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НОВЫЙ договор\!Договор\"/>
    </mc:Choice>
  </mc:AlternateContent>
  <xr:revisionPtr revIDLastSave="0" documentId="13_ncr:1_{A7C6ED81-7FDF-4FCA-AB6B-2D997CAEA426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Коломна_ПИР" sheetId="2" state="hidden" r:id="rId1"/>
    <sheet name="Коломна_СМР" sheetId="1" r:id="rId2"/>
    <sheet name="сумма Договора" sheetId="3" r:id="rId3"/>
  </sheets>
  <definedNames>
    <definedName name="_xlnm._FilterDatabase" localSheetId="1" hidden="1">Коломна_СМР!$A$1:$IA$1</definedName>
    <definedName name="_xlnm.Print_Titles" localSheetId="0">Коломна_ПИР!$34:$34</definedName>
    <definedName name="_xlnm.Print_Titles" localSheetId="1">Коломна_СМР!$2:$2</definedName>
    <definedName name="_xlnm.Print_Area" localSheetId="0">Коломна_ПИР!$A$1:$E$68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80" i="1" l="1"/>
  <c r="R1426" i="1"/>
  <c r="R1395" i="1"/>
  <c r="R1390" i="1"/>
  <c r="R1371" i="1"/>
  <c r="R1366" i="1"/>
  <c r="R1266" i="1"/>
  <c r="R1271" i="1"/>
  <c r="R1240" i="1"/>
  <c r="R1235" i="1"/>
  <c r="R1216" i="1"/>
  <c r="R1116" i="1"/>
  <c r="R1085" i="1"/>
  <c r="R1080" i="1"/>
  <c r="R1061" i="1"/>
  <c r="R961" i="1"/>
  <c r="R930" i="1"/>
  <c r="R925" i="1"/>
  <c r="R906" i="1"/>
  <c r="R806" i="1"/>
  <c r="R775" i="1"/>
  <c r="R770" i="1"/>
  <c r="R751" i="1"/>
  <c r="R651" i="1"/>
  <c r="R620" i="1"/>
  <c r="R615" i="1"/>
  <c r="R596" i="1"/>
  <c r="R491" i="1"/>
  <c r="R496" i="1"/>
  <c r="R465" i="1"/>
  <c r="R460" i="1"/>
  <c r="R441" i="1"/>
  <c r="R309" i="1"/>
  <c r="R286" i="1"/>
  <c r="R101" i="1"/>
  <c r="R109" i="1" s="1"/>
  <c r="C5" i="3"/>
  <c r="E61" i="2"/>
  <c r="E62" i="2" s="1"/>
  <c r="E63" i="2" l="1"/>
  <c r="E64" i="2" s="1"/>
  <c r="F31" i="2" l="1"/>
  <c r="C4" i="3"/>
  <c r="F64" i="2" l="1"/>
  <c r="C6" i="3"/>
  <c r="E6" i="3" s="1"/>
</calcChain>
</file>

<file path=xl/sharedStrings.xml><?xml version="1.0" encoding="utf-8"?>
<sst xmlns="http://schemas.openxmlformats.org/spreadsheetml/2006/main" count="4873" uniqueCount="574">
  <si>
    <t/>
  </si>
  <si>
    <t>Модернизация железнодорожного пути и стрелочных переводов  на территории АО "Коломенский завод".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</si>
  <si>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</si>
  <si>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</si>
  <si>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</si>
  <si>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</si>
  <si>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</si>
  <si>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Объем=17,55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</si>
  <si>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</si>
  <si>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</si>
  <si>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</si>
  <si>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</si>
  <si>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</si>
  <si>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</si>
  <si>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</si>
  <si>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</si>
  <si>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</si>
  <si>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</si>
  <si>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</si>
  <si>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</si>
  <si>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</si>
  <si>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</si>
  <si>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</si>
  <si>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Объем=780/1000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</si>
  <si>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</si>
  <si>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</si>
  <si>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</si>
  <si>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</si>
  <si>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</si>
  <si>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</si>
  <si>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</si>
  <si>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</si>
  <si>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</si>
  <si>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</si>
  <si>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Объем=456,59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</si>
  <si>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</si>
  <si>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</si>
  <si>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</si>
  <si>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</si>
  <si>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</si>
  <si>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</si>
  <si>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</si>
  <si>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Объем=(2079,96*0,1)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</si>
  <si>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</si>
  <si>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</si>
  <si>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</si>
  <si>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</si>
  <si>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</si>
  <si>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</si>
  <si>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</si>
  <si>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Объем=208 / 100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</si>
  <si>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</si>
  <si>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</si>
  <si>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</si>
  <si>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</si>
  <si>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</si>
  <si>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</si>
  <si>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ООО "Компания Пересвет" КП от 30.07.2025г.</t>
  </si>
  <si>
    <t>Щебень гранитный 20/40 (РЖД)</t>
  </si>
  <si>
    <t>м3</t>
  </si>
  <si>
    <t>Объем=208*1,26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</si>
  <si>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</si>
  <si>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</si>
  <si>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</si>
  <si>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</si>
  <si>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</si>
  <si>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Объем=929,3/2/1000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</si>
  <si>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</si>
  <si>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</si>
  <si>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</si>
  <si>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</si>
  <si>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</si>
  <si>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</si>
  <si>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</si>
  <si>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</si>
  <si>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АО "Невский Торгово-Промышленный Комплекс" КП №6050 от 07 июля 2025 г. п.3</t>
  </si>
  <si>
    <t>Шпала ж.б в сборе со скреплением КБ65</t>
  </si>
  <si>
    <t>Цена=15730,25/9,5/1,2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</si>
  <si>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</si>
  <si>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</si>
  <si>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</si>
  <si>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</si>
  <si>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</si>
  <si>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</si>
  <si>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АО "Невский Торгово-Промышленный Комплекс" КП №6050 от 07 июля 2025 г. п.9</t>
  </si>
  <si>
    <t>Болт стыковой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</si>
  <si>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</si>
  <si>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</si>
  <si>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</si>
  <si>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</si>
  <si>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</si>
  <si>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</si>
  <si>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АО "Невский Торгово-Промышленный Комплекс" КП №6050 от 07 июля 2025 г. п.2</t>
  </si>
  <si>
    <t>Накладка 1Р-65 (106 шт.)</t>
  </si>
  <si>
    <t>Объем=0,03*106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</si>
  <si>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</si>
  <si>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</si>
  <si>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</si>
  <si>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</si>
  <si>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</si>
  <si>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</si>
  <si>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АО "Невский Торгово-Промышленный Комплекс" КП №6050 от 07 июля 2025 г. п.1</t>
  </si>
  <si>
    <t>Рельс новый 12,5м (75 шт)</t>
  </si>
  <si>
    <t>Объем=75*0,81</t>
  </si>
  <si>
    <t>Цена=200000/9,5/1,2</t>
  </si>
  <si>
    <t>17</t>
  </si>
  <si>
    <t>АО "Невский Торгово-Промышленный Комплекс" КП №6050 от 07 июля 2025 г. п.10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</si>
  <si>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</si>
  <si>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</si>
  <si>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</si>
  <si>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</si>
  <si>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</si>
  <si>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</si>
  <si>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</si>
  <si>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Объем=38*0,18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</si>
  <si>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</si>
  <si>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</si>
  <si>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</si>
  <si>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</si>
  <si>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</si>
  <si>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</si>
  <si>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</si>
  <si>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</si>
  <si>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Объем=(186,45+18,65) / 1000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</si>
  <si>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</si>
  <si>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</si>
  <si>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</si>
  <si>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</si>
  <si>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</si>
  <si>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</si>
  <si>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</si>
  <si>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</si>
  <si>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</si>
  <si>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</si>
  <si>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</si>
  <si>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</si>
  <si>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</si>
  <si>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</si>
  <si>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Объем=Ф6+Ф12+Ф7</t>
  </si>
  <si>
    <t>Итого по разделу 1 Устройство путей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</si>
  <si>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</si>
  <si>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</si>
  <si>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</si>
  <si>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</si>
  <si>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</si>
  <si>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</si>
  <si>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</si>
  <si>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</si>
  <si>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</si>
  <si>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</si>
  <si>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Объем=Ф9+Ф11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</si>
  <si>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</si>
  <si>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</si>
  <si>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</si>
  <si>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</si>
  <si>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</si>
  <si>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</si>
  <si>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</si>
  <si>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</si>
  <si>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</si>
  <si>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</si>
  <si>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</si>
  <si>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</si>
  <si>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Объем=Ф13+Ф14</t>
  </si>
  <si>
    <t>Итого по разделу 4 Демонтаж СП15 1/9, правая</t>
  </si>
  <si>
    <t>Раздел 5. Замена СП6 1/7,  левая</t>
  </si>
  <si>
    <t>36</t>
  </si>
  <si>
    <t>37</t>
  </si>
  <si>
    <t>Объем=34,0 / 100</t>
  </si>
  <si>
    <t>38</t>
  </si>
  <si>
    <t>Объем=(155,4*0,1) / 100</t>
  </si>
  <si>
    <t>39</t>
  </si>
  <si>
    <t>Объем=15,5 / 100</t>
  </si>
  <si>
    <t>40</t>
  </si>
  <si>
    <t>Объем=15,5*1,26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</si>
  <si>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</si>
  <si>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</si>
  <si>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</si>
  <si>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</si>
  <si>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ООО "АКСИОН РУС" КП №222/25 от 30.07.2025 г.</t>
  </si>
  <si>
    <t>Брус композитный</t>
  </si>
  <si>
    <t>комплект</t>
  </si>
  <si>
    <t>Цена=1600000/9,5</t>
  </si>
  <si>
    <t>43</t>
  </si>
  <si>
    <t>ООО "ПромСтрелКом" КП №347 от 01.07.2025 г.,п.1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</si>
  <si>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</si>
  <si>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</si>
  <si>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</si>
  <si>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</si>
  <si>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</si>
  <si>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</si>
  <si>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</si>
  <si>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</si>
  <si>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</si>
  <si>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</si>
  <si>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</si>
  <si>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</si>
  <si>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</si>
  <si>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Брусья полимерные композитные 4.5 м</t>
  </si>
  <si>
    <t>Цена=42081,00/9,5</t>
  </si>
  <si>
    <t>47</t>
  </si>
  <si>
    <t>ООО "ПромСтрелКом" КП №347 от 01.07.2025 г.,п.2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</si>
  <si>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</si>
  <si>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</si>
  <si>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</si>
  <si>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АО "Невский Торгово-Промышленный Комплекс" счет №7814 от 23 июля 2025 г.</t>
  </si>
  <si>
    <t>Запорная закладка с проушинами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</si>
  <si>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</si>
  <si>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</si>
  <si>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</si>
  <si>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</si>
  <si>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</si>
  <si>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Объем=6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</si>
  <si>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</si>
  <si>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</si>
  <si>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</si>
  <si>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</si>
  <si>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</si>
  <si>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</si>
  <si>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</si>
  <si>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</si>
  <si>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</si>
  <si>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Объем=0,03*12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</si>
  <si>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</si>
  <si>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</si>
  <si>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</si>
  <si>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</si>
  <si>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Объем=(12,12+1,21) / 1000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</si>
  <si>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</si>
  <si>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</si>
  <si>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</si>
  <si>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</si>
  <si>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</si>
  <si>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</si>
  <si>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Объем=Ф15+Ф16+Ф17</t>
  </si>
  <si>
    <t>Итого по разделу 5 Замена СП6 1/7,  левая</t>
  </si>
  <si>
    <t>Раздел 6. Замена СП7 1/7,  левая</t>
  </si>
  <si>
    <t>58</t>
  </si>
  <si>
    <t>59</t>
  </si>
  <si>
    <t>Объем=29 / 100</t>
  </si>
  <si>
    <t>60</t>
  </si>
  <si>
    <t>Объем=(136,1*0,1) / 100</t>
  </si>
  <si>
    <t>61</t>
  </si>
  <si>
    <t>Объем=13,6 / 100</t>
  </si>
  <si>
    <t>62</t>
  </si>
  <si>
    <t>Объем=13,6*1,26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</si>
  <si>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</si>
  <si>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</si>
  <si>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</si>
  <si>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</si>
  <si>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</si>
  <si>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</si>
  <si>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</si>
  <si>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</si>
  <si>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</si>
  <si>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</si>
  <si>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</si>
  <si>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</si>
  <si>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</si>
  <si>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Объем=(12,1+1,2) / 1000</t>
  </si>
  <si>
    <t>76</t>
  </si>
  <si>
    <t>77</t>
  </si>
  <si>
    <t>78</t>
  </si>
  <si>
    <t>79</t>
  </si>
  <si>
    <t>Объем=Ф18+Ф19+Ф20</t>
  </si>
  <si>
    <t>Итого по разделу 6 Замена СП7 1/7,  левая</t>
  </si>
  <si>
    <t>Раздел 7. Замена СП8 1/7,  левая</t>
  </si>
  <si>
    <t>80</t>
  </si>
  <si>
    <t>81</t>
  </si>
  <si>
    <t>Объем=25,8 / 100</t>
  </si>
  <si>
    <t>82</t>
  </si>
  <si>
    <t>Объем=(123,7*0,1) / 100</t>
  </si>
  <si>
    <t>83</t>
  </si>
  <si>
    <t>Объем=12,4 / 100</t>
  </si>
  <si>
    <t>84</t>
  </si>
  <si>
    <t>Объем=12,4*1,26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</si>
  <si>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</si>
  <si>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</si>
  <si>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</si>
  <si>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</si>
  <si>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</si>
  <si>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</si>
  <si>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</si>
  <si>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</si>
  <si>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</si>
  <si>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</si>
  <si>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</si>
  <si>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</si>
  <si>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</si>
  <si>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</si>
  <si>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</si>
  <si>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</si>
  <si>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</si>
  <si>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Объем=Ф21+Ф22+Ф23</t>
  </si>
  <si>
    <t>Итого по разделу 7 Замена СП8 1/7,  левая</t>
  </si>
  <si>
    <t>Раздел 8. Замена СП9 1/7,  левая</t>
  </si>
  <si>
    <t>102</t>
  </si>
  <si>
    <t>103</t>
  </si>
  <si>
    <t>Объем=21,8 / 100</t>
  </si>
  <si>
    <t>104</t>
  </si>
  <si>
    <t>Объем=(108,2*0,1) / 100</t>
  </si>
  <si>
    <t>105</t>
  </si>
  <si>
    <t>Объем=10,8 / 100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</si>
  <si>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</si>
  <si>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</si>
  <si>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</si>
  <si>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</si>
  <si>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</si>
  <si>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</si>
  <si>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</si>
  <si>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</si>
  <si>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</si>
  <si>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</si>
  <si>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</si>
  <si>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</si>
  <si>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</si>
  <si>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</si>
  <si>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</si>
  <si>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</si>
  <si>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</si>
  <si>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</si>
  <si>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Объем=Ф24+Ф25+Ф26</t>
  </si>
  <si>
    <t>Итого по разделу 8 Замена СП9 1/7,  левая</t>
  </si>
  <si>
    <t>Раздел 9. Замена СП10 1/7,  левая</t>
  </si>
  <si>
    <t>124</t>
  </si>
  <si>
    <t>125</t>
  </si>
  <si>
    <t>Объем=29,9 / 100</t>
  </si>
  <si>
    <t>126</t>
  </si>
  <si>
    <t>Объем=(139,5*0,1) / 100</t>
  </si>
  <si>
    <t>127</t>
  </si>
  <si>
    <t>Объем=14 / 100</t>
  </si>
  <si>
    <t>128</t>
  </si>
  <si>
    <t>Объем=14*1,26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</si>
  <si>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</si>
  <si>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</si>
  <si>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</si>
  <si>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</si>
  <si>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</si>
  <si>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</si>
  <si>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</si>
  <si>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</si>
  <si>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</si>
  <si>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</si>
  <si>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</si>
  <si>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</si>
  <si>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</si>
  <si>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</si>
  <si>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</si>
  <si>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</si>
  <si>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</si>
  <si>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Объем=Ф27+Ф28+Ф29</t>
  </si>
  <si>
    <t>Итого по разделу 9 Замена СП10 1/7,  левая</t>
  </si>
  <si>
    <t>Раздел 10. Замена СП11 1/7,  левая</t>
  </si>
  <si>
    <t>146</t>
  </si>
  <si>
    <t>147</t>
  </si>
  <si>
    <t>Объем=23,7 / 100</t>
  </si>
  <si>
    <t>148</t>
  </si>
  <si>
    <t>Объем=(115,6*0,1) / 100</t>
  </si>
  <si>
    <t>149</t>
  </si>
  <si>
    <t>Объем=11,6 / 100</t>
  </si>
  <si>
    <t>150</t>
  </si>
  <si>
    <t>Объем=11,6*1,26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</si>
  <si>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</si>
  <si>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</si>
  <si>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</si>
  <si>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</si>
  <si>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</si>
  <si>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</si>
  <si>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</si>
  <si>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</si>
  <si>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</si>
  <si>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</si>
  <si>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</si>
  <si>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</si>
  <si>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</si>
  <si>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</si>
  <si>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</si>
  <si>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</si>
  <si>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</si>
  <si>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Объем=Ф30+Ф31+Ф32</t>
  </si>
  <si>
    <t>Итого по разделу 10 Замена СП11 1/7,  левая</t>
  </si>
  <si>
    <t>Раздел 11. Замена СП13 1/7,  левая</t>
  </si>
  <si>
    <t>168</t>
  </si>
  <si>
    <t>169</t>
  </si>
  <si>
    <t>Объем=23,6 / 100</t>
  </si>
  <si>
    <t>170</t>
  </si>
  <si>
    <t>Объем=(115,2*0,1) / 100</t>
  </si>
  <si>
    <t>171</t>
  </si>
  <si>
    <t>Объем=11,5 / 100</t>
  </si>
  <si>
    <t>172</t>
  </si>
  <si>
    <t>Объем=11,5*1,26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</si>
  <si>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</si>
  <si>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</si>
  <si>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</si>
  <si>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</si>
  <si>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</si>
  <si>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</si>
  <si>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</si>
  <si>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</si>
  <si>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</si>
  <si>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</si>
  <si>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</si>
  <si>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</si>
  <si>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</si>
  <si>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</si>
  <si>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</si>
  <si>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</si>
  <si>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</si>
  <si>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</si>
  <si>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Объем=Ф33+Ф34+Ф35</t>
  </si>
  <si>
    <t>Итого по разделу 11 Замена СП13 1/7,  левая</t>
  </si>
  <si>
    <t>Раздел 12. Замена СП14 1/7,  правая</t>
  </si>
  <si>
    <t>190</t>
  </si>
  <si>
    <t>191</t>
  </si>
  <si>
    <t>Объем=28,4 / 100</t>
  </si>
  <si>
    <t>192</t>
  </si>
  <si>
    <t>Объем=(133,6*0,1) / 100</t>
  </si>
  <si>
    <t>193</t>
  </si>
  <si>
    <t>Объем=13,4 / 100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</si>
  <si>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</si>
  <si>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</si>
  <si>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</si>
  <si>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</si>
  <si>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</si>
  <si>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</si>
  <si>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</si>
  <si>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</si>
  <si>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</si>
  <si>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</si>
  <si>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</si>
  <si>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</si>
  <si>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</si>
  <si>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</si>
  <si>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</si>
  <si>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</si>
  <si>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</si>
  <si>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</si>
  <si>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Объем=Ф36+Ф37+Ф38</t>
  </si>
  <si>
    <t>Итого по разделу 12 Замена СП14 1/7,  правая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</si>
  <si>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</si>
  <si>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</si>
  <si>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</si>
  <si>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</si>
  <si>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</si>
  <si>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</si>
  <si>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</si>
  <si>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</si>
  <si>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</si>
  <si>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</si>
  <si>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</si>
  <si>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</si>
  <si>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</si>
  <si>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</si>
  <si>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</si>
  <si>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</si>
  <si>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</si>
  <si>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</si>
  <si>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</si>
  <si>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</si>
  <si>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</si>
  <si>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</si>
  <si>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</si>
  <si>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</si>
  <si>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</si>
  <si>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</si>
  <si>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</si>
  <si>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</si>
  <si>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</si>
  <si>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</si>
  <si>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</si>
  <si>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</si>
  <si>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</si>
  <si>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</si>
  <si>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</si>
  <si>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</si>
  <si>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</si>
  <si>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</si>
  <si>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Форма 2п</t>
  </si>
  <si>
    <t>Приложение к</t>
  </si>
  <si>
    <t>(договору, дополнительному соглашению)</t>
  </si>
  <si>
    <t>на проектные (изыскательские)  работы</t>
  </si>
  <si>
    <t>Выполнение работ по ремонту и замене железнодорожного пути и стрелочных переодов на территории АО "Коломенский завод", Выполнение работ по ремонту и замене железнодорожного пути и стрелочных переодов на территории АО "Коломенский завод"</t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</si>
  <si>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</si>
  <si>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</si>
  <si>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ООО «КиКГЕОСТРОЙ»</t>
  </si>
  <si>
    <t>Наименование организации заказчика:</t>
  </si>
  <si>
    <t>АО "Коломенский завод"</t>
  </si>
  <si>
    <t>№ пп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</si>
  <si>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</si>
  <si>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</si>
  <si>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тыс. руб.</t>
  </si>
  <si>
    <t>Стоимость работ, тыс. руб.</t>
  </si>
  <si>
    <t>Раздел 1. Новый Раздел</t>
  </si>
  <si>
    <t>Демонтаж</t>
  </si>
  <si>
    <t>Внешний (подъездной) железнодорожный путь I категории сложности протяженностью:от 0,2 до 2 км/ Демонтаж, 0,28 (км)</t>
  </si>
  <si>
    <t>СБЦП "Железные дороги (2014)" табл.48 п.1-1-1 (СБЦП09-48-1-1-1)</t>
  </si>
  <si>
    <t xml:space="preserve">(23,1+27,04*0,28)*0,35*1,15*0,6
</t>
  </si>
  <si>
    <t>Кдемонтаж для линейных объектов (ОП п.2.5)</t>
  </si>
  <si>
    <t>Кдемонтаж = 0,35 (К=0,35)</t>
  </si>
  <si>
    <t>Цена разработки проектной и рабочей документации на реконструкцию действующих предприятий, цехов, зданий и сооружений.  (МУ от 29.12.2009 г. Часть III п.3.4)</t>
  </si>
  <si>
    <t>Креконстр = 1,15 (К=1,15)</t>
  </si>
  <si>
    <t>Стадийность проектирования</t>
  </si>
  <si>
    <t>Ки1 = 0,6</t>
  </si>
  <si>
    <t>Демонтаж стрелочного перевода:до 10 ( СП15 1/9,  правая), 1 (1 стрелка)</t>
  </si>
  <si>
    <t>СБЦП "Железные дороги (2014)" табл.25 п.1 (СБЦП09-25-1)</t>
  </si>
  <si>
    <t xml:space="preserve">((411,08+58,33*(0.4*10+0.6*0.5*10))*0,2)*0,35*1,15*0,6
</t>
  </si>
  <si>
    <t>Понижающий коэффициент (1/(0.5*10))</t>
  </si>
  <si>
    <t>Кпониж = 0,2</t>
  </si>
  <si>
    <t>Демонтаж стрелочного перевода: до 10 ( СП16 1/7,  правая), 4 (1 стрелка)</t>
  </si>
  <si>
    <t xml:space="preserve">((411,08+58,33*(0.4*10+0.6*0.5*10))*0,8)*0,35*1,15*0,6
</t>
  </si>
  <si>
    <t>Понижающий коэффициент (4/(0.5*10))</t>
  </si>
  <si>
    <t>Кпониж = 0,8</t>
  </si>
  <si>
    <t>Монтаж</t>
  </si>
  <si>
    <t>Внешний (подъездной) железнодорожный путь I категории сложности протяженностью:от 0,2 до 2 км, 0,15 (км)</t>
  </si>
  <si>
    <t xml:space="preserve">(23,1+27,04*(0.4*0,2+0.6*0,15))*1,15*0,6
</t>
  </si>
  <si>
    <t>Монтаж стрелочного перевода: до 10  ( СП16 1/7,  правая), 4 (1 стрелка)</t>
  </si>
  <si>
    <t xml:space="preserve">((411,08+58,33*(0.4*10+0.6*0.5*10))*0,8)*0,6
</t>
  </si>
  <si>
    <t xml:space="preserve">     Итого Поз. 1, 3-4, 2, 5</t>
  </si>
  <si>
    <t xml:space="preserve">     ВСЕГО </t>
  </si>
  <si>
    <r>
      <t xml:space="preserve">Итого в текущем уровне цен: 2 кв 2025 (ПР), Письмо Минстроя России от 21.04.2025 года № 23229-ИФ/09, прил.5 - </t>
    </r>
    <r>
      <rPr>
        <b/>
        <sz val="9"/>
        <color rgb="FF000000"/>
        <rFont val="Arial"/>
        <family val="2"/>
        <charset val="204"/>
      </rPr>
      <t>6,53</t>
    </r>
  </si>
  <si>
    <t>ИТОГО по смете с понижающим коэффициентом</t>
  </si>
  <si>
    <t>НДС 20%</t>
  </si>
  <si>
    <t>ВСЕГО по смете</t>
  </si>
  <si>
    <t xml:space="preserve"> </t>
  </si>
  <si>
    <t xml:space="preserve">Составил </t>
  </si>
  <si>
    <t xml:space="preserve">Проверил </t>
  </si>
  <si>
    <t>СМР</t>
  </si>
  <si>
    <t>ПИР</t>
  </si>
  <si>
    <t>письмо №501/2366 от 29.08.2025</t>
  </si>
  <si>
    <t>Итого по расчету: 529,87 тыс.руб.</t>
  </si>
  <si>
    <t>СМЕТА № 1</t>
  </si>
  <si>
    <t>СОГЛАСОВАНО:</t>
  </si>
  <si>
    <t>УТВЕРЖДАЮ:</t>
  </si>
  <si>
    <t>м.п.</t>
  </si>
  <si>
    <t>к Договору подряда №</t>
  </si>
  <si>
    <t>Приложение №</t>
  </si>
  <si>
    <t xml:space="preserve">Директор по эксплуатации и безопасности производственной деятельности </t>
  </si>
  <si>
    <t>_______________________________/В.С. Степанкевич/</t>
  </si>
  <si>
    <t xml:space="preserve">Генеральный директор </t>
  </si>
  <si>
    <t>______________________________ /Ю.Ф. Кесслер /</t>
  </si>
  <si>
    <r>
      <t>Цена=</t>
    </r>
    <r>
      <rPr>
        <sz val="8"/>
        <color rgb="FFFF0000"/>
        <rFont val="Arial"/>
        <family val="2"/>
        <charset val="204"/>
      </rPr>
      <t>6140</t>
    </r>
    <r>
      <rPr>
        <sz val="8"/>
        <color rgb="FF000000"/>
        <rFont val="Arial"/>
        <family val="2"/>
        <charset val="204"/>
      </rPr>
      <t>/9,5</t>
    </r>
  </si>
  <si>
    <r>
      <t>Цена=</t>
    </r>
    <r>
      <rPr>
        <sz val="8"/>
        <color rgb="FFFF0000"/>
        <rFont val="Arial"/>
        <family val="2"/>
        <charset val="204"/>
      </rPr>
      <t>15730,25</t>
    </r>
    <r>
      <rPr>
        <sz val="8"/>
        <color rgb="FF000000"/>
        <rFont val="Arial"/>
        <family val="2"/>
        <charset val="204"/>
      </rPr>
      <t>/9,5/1,2</t>
    </r>
  </si>
  <si>
    <r>
      <t>Цена=</t>
    </r>
    <r>
      <rPr>
        <sz val="8"/>
        <color rgb="FFFF0000"/>
        <rFont val="Arial"/>
        <family val="2"/>
        <charset val="204"/>
      </rPr>
      <t>318000</t>
    </r>
    <r>
      <rPr>
        <sz val="8"/>
        <color rgb="FF000000"/>
        <rFont val="Arial"/>
        <family val="2"/>
        <charset val="204"/>
      </rPr>
      <t>/9,5/1,2</t>
    </r>
  </si>
  <si>
    <r>
      <t>Цена=</t>
    </r>
    <r>
      <rPr>
        <sz val="8"/>
        <color rgb="FFFF0000"/>
        <rFont val="Arial"/>
        <family val="2"/>
        <charset val="204"/>
      </rPr>
      <t>429168</t>
    </r>
    <r>
      <rPr>
        <sz val="8"/>
        <color rgb="FF000000"/>
        <rFont val="Arial"/>
        <family val="2"/>
        <charset val="204"/>
      </rPr>
      <t>/9,5/1,2</t>
    </r>
  </si>
  <si>
    <r>
      <t>Цена=</t>
    </r>
    <r>
      <rPr>
        <sz val="8"/>
        <color rgb="FFFF0000"/>
        <rFont val="Arial"/>
        <family val="2"/>
        <charset val="204"/>
      </rPr>
      <t>200000</t>
    </r>
    <r>
      <rPr>
        <sz val="8"/>
        <color rgb="FF000000"/>
        <rFont val="Arial"/>
        <family val="2"/>
        <charset val="204"/>
      </rPr>
      <t>/9,5/1,2</t>
    </r>
  </si>
  <si>
    <r>
      <t>Цена=</t>
    </r>
    <r>
      <rPr>
        <sz val="8"/>
        <color rgb="FFFF0000"/>
        <rFont val="Arial"/>
        <family val="2"/>
        <charset val="204"/>
      </rPr>
      <t>1600000</t>
    </r>
    <r>
      <rPr>
        <sz val="8"/>
        <color rgb="FF000000"/>
        <rFont val="Arial"/>
        <family val="2"/>
        <charset val="204"/>
      </rPr>
      <t>/9,5</t>
    </r>
  </si>
  <si>
    <r>
      <t>Цена=</t>
    </r>
    <r>
      <rPr>
        <sz val="8"/>
        <color rgb="FFFF0000"/>
        <rFont val="Arial"/>
        <family val="2"/>
        <charset val="204"/>
      </rPr>
      <t>3450000</t>
    </r>
    <r>
      <rPr>
        <sz val="8"/>
        <color rgb="FF000000"/>
        <rFont val="Arial"/>
        <family val="2"/>
        <charset val="204"/>
      </rPr>
      <t>/9,5</t>
    </r>
  </si>
  <si>
    <r>
      <t>Цена=</t>
    </r>
    <r>
      <rPr>
        <sz val="8"/>
        <color rgb="FFFF0000"/>
        <rFont val="Arial"/>
        <family val="2"/>
        <charset val="204"/>
      </rPr>
      <t>42081,00</t>
    </r>
    <r>
      <rPr>
        <sz val="8"/>
        <color rgb="FF000000"/>
        <rFont val="Arial"/>
        <family val="2"/>
        <charset val="204"/>
      </rPr>
      <t>/9,5</t>
    </r>
  </si>
  <si>
    <t>цена за шт с НДС и без доставки</t>
  </si>
  <si>
    <r>
      <t xml:space="preserve">цена за шт </t>
    </r>
    <r>
      <rPr>
        <b/>
        <u/>
        <sz val="11"/>
        <color rgb="FF000000"/>
        <rFont val="Calibri"/>
        <family val="2"/>
        <charset val="204"/>
      </rPr>
      <t>с НДС</t>
    </r>
    <r>
      <rPr>
        <sz val="11"/>
        <color rgb="FF000000"/>
        <rFont val="Calibri"/>
        <family val="2"/>
        <charset val="204"/>
      </rPr>
      <t xml:space="preserve"> и без доставки</t>
    </r>
  </si>
  <si>
    <r>
      <t>Цена=</t>
    </r>
    <r>
      <rPr>
        <sz val="8"/>
        <color rgb="FFFF0000"/>
        <rFont val="Arial"/>
        <family val="2"/>
        <charset val="204"/>
      </rPr>
      <t>4810</t>
    </r>
    <r>
      <rPr>
        <sz val="8"/>
        <color rgb="FF000000"/>
        <rFont val="Arial"/>
        <family val="2"/>
        <charset val="204"/>
      </rPr>
      <t>/1,2/9,5</t>
    </r>
  </si>
  <si>
    <t>цена за м3 ,без НДС и уже с доставкой</t>
  </si>
  <si>
    <t>цена за штуку, с НДС, без доставки</t>
  </si>
  <si>
    <t>цена за тн, с НДС, без доставки</t>
  </si>
  <si>
    <r>
      <t>Цена=</t>
    </r>
    <r>
      <rPr>
        <sz val="8"/>
        <color rgb="FFFF0000"/>
        <rFont val="Arial"/>
        <family val="2"/>
        <charset val="204"/>
      </rPr>
      <t>18876</t>
    </r>
    <r>
      <rPr>
        <sz val="8"/>
        <color rgb="FF000000"/>
        <rFont val="Arial"/>
        <family val="2"/>
        <charset val="204"/>
      </rPr>
      <t>/9,5/1,2</t>
    </r>
  </si>
  <si>
    <t>цена за комплект, с НДС, без доставки</t>
  </si>
  <si>
    <t>см выше</t>
  </si>
  <si>
    <r>
      <t xml:space="preserve">цена за комплект </t>
    </r>
    <r>
      <rPr>
        <b/>
        <u/>
        <sz val="11"/>
        <color rgb="FF000000"/>
        <rFont val="Calibri"/>
        <family val="2"/>
        <charset val="204"/>
      </rPr>
      <t>без НДС</t>
    </r>
    <r>
      <rPr>
        <sz val="11"/>
        <color rgb="FF000000"/>
        <rFont val="Calibri"/>
        <family val="2"/>
        <charset val="204"/>
      </rPr>
      <t xml:space="preserve"> и без доставки</t>
    </r>
  </si>
  <si>
    <r>
      <t>цена за шт без</t>
    </r>
    <r>
      <rPr>
        <b/>
        <u/>
        <sz val="11"/>
        <color rgb="FF000000"/>
        <rFont val="Calibri"/>
        <family val="2"/>
        <charset val="204"/>
      </rPr>
      <t xml:space="preserve"> НДС</t>
    </r>
    <r>
      <rPr>
        <sz val="11"/>
        <color rgb="FF000000"/>
        <rFont val="Calibri"/>
        <family val="2"/>
        <charset val="204"/>
      </rPr>
      <t xml:space="preserve"> и без доставки</t>
    </r>
  </si>
  <si>
    <t>цена за тн с НДС и без доставки</t>
  </si>
  <si>
    <r>
      <t>Цена=</t>
    </r>
    <r>
      <rPr>
        <sz val="8"/>
        <color rgb="FFFF0000"/>
        <rFont val="Arial"/>
        <family val="2"/>
        <charset val="204"/>
      </rPr>
      <t>150410,00</t>
    </r>
    <r>
      <rPr>
        <sz val="8"/>
        <color rgb="FF000000"/>
        <rFont val="Arial"/>
        <family val="2"/>
        <charset val="204"/>
      </rPr>
      <t>/9,5</t>
    </r>
  </si>
  <si>
    <t>без НДС и без доставки</t>
  </si>
  <si>
    <t>с НДС и без доставки</t>
  </si>
  <si>
    <r>
      <t>Цена=</t>
    </r>
    <r>
      <rPr>
        <sz val="8"/>
        <color rgb="FFFF0000"/>
        <rFont val="Arial"/>
        <family val="2"/>
        <charset val="204"/>
      </rPr>
      <t>4810/</t>
    </r>
    <r>
      <rPr>
        <sz val="8"/>
        <color rgb="FF000000"/>
        <rFont val="Arial"/>
        <family val="2"/>
        <charset val="204"/>
      </rPr>
      <t>1,2/9,5</t>
    </r>
  </si>
  <si>
    <r>
      <t>Цена=</t>
    </r>
    <r>
      <rPr>
        <sz val="8"/>
        <color rgb="FFFF0000"/>
        <rFont val="Arial"/>
        <family val="2"/>
        <charset val="204"/>
      </rPr>
      <t>42081,</t>
    </r>
    <r>
      <rPr>
        <sz val="8"/>
        <color rgb="FF000000"/>
        <rFont val="Arial"/>
        <family val="2"/>
        <charset val="204"/>
      </rPr>
      <t>00/9,5</t>
    </r>
  </si>
  <si>
    <r>
      <t>Цена=</t>
    </r>
    <r>
      <rPr>
        <sz val="8"/>
        <color rgb="FFFF0000"/>
        <rFont val="Arial"/>
        <family val="2"/>
        <charset val="204"/>
      </rPr>
      <t>150410,0</t>
    </r>
    <r>
      <rPr>
        <sz val="8"/>
        <color rgb="FF000000"/>
        <rFont val="Arial"/>
        <family val="2"/>
        <charset val="204"/>
      </rPr>
      <t>0/9,5</t>
    </r>
  </si>
  <si>
    <r>
      <t>Цена</t>
    </r>
    <r>
      <rPr>
        <sz val="8"/>
        <color rgb="FFFF0000"/>
        <rFont val="Arial"/>
        <family val="2"/>
        <charset val="204"/>
      </rPr>
      <t>=4810</t>
    </r>
    <r>
      <rPr>
        <sz val="8"/>
        <color rgb="FF000000"/>
        <rFont val="Arial"/>
        <family val="2"/>
        <charset val="204"/>
      </rPr>
      <t>/1,2/9,5</t>
    </r>
  </si>
  <si>
    <t>с НДС ,без доставки</t>
  </si>
  <si>
    <t>без НДС, без доставки</t>
  </si>
  <si>
    <t>с НДС без доставки</t>
  </si>
  <si>
    <t>с НДС, без доставки</t>
  </si>
  <si>
    <t>без НДС,без доставки</t>
  </si>
  <si>
    <t>с НДС,без доставки</t>
  </si>
  <si>
    <r>
      <t>Цена=</t>
    </r>
    <r>
      <rPr>
        <sz val="8"/>
        <color rgb="FFFF0000"/>
        <rFont val="Arial"/>
        <family val="2"/>
        <charset val="204"/>
      </rPr>
      <t>318000/</t>
    </r>
    <r>
      <rPr>
        <sz val="8"/>
        <color rgb="FF000000"/>
        <rFont val="Arial"/>
        <family val="2"/>
        <charset val="204"/>
      </rPr>
      <t>9,5/1,2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</si>
</sst>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0.000000000"/>
    <numFmt numFmtId="171" formatCode="_-* #,##0.00\ _₽_-;\-* #,##0.00\ _₽_-;_-* &quot;-&quot;??\ _₽_-;_-@_-"/>
  </numFmts>
  <fonts count="1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9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b/>
      <u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8" fillId="0" borderId="0"/>
  </cellStyleXfs>
  <cellXfs count="24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wrapText="1"/>
    </xf>
    <xf numFmtId="49" fontId="6" fillId="0" borderId="7" xfId="0" applyNumberFormat="1" applyFont="1" applyFill="1" applyBorder="1" applyAlignment="1" applyProtection="1">
      <alignment horizontal="center" vertical="top" wrapText="1"/>
    </xf>
    <xf numFmtId="49" fontId="6" fillId="0" borderId="3" xfId="0" applyNumberFormat="1" applyFont="1" applyFill="1" applyBorder="1" applyAlignment="1" applyProtection="1">
      <alignment horizontal="center" vertical="top" wrapText="1"/>
    </xf>
    <xf numFmtId="0" fontId="6" fillId="0" borderId="3" xfId="0" applyNumberFormat="1" applyFont="1" applyFill="1" applyBorder="1" applyAlignment="1" applyProtection="1">
      <alignment horizontal="center" vertical="top" wrapText="1"/>
    </xf>
    <xf numFmtId="1" fontId="6" fillId="0" borderId="3" xfId="0" applyNumberFormat="1" applyFont="1" applyFill="1" applyBorder="1" applyAlignment="1" applyProtection="1">
      <alignment horizontal="center" vertical="top" wrapText="1"/>
    </xf>
    <xf numFmtId="164" fontId="6" fillId="0" borderId="3" xfId="0" applyNumberFormat="1" applyFont="1" applyFill="1" applyBorder="1" applyAlignment="1" applyProtection="1">
      <alignment horizontal="center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6" fillId="0" borderId="8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6" fillId="0" borderId="9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" fontId="6" fillId="0" borderId="8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5" fontId="6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6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6" fillId="0" borderId="3" xfId="0" applyNumberFormat="1" applyFont="1" applyFill="1" applyBorder="1" applyAlignment="1" applyProtection="1">
      <alignment horizontal="center" vertical="top" wrapText="1"/>
    </xf>
    <xf numFmtId="49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6" fillId="0" borderId="3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 vertical="top"/>
    </xf>
    <xf numFmtId="0" fontId="6" fillId="0" borderId="3" xfId="0" applyNumberFormat="1" applyFont="1" applyFill="1" applyBorder="1" applyAlignment="1" applyProtection="1">
      <alignment horizontal="center" vertical="top"/>
    </xf>
    <xf numFmtId="4" fontId="6" fillId="0" borderId="8" xfId="0" applyNumberFormat="1" applyFont="1" applyFill="1" applyBorder="1" applyAlignment="1" applyProtection="1">
      <alignment horizontal="right" vertical="top"/>
    </xf>
    <xf numFmtId="2" fontId="6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6" fillId="0" borderId="3" xfId="0" applyNumberFormat="1" applyFont="1" applyFill="1" applyBorder="1" applyAlignment="1" applyProtection="1">
      <alignment horizontal="right" vertical="top"/>
    </xf>
    <xf numFmtId="0" fontId="6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right" vertical="top" wrapText="1"/>
    </xf>
    <xf numFmtId="4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4" fontId="6" fillId="0" borderId="10" xfId="0" applyNumberFormat="1" applyFont="1" applyFill="1" applyBorder="1" applyAlignment="1" applyProtection="1">
      <alignment horizontal="right" vertical="top"/>
    </xf>
    <xf numFmtId="2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8" fillId="0" borderId="0" xfId="2"/>
    <xf numFmtId="0" fontId="1" fillId="0" borderId="0" xfId="2" applyFont="1" applyAlignment="1">
      <alignment horizontal="right"/>
    </xf>
    <xf numFmtId="0" fontId="9" fillId="0" borderId="0" xfId="2" applyFont="1" applyAlignment="1">
      <alignment horizontal="center" vertical="top"/>
    </xf>
    <xf numFmtId="0" fontId="1" fillId="0" borderId="1" xfId="2" applyFont="1" applyBorder="1"/>
    <xf numFmtId="0" fontId="10" fillId="0" borderId="1" xfId="2" applyFont="1" applyBorder="1"/>
    <xf numFmtId="0" fontId="2" fillId="0" borderId="0" xfId="2" applyFont="1" applyAlignment="1">
      <alignment horizontal="center" vertical="top"/>
    </xf>
    <xf numFmtId="0" fontId="2" fillId="0" borderId="0" xfId="2" applyFont="1" applyAlignment="1">
      <alignment horizontal="center" vertical="top" wrapText="1"/>
    </xf>
    <xf numFmtId="0" fontId="9" fillId="0" borderId="0" xfId="2" applyFont="1"/>
    <xf numFmtId="0" fontId="11" fillId="0" borderId="0" xfId="2" applyFont="1" applyAlignment="1">
      <alignment wrapText="1"/>
    </xf>
    <xf numFmtId="0" fontId="13" fillId="0" borderId="0" xfId="2" applyFont="1" applyAlignment="1">
      <alignment vertical="top"/>
    </xf>
    <xf numFmtId="0" fontId="13" fillId="0" borderId="0" xfId="2" applyFont="1"/>
    <xf numFmtId="0" fontId="14" fillId="0" borderId="0" xfId="2" applyFont="1"/>
    <xf numFmtId="0" fontId="13" fillId="0" borderId="0" xfId="2" applyFont="1" applyAlignment="1">
      <alignment wrapText="1"/>
    </xf>
    <xf numFmtId="0" fontId="13" fillId="0" borderId="0" xfId="2" applyFont="1" applyAlignment="1">
      <alignment horizontal="left" indent="1"/>
    </xf>
    <xf numFmtId="0" fontId="13" fillId="0" borderId="0" xfId="2" applyFont="1" applyAlignment="1">
      <alignment horizontal="left" vertical="top" wrapText="1"/>
    </xf>
    <xf numFmtId="0" fontId="15" fillId="0" borderId="0" xfId="2" applyFont="1" applyAlignment="1">
      <alignment horizontal="left"/>
    </xf>
    <xf numFmtId="0" fontId="9" fillId="0" borderId="0" xfId="2" applyFont="1" applyAlignment="1">
      <alignment horizontal="center"/>
    </xf>
    <xf numFmtId="0" fontId="9" fillId="0" borderId="0" xfId="2" applyFont="1" applyAlignment="1">
      <alignment horizontal="right"/>
    </xf>
    <xf numFmtId="0" fontId="13" fillId="0" borderId="11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49" fontId="1" fillId="0" borderId="11" xfId="2" applyNumberFormat="1" applyFont="1" applyBorder="1" applyAlignment="1">
      <alignment horizontal="center" vertical="top" wrapText="1"/>
    </xf>
    <xf numFmtId="0" fontId="1" fillId="0" borderId="11" xfId="2" applyFont="1" applyBorder="1" applyAlignment="1">
      <alignment horizontal="left" vertical="top" wrapText="1"/>
    </xf>
    <xf numFmtId="0" fontId="1" fillId="0" borderId="11" xfId="2" applyFont="1" applyBorder="1" applyAlignment="1">
      <alignment horizontal="center" vertical="top" wrapText="1"/>
    </xf>
    <xf numFmtId="43" fontId="1" fillId="0" borderId="11" xfId="1" applyFont="1" applyFill="1" applyBorder="1" applyAlignment="1" applyProtection="1">
      <alignment horizontal="right" vertical="top" wrapText="1"/>
    </xf>
    <xf numFmtId="0" fontId="1" fillId="0" borderId="12" xfId="2" applyFont="1" applyBorder="1"/>
    <xf numFmtId="0" fontId="1" fillId="0" borderId="12" xfId="2" applyFont="1" applyBorder="1" applyAlignment="1">
      <alignment wrapText="1"/>
    </xf>
    <xf numFmtId="49" fontId="3" fillId="0" borderId="12" xfId="2" applyNumberFormat="1" applyFont="1" applyBorder="1" applyAlignment="1">
      <alignment wrapText="1"/>
    </xf>
    <xf numFmtId="49" fontId="3" fillId="0" borderId="12" xfId="2" applyNumberFormat="1" applyFont="1" applyBorder="1" applyAlignment="1">
      <alignment horizontal="center" wrapText="1"/>
    </xf>
    <xf numFmtId="49" fontId="3" fillId="0" borderId="12" xfId="2" applyNumberFormat="1" applyFont="1" applyBorder="1" applyAlignment="1">
      <alignment horizontal="right" wrapText="1"/>
    </xf>
    <xf numFmtId="0" fontId="1" fillId="0" borderId="4" xfId="2" applyFont="1" applyBorder="1" applyAlignment="1">
      <alignment vertical="top"/>
    </xf>
    <xf numFmtId="49" fontId="6" fillId="0" borderId="4" xfId="2" applyNumberFormat="1" applyFont="1" applyBorder="1" applyAlignment="1">
      <alignment horizontal="right" vertical="top"/>
    </xf>
    <xf numFmtId="4" fontId="1" fillId="0" borderId="4" xfId="1" applyNumberFormat="1" applyFont="1" applyFill="1" applyBorder="1" applyAlignment="1" applyProtection="1">
      <alignment horizontal="right" vertical="top"/>
    </xf>
    <xf numFmtId="0" fontId="10" fillId="0" borderId="4" xfId="2" applyFont="1" applyBorder="1" applyAlignment="1">
      <alignment vertical="center"/>
    </xf>
    <xf numFmtId="0" fontId="14" fillId="0" borderId="4" xfId="2" applyFont="1" applyBorder="1" applyAlignment="1">
      <alignment vertical="center"/>
    </xf>
    <xf numFmtId="43" fontId="5" fillId="0" borderId="4" xfId="1" applyFont="1" applyBorder="1" applyAlignment="1">
      <alignment vertical="center"/>
    </xf>
    <xf numFmtId="0" fontId="1" fillId="0" borderId="4" xfId="2" applyFont="1" applyBorder="1" applyAlignment="1">
      <alignment vertical="center"/>
    </xf>
    <xf numFmtId="170" fontId="1" fillId="0" borderId="4" xfId="2" applyNumberFormat="1" applyFont="1" applyBorder="1" applyAlignment="1">
      <alignment vertical="center"/>
    </xf>
    <xf numFmtId="4" fontId="1" fillId="0" borderId="4" xfId="1" applyNumberFormat="1" applyFont="1" applyFill="1" applyBorder="1" applyAlignment="1" applyProtection="1">
      <alignment horizontal="right" vertical="center"/>
    </xf>
    <xf numFmtId="171" fontId="8" fillId="0" borderId="0" xfId="2" applyNumberFormat="1"/>
    <xf numFmtId="4" fontId="8" fillId="0" borderId="0" xfId="2" applyNumberFormat="1"/>
    <xf numFmtId="0" fontId="1" fillId="0" borderId="0" xfId="2" applyFont="1" applyAlignment="1">
      <alignment vertical="center"/>
    </xf>
    <xf numFmtId="49" fontId="2" fillId="0" borderId="0" xfId="2" applyNumberFormat="1" applyFont="1" applyAlignment="1">
      <alignment horizontal="left" vertical="center"/>
    </xf>
    <xf numFmtId="0" fontId="1" fillId="0" borderId="0" xfId="2" applyFont="1" applyAlignment="1">
      <alignment vertical="center" wrapText="1"/>
    </xf>
    <xf numFmtId="0" fontId="2" fillId="0" borderId="0" xfId="2" applyFont="1" applyAlignment="1">
      <alignment vertical="center"/>
    </xf>
    <xf numFmtId="0" fontId="2" fillId="0" borderId="2" xfId="2" applyFont="1" applyBorder="1" applyAlignment="1">
      <alignment vertical="center" wrapText="1"/>
    </xf>
    <xf numFmtId="49" fontId="2" fillId="0" borderId="2" xfId="2" applyNumberFormat="1" applyFont="1" applyBorder="1" applyAlignment="1">
      <alignment horizontal="right" vertical="center"/>
    </xf>
    <xf numFmtId="171" fontId="1" fillId="0" borderId="0" xfId="2" applyNumberFormat="1" applyFont="1" applyAlignment="1">
      <alignment vertical="center"/>
    </xf>
    <xf numFmtId="0" fontId="1" fillId="0" borderId="3" xfId="2" applyFont="1" applyBorder="1"/>
    <xf numFmtId="49" fontId="2" fillId="0" borderId="0" xfId="2" applyNumberFormat="1" applyFont="1" applyAlignment="1">
      <alignment vertical="top" wrapText="1"/>
    </xf>
    <xf numFmtId="0" fontId="1" fillId="0" borderId="0" xfId="2" applyFont="1"/>
    <xf numFmtId="0" fontId="1" fillId="0" borderId="0" xfId="2" applyFont="1" applyAlignment="1">
      <alignment wrapText="1"/>
    </xf>
    <xf numFmtId="0" fontId="8" fillId="0" borderId="0" xfId="0" applyFont="1"/>
    <xf numFmtId="171" fontId="0" fillId="0" borderId="0" xfId="0" applyNumberFormat="1" applyAlignment="1">
      <alignment horizontal="center" vertical="center"/>
    </xf>
    <xf numFmtId="43" fontId="8" fillId="0" borderId="0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171" fontId="0" fillId="0" borderId="0" xfId="0" applyNumberFormat="1"/>
    <xf numFmtId="171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/>
    </xf>
    <xf numFmtId="0" fontId="1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16" fillId="0" borderId="0" xfId="2" applyFont="1" applyAlignment="1">
      <alignment vertical="center"/>
    </xf>
    <xf numFmtId="0" fontId="2" fillId="0" borderId="1" xfId="2" applyFont="1" applyBorder="1" applyAlignment="1">
      <alignment vertical="center" wrapText="1"/>
    </xf>
    <xf numFmtId="49" fontId="2" fillId="0" borderId="1" xfId="2" applyNumberFormat="1" applyFont="1" applyBorder="1" applyAlignment="1">
      <alignment horizontal="right" vertical="center"/>
    </xf>
    <xf numFmtId="49" fontId="2" fillId="0" borderId="0" xfId="2" applyNumberFormat="1" applyFont="1" applyBorder="1" applyAlignment="1">
      <alignment horizontal="left" vertical="center"/>
    </xf>
    <xf numFmtId="0" fontId="1" fillId="0" borderId="0" xfId="2" applyFont="1" applyBorder="1" applyAlignment="1">
      <alignment horizontal="right" vertical="center"/>
    </xf>
    <xf numFmtId="49" fontId="2" fillId="0" borderId="1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/>
    <xf numFmtId="0" fontId="1" fillId="0" borderId="4" xfId="0" applyNumberFormat="1" applyFont="1" applyFill="1" applyBorder="1" applyAlignment="1" applyProtection="1">
      <alignment vertical="center"/>
    </xf>
    <xf numFmtId="0" fontId="3" fillId="0" borderId="3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6" fillId="0" borderId="0" xfId="0" applyNumberFormat="1" applyFont="1" applyFill="1" applyBorder="1" applyAlignment="1" applyProtection="1">
      <alignment vertical="top" wrapText="1"/>
    </xf>
    <xf numFmtId="49" fontId="6" fillId="0" borderId="3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49" fontId="6" fillId="0" borderId="5" xfId="0" applyNumberFormat="1" applyFont="1" applyFill="1" applyBorder="1" applyAlignment="1" applyProtection="1">
      <alignment vertical="center" wrapText="1"/>
    </xf>
    <xf numFmtId="49" fontId="6" fillId="0" borderId="2" xfId="0" applyNumberFormat="1" applyFont="1" applyFill="1" applyBorder="1" applyAlignment="1" applyProtection="1">
      <alignment vertical="center" wrapText="1"/>
    </xf>
    <xf numFmtId="49" fontId="6" fillId="0" borderId="6" xfId="0" applyNumberFormat="1" applyFont="1" applyFill="1" applyBorder="1" applyAlignment="1" applyProtection="1">
      <alignment vertical="center" wrapText="1"/>
    </xf>
    <xf numFmtId="49" fontId="1" fillId="0" borderId="3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5" fillId="0" borderId="5" xfId="0" applyNumberFormat="1" applyFont="1" applyFill="1" applyBorder="1" applyAlignment="1" applyProtection="1">
      <alignment vertical="center" wrapText="1"/>
    </xf>
    <xf numFmtId="49" fontId="5" fillId="0" borderId="2" xfId="0" applyNumberFormat="1" applyFont="1" applyFill="1" applyBorder="1" applyAlignment="1" applyProtection="1">
      <alignment vertical="center" wrapText="1"/>
    </xf>
    <xf numFmtId="49" fontId="5" fillId="0" borderId="6" xfId="0" applyNumberFormat="1" applyFont="1" applyFill="1" applyBorder="1" applyAlignment="1" applyProtection="1">
      <alignment vertical="center" wrapText="1"/>
    </xf>
    <xf numFmtId="49" fontId="6" fillId="0" borderId="7" xfId="0" applyNumberFormat="1" applyFont="1" applyFill="1" applyBorder="1" applyAlignment="1" applyProtection="1">
      <alignment vertical="top" wrapText="1"/>
    </xf>
    <xf numFmtId="0" fontId="6" fillId="0" borderId="3" xfId="0" applyNumberFormat="1" applyFont="1" applyFill="1" applyBorder="1" applyAlignment="1" applyProtection="1">
      <alignment vertical="top" wrapText="1"/>
    </xf>
    <xf numFmtId="1" fontId="6" fillId="0" borderId="3" xfId="0" applyNumberFormat="1" applyFont="1" applyFill="1" applyBorder="1" applyAlignment="1" applyProtection="1">
      <alignment vertical="top" wrapText="1"/>
    </xf>
    <xf numFmtId="2" fontId="6" fillId="0" borderId="3" xfId="0" applyNumberFormat="1" applyFont="1" applyFill="1" applyBorder="1" applyAlignment="1" applyProtection="1">
      <alignment vertical="top" wrapText="1"/>
    </xf>
    <xf numFmtId="0" fontId="6" fillId="0" borderId="8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>
      <alignment vertical="top" wrapText="1"/>
    </xf>
    <xf numFmtId="2" fontId="1" fillId="0" borderId="0" xfId="0" applyNumberFormat="1" applyFont="1" applyFill="1" applyBorder="1" applyAlignment="1" applyProtection="1">
      <alignment vertical="top" wrapText="1"/>
    </xf>
    <xf numFmtId="4" fontId="1" fillId="0" borderId="10" xfId="0" applyNumberFormat="1" applyFont="1" applyFill="1" applyBorder="1" applyAlignment="1" applyProtection="1">
      <alignment vertical="top" wrapText="1"/>
    </xf>
    <xf numFmtId="1" fontId="1" fillId="0" borderId="0" xfId="0" applyNumberFormat="1" applyFont="1" applyFill="1" applyBorder="1" applyAlignment="1" applyProtection="1">
      <alignment vertical="top" wrapText="1"/>
    </xf>
    <xf numFmtId="49" fontId="6" fillId="0" borderId="9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4" fontId="6" fillId="0" borderId="8" xfId="0" applyNumberFormat="1" applyFont="1" applyFill="1" applyBorder="1" applyAlignment="1" applyProtection="1">
      <alignment vertical="top" wrapText="1"/>
    </xf>
    <xf numFmtId="4" fontId="6" fillId="0" borderId="3" xfId="0" applyNumberFormat="1" applyFont="1" applyFill="1" applyBorder="1" applyAlignment="1" applyProtection="1">
      <alignment vertical="top" wrapText="1"/>
    </xf>
    <xf numFmtId="165" fontId="6" fillId="0" borderId="3" xfId="0" applyNumberFormat="1" applyFont="1" applyFill="1" applyBorder="1" applyAlignment="1" applyProtection="1">
      <alignment vertical="top" wrapText="1"/>
    </xf>
    <xf numFmtId="166" fontId="1" fillId="0" borderId="0" xfId="0" applyNumberFormat="1" applyFont="1" applyFill="1" applyBorder="1" applyAlignment="1" applyProtection="1">
      <alignment vertical="top" wrapText="1"/>
    </xf>
    <xf numFmtId="165" fontId="1" fillId="0" borderId="0" xfId="0" applyNumberFormat="1" applyFont="1" applyFill="1" applyBorder="1" applyAlignment="1" applyProtection="1">
      <alignment vertical="top" wrapText="1"/>
    </xf>
    <xf numFmtId="4" fontId="1" fillId="0" borderId="3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vertical="top" wrapText="1"/>
    </xf>
    <xf numFmtId="49" fontId="1" fillId="0" borderId="5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6" xfId="0" applyNumberFormat="1" applyFont="1" applyFill="1" applyBorder="1" applyAlignment="1" applyProtection="1">
      <alignment horizontal="center" vertical="center"/>
    </xf>
    <xf numFmtId="49" fontId="6" fillId="3" borderId="7" xfId="0" applyNumberFormat="1" applyFont="1" applyFill="1" applyBorder="1" applyAlignment="1" applyProtection="1">
      <alignment horizontal="center" vertical="top" wrapText="1"/>
    </xf>
    <xf numFmtId="49" fontId="6" fillId="3" borderId="3" xfId="0" applyNumberFormat="1" applyFont="1" applyFill="1" applyBorder="1" applyAlignment="1" applyProtection="1">
      <alignment horizontal="left" vertical="top" wrapText="1"/>
    </xf>
    <xf numFmtId="49" fontId="6" fillId="3" borderId="3" xfId="0" applyNumberFormat="1" applyFont="1" applyFill="1" applyBorder="1" applyAlignment="1" applyProtection="1">
      <alignment vertical="top" wrapText="1"/>
    </xf>
    <xf numFmtId="49" fontId="6" fillId="3" borderId="3" xfId="0" applyNumberFormat="1" applyFont="1" applyFill="1" applyBorder="1" applyAlignment="1" applyProtection="1">
      <alignment horizontal="center" vertical="top" wrapText="1"/>
    </xf>
    <xf numFmtId="0" fontId="6" fillId="3" borderId="3" xfId="0" applyNumberFormat="1" applyFont="1" applyFill="1" applyBorder="1" applyAlignment="1" applyProtection="1">
      <alignment horizontal="center" vertical="top" wrapText="1"/>
    </xf>
    <xf numFmtId="1" fontId="6" fillId="3" borderId="3" xfId="0" applyNumberFormat="1" applyFont="1" applyFill="1" applyBorder="1" applyAlignment="1" applyProtection="1">
      <alignment horizontal="center" vertical="top" wrapText="1"/>
    </xf>
    <xf numFmtId="2" fontId="6" fillId="3" borderId="3" xfId="0" applyNumberFormat="1" applyFont="1" applyFill="1" applyBorder="1" applyAlignment="1" applyProtection="1">
      <alignment horizontal="center" vertical="top" wrapText="1"/>
    </xf>
    <xf numFmtId="2" fontId="6" fillId="3" borderId="3" xfId="0" applyNumberFormat="1" applyFont="1" applyFill="1" applyBorder="1" applyAlignment="1" applyProtection="1">
      <alignment horizontal="right" vertical="top" wrapText="1"/>
    </xf>
    <xf numFmtId="165" fontId="6" fillId="3" borderId="3" xfId="0" applyNumberFormat="1" applyFont="1" applyFill="1" applyBorder="1" applyAlignment="1" applyProtection="1">
      <alignment horizontal="center" vertical="top" wrapText="1"/>
    </xf>
    <xf numFmtId="4" fontId="6" fillId="3" borderId="3" xfId="0" applyNumberFormat="1" applyFont="1" applyFill="1" applyBorder="1" applyAlignment="1" applyProtection="1">
      <alignment horizontal="right" vertical="top" wrapText="1"/>
    </xf>
    <xf numFmtId="166" fontId="6" fillId="3" borderId="3" xfId="0" applyNumberFormat="1" applyFont="1" applyFill="1" applyBorder="1" applyAlignment="1" applyProtection="1">
      <alignment horizontal="center" vertical="top" wrapText="1"/>
    </xf>
    <xf numFmtId="4" fontId="6" fillId="3" borderId="8" xfId="0" applyNumberFormat="1" applyFont="1" applyFill="1" applyBorder="1" applyAlignment="1" applyProtection="1">
      <alignment horizontal="right" vertical="top" wrapText="1"/>
    </xf>
    <xf numFmtId="167" fontId="6" fillId="3" borderId="3" xfId="0" applyNumberFormat="1" applyFont="1" applyFill="1" applyBorder="1" applyAlignment="1" applyProtection="1">
      <alignment horizontal="center" vertical="top" wrapText="1"/>
    </xf>
    <xf numFmtId="49" fontId="1" fillId="3" borderId="7" xfId="0" applyNumberFormat="1" applyFont="1" applyFill="1" applyBorder="1" applyAlignment="1" applyProtection="1"/>
    <xf numFmtId="49" fontId="6" fillId="3" borderId="3" xfId="0" applyNumberFormat="1" applyFont="1" applyFill="1" applyBorder="1" applyAlignment="1" applyProtection="1">
      <alignment horizontal="right" vertical="top" wrapText="1"/>
    </xf>
    <xf numFmtId="4" fontId="6" fillId="3" borderId="3" xfId="0" applyNumberFormat="1" applyFont="1" applyFill="1" applyBorder="1" applyAlignment="1" applyProtection="1">
      <alignment horizontal="right" vertical="top"/>
    </xf>
    <xf numFmtId="0" fontId="6" fillId="3" borderId="3" xfId="0" applyNumberFormat="1" applyFont="1" applyFill="1" applyBorder="1" applyAlignment="1" applyProtection="1">
      <alignment horizontal="center" vertical="top"/>
    </xf>
    <xf numFmtId="4" fontId="6" fillId="3" borderId="8" xfId="0" applyNumberFormat="1" applyFont="1" applyFill="1" applyBorder="1" applyAlignment="1" applyProtection="1">
      <alignment horizontal="right" vertical="top"/>
    </xf>
    <xf numFmtId="49" fontId="1" fillId="2" borderId="7" xfId="0" applyNumberFormat="1" applyFont="1" applyFill="1" applyBorder="1" applyAlignment="1" applyProtection="1"/>
    <xf numFmtId="49" fontId="6" fillId="2" borderId="3" xfId="0" applyNumberFormat="1" applyFont="1" applyFill="1" applyBorder="1" applyAlignment="1" applyProtection="1">
      <alignment horizontal="right" vertical="top" wrapText="1"/>
    </xf>
    <xf numFmtId="49" fontId="6" fillId="2" borderId="3" xfId="0" applyNumberFormat="1" applyFont="1" applyFill="1" applyBorder="1" applyAlignment="1" applyProtection="1">
      <alignment vertical="top" wrapText="1"/>
    </xf>
    <xf numFmtId="4" fontId="6" fillId="2" borderId="3" xfId="0" applyNumberFormat="1" applyFont="1" applyFill="1" applyBorder="1" applyAlignment="1" applyProtection="1">
      <alignment horizontal="right" vertical="top"/>
    </xf>
    <xf numFmtId="0" fontId="6" fillId="2" borderId="3" xfId="0" applyNumberFormat="1" applyFont="1" applyFill="1" applyBorder="1" applyAlignment="1" applyProtection="1">
      <alignment horizontal="center" vertical="top"/>
    </xf>
    <xf numFmtId="4" fontId="6" fillId="2" borderId="8" xfId="0" applyNumberFormat="1" applyFont="1" applyFill="1" applyBorder="1" applyAlignment="1" applyProtection="1">
      <alignment horizontal="right" vertical="top"/>
    </xf>
    <xf numFmtId="0" fontId="16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3" fillId="0" borderId="1" xfId="2" applyFont="1" applyBorder="1" applyAlignment="1">
      <alignment horizontal="left" vertical="center" wrapText="1"/>
    </xf>
    <xf numFmtId="0" fontId="11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11" fillId="0" borderId="1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top"/>
    </xf>
    <xf numFmtId="0" fontId="13" fillId="2" borderId="1" xfId="2" applyFont="1" applyFill="1" applyBorder="1" applyAlignment="1">
      <alignment horizontal="left" vertical="center" wrapText="1"/>
    </xf>
    <xf numFmtId="49" fontId="6" fillId="0" borderId="4" xfId="2" applyNumberFormat="1" applyFont="1" applyBorder="1" applyAlignment="1">
      <alignment horizontal="left" vertical="center" wrapText="1"/>
    </xf>
    <xf numFmtId="49" fontId="1" fillId="0" borderId="4" xfId="2" applyNumberFormat="1" applyFont="1" applyBorder="1" applyAlignment="1">
      <alignment horizontal="left" vertical="center" wrapText="1"/>
    </xf>
    <xf numFmtId="0" fontId="5" fillId="0" borderId="5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 wrapText="1"/>
    </xf>
    <xf numFmtId="0" fontId="4" fillId="0" borderId="6" xfId="2" applyFont="1" applyBorder="1" applyAlignment="1">
      <alignment horizontal="left" vertical="center" wrapText="1"/>
    </xf>
    <xf numFmtId="49" fontId="6" fillId="0" borderId="4" xfId="2" applyNumberFormat="1" applyFont="1" applyBorder="1" applyAlignment="1">
      <alignment horizontal="left" vertical="top" wrapText="1"/>
    </xf>
    <xf numFmtId="49" fontId="1" fillId="0" borderId="4" xfId="2" applyNumberFormat="1" applyFont="1" applyBorder="1" applyAlignment="1">
      <alignment horizontal="left" vertical="top" wrapText="1"/>
    </xf>
  </cellXfs>
  <cellStyles count="3">
    <cellStyle name="Обычный" xfId="0" builtinId="0"/>
    <cellStyle name="Обычный 2" xfId="2" xr:uid="{F8E9E01E-1CFE-41FB-97CF-F47AD9A3A16A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A7683-42E8-4055-BEE8-7F077B911575}">
  <sheetPr>
    <pageSetUpPr fitToPage="1"/>
  </sheetPr>
  <dimension ref="A1:X71"/>
  <sheetViews>
    <sheetView view="pageBreakPreview" zoomScale="90" zoomScaleNormal="100" zoomScaleSheetLayoutView="90" workbookViewId="0">
      <selection activeCell="A23" sqref="A23:E23"/>
    </sheetView>
  </sheetViews>
  <sheetFormatPr defaultColWidth="8.85546875" defaultRowHeight="11.25" customHeight="1" x14ac:dyDescent="0.2"/>
  <cols>
    <col min="1" max="1" width="7" style="138" customWidth="1"/>
    <col min="2" max="4" width="47.140625" style="138" customWidth="1"/>
    <col min="5" max="5" width="13.7109375" style="138" customWidth="1"/>
    <col min="6" max="6" width="20.42578125" style="138" customWidth="1"/>
    <col min="7" max="7" width="16.7109375" style="138" bestFit="1" customWidth="1"/>
    <col min="8" max="8" width="13.5703125" style="138" bestFit="1" customWidth="1"/>
    <col min="9" max="9" width="12.7109375" style="138" bestFit="1" customWidth="1"/>
    <col min="10" max="11" width="8.85546875" style="138"/>
    <col min="12" max="16" width="160.5703125" style="139" hidden="1" customWidth="1"/>
    <col min="17" max="24" width="153.5703125" style="139" hidden="1" customWidth="1"/>
    <col min="25" max="16384" width="8.85546875" style="138"/>
  </cols>
  <sheetData>
    <row r="1" spans="1:5" ht="21.75" customHeight="1" x14ac:dyDescent="0.2">
      <c r="A1" s="99"/>
      <c r="B1" s="99"/>
      <c r="C1" s="149"/>
      <c r="D1" s="226" t="s">
        <v>535</v>
      </c>
      <c r="E1" s="226"/>
    </row>
    <row r="2" spans="1:5" ht="20.25" customHeight="1" x14ac:dyDescent="0.2">
      <c r="A2" s="150"/>
      <c r="B2" s="150"/>
      <c r="C2" s="227" t="s">
        <v>534</v>
      </c>
      <c r="D2" s="227"/>
      <c r="E2" s="227"/>
    </row>
    <row r="3" spans="1:5" ht="11.25" customHeight="1" x14ac:dyDescent="0.2">
      <c r="A3" s="150"/>
      <c r="B3" s="150"/>
      <c r="C3" s="150"/>
      <c r="D3" s="150"/>
      <c r="E3" s="150"/>
    </row>
    <row r="4" spans="1:5" ht="22.5" customHeight="1" x14ac:dyDescent="0.2">
      <c r="A4" s="151" t="s">
        <v>531</v>
      </c>
      <c r="B4" s="150"/>
      <c r="C4" s="150"/>
      <c r="D4" s="151" t="s">
        <v>532</v>
      </c>
      <c r="E4" s="150"/>
    </row>
    <row r="5" spans="1:5" ht="30.75" customHeight="1" x14ac:dyDescent="0.2">
      <c r="A5" s="225" t="s">
        <v>536</v>
      </c>
      <c r="B5" s="225"/>
      <c r="C5" s="150"/>
      <c r="D5" s="150" t="s">
        <v>538</v>
      </c>
      <c r="E5" s="150"/>
    </row>
    <row r="6" spans="1:5" ht="11.25" customHeight="1" x14ac:dyDescent="0.2">
      <c r="A6" s="152"/>
      <c r="B6" s="152"/>
      <c r="C6" s="150"/>
      <c r="D6" s="150"/>
      <c r="E6" s="150"/>
    </row>
    <row r="7" spans="1:5" ht="30.75" customHeight="1" x14ac:dyDescent="0.2">
      <c r="A7" s="224" t="s">
        <v>537</v>
      </c>
      <c r="B7" s="224"/>
      <c r="C7" s="150"/>
      <c r="D7" s="150" t="s">
        <v>539</v>
      </c>
      <c r="E7" s="150"/>
    </row>
    <row r="8" spans="1:5" ht="11.25" customHeight="1" x14ac:dyDescent="0.2">
      <c r="A8" s="152" t="s">
        <v>533</v>
      </c>
      <c r="B8" s="152"/>
      <c r="C8" s="150"/>
      <c r="D8" s="150" t="s">
        <v>533</v>
      </c>
      <c r="E8" s="150"/>
    </row>
    <row r="9" spans="1:5" ht="11.25" customHeight="1" x14ac:dyDescent="0.2">
      <c r="A9" s="150"/>
      <c r="B9" s="150"/>
      <c r="C9" s="150"/>
      <c r="D9" s="150"/>
      <c r="E9" s="150"/>
    </row>
    <row r="10" spans="1:5" ht="11.25" customHeight="1" x14ac:dyDescent="0.2">
      <c r="A10" s="150"/>
      <c r="B10" s="150"/>
      <c r="C10" s="150"/>
      <c r="D10" s="150"/>
      <c r="E10" s="150"/>
    </row>
    <row r="11" spans="1:5" ht="11.25" customHeight="1" x14ac:dyDescent="0.2">
      <c r="A11" s="150"/>
      <c r="B11" s="150"/>
      <c r="C11" s="150"/>
      <c r="D11" s="150"/>
      <c r="E11" s="150"/>
    </row>
    <row r="12" spans="1:5" ht="11.25" customHeight="1" x14ac:dyDescent="0.2">
      <c r="A12" s="99"/>
      <c r="B12" s="99"/>
      <c r="C12" s="99"/>
      <c r="D12" s="99"/>
      <c r="E12" s="99"/>
    </row>
    <row r="16" spans="1:5" s="88" customFormat="1" ht="18" customHeight="1" x14ac:dyDescent="0.25"/>
    <row r="17" spans="1:24" s="88" customFormat="1" ht="15" x14ac:dyDescent="0.25">
      <c r="E17" s="89" t="s">
        <v>477</v>
      </c>
    </row>
    <row r="18" spans="1:24" s="88" customFormat="1" ht="15" x14ac:dyDescent="0.25">
      <c r="B18" s="90" t="s">
        <v>478</v>
      </c>
      <c r="C18" s="91"/>
      <c r="D18" s="91"/>
      <c r="E18" s="92"/>
    </row>
    <row r="19" spans="1:24" s="88" customFormat="1" ht="12.75" customHeight="1" x14ac:dyDescent="0.25">
      <c r="D19" s="93" t="s">
        <v>479</v>
      </c>
      <c r="E19" s="94"/>
    </row>
    <row r="20" spans="1:24" s="88" customFormat="1" ht="33" customHeight="1" x14ac:dyDescent="0.25">
      <c r="A20" s="229" t="s">
        <v>530</v>
      </c>
      <c r="B20" s="229"/>
      <c r="C20" s="229"/>
      <c r="D20" s="229"/>
      <c r="E20" s="229"/>
    </row>
    <row r="21" spans="1:24" s="88" customFormat="1" ht="15" x14ac:dyDescent="0.25">
      <c r="A21" s="230" t="s">
        <v>480</v>
      </c>
      <c r="B21" s="230"/>
      <c r="C21" s="230"/>
      <c r="D21" s="230"/>
      <c r="E21" s="230"/>
    </row>
    <row r="22" spans="1:24" s="88" customFormat="1" ht="15" x14ac:dyDescent="0.25">
      <c r="A22" s="95"/>
      <c r="B22" s="95"/>
      <c r="C22" s="95"/>
      <c r="D22" s="95"/>
      <c r="E22" s="95"/>
    </row>
    <row r="23" spans="1:24" s="88" customFormat="1" ht="26.25" x14ac:dyDescent="0.25">
      <c r="A23" s="231" t="s">
        <v>1</v>
      </c>
      <c r="B23" s="231"/>
      <c r="C23" s="231"/>
      <c r="D23" s="231"/>
      <c r="E23" s="231"/>
      <c r="L23" s="96" t="s">
        <v>481</v>
      </c>
      <c r="M23" s="96" t="s">
        <v>0</v>
      </c>
      <c r="N23" s="96" t="s">
        <v>0</v>
      </c>
      <c r="O23" s="96" t="s">
        <v>0</v>
      </c>
      <c r="P23" s="96" t="s">
        <v>0</v>
      </c>
    </row>
    <row r="24" spans="1:24" s="88" customFormat="1" ht="15" x14ac:dyDescent="0.25">
      <c r="A24" s="232" t="s">
        <v>482</v>
      </c>
      <c r="B24" s="232"/>
      <c r="C24" s="232"/>
      <c r="D24" s="232"/>
      <c r="E24" s="232"/>
    </row>
    <row r="25" spans="1:24" s="88" customFormat="1" ht="15" x14ac:dyDescent="0.25">
      <c r="A25" s="95"/>
      <c r="B25" s="95"/>
      <c r="C25" s="95"/>
      <c r="D25" s="95"/>
      <c r="E25" s="95"/>
    </row>
    <row r="26" spans="1:24" s="88" customFormat="1" ht="15" x14ac:dyDescent="0.25">
      <c r="A26" s="97" t="s">
        <v>483</v>
      </c>
      <c r="B26" s="98"/>
      <c r="C26" s="98"/>
      <c r="D26" s="98"/>
      <c r="E26" s="98"/>
    </row>
    <row r="27" spans="1:24" s="88" customFormat="1" ht="15" x14ac:dyDescent="0.25">
      <c r="A27" s="99"/>
      <c r="B27" s="233" t="s">
        <v>484</v>
      </c>
      <c r="C27" s="233"/>
      <c r="D27" s="233"/>
      <c r="E27" s="233"/>
      <c r="Q27" s="100" t="s">
        <v>0</v>
      </c>
      <c r="R27" s="100" t="s">
        <v>0</v>
      </c>
      <c r="S27" s="100" t="s">
        <v>0</v>
      </c>
      <c r="T27" s="100" t="s">
        <v>0</v>
      </c>
    </row>
    <row r="28" spans="1:24" s="88" customFormat="1" ht="24" customHeight="1" x14ac:dyDescent="0.25">
      <c r="A28" s="98" t="s">
        <v>485</v>
      </c>
      <c r="B28" s="98"/>
      <c r="C28" s="101"/>
      <c r="D28" s="101"/>
      <c r="E28" s="101"/>
    </row>
    <row r="29" spans="1:24" s="88" customFormat="1" ht="15" x14ac:dyDescent="0.25">
      <c r="A29" s="99"/>
      <c r="B29" s="228" t="s">
        <v>486</v>
      </c>
      <c r="C29" s="228"/>
      <c r="D29" s="228"/>
      <c r="E29" s="228"/>
      <c r="U29" s="100" t="s">
        <v>0</v>
      </c>
      <c r="V29" s="100" t="s">
        <v>0</v>
      </c>
      <c r="W29" s="100" t="s">
        <v>0</v>
      </c>
      <c r="X29" s="100" t="s">
        <v>0</v>
      </c>
    </row>
    <row r="30" spans="1:24" s="88" customFormat="1" ht="15" x14ac:dyDescent="0.25">
      <c r="A30" s="99"/>
      <c r="B30" s="102"/>
      <c r="C30" s="102"/>
      <c r="D30" s="102"/>
      <c r="E30" s="102"/>
    </row>
    <row r="31" spans="1:24" s="88" customFormat="1" ht="15" x14ac:dyDescent="0.25">
      <c r="A31" s="103" t="s">
        <v>529</v>
      </c>
      <c r="B31" s="102"/>
      <c r="C31" s="102"/>
      <c r="D31" s="102"/>
      <c r="E31" s="102"/>
      <c r="F31" s="127">
        <f>E64/1000</f>
        <v>529.87188000000026</v>
      </c>
    </row>
    <row r="32" spans="1:24" s="88" customFormat="1" ht="15" x14ac:dyDescent="0.25">
      <c r="A32" s="95"/>
      <c r="B32" s="95"/>
      <c r="C32" s="104"/>
      <c r="D32" s="104"/>
      <c r="E32" s="105"/>
    </row>
    <row r="33" spans="1:5" s="88" customFormat="1" ht="69.75" customHeight="1" x14ac:dyDescent="0.25">
      <c r="A33" s="106" t="s">
        <v>487</v>
      </c>
      <c r="B33" s="106" t="s">
        <v>488</v>
      </c>
      <c r="C33" s="106" t="s">
        <v>489</v>
      </c>
      <c r="D33" s="106" t="s">
        <v>490</v>
      </c>
      <c r="E33" s="106" t="s">
        <v>491</v>
      </c>
    </row>
    <row r="34" spans="1:5" s="88" customFormat="1" ht="15" x14ac:dyDescent="0.25">
      <c r="A34" s="107">
        <v>1</v>
      </c>
      <c r="B34" s="108">
        <v>2</v>
      </c>
      <c r="C34" s="108">
        <v>3</v>
      </c>
      <c r="D34" s="107">
        <v>4</v>
      </c>
      <c r="E34" s="107">
        <v>5</v>
      </c>
    </row>
    <row r="35" spans="1:5" s="88" customFormat="1" ht="12.75" customHeight="1" x14ac:dyDescent="0.25">
      <c r="A35" s="236" t="s">
        <v>492</v>
      </c>
      <c r="B35" s="237"/>
      <c r="C35" s="237"/>
      <c r="D35" s="237"/>
      <c r="E35" s="238"/>
    </row>
    <row r="36" spans="1:5" s="88" customFormat="1" ht="12.75" customHeight="1" x14ac:dyDescent="0.25">
      <c r="A36" s="239" t="s">
        <v>493</v>
      </c>
      <c r="B36" s="240"/>
      <c r="C36" s="240"/>
      <c r="D36" s="240"/>
      <c r="E36" s="241"/>
    </row>
    <row r="37" spans="1:5" s="88" customFormat="1" ht="33.75" x14ac:dyDescent="0.25">
      <c r="A37" s="109" t="s">
        <v>3</v>
      </c>
      <c r="B37" s="110" t="s">
        <v>494</v>
      </c>
      <c r="C37" s="110" t="s">
        <v>495</v>
      </c>
      <c r="D37" s="111" t="s">
        <v>496</v>
      </c>
      <c r="E37" s="112">
        <v>7410</v>
      </c>
    </row>
    <row r="38" spans="1:5" s="88" customFormat="1" ht="15" x14ac:dyDescent="0.25">
      <c r="A38" s="113"/>
      <c r="B38" s="114"/>
      <c r="C38" s="115" t="s">
        <v>497</v>
      </c>
      <c r="D38" s="116" t="s">
        <v>498</v>
      </c>
      <c r="E38" s="117"/>
    </row>
    <row r="39" spans="1:5" s="88" customFormat="1" ht="34.5" x14ac:dyDescent="0.25">
      <c r="A39" s="113"/>
      <c r="B39" s="114"/>
      <c r="C39" s="115" t="s">
        <v>499</v>
      </c>
      <c r="D39" s="116" t="s">
        <v>500</v>
      </c>
      <c r="E39" s="117"/>
    </row>
    <row r="40" spans="1:5" s="88" customFormat="1" ht="15" x14ac:dyDescent="0.25">
      <c r="A40" s="113"/>
      <c r="B40" s="114"/>
      <c r="C40" s="115" t="s">
        <v>501</v>
      </c>
      <c r="D40" s="116" t="s">
        <v>502</v>
      </c>
      <c r="E40" s="117"/>
    </row>
    <row r="41" spans="1:5" s="88" customFormat="1" ht="33.75" x14ac:dyDescent="0.25">
      <c r="A41" s="109" t="s">
        <v>25</v>
      </c>
      <c r="B41" s="110" t="s">
        <v>503</v>
      </c>
      <c r="C41" s="110" t="s">
        <v>504</v>
      </c>
      <c r="D41" s="111" t="s">
        <v>505</v>
      </c>
      <c r="E41" s="112">
        <v>39580</v>
      </c>
    </row>
    <row r="42" spans="1:5" s="88" customFormat="1" ht="15" x14ac:dyDescent="0.25">
      <c r="A42" s="113"/>
      <c r="B42" s="114"/>
      <c r="C42" s="115" t="s">
        <v>506</v>
      </c>
      <c r="D42" s="116" t="s">
        <v>507</v>
      </c>
      <c r="E42" s="117"/>
    </row>
    <row r="43" spans="1:5" s="88" customFormat="1" ht="15" x14ac:dyDescent="0.25">
      <c r="A43" s="113"/>
      <c r="B43" s="114"/>
      <c r="C43" s="115" t="s">
        <v>497</v>
      </c>
      <c r="D43" s="116" t="s">
        <v>498</v>
      </c>
      <c r="E43" s="117"/>
    </row>
    <row r="44" spans="1:5" s="88" customFormat="1" ht="34.5" x14ac:dyDescent="0.25">
      <c r="A44" s="113"/>
      <c r="B44" s="114"/>
      <c r="C44" s="115" t="s">
        <v>499</v>
      </c>
      <c r="D44" s="116" t="s">
        <v>500</v>
      </c>
      <c r="E44" s="117"/>
    </row>
    <row r="45" spans="1:5" s="88" customFormat="1" ht="15" x14ac:dyDescent="0.25">
      <c r="A45" s="113"/>
      <c r="B45" s="114"/>
      <c r="C45" s="115" t="s">
        <v>501</v>
      </c>
      <c r="D45" s="116" t="s">
        <v>502</v>
      </c>
      <c r="E45" s="117"/>
    </row>
    <row r="46" spans="1:5" s="88" customFormat="1" ht="33.75" x14ac:dyDescent="0.25">
      <c r="A46" s="109" t="s">
        <v>39</v>
      </c>
      <c r="B46" s="110" t="s">
        <v>508</v>
      </c>
      <c r="C46" s="110" t="s">
        <v>504</v>
      </c>
      <c r="D46" s="111" t="s">
        <v>509</v>
      </c>
      <c r="E46" s="112">
        <v>158310</v>
      </c>
    </row>
    <row r="47" spans="1:5" s="88" customFormat="1" ht="15" x14ac:dyDescent="0.25">
      <c r="A47" s="113"/>
      <c r="B47" s="114"/>
      <c r="C47" s="115" t="s">
        <v>510</v>
      </c>
      <c r="D47" s="116" t="s">
        <v>511</v>
      </c>
      <c r="E47" s="117"/>
    </row>
    <row r="48" spans="1:5" s="88" customFormat="1" ht="15" x14ac:dyDescent="0.25">
      <c r="A48" s="113"/>
      <c r="B48" s="114"/>
      <c r="C48" s="115" t="s">
        <v>497</v>
      </c>
      <c r="D48" s="116" t="s">
        <v>498</v>
      </c>
      <c r="E48" s="117"/>
    </row>
    <row r="49" spans="1:9" s="88" customFormat="1" ht="34.5" x14ac:dyDescent="0.25">
      <c r="A49" s="113"/>
      <c r="B49" s="114"/>
      <c r="C49" s="115" t="s">
        <v>499</v>
      </c>
      <c r="D49" s="116" t="s">
        <v>500</v>
      </c>
      <c r="E49" s="117"/>
    </row>
    <row r="50" spans="1:9" s="88" customFormat="1" ht="15" x14ac:dyDescent="0.25">
      <c r="A50" s="113"/>
      <c r="B50" s="114"/>
      <c r="C50" s="115" t="s">
        <v>501</v>
      </c>
      <c r="D50" s="116" t="s">
        <v>502</v>
      </c>
      <c r="E50" s="117"/>
    </row>
    <row r="51" spans="1:9" s="88" customFormat="1" ht="12.75" customHeight="1" x14ac:dyDescent="0.25">
      <c r="A51" s="239" t="s">
        <v>512</v>
      </c>
      <c r="B51" s="240"/>
      <c r="C51" s="240"/>
      <c r="D51" s="240"/>
      <c r="E51" s="241"/>
    </row>
    <row r="52" spans="1:9" s="88" customFormat="1" ht="33.75" x14ac:dyDescent="0.25">
      <c r="A52" s="109" t="s">
        <v>19</v>
      </c>
      <c r="B52" s="110" t="s">
        <v>513</v>
      </c>
      <c r="C52" s="110" t="s">
        <v>495</v>
      </c>
      <c r="D52" s="111" t="s">
        <v>514</v>
      </c>
      <c r="E52" s="112">
        <v>19110</v>
      </c>
    </row>
    <row r="53" spans="1:9" s="88" customFormat="1" ht="34.5" x14ac:dyDescent="0.25">
      <c r="A53" s="113"/>
      <c r="B53" s="114"/>
      <c r="C53" s="115" t="s">
        <v>499</v>
      </c>
      <c r="D53" s="116" t="s">
        <v>500</v>
      </c>
      <c r="E53" s="117"/>
    </row>
    <row r="54" spans="1:9" s="88" customFormat="1" ht="15" x14ac:dyDescent="0.25">
      <c r="A54" s="113"/>
      <c r="B54" s="114"/>
      <c r="C54" s="115" t="s">
        <v>501</v>
      </c>
      <c r="D54" s="116" t="s">
        <v>502</v>
      </c>
      <c r="E54" s="117"/>
    </row>
    <row r="55" spans="1:9" s="88" customFormat="1" ht="33.75" x14ac:dyDescent="0.25">
      <c r="A55" s="109" t="s">
        <v>47</v>
      </c>
      <c r="B55" s="110" t="s">
        <v>515</v>
      </c>
      <c r="C55" s="110" t="s">
        <v>504</v>
      </c>
      <c r="D55" s="111" t="s">
        <v>516</v>
      </c>
      <c r="E55" s="112">
        <v>393310</v>
      </c>
    </row>
    <row r="56" spans="1:9" s="88" customFormat="1" ht="15" x14ac:dyDescent="0.25">
      <c r="A56" s="113"/>
      <c r="B56" s="114"/>
      <c r="C56" s="115" t="s">
        <v>510</v>
      </c>
      <c r="D56" s="116" t="s">
        <v>511</v>
      </c>
      <c r="E56" s="117"/>
    </row>
    <row r="57" spans="1:9" s="88" customFormat="1" ht="15" x14ac:dyDescent="0.25">
      <c r="A57" s="113"/>
      <c r="B57" s="114"/>
      <c r="C57" s="115" t="s">
        <v>501</v>
      </c>
      <c r="D57" s="116" t="s">
        <v>502</v>
      </c>
      <c r="E57" s="117"/>
    </row>
    <row r="58" spans="1:9" s="88" customFormat="1" ht="20.25" customHeight="1" x14ac:dyDescent="0.25">
      <c r="A58" s="118"/>
      <c r="B58" s="242" t="s">
        <v>439</v>
      </c>
      <c r="C58" s="242"/>
      <c r="D58" s="118"/>
      <c r="E58" s="119"/>
    </row>
    <row r="59" spans="1:9" s="88" customFormat="1" ht="18.75" customHeight="1" x14ac:dyDescent="0.25">
      <c r="A59" s="118"/>
      <c r="B59" s="243" t="s">
        <v>517</v>
      </c>
      <c r="C59" s="243"/>
      <c r="D59" s="118"/>
      <c r="E59" s="120">
        <v>617720</v>
      </c>
    </row>
    <row r="60" spans="1:9" s="88" customFormat="1" ht="16.5" customHeight="1" x14ac:dyDescent="0.25">
      <c r="A60" s="118"/>
      <c r="B60" s="242" t="s">
        <v>518</v>
      </c>
      <c r="C60" s="242"/>
      <c r="D60" s="118"/>
      <c r="E60" s="120">
        <v>617720</v>
      </c>
    </row>
    <row r="61" spans="1:9" s="88" customFormat="1" ht="23.25" customHeight="1" x14ac:dyDescent="0.25">
      <c r="A61" s="121"/>
      <c r="B61" s="122" t="s">
        <v>519</v>
      </c>
      <c r="C61" s="121"/>
      <c r="D61" s="121"/>
      <c r="E61" s="123">
        <f>ROUND(E60*6.53,2)</f>
        <v>4033711.6</v>
      </c>
    </row>
    <row r="62" spans="1:9" s="88" customFormat="1" ht="27.75" customHeight="1" x14ac:dyDescent="0.25">
      <c r="A62" s="124"/>
      <c r="B62" s="234" t="s">
        <v>520</v>
      </c>
      <c r="C62" s="234"/>
      <c r="D62" s="125">
        <v>0.10946739474383844</v>
      </c>
      <c r="E62" s="123">
        <f>E61*D62</f>
        <v>441559.9000000002</v>
      </c>
    </row>
    <row r="63" spans="1:9" s="88" customFormat="1" ht="28.5" customHeight="1" x14ac:dyDescent="0.25">
      <c r="A63" s="124"/>
      <c r="B63" s="235" t="s">
        <v>521</v>
      </c>
      <c r="C63" s="235"/>
      <c r="D63" s="124"/>
      <c r="E63" s="126">
        <f>E62*0.2</f>
        <v>88311.98000000004</v>
      </c>
    </row>
    <row r="64" spans="1:9" s="88" customFormat="1" ht="23.25" customHeight="1" x14ac:dyDescent="0.25">
      <c r="A64" s="124"/>
      <c r="B64" s="234" t="s">
        <v>522</v>
      </c>
      <c r="C64" s="234"/>
      <c r="D64" s="124"/>
      <c r="E64" s="123">
        <f>E62+E63</f>
        <v>529871.88000000024</v>
      </c>
      <c r="F64" s="127">
        <f>'сумма Договора'!C4</f>
        <v>529871.88000000024</v>
      </c>
      <c r="G64" s="127"/>
      <c r="H64" s="128"/>
      <c r="I64" s="127"/>
    </row>
    <row r="65" spans="2:24" s="129" customFormat="1" ht="17.25" customHeight="1" x14ac:dyDescent="0.25">
      <c r="B65" s="130" t="s">
        <v>523</v>
      </c>
      <c r="C65" s="155"/>
      <c r="D65" s="156"/>
      <c r="F65" s="127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</row>
    <row r="66" spans="2:24" s="129" customFormat="1" ht="17.25" customHeight="1" x14ac:dyDescent="0.25">
      <c r="B66" s="132" t="s">
        <v>524</v>
      </c>
      <c r="C66" s="153"/>
      <c r="D66" s="154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</row>
    <row r="67" spans="2:24" s="129" customFormat="1" ht="17.25" customHeight="1" x14ac:dyDescent="0.25">
      <c r="B67" s="132" t="s">
        <v>525</v>
      </c>
      <c r="C67" s="133"/>
      <c r="D67" s="134"/>
      <c r="F67" s="135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</row>
    <row r="68" spans="2:24" s="88" customFormat="1" ht="15" x14ac:dyDescent="0.25">
      <c r="C68" s="136"/>
      <c r="D68" s="136"/>
    </row>
    <row r="69" spans="2:24" s="88" customFormat="1" ht="11.25" customHeight="1" x14ac:dyDescent="0.25">
      <c r="D69" s="137"/>
      <c r="E69" s="137"/>
      <c r="F69" s="137"/>
    </row>
    <row r="70" spans="2:24" s="88" customFormat="1" ht="15" x14ac:dyDescent="0.25">
      <c r="C70" s="89"/>
    </row>
    <row r="71" spans="2:24" s="88" customFormat="1" ht="11.25" customHeight="1" x14ac:dyDescent="0.25">
      <c r="D71" s="137"/>
      <c r="E71" s="137"/>
      <c r="F71" s="137"/>
    </row>
  </sheetData>
  <mergeCells count="19">
    <mergeCell ref="B62:C62"/>
    <mergeCell ref="B63:C63"/>
    <mergeCell ref="B64:C64"/>
    <mergeCell ref="A35:E35"/>
    <mergeCell ref="A36:E36"/>
    <mergeCell ref="A51:E51"/>
    <mergeCell ref="B58:C58"/>
    <mergeCell ref="B59:C59"/>
    <mergeCell ref="B60:C60"/>
    <mergeCell ref="A7:B7"/>
    <mergeCell ref="A5:B5"/>
    <mergeCell ref="D1:E1"/>
    <mergeCell ref="C2:E2"/>
    <mergeCell ref="B29:E29"/>
    <mergeCell ref="A20:E20"/>
    <mergeCell ref="A21:E21"/>
    <mergeCell ref="A23:E23"/>
    <mergeCell ref="A24:E24"/>
    <mergeCell ref="B27:E27"/>
  </mergeCells>
  <pageMargins left="0.31496062874794001" right="0.31496062874794001" top="0.78740155696868896" bottom="0.31496062874794001" header="0.19685038924217199" footer="0.19685038924217199"/>
  <pageSetup paperSize="9" scale="87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1500"/>
  <sheetViews>
    <sheetView tabSelected="1" view="pageBreakPreview" zoomScale="90" zoomScaleNormal="100" zoomScaleSheetLayoutView="90" workbookViewId="0">
      <selection activeCell="S11" sqref="S11"/>
    </sheetView>
  </sheetViews>
  <sheetFormatPr defaultColWidth="9.140625" defaultRowHeight="11.25" customHeight="1" x14ac:dyDescent="0.2"/>
  <cols>
    <col min="1" max="1" width="12.5703125" style="1" customWidth="1"/>
    <col min="2" max="2" width="20.140625" style="2" customWidth="1"/>
    <col min="3" max="3" width="29.140625" style="2" customWidth="1"/>
    <col min="4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1.140625" style="2" customWidth="1"/>
    <col min="18" max="20" width="9.140625" style="2"/>
    <col min="21" max="21" width="14" style="2" customWidth="1"/>
    <col min="22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6" width="159" style="3" hidden="1" customWidth="1"/>
    <col min="157" max="159" width="34.140625" style="3" hidden="1" customWidth="1"/>
    <col min="160" max="160" width="130" style="3" hidden="1" customWidth="1"/>
    <col min="161" max="164" width="34.140625" style="3" hidden="1" customWidth="1"/>
    <col min="165" max="166" width="130" style="3" hidden="1" customWidth="1"/>
    <col min="167" max="167" width="159" style="3" hidden="1" customWidth="1"/>
    <col min="168" max="173" width="95.85546875" style="3" hidden="1" customWidth="1"/>
    <col min="174" max="178" width="53.42578125" style="3" hidden="1" customWidth="1"/>
    <col min="179" max="183" width="55.42578125" style="3" hidden="1" customWidth="1"/>
    <col min="184" max="188" width="53.42578125" style="3" hidden="1" customWidth="1"/>
    <col min="189" max="193" width="55.42578125" style="3" hidden="1" customWidth="1"/>
    <col min="194" max="235" width="159" style="3" hidden="1" customWidth="1"/>
    <col min="236" max="16384" width="9.140625" style="2"/>
  </cols>
  <sheetData>
    <row r="1" spans="1:164" customFormat="1" ht="9.75" customHeight="1" x14ac:dyDescent="0.25">
      <c r="A1" s="8"/>
      <c r="M1" s="162"/>
      <c r="N1" s="162"/>
    </row>
    <row r="2" spans="1:164" customFormat="1" ht="15" x14ac:dyDescent="0.25">
      <c r="A2" s="9">
        <v>1</v>
      </c>
      <c r="B2" s="161">
        <v>2</v>
      </c>
      <c r="C2" s="163">
        <v>3</v>
      </c>
      <c r="D2" s="163"/>
      <c r="E2" s="163"/>
      <c r="F2" s="161">
        <v>4</v>
      </c>
      <c r="G2" s="161">
        <v>5</v>
      </c>
      <c r="H2" s="161">
        <v>6</v>
      </c>
      <c r="I2" s="161">
        <v>7</v>
      </c>
      <c r="J2" s="163">
        <v>8</v>
      </c>
      <c r="K2" s="163">
        <v>9</v>
      </c>
      <c r="L2" s="161">
        <v>10</v>
      </c>
      <c r="M2" s="161">
        <v>11</v>
      </c>
      <c r="N2" s="161">
        <v>12</v>
      </c>
      <c r="O2" s="10"/>
      <c r="P2" s="10"/>
      <c r="Q2" s="10"/>
    </row>
    <row r="3" spans="1:164" customFormat="1" ht="15" x14ac:dyDescent="0.25">
      <c r="A3" s="196"/>
      <c r="B3" s="197"/>
      <c r="C3" s="198"/>
      <c r="D3" s="198"/>
      <c r="E3" s="198"/>
      <c r="F3" s="197"/>
      <c r="G3" s="197"/>
      <c r="H3" s="197"/>
      <c r="I3" s="197"/>
      <c r="J3" s="198"/>
      <c r="K3" s="198"/>
      <c r="L3" s="197"/>
      <c r="M3" s="197"/>
      <c r="N3" s="199"/>
      <c r="O3" s="10"/>
      <c r="P3" s="10"/>
      <c r="Q3" s="10"/>
    </row>
    <row r="4" spans="1:164" customFormat="1" ht="15" customHeight="1" x14ac:dyDescent="0.25">
      <c r="A4" s="175" t="s">
        <v>2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7"/>
      <c r="EZ4" s="11" t="s">
        <v>2</v>
      </c>
    </row>
    <row r="5" spans="1:164" customFormat="1" ht="34.5" customHeight="1" x14ac:dyDescent="0.25">
      <c r="A5" s="12" t="s">
        <v>3</v>
      </c>
      <c r="B5" s="160" t="s">
        <v>4</v>
      </c>
      <c r="C5" s="167" t="s">
        <v>5</v>
      </c>
      <c r="D5" s="167"/>
      <c r="E5" s="167"/>
      <c r="F5" s="13" t="s">
        <v>6</v>
      </c>
      <c r="G5" s="14">
        <v>0.17549999999999999</v>
      </c>
      <c r="H5" s="15">
        <v>1</v>
      </c>
      <c r="I5" s="16">
        <v>0.17549999999999999</v>
      </c>
      <c r="J5" s="17"/>
      <c r="K5" s="14"/>
      <c r="L5" s="17"/>
      <c r="M5" s="14"/>
      <c r="N5" s="18"/>
      <c r="EZ5" s="11"/>
      <c r="FA5" s="19" t="s">
        <v>5</v>
      </c>
      <c r="FB5" s="19" t="s">
        <v>0</v>
      </c>
      <c r="FC5" s="19" t="s">
        <v>0</v>
      </c>
    </row>
    <row r="6" spans="1:164" customFormat="1" ht="15" customHeight="1" x14ac:dyDescent="0.25">
      <c r="A6" s="20"/>
      <c r="B6" s="158"/>
      <c r="C6" s="165" t="s">
        <v>7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8"/>
      <c r="EZ6" s="11"/>
      <c r="FA6" s="19"/>
      <c r="FB6" s="19"/>
      <c r="FC6" s="19"/>
      <c r="FD6" s="3" t="s">
        <v>7</v>
      </c>
    </row>
    <row r="7" spans="1:164" customFormat="1" ht="15" x14ac:dyDescent="0.25">
      <c r="A7" s="21"/>
      <c r="B7" s="22" t="s">
        <v>3</v>
      </c>
      <c r="C7" s="165" t="s">
        <v>8</v>
      </c>
      <c r="D7" s="165"/>
      <c r="E7" s="165"/>
      <c r="F7" s="23"/>
      <c r="G7" s="24"/>
      <c r="H7" s="24"/>
      <c r="I7" s="24"/>
      <c r="J7" s="25">
        <v>920.4</v>
      </c>
      <c r="K7" s="24"/>
      <c r="L7" s="25">
        <v>161.53</v>
      </c>
      <c r="M7" s="26">
        <v>52.21</v>
      </c>
      <c r="N7" s="27">
        <v>8433.48</v>
      </c>
      <c r="EZ7" s="11"/>
      <c r="FA7" s="19"/>
      <c r="FB7" s="19"/>
      <c r="FC7" s="19"/>
      <c r="FE7" s="3" t="s">
        <v>8</v>
      </c>
    </row>
    <row r="8" spans="1:164" customFormat="1" ht="15" x14ac:dyDescent="0.25">
      <c r="A8" s="28"/>
      <c r="B8" s="22"/>
      <c r="C8" s="165" t="s">
        <v>9</v>
      </c>
      <c r="D8" s="165"/>
      <c r="E8" s="165"/>
      <c r="F8" s="23" t="s">
        <v>10</v>
      </c>
      <c r="G8" s="29">
        <v>118</v>
      </c>
      <c r="H8" s="24"/>
      <c r="I8" s="30">
        <v>20.709</v>
      </c>
      <c r="J8" s="31"/>
      <c r="K8" s="24"/>
      <c r="L8" s="31"/>
      <c r="M8" s="24"/>
      <c r="N8" s="32"/>
      <c r="EZ8" s="11"/>
      <c r="FA8" s="19"/>
      <c r="FB8" s="19"/>
      <c r="FC8" s="19"/>
      <c r="FF8" s="3" t="s">
        <v>9</v>
      </c>
    </row>
    <row r="9" spans="1:164" customFormat="1" ht="15" customHeight="1" x14ac:dyDescent="0.25">
      <c r="A9" s="20"/>
      <c r="B9" s="22"/>
      <c r="C9" s="172" t="s">
        <v>11</v>
      </c>
      <c r="D9" s="172"/>
      <c r="E9" s="172"/>
      <c r="F9" s="33"/>
      <c r="G9" s="34"/>
      <c r="H9" s="34"/>
      <c r="I9" s="34"/>
      <c r="J9" s="35">
        <v>920.4</v>
      </c>
      <c r="K9" s="34"/>
      <c r="L9" s="35">
        <v>161.53</v>
      </c>
      <c r="M9" s="34"/>
      <c r="N9" s="36">
        <v>8433.48</v>
      </c>
      <c r="EZ9" s="11"/>
      <c r="FA9" s="19"/>
      <c r="FB9" s="19"/>
      <c r="FC9" s="19"/>
      <c r="FG9" s="3" t="s">
        <v>11</v>
      </c>
    </row>
    <row r="10" spans="1:164" customFormat="1" ht="15" x14ac:dyDescent="0.25">
      <c r="A10" s="28"/>
      <c r="B10" s="22"/>
      <c r="C10" s="165" t="s">
        <v>12</v>
      </c>
      <c r="D10" s="165"/>
      <c r="E10" s="165"/>
      <c r="F10" s="23"/>
      <c r="G10" s="173"/>
      <c r="H10" s="173"/>
      <c r="I10" s="173"/>
      <c r="J10" s="173"/>
      <c r="K10" s="173"/>
      <c r="L10" s="184">
        <v>161.53</v>
      </c>
      <c r="M10" s="173"/>
      <c r="N10" s="185">
        <v>8433.48</v>
      </c>
      <c r="EZ10" s="11"/>
      <c r="FA10" s="19"/>
      <c r="FB10" s="19"/>
      <c r="FC10" s="19"/>
      <c r="FF10" s="3" t="s">
        <v>12</v>
      </c>
    </row>
    <row r="11" spans="1:164" customFormat="1" ht="23.25" customHeight="1" x14ac:dyDescent="0.25">
      <c r="A11" s="28"/>
      <c r="B11" s="22" t="s">
        <v>13</v>
      </c>
      <c r="C11" s="165" t="s">
        <v>14</v>
      </c>
      <c r="D11" s="165"/>
      <c r="E11" s="165"/>
      <c r="F11" s="23" t="s">
        <v>15</v>
      </c>
      <c r="G11" s="186">
        <v>89</v>
      </c>
      <c r="H11" s="173"/>
      <c r="I11" s="186">
        <v>89</v>
      </c>
      <c r="J11" s="173"/>
      <c r="K11" s="173"/>
      <c r="L11" s="184">
        <v>143.76</v>
      </c>
      <c r="M11" s="173"/>
      <c r="N11" s="185">
        <v>7505.8</v>
      </c>
      <c r="EZ11" s="11"/>
      <c r="FA11" s="19"/>
      <c r="FB11" s="19"/>
      <c r="FC11" s="19"/>
      <c r="FF11" s="3" t="s">
        <v>14</v>
      </c>
    </row>
    <row r="12" spans="1:164" customFormat="1" ht="45" customHeight="1" x14ac:dyDescent="0.25">
      <c r="A12" s="183"/>
      <c r="B12" s="165" t="s">
        <v>16</v>
      </c>
      <c r="C12" s="165" t="s">
        <v>17</v>
      </c>
      <c r="D12" s="165"/>
      <c r="E12" s="165"/>
      <c r="F12" s="165" t="s">
        <v>15</v>
      </c>
      <c r="G12" s="186">
        <v>40</v>
      </c>
      <c r="H12" s="184">
        <v>0.85</v>
      </c>
      <c r="I12" s="186">
        <v>34</v>
      </c>
      <c r="J12" s="173"/>
      <c r="K12" s="173"/>
      <c r="L12" s="184">
        <v>54.92</v>
      </c>
      <c r="M12" s="173"/>
      <c r="N12" s="185">
        <v>2867.38</v>
      </c>
      <c r="EZ12" s="11"/>
      <c r="FA12" s="19"/>
      <c r="FB12" s="19"/>
      <c r="FC12" s="19"/>
      <c r="FF12" s="3" t="s">
        <v>17</v>
      </c>
    </row>
    <row r="13" spans="1:164" customFormat="1" ht="15" customHeight="1" x14ac:dyDescent="0.25">
      <c r="A13" s="187"/>
      <c r="B13" s="166"/>
      <c r="C13" s="167" t="s">
        <v>18</v>
      </c>
      <c r="D13" s="167"/>
      <c r="E13" s="167"/>
      <c r="F13" s="167"/>
      <c r="G13" s="179"/>
      <c r="H13" s="179"/>
      <c r="I13" s="179"/>
      <c r="J13" s="179"/>
      <c r="K13" s="179"/>
      <c r="L13" s="181">
        <v>360.21</v>
      </c>
      <c r="M13" s="188"/>
      <c r="N13" s="189">
        <v>18806.66</v>
      </c>
      <c r="EZ13" s="11"/>
      <c r="FA13" s="19"/>
      <c r="FB13" s="19"/>
      <c r="FC13" s="19"/>
      <c r="FH13" s="19" t="s">
        <v>18</v>
      </c>
    </row>
    <row r="14" spans="1:164" customFormat="1" ht="34.5" customHeight="1" x14ac:dyDescent="0.25">
      <c r="A14" s="178" t="s">
        <v>19</v>
      </c>
      <c r="B14" s="167" t="s">
        <v>20</v>
      </c>
      <c r="C14" s="167" t="s">
        <v>21</v>
      </c>
      <c r="D14" s="167"/>
      <c r="E14" s="167"/>
      <c r="F14" s="167" t="s">
        <v>22</v>
      </c>
      <c r="G14" s="179">
        <v>0.78</v>
      </c>
      <c r="H14" s="180">
        <v>1</v>
      </c>
      <c r="I14" s="181">
        <v>0.78</v>
      </c>
      <c r="J14" s="179"/>
      <c r="K14" s="179"/>
      <c r="L14" s="179"/>
      <c r="M14" s="179"/>
      <c r="N14" s="182"/>
      <c r="EZ14" s="11"/>
      <c r="FA14" s="19" t="s">
        <v>21</v>
      </c>
      <c r="FB14" s="19" t="s">
        <v>0</v>
      </c>
      <c r="FC14" s="19" t="s">
        <v>0</v>
      </c>
      <c r="FH14" s="19"/>
    </row>
    <row r="15" spans="1:164" customFormat="1" ht="15" customHeight="1" x14ac:dyDescent="0.25">
      <c r="A15" s="183"/>
      <c r="B15" s="165"/>
      <c r="C15" s="165" t="s">
        <v>23</v>
      </c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8"/>
      <c r="EZ15" s="11"/>
      <c r="FA15" s="19"/>
      <c r="FB15" s="19"/>
      <c r="FC15" s="19"/>
      <c r="FD15" s="3" t="s">
        <v>23</v>
      </c>
      <c r="FH15" s="19"/>
    </row>
    <row r="16" spans="1:164" customFormat="1" ht="15" x14ac:dyDescent="0.25">
      <c r="A16" s="21"/>
      <c r="B16" s="165" t="s">
        <v>3</v>
      </c>
      <c r="C16" s="165" t="s">
        <v>8</v>
      </c>
      <c r="D16" s="165"/>
      <c r="E16" s="165"/>
      <c r="F16" s="165"/>
      <c r="G16" s="173"/>
      <c r="H16" s="173"/>
      <c r="I16" s="173"/>
      <c r="J16" s="184">
        <v>519.16</v>
      </c>
      <c r="K16" s="173"/>
      <c r="L16" s="184">
        <v>404.94</v>
      </c>
      <c r="M16" s="184">
        <v>52.21</v>
      </c>
      <c r="N16" s="185">
        <v>21141.919999999998</v>
      </c>
      <c r="EZ16" s="11"/>
      <c r="FA16" s="19"/>
      <c r="FB16" s="19"/>
      <c r="FC16" s="19"/>
      <c r="FE16" s="3" t="s">
        <v>8</v>
      </c>
      <c r="FH16" s="19"/>
    </row>
    <row r="17" spans="1:164" customFormat="1" ht="15" x14ac:dyDescent="0.25">
      <c r="A17" s="21"/>
      <c r="B17" s="22" t="s">
        <v>19</v>
      </c>
      <c r="C17" s="165" t="s">
        <v>24</v>
      </c>
      <c r="D17" s="165"/>
      <c r="E17" s="165"/>
      <c r="F17" s="23"/>
      <c r="G17" s="24"/>
      <c r="H17" s="24"/>
      <c r="I17" s="24"/>
      <c r="J17" s="41">
        <v>10090.67</v>
      </c>
      <c r="K17" s="24"/>
      <c r="L17" s="41">
        <v>7870.72</v>
      </c>
      <c r="M17" s="26">
        <v>15.71</v>
      </c>
      <c r="N17" s="27">
        <v>123649.01</v>
      </c>
      <c r="EZ17" s="11"/>
      <c r="FA17" s="19"/>
      <c r="FB17" s="19"/>
      <c r="FC17" s="19"/>
      <c r="FE17" s="3" t="s">
        <v>24</v>
      </c>
      <c r="FH17" s="19"/>
    </row>
    <row r="18" spans="1:164" customFormat="1" ht="15" x14ac:dyDescent="0.25">
      <c r="A18" s="21"/>
      <c r="B18" s="165" t="s">
        <v>25</v>
      </c>
      <c r="C18" s="165" t="s">
        <v>26</v>
      </c>
      <c r="D18" s="165"/>
      <c r="E18" s="165"/>
      <c r="F18" s="165"/>
      <c r="G18" s="173"/>
      <c r="H18" s="173"/>
      <c r="I18" s="173"/>
      <c r="J18" s="184">
        <v>422.22</v>
      </c>
      <c r="K18" s="173"/>
      <c r="L18" s="184">
        <v>329.33</v>
      </c>
      <c r="M18" s="184">
        <v>52.21</v>
      </c>
      <c r="N18" s="185">
        <v>17194.32</v>
      </c>
      <c r="EZ18" s="11"/>
      <c r="FA18" s="19"/>
      <c r="FB18" s="19"/>
      <c r="FC18" s="19"/>
      <c r="FE18" s="3" t="s">
        <v>26</v>
      </c>
      <c r="FH18" s="19"/>
    </row>
    <row r="19" spans="1:164" customFormat="1" ht="15" x14ac:dyDescent="0.25">
      <c r="A19" s="183"/>
      <c r="B19" s="165"/>
      <c r="C19" s="165" t="s">
        <v>9</v>
      </c>
      <c r="D19" s="165"/>
      <c r="E19" s="165"/>
      <c r="F19" s="165" t="s">
        <v>10</v>
      </c>
      <c r="G19" s="192">
        <v>59.4</v>
      </c>
      <c r="H19" s="173"/>
      <c r="I19" s="193">
        <v>46.332000000000001</v>
      </c>
      <c r="J19" s="173"/>
      <c r="K19" s="173"/>
      <c r="L19" s="173"/>
      <c r="M19" s="173"/>
      <c r="N19" s="174"/>
      <c r="EZ19" s="11"/>
      <c r="FA19" s="19"/>
      <c r="FB19" s="19"/>
      <c r="FC19" s="19"/>
      <c r="FF19" s="3" t="s">
        <v>9</v>
      </c>
      <c r="FH19" s="19"/>
    </row>
    <row r="20" spans="1:164" customFormat="1" ht="15" x14ac:dyDescent="0.25">
      <c r="A20" s="28"/>
      <c r="B20" s="22"/>
      <c r="C20" s="165" t="s">
        <v>27</v>
      </c>
      <c r="D20" s="165"/>
      <c r="E20" s="165"/>
      <c r="F20" s="23" t="s">
        <v>10</v>
      </c>
      <c r="G20" s="26">
        <v>29.76</v>
      </c>
      <c r="H20" s="24"/>
      <c r="I20" s="43">
        <v>23.212800000000001</v>
      </c>
      <c r="J20" s="31"/>
      <c r="K20" s="24"/>
      <c r="L20" s="31"/>
      <c r="M20" s="24"/>
      <c r="N20" s="32"/>
      <c r="EZ20" s="11"/>
      <c r="FA20" s="19"/>
      <c r="FB20" s="19"/>
      <c r="FC20" s="19"/>
      <c r="FF20" s="3" t="s">
        <v>27</v>
      </c>
      <c r="FH20" s="19"/>
    </row>
    <row r="21" spans="1:164" customFormat="1" ht="15" customHeight="1" x14ac:dyDescent="0.25">
      <c r="A21" s="183"/>
      <c r="B21" s="165"/>
      <c r="C21" s="172" t="s">
        <v>11</v>
      </c>
      <c r="D21" s="172"/>
      <c r="E21" s="172"/>
      <c r="F21" s="172"/>
      <c r="G21" s="188"/>
      <c r="H21" s="188"/>
      <c r="I21" s="188"/>
      <c r="J21" s="194">
        <v>10609.83</v>
      </c>
      <c r="K21" s="188"/>
      <c r="L21" s="194">
        <v>8275.66</v>
      </c>
      <c r="M21" s="188"/>
      <c r="N21" s="195">
        <v>144790.93</v>
      </c>
      <c r="EZ21" s="11"/>
      <c r="FA21" s="19"/>
      <c r="FB21" s="19"/>
      <c r="FC21" s="19"/>
      <c r="FG21" s="3" t="s">
        <v>11</v>
      </c>
      <c r="FH21" s="19"/>
    </row>
    <row r="22" spans="1:164" customFormat="1" ht="15" x14ac:dyDescent="0.25">
      <c r="A22" s="183"/>
      <c r="B22" s="165"/>
      <c r="C22" s="165" t="s">
        <v>12</v>
      </c>
      <c r="D22" s="165"/>
      <c r="E22" s="165"/>
      <c r="F22" s="165"/>
      <c r="G22" s="173"/>
      <c r="H22" s="173"/>
      <c r="I22" s="173"/>
      <c r="J22" s="173"/>
      <c r="K22" s="173"/>
      <c r="L22" s="184">
        <v>734.27</v>
      </c>
      <c r="M22" s="173"/>
      <c r="N22" s="185">
        <v>38336.239999999998</v>
      </c>
      <c r="EZ22" s="11"/>
      <c r="FA22" s="19"/>
      <c r="FB22" s="19"/>
      <c r="FC22" s="19"/>
      <c r="FF22" s="3" t="s">
        <v>12</v>
      </c>
      <c r="FH22" s="19"/>
    </row>
    <row r="23" spans="1:164" customFormat="1" ht="22.5" customHeight="1" x14ac:dyDescent="0.25">
      <c r="A23" s="183"/>
      <c r="B23" s="165" t="s">
        <v>28</v>
      </c>
      <c r="C23" s="165" t="s">
        <v>29</v>
      </c>
      <c r="D23" s="165"/>
      <c r="E23" s="165"/>
      <c r="F23" s="165" t="s">
        <v>15</v>
      </c>
      <c r="G23" s="186">
        <v>109</v>
      </c>
      <c r="H23" s="173"/>
      <c r="I23" s="186">
        <v>109</v>
      </c>
      <c r="J23" s="173"/>
      <c r="K23" s="173"/>
      <c r="L23" s="184">
        <v>800.35</v>
      </c>
      <c r="M23" s="173"/>
      <c r="N23" s="185">
        <v>41786.5</v>
      </c>
      <c r="EZ23" s="11"/>
      <c r="FA23" s="19"/>
      <c r="FB23" s="19"/>
      <c r="FC23" s="19"/>
      <c r="FF23" s="3" t="s">
        <v>29</v>
      </c>
      <c r="FH23" s="19"/>
    </row>
    <row r="24" spans="1:164" customFormat="1" ht="45" x14ac:dyDescent="0.25">
      <c r="A24" s="28"/>
      <c r="B24" s="22" t="s">
        <v>30</v>
      </c>
      <c r="C24" s="165" t="s">
        <v>31</v>
      </c>
      <c r="D24" s="165"/>
      <c r="E24" s="165"/>
      <c r="F24" s="23" t="s">
        <v>15</v>
      </c>
      <c r="G24" s="29">
        <v>65</v>
      </c>
      <c r="H24" s="26">
        <v>0.85</v>
      </c>
      <c r="I24" s="26">
        <v>55.25</v>
      </c>
      <c r="J24" s="31"/>
      <c r="K24" s="24"/>
      <c r="L24" s="25">
        <v>405.68</v>
      </c>
      <c r="M24" s="24"/>
      <c r="N24" s="27">
        <v>21180.77</v>
      </c>
      <c r="EZ24" s="11"/>
      <c r="FA24" s="19"/>
      <c r="FB24" s="19"/>
      <c r="FC24" s="19"/>
      <c r="FF24" s="3" t="s">
        <v>31</v>
      </c>
      <c r="FH24" s="19"/>
    </row>
    <row r="25" spans="1:164" customFormat="1" ht="15" customHeight="1" x14ac:dyDescent="0.25">
      <c r="A25" s="187"/>
      <c r="B25" s="166"/>
      <c r="C25" s="167" t="s">
        <v>18</v>
      </c>
      <c r="D25" s="167"/>
      <c r="E25" s="167"/>
      <c r="F25" s="167"/>
      <c r="G25" s="179"/>
      <c r="H25" s="179"/>
      <c r="I25" s="179"/>
      <c r="J25" s="179"/>
      <c r="K25" s="179"/>
      <c r="L25" s="190">
        <v>9481.69</v>
      </c>
      <c r="M25" s="188"/>
      <c r="N25" s="189">
        <v>207758.2</v>
      </c>
      <c r="EZ25" s="11"/>
      <c r="FA25" s="19"/>
      <c r="FB25" s="19"/>
      <c r="FC25" s="19"/>
      <c r="FH25" s="19" t="s">
        <v>18</v>
      </c>
    </row>
    <row r="26" spans="1:164" customFormat="1" ht="45.75" customHeight="1" x14ac:dyDescent="0.25">
      <c r="A26" s="178" t="s">
        <v>25</v>
      </c>
      <c r="B26" s="167" t="s">
        <v>32</v>
      </c>
      <c r="C26" s="167" t="s">
        <v>33</v>
      </c>
      <c r="D26" s="167"/>
      <c r="E26" s="167"/>
      <c r="F26" s="167" t="s">
        <v>6</v>
      </c>
      <c r="G26" s="179">
        <v>4.5659999999999998</v>
      </c>
      <c r="H26" s="180">
        <v>1</v>
      </c>
      <c r="I26" s="191">
        <v>4.5659999999999998</v>
      </c>
      <c r="J26" s="179"/>
      <c r="K26" s="179"/>
      <c r="L26" s="179"/>
      <c r="M26" s="179"/>
      <c r="N26" s="182"/>
      <c r="EZ26" s="11"/>
      <c r="FA26" s="19" t="s">
        <v>33</v>
      </c>
      <c r="FB26" s="19" t="s">
        <v>0</v>
      </c>
      <c r="FC26" s="19" t="s">
        <v>0</v>
      </c>
      <c r="FH26" s="19"/>
    </row>
    <row r="27" spans="1:164" customFormat="1" ht="15" customHeight="1" x14ac:dyDescent="0.25">
      <c r="A27" s="20"/>
      <c r="B27" s="158"/>
      <c r="C27" s="165" t="s">
        <v>34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8"/>
      <c r="EZ27" s="11"/>
      <c r="FA27" s="19"/>
      <c r="FB27" s="19"/>
      <c r="FC27" s="19"/>
      <c r="FD27" s="3" t="s">
        <v>34</v>
      </c>
      <c r="FH27" s="19"/>
    </row>
    <row r="28" spans="1:164" customFormat="1" ht="15" x14ac:dyDescent="0.25">
      <c r="A28" s="21"/>
      <c r="B28" s="165" t="s">
        <v>3</v>
      </c>
      <c r="C28" s="165" t="s">
        <v>8</v>
      </c>
      <c r="D28" s="165"/>
      <c r="E28" s="165"/>
      <c r="F28" s="165"/>
      <c r="G28" s="24"/>
      <c r="H28" s="24"/>
      <c r="I28" s="24"/>
      <c r="J28" s="25">
        <v>92.08</v>
      </c>
      <c r="K28" s="24"/>
      <c r="L28" s="25">
        <v>420.44</v>
      </c>
      <c r="M28" s="26">
        <v>52.21</v>
      </c>
      <c r="N28" s="27">
        <v>21951.17</v>
      </c>
      <c r="EZ28" s="11"/>
      <c r="FA28" s="19"/>
      <c r="FB28" s="19"/>
      <c r="FC28" s="19"/>
      <c r="FE28" s="3" t="s">
        <v>8</v>
      </c>
      <c r="FH28" s="19"/>
    </row>
    <row r="29" spans="1:164" customFormat="1" ht="15" x14ac:dyDescent="0.25">
      <c r="A29" s="21"/>
      <c r="B29" s="165" t="s">
        <v>19</v>
      </c>
      <c r="C29" s="165" t="s">
        <v>24</v>
      </c>
      <c r="D29" s="165"/>
      <c r="E29" s="165"/>
      <c r="F29" s="165"/>
      <c r="G29" s="24"/>
      <c r="H29" s="24"/>
      <c r="I29" s="24"/>
      <c r="J29" s="25">
        <v>287.60000000000002</v>
      </c>
      <c r="K29" s="24"/>
      <c r="L29" s="41">
        <v>1313.18</v>
      </c>
      <c r="M29" s="26">
        <v>15.71</v>
      </c>
      <c r="N29" s="27">
        <v>20630.060000000001</v>
      </c>
      <c r="EZ29" s="11"/>
      <c r="FA29" s="19"/>
      <c r="FB29" s="19"/>
      <c r="FC29" s="19"/>
      <c r="FE29" s="3" t="s">
        <v>24</v>
      </c>
      <c r="FH29" s="19"/>
    </row>
    <row r="30" spans="1:164" customFormat="1" ht="15" x14ac:dyDescent="0.25">
      <c r="A30" s="21"/>
      <c r="B30" s="22" t="s">
        <v>25</v>
      </c>
      <c r="C30" s="165" t="s">
        <v>26</v>
      </c>
      <c r="D30" s="165"/>
      <c r="E30" s="165"/>
      <c r="F30" s="23"/>
      <c r="G30" s="24"/>
      <c r="H30" s="24"/>
      <c r="I30" s="24"/>
      <c r="J30" s="25">
        <v>37.57</v>
      </c>
      <c r="K30" s="24"/>
      <c r="L30" s="25">
        <v>171.54</v>
      </c>
      <c r="M30" s="26">
        <v>52.21</v>
      </c>
      <c r="N30" s="27">
        <v>8956.1</v>
      </c>
      <c r="EZ30" s="11"/>
      <c r="FA30" s="19"/>
      <c r="FB30" s="19"/>
      <c r="FC30" s="19"/>
      <c r="FE30" s="3" t="s">
        <v>26</v>
      </c>
      <c r="FH30" s="19"/>
    </row>
    <row r="31" spans="1:164" customFormat="1" ht="15" x14ac:dyDescent="0.25">
      <c r="A31" s="28"/>
      <c r="B31" s="22"/>
      <c r="C31" s="165" t="s">
        <v>9</v>
      </c>
      <c r="D31" s="165"/>
      <c r="E31" s="165"/>
      <c r="F31" s="165" t="s">
        <v>10</v>
      </c>
      <c r="G31" s="42">
        <v>11.7</v>
      </c>
      <c r="H31" s="24"/>
      <c r="I31" s="43">
        <v>53.422199999999997</v>
      </c>
      <c r="J31" s="31"/>
      <c r="K31" s="24"/>
      <c r="L31" s="31"/>
      <c r="M31" s="24"/>
      <c r="N31" s="32"/>
      <c r="EZ31" s="11"/>
      <c r="FA31" s="19"/>
      <c r="FB31" s="19"/>
      <c r="FC31" s="19"/>
      <c r="FF31" s="3" t="s">
        <v>9</v>
      </c>
      <c r="FH31" s="19"/>
    </row>
    <row r="32" spans="1:164" customFormat="1" ht="15" x14ac:dyDescent="0.25">
      <c r="A32" s="28"/>
      <c r="B32" s="22"/>
      <c r="C32" s="165" t="s">
        <v>27</v>
      </c>
      <c r="D32" s="165"/>
      <c r="E32" s="165"/>
      <c r="F32" s="23" t="s">
        <v>10</v>
      </c>
      <c r="G32" s="26">
        <v>2.96</v>
      </c>
      <c r="H32" s="24"/>
      <c r="I32" s="47">
        <v>13.515359999999999</v>
      </c>
      <c r="J32" s="31"/>
      <c r="K32" s="24"/>
      <c r="L32" s="31"/>
      <c r="M32" s="24"/>
      <c r="N32" s="32"/>
      <c r="EZ32" s="11"/>
      <c r="FA32" s="19"/>
      <c r="FB32" s="19"/>
      <c r="FC32" s="19"/>
      <c r="FF32" s="3" t="s">
        <v>27</v>
      </c>
      <c r="FH32" s="19"/>
    </row>
    <row r="33" spans="1:164" customFormat="1" ht="15" customHeight="1" x14ac:dyDescent="0.25">
      <c r="A33" s="20"/>
      <c r="B33" s="22"/>
      <c r="C33" s="172" t="s">
        <v>11</v>
      </c>
      <c r="D33" s="172"/>
      <c r="E33" s="172"/>
      <c r="F33" s="33"/>
      <c r="G33" s="34"/>
      <c r="H33" s="34"/>
      <c r="I33" s="34"/>
      <c r="J33" s="35">
        <v>379.68</v>
      </c>
      <c r="K33" s="34"/>
      <c r="L33" s="44">
        <v>1733.62</v>
      </c>
      <c r="M33" s="34"/>
      <c r="N33" s="36">
        <v>42581.23</v>
      </c>
      <c r="EZ33" s="11"/>
      <c r="FA33" s="19"/>
      <c r="FB33" s="19"/>
      <c r="FC33" s="19"/>
      <c r="FG33" s="3" t="s">
        <v>11</v>
      </c>
      <c r="FH33" s="19"/>
    </row>
    <row r="34" spans="1:164" customFormat="1" ht="15" x14ac:dyDescent="0.25">
      <c r="A34" s="28"/>
      <c r="B34" s="22"/>
      <c r="C34" s="165" t="s">
        <v>12</v>
      </c>
      <c r="D34" s="165"/>
      <c r="E34" s="165"/>
      <c r="F34" s="23"/>
      <c r="G34" s="24"/>
      <c r="H34" s="24"/>
      <c r="I34" s="24"/>
      <c r="J34" s="31"/>
      <c r="K34" s="24"/>
      <c r="L34" s="25">
        <v>591.98</v>
      </c>
      <c r="M34" s="24"/>
      <c r="N34" s="27">
        <v>30907.27</v>
      </c>
      <c r="EZ34" s="11"/>
      <c r="FA34" s="19"/>
      <c r="FB34" s="19"/>
      <c r="FC34" s="19"/>
      <c r="FF34" s="3" t="s">
        <v>12</v>
      </c>
      <c r="FH34" s="19"/>
    </row>
    <row r="35" spans="1:164" customFormat="1" ht="23.25" customHeight="1" x14ac:dyDescent="0.25">
      <c r="A35" s="28"/>
      <c r="B35" s="22" t="s">
        <v>35</v>
      </c>
      <c r="C35" s="165" t="s">
        <v>36</v>
      </c>
      <c r="D35" s="165"/>
      <c r="E35" s="165"/>
      <c r="F35" s="23" t="s">
        <v>15</v>
      </c>
      <c r="G35" s="29">
        <v>102</v>
      </c>
      <c r="H35" s="24"/>
      <c r="I35" s="29">
        <v>102</v>
      </c>
      <c r="J35" s="31"/>
      <c r="K35" s="24"/>
      <c r="L35" s="25">
        <v>603.82000000000005</v>
      </c>
      <c r="M35" s="24"/>
      <c r="N35" s="27">
        <v>31525.42</v>
      </c>
      <c r="EZ35" s="11"/>
      <c r="FA35" s="19"/>
      <c r="FB35" s="19"/>
      <c r="FC35" s="19"/>
      <c r="FF35" s="3" t="s">
        <v>36</v>
      </c>
      <c r="FH35" s="19"/>
    </row>
    <row r="36" spans="1:164" customFormat="1" ht="23.25" customHeight="1" x14ac:dyDescent="0.25">
      <c r="A36" s="28"/>
      <c r="B36" s="22" t="s">
        <v>37</v>
      </c>
      <c r="C36" s="165" t="s">
        <v>38</v>
      </c>
      <c r="D36" s="165"/>
      <c r="E36" s="165"/>
      <c r="F36" s="23" t="s">
        <v>15</v>
      </c>
      <c r="G36" s="29">
        <v>54</v>
      </c>
      <c r="H36" s="24"/>
      <c r="I36" s="29">
        <v>54</v>
      </c>
      <c r="J36" s="31"/>
      <c r="K36" s="24"/>
      <c r="L36" s="184">
        <v>319.67</v>
      </c>
      <c r="M36" s="173"/>
      <c r="N36" s="27">
        <v>16689.93</v>
      </c>
      <c r="EZ36" s="11"/>
      <c r="FA36" s="19"/>
      <c r="FB36" s="19"/>
      <c r="FC36" s="19"/>
      <c r="FF36" s="3" t="s">
        <v>38</v>
      </c>
      <c r="FH36" s="19"/>
    </row>
    <row r="37" spans="1:164" customFormat="1" ht="15" customHeight="1" x14ac:dyDescent="0.25">
      <c r="A37" s="37"/>
      <c r="B37" s="159"/>
      <c r="C37" s="167" t="s">
        <v>18</v>
      </c>
      <c r="D37" s="167"/>
      <c r="E37" s="167"/>
      <c r="F37" s="13"/>
      <c r="G37" s="14"/>
      <c r="H37" s="14"/>
      <c r="I37" s="14"/>
      <c r="J37" s="17"/>
      <c r="K37" s="14"/>
      <c r="L37" s="190">
        <v>2657.11</v>
      </c>
      <c r="M37" s="188"/>
      <c r="N37" s="39">
        <v>90796.58</v>
      </c>
      <c r="EZ37" s="11"/>
      <c r="FA37" s="19"/>
      <c r="FB37" s="19"/>
      <c r="FC37" s="19"/>
      <c r="FH37" s="19" t="s">
        <v>18</v>
      </c>
    </row>
    <row r="38" spans="1:164" customFormat="1" ht="23.25" customHeight="1" x14ac:dyDescent="0.25">
      <c r="A38" s="12" t="s">
        <v>39</v>
      </c>
      <c r="B38" s="160" t="s">
        <v>40</v>
      </c>
      <c r="C38" s="167" t="s">
        <v>41</v>
      </c>
      <c r="D38" s="167"/>
      <c r="E38" s="167"/>
      <c r="F38" s="13" t="s">
        <v>6</v>
      </c>
      <c r="G38" s="14">
        <v>2.08</v>
      </c>
      <c r="H38" s="15">
        <v>1</v>
      </c>
      <c r="I38" s="40">
        <v>2.08</v>
      </c>
      <c r="J38" s="17"/>
      <c r="K38" s="14"/>
      <c r="L38" s="179"/>
      <c r="M38" s="179"/>
      <c r="N38" s="18"/>
      <c r="EZ38" s="11"/>
      <c r="FA38" s="19" t="s">
        <v>41</v>
      </c>
      <c r="FB38" s="19" t="s">
        <v>0</v>
      </c>
      <c r="FC38" s="19" t="s">
        <v>0</v>
      </c>
      <c r="FH38" s="19"/>
    </row>
    <row r="39" spans="1:164" customFormat="1" ht="15" customHeight="1" x14ac:dyDescent="0.25">
      <c r="A39" s="20"/>
      <c r="B39" s="158"/>
      <c r="C39" s="165" t="s">
        <v>42</v>
      </c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8"/>
      <c r="EZ39" s="11"/>
      <c r="FA39" s="19"/>
      <c r="FB39" s="19"/>
      <c r="FC39" s="19"/>
      <c r="FD39" s="3" t="s">
        <v>42</v>
      </c>
      <c r="FH39" s="19"/>
    </row>
    <row r="40" spans="1:164" customFormat="1" ht="15" x14ac:dyDescent="0.25">
      <c r="A40" s="21"/>
      <c r="B40" s="22" t="s">
        <v>3</v>
      </c>
      <c r="C40" s="165" t="s">
        <v>8</v>
      </c>
      <c r="D40" s="165"/>
      <c r="E40" s="165"/>
      <c r="F40" s="23"/>
      <c r="G40" s="24"/>
      <c r="H40" s="24"/>
      <c r="I40" s="24"/>
      <c r="J40" s="25">
        <v>106.88</v>
      </c>
      <c r="K40" s="24"/>
      <c r="L40" s="25">
        <v>222.31</v>
      </c>
      <c r="M40" s="26">
        <v>52.21</v>
      </c>
      <c r="N40" s="27">
        <v>11606.81</v>
      </c>
      <c r="EZ40" s="11"/>
      <c r="FA40" s="19"/>
      <c r="FB40" s="19"/>
      <c r="FC40" s="19"/>
      <c r="FE40" s="3" t="s">
        <v>8</v>
      </c>
      <c r="FH40" s="19"/>
    </row>
    <row r="41" spans="1:164" customFormat="1" ht="15" x14ac:dyDescent="0.25">
      <c r="A41" s="21"/>
      <c r="B41" s="22" t="s">
        <v>19</v>
      </c>
      <c r="C41" s="165" t="s">
        <v>24</v>
      </c>
      <c r="D41" s="165"/>
      <c r="E41" s="165"/>
      <c r="F41" s="23"/>
      <c r="G41" s="24"/>
      <c r="H41" s="24"/>
      <c r="I41" s="24"/>
      <c r="J41" s="25">
        <v>241.58</v>
      </c>
      <c r="K41" s="24"/>
      <c r="L41" s="25">
        <v>502.49</v>
      </c>
      <c r="M41" s="26">
        <v>15.71</v>
      </c>
      <c r="N41" s="27">
        <v>7894.12</v>
      </c>
      <c r="EZ41" s="11"/>
      <c r="FA41" s="19"/>
      <c r="FB41" s="19"/>
      <c r="FC41" s="19"/>
      <c r="FE41" s="3" t="s">
        <v>24</v>
      </c>
      <c r="FH41" s="19"/>
    </row>
    <row r="42" spans="1:164" customFormat="1" ht="15" x14ac:dyDescent="0.25">
      <c r="A42" s="21"/>
      <c r="B42" s="22" t="s">
        <v>25</v>
      </c>
      <c r="C42" s="165" t="s">
        <v>26</v>
      </c>
      <c r="D42" s="165"/>
      <c r="E42" s="165"/>
      <c r="F42" s="23"/>
      <c r="G42" s="24"/>
      <c r="H42" s="24"/>
      <c r="I42" s="24"/>
      <c r="J42" s="25">
        <v>26.36</v>
      </c>
      <c r="K42" s="24"/>
      <c r="L42" s="25">
        <v>54.83</v>
      </c>
      <c r="M42" s="26">
        <v>52.21</v>
      </c>
      <c r="N42" s="27">
        <v>2862.67</v>
      </c>
      <c r="EZ42" s="11"/>
      <c r="FA42" s="19"/>
      <c r="FB42" s="19"/>
      <c r="FC42" s="19"/>
      <c r="FE42" s="3" t="s">
        <v>26</v>
      </c>
      <c r="FH42" s="19"/>
    </row>
    <row r="43" spans="1:164" customFormat="1" ht="15" x14ac:dyDescent="0.25">
      <c r="A43" s="28"/>
      <c r="B43" s="22"/>
      <c r="C43" s="165" t="s">
        <v>9</v>
      </c>
      <c r="D43" s="165"/>
      <c r="E43" s="165"/>
      <c r="F43" s="23" t="s">
        <v>10</v>
      </c>
      <c r="G43" s="26">
        <v>12.53</v>
      </c>
      <c r="H43" s="24"/>
      <c r="I43" s="43">
        <v>26.0624</v>
      </c>
      <c r="J43" s="31"/>
      <c r="K43" s="24"/>
      <c r="L43" s="31"/>
      <c r="M43" s="24"/>
      <c r="N43" s="32"/>
      <c r="EZ43" s="11"/>
      <c r="FA43" s="19"/>
      <c r="FB43" s="19"/>
      <c r="FC43" s="19"/>
      <c r="FF43" s="3" t="s">
        <v>9</v>
      </c>
      <c r="FH43" s="19"/>
    </row>
    <row r="44" spans="1:164" customFormat="1" ht="15" x14ac:dyDescent="0.25">
      <c r="A44" s="28"/>
      <c r="B44" s="22"/>
      <c r="C44" s="165" t="s">
        <v>27</v>
      </c>
      <c r="D44" s="165"/>
      <c r="E44" s="165"/>
      <c r="F44" s="23" t="s">
        <v>10</v>
      </c>
      <c r="G44" s="26">
        <v>2.62</v>
      </c>
      <c r="H44" s="24"/>
      <c r="I44" s="43">
        <v>5.4496000000000002</v>
      </c>
      <c r="J44" s="31"/>
      <c r="K44" s="24"/>
      <c r="L44" s="31"/>
      <c r="M44" s="24"/>
      <c r="N44" s="32"/>
      <c r="EZ44" s="11"/>
      <c r="FA44" s="19"/>
      <c r="FB44" s="19"/>
      <c r="FC44" s="19"/>
      <c r="FF44" s="3" t="s">
        <v>27</v>
      </c>
      <c r="FH44" s="19"/>
    </row>
    <row r="45" spans="1:164" customFormat="1" ht="15" customHeight="1" x14ac:dyDescent="0.25">
      <c r="A45" s="20"/>
      <c r="B45" s="22"/>
      <c r="C45" s="172" t="s">
        <v>11</v>
      </c>
      <c r="D45" s="172"/>
      <c r="E45" s="172"/>
      <c r="F45" s="33"/>
      <c r="G45" s="34"/>
      <c r="H45" s="34"/>
      <c r="I45" s="34"/>
      <c r="J45" s="35">
        <v>348.46</v>
      </c>
      <c r="K45" s="34"/>
      <c r="L45" s="35">
        <v>724.8</v>
      </c>
      <c r="M45" s="34"/>
      <c r="N45" s="36">
        <v>19500.93</v>
      </c>
      <c r="EZ45" s="11"/>
      <c r="FA45" s="19"/>
      <c r="FB45" s="19"/>
      <c r="FC45" s="19"/>
      <c r="FG45" s="3" t="s">
        <v>11</v>
      </c>
      <c r="FH45" s="19"/>
    </row>
    <row r="46" spans="1:164" customFormat="1" ht="15" x14ac:dyDescent="0.25">
      <c r="A46" s="28"/>
      <c r="B46" s="22"/>
      <c r="C46" s="165" t="s">
        <v>12</v>
      </c>
      <c r="D46" s="165"/>
      <c r="E46" s="165"/>
      <c r="F46" s="23"/>
      <c r="G46" s="24"/>
      <c r="H46" s="24"/>
      <c r="I46" s="24"/>
      <c r="J46" s="31"/>
      <c r="K46" s="24"/>
      <c r="L46" s="25">
        <v>277.14</v>
      </c>
      <c r="M46" s="24"/>
      <c r="N46" s="27">
        <v>14469.48</v>
      </c>
      <c r="EZ46" s="11"/>
      <c r="FA46" s="19"/>
      <c r="FB46" s="19"/>
      <c r="FC46" s="19"/>
      <c r="FF46" s="3" t="s">
        <v>12</v>
      </c>
      <c r="FH46" s="19"/>
    </row>
    <row r="47" spans="1:164" customFormat="1" ht="23.25" customHeight="1" x14ac:dyDescent="0.25">
      <c r="A47" s="28"/>
      <c r="B47" s="22" t="s">
        <v>43</v>
      </c>
      <c r="C47" s="165" t="s">
        <v>44</v>
      </c>
      <c r="D47" s="165"/>
      <c r="E47" s="165"/>
      <c r="F47" s="23" t="s">
        <v>15</v>
      </c>
      <c r="G47" s="29">
        <v>92</v>
      </c>
      <c r="H47" s="24"/>
      <c r="I47" s="29">
        <v>92</v>
      </c>
      <c r="J47" s="31"/>
      <c r="K47" s="24"/>
      <c r="L47" s="25">
        <v>254.97</v>
      </c>
      <c r="M47" s="24"/>
      <c r="N47" s="27">
        <v>13311.92</v>
      </c>
      <c r="EZ47" s="11"/>
      <c r="FA47" s="19"/>
      <c r="FB47" s="19"/>
      <c r="FC47" s="19"/>
      <c r="FF47" s="3" t="s">
        <v>44</v>
      </c>
      <c r="FH47" s="19"/>
    </row>
    <row r="48" spans="1:164" customFormat="1" ht="45" customHeight="1" x14ac:dyDescent="0.25">
      <c r="A48" s="28"/>
      <c r="B48" s="22" t="s">
        <v>45</v>
      </c>
      <c r="C48" s="165" t="s">
        <v>46</v>
      </c>
      <c r="D48" s="165"/>
      <c r="E48" s="165"/>
      <c r="F48" s="23" t="s">
        <v>15</v>
      </c>
      <c r="G48" s="29">
        <v>46</v>
      </c>
      <c r="H48" s="26">
        <v>0.85</v>
      </c>
      <c r="I48" s="42">
        <v>39.1</v>
      </c>
      <c r="J48" s="31"/>
      <c r="K48" s="24"/>
      <c r="L48" s="25">
        <v>108.36</v>
      </c>
      <c r="M48" s="24"/>
      <c r="N48" s="27">
        <v>5657.57</v>
      </c>
      <c r="EZ48" s="11"/>
      <c r="FA48" s="19"/>
      <c r="FB48" s="19"/>
      <c r="FC48" s="19"/>
      <c r="FF48" s="3" t="s">
        <v>46</v>
      </c>
      <c r="FH48" s="19"/>
    </row>
    <row r="49" spans="1:164" customFormat="1" ht="11.25" customHeight="1" x14ac:dyDescent="0.25">
      <c r="A49" s="37"/>
      <c r="B49" s="159"/>
      <c r="C49" s="167" t="s">
        <v>18</v>
      </c>
      <c r="D49" s="167"/>
      <c r="E49" s="167"/>
      <c r="F49" s="13"/>
      <c r="G49" s="14"/>
      <c r="H49" s="14"/>
      <c r="I49" s="14"/>
      <c r="J49" s="17"/>
      <c r="K49" s="14"/>
      <c r="L49" s="45">
        <v>1088.1300000000001</v>
      </c>
      <c r="M49" s="34"/>
      <c r="N49" s="39">
        <v>38470.42</v>
      </c>
      <c r="EZ49" s="11"/>
      <c r="FA49" s="19"/>
      <c r="FB49" s="19"/>
      <c r="FC49" s="19"/>
      <c r="FH49" s="19" t="s">
        <v>18</v>
      </c>
    </row>
    <row r="50" spans="1:164" customFormat="1" ht="34.5" customHeight="1" x14ac:dyDescent="0.25">
      <c r="A50" s="12" t="s">
        <v>47</v>
      </c>
      <c r="B50" s="160" t="s">
        <v>48</v>
      </c>
      <c r="C50" s="167" t="s">
        <v>49</v>
      </c>
      <c r="D50" s="167"/>
      <c r="E50" s="167"/>
      <c r="F50" s="13" t="s">
        <v>6</v>
      </c>
      <c r="G50" s="14">
        <v>2.08</v>
      </c>
      <c r="H50" s="15">
        <v>1</v>
      </c>
      <c r="I50" s="40">
        <v>2.08</v>
      </c>
      <c r="J50" s="17"/>
      <c r="K50" s="14"/>
      <c r="L50" s="17"/>
      <c r="M50" s="14"/>
      <c r="N50" s="18"/>
      <c r="EZ50" s="11"/>
      <c r="FA50" s="19" t="s">
        <v>49</v>
      </c>
      <c r="FB50" s="19" t="s">
        <v>0</v>
      </c>
      <c r="FC50" s="19" t="s">
        <v>0</v>
      </c>
      <c r="FH50" s="19"/>
    </row>
    <row r="51" spans="1:164" customFormat="1" ht="15" customHeight="1" x14ac:dyDescent="0.25">
      <c r="A51" s="20"/>
      <c r="B51" s="158"/>
      <c r="C51" s="165" t="s">
        <v>50</v>
      </c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8"/>
      <c r="EZ51" s="11"/>
      <c r="FA51" s="19"/>
      <c r="FB51" s="19"/>
      <c r="FC51" s="19"/>
      <c r="FD51" s="3" t="s">
        <v>50</v>
      </c>
      <c r="FH51" s="19"/>
    </row>
    <row r="52" spans="1:164" customFormat="1" ht="15" x14ac:dyDescent="0.25">
      <c r="A52" s="21"/>
      <c r="B52" s="22" t="s">
        <v>3</v>
      </c>
      <c r="C52" s="165" t="s">
        <v>8</v>
      </c>
      <c r="D52" s="165"/>
      <c r="E52" s="165"/>
      <c r="F52" s="23"/>
      <c r="G52" s="24"/>
      <c r="H52" s="24"/>
      <c r="I52" s="24"/>
      <c r="J52" s="25">
        <v>173.23</v>
      </c>
      <c r="K52" s="24"/>
      <c r="L52" s="25">
        <v>360.32</v>
      </c>
      <c r="M52" s="26">
        <v>52.21</v>
      </c>
      <c r="N52" s="27">
        <v>18812.310000000001</v>
      </c>
      <c r="EZ52" s="11"/>
      <c r="FA52" s="19"/>
      <c r="FB52" s="19"/>
      <c r="FC52" s="19"/>
      <c r="FE52" s="3" t="s">
        <v>8</v>
      </c>
      <c r="FH52" s="19"/>
    </row>
    <row r="53" spans="1:164" customFormat="1" ht="15" x14ac:dyDescent="0.25">
      <c r="A53" s="21"/>
      <c r="B53" s="22" t="s">
        <v>19</v>
      </c>
      <c r="C53" s="165" t="s">
        <v>24</v>
      </c>
      <c r="D53" s="165"/>
      <c r="E53" s="165"/>
      <c r="F53" s="23"/>
      <c r="G53" s="24"/>
      <c r="H53" s="24"/>
      <c r="I53" s="24"/>
      <c r="J53" s="41">
        <v>5268.76</v>
      </c>
      <c r="K53" s="24"/>
      <c r="L53" s="41">
        <v>10959.02</v>
      </c>
      <c r="M53" s="26">
        <v>15.71</v>
      </c>
      <c r="N53" s="27">
        <v>172166.2</v>
      </c>
      <c r="EZ53" s="11"/>
      <c r="FA53" s="19"/>
      <c r="FB53" s="19"/>
      <c r="FC53" s="19"/>
      <c r="FE53" s="3" t="s">
        <v>24</v>
      </c>
      <c r="FH53" s="19"/>
    </row>
    <row r="54" spans="1:164" customFormat="1" ht="15" x14ac:dyDescent="0.25">
      <c r="A54" s="21"/>
      <c r="B54" s="22" t="s">
        <v>25</v>
      </c>
      <c r="C54" s="165" t="s">
        <v>26</v>
      </c>
      <c r="D54" s="165"/>
      <c r="E54" s="165"/>
      <c r="F54" s="23"/>
      <c r="G54" s="24"/>
      <c r="H54" s="24"/>
      <c r="I54" s="24"/>
      <c r="J54" s="25">
        <v>267.67</v>
      </c>
      <c r="K54" s="24"/>
      <c r="L54" s="25">
        <v>556.75</v>
      </c>
      <c r="M54" s="26">
        <v>52.21</v>
      </c>
      <c r="N54" s="27">
        <v>29067.919999999998</v>
      </c>
      <c r="EZ54" s="11"/>
      <c r="FA54" s="19"/>
      <c r="FB54" s="19"/>
      <c r="FC54" s="19"/>
      <c r="FE54" s="3" t="s">
        <v>26</v>
      </c>
      <c r="FH54" s="19"/>
    </row>
    <row r="55" spans="1:164" customFormat="1" ht="15" x14ac:dyDescent="0.25">
      <c r="A55" s="21"/>
      <c r="B55" s="22" t="s">
        <v>39</v>
      </c>
      <c r="C55" s="165" t="s">
        <v>51</v>
      </c>
      <c r="D55" s="165"/>
      <c r="E55" s="165"/>
      <c r="F55" s="23"/>
      <c r="G55" s="24"/>
      <c r="H55" s="24"/>
      <c r="I55" s="24"/>
      <c r="J55" s="25">
        <v>17.079999999999998</v>
      </c>
      <c r="K55" s="24"/>
      <c r="L55" s="25">
        <v>35.53</v>
      </c>
      <c r="M55" s="42">
        <v>9.5</v>
      </c>
      <c r="N55" s="48">
        <v>337.54</v>
      </c>
      <c r="EZ55" s="11"/>
      <c r="FA55" s="19"/>
      <c r="FB55" s="19"/>
      <c r="FC55" s="19"/>
      <c r="FE55" s="3" t="s">
        <v>51</v>
      </c>
      <c r="FH55" s="19"/>
    </row>
    <row r="56" spans="1:164" customFormat="1" ht="15" x14ac:dyDescent="0.25">
      <c r="A56" s="28"/>
      <c r="B56" s="22"/>
      <c r="C56" s="165" t="s">
        <v>9</v>
      </c>
      <c r="D56" s="165"/>
      <c r="E56" s="165"/>
      <c r="F56" s="23" t="s">
        <v>10</v>
      </c>
      <c r="G56" s="42">
        <v>21.6</v>
      </c>
      <c r="H56" s="24"/>
      <c r="I56" s="30">
        <v>44.927999999999997</v>
      </c>
      <c r="J56" s="31"/>
      <c r="K56" s="24"/>
      <c r="L56" s="31"/>
      <c r="M56" s="24"/>
      <c r="N56" s="32"/>
      <c r="EZ56" s="11"/>
      <c r="FA56" s="19"/>
      <c r="FB56" s="19"/>
      <c r="FC56" s="19"/>
      <c r="FF56" s="3" t="s">
        <v>9</v>
      </c>
      <c r="FH56" s="19"/>
    </row>
    <row r="57" spans="1:164" customFormat="1" ht="15" x14ac:dyDescent="0.25">
      <c r="A57" s="28"/>
      <c r="B57" s="22"/>
      <c r="C57" s="165" t="s">
        <v>27</v>
      </c>
      <c r="D57" s="165"/>
      <c r="E57" s="165"/>
      <c r="F57" s="23" t="s">
        <v>10</v>
      </c>
      <c r="G57" s="42">
        <v>20.6</v>
      </c>
      <c r="H57" s="24"/>
      <c r="I57" s="30">
        <v>42.847999999999999</v>
      </c>
      <c r="J57" s="31"/>
      <c r="K57" s="24"/>
      <c r="L57" s="31"/>
      <c r="M57" s="24"/>
      <c r="N57" s="32"/>
      <c r="EZ57" s="11"/>
      <c r="FA57" s="19"/>
      <c r="FB57" s="19"/>
      <c r="FC57" s="19"/>
      <c r="FF57" s="3" t="s">
        <v>27</v>
      </c>
      <c r="FH57" s="19"/>
    </row>
    <row r="58" spans="1:164" customFormat="1" ht="15" customHeight="1" x14ac:dyDescent="0.25">
      <c r="A58" s="20"/>
      <c r="B58" s="22"/>
      <c r="C58" s="172" t="s">
        <v>11</v>
      </c>
      <c r="D58" s="172"/>
      <c r="E58" s="172"/>
      <c r="F58" s="33"/>
      <c r="G58" s="34"/>
      <c r="H58" s="34"/>
      <c r="I58" s="34"/>
      <c r="J58" s="44">
        <v>5459.07</v>
      </c>
      <c r="K58" s="34"/>
      <c r="L58" s="44">
        <v>11354.87</v>
      </c>
      <c r="M58" s="34"/>
      <c r="N58" s="36">
        <v>191316.05</v>
      </c>
      <c r="EZ58" s="11"/>
      <c r="FA58" s="19"/>
      <c r="FB58" s="19"/>
      <c r="FC58" s="19"/>
      <c r="FG58" s="3" t="s">
        <v>11</v>
      </c>
      <c r="FH58" s="19"/>
    </row>
    <row r="59" spans="1:164" customFormat="1" ht="15" x14ac:dyDescent="0.25">
      <c r="A59" s="28"/>
      <c r="B59" s="22"/>
      <c r="C59" s="165" t="s">
        <v>12</v>
      </c>
      <c r="D59" s="165"/>
      <c r="E59" s="165"/>
      <c r="F59" s="23"/>
      <c r="G59" s="24"/>
      <c r="H59" s="24"/>
      <c r="I59" s="24"/>
      <c r="J59" s="31"/>
      <c r="K59" s="24"/>
      <c r="L59" s="25">
        <v>917.07</v>
      </c>
      <c r="M59" s="24"/>
      <c r="N59" s="27">
        <v>47880.23</v>
      </c>
      <c r="EZ59" s="11"/>
      <c r="FA59" s="19"/>
      <c r="FB59" s="19"/>
      <c r="FC59" s="19"/>
      <c r="FF59" s="3" t="s">
        <v>12</v>
      </c>
      <c r="FH59" s="19"/>
    </row>
    <row r="60" spans="1:164" customFormat="1" ht="45" x14ac:dyDescent="0.25">
      <c r="A60" s="28"/>
      <c r="B60" s="22" t="s">
        <v>52</v>
      </c>
      <c r="C60" s="165" t="s">
        <v>53</v>
      </c>
      <c r="D60" s="165"/>
      <c r="E60" s="165"/>
      <c r="F60" s="23" t="s">
        <v>15</v>
      </c>
      <c r="G60" s="29">
        <v>147</v>
      </c>
      <c r="H60" s="24"/>
      <c r="I60" s="29">
        <v>147</v>
      </c>
      <c r="J60" s="31"/>
      <c r="K60" s="24"/>
      <c r="L60" s="41">
        <v>1348.09</v>
      </c>
      <c r="M60" s="24"/>
      <c r="N60" s="27">
        <v>70383.94</v>
      </c>
      <c r="EZ60" s="11"/>
      <c r="FA60" s="19"/>
      <c r="FB60" s="19"/>
      <c r="FC60" s="19"/>
      <c r="FF60" s="3" t="s">
        <v>53</v>
      </c>
      <c r="FH60" s="19"/>
    </row>
    <row r="61" spans="1:164" customFormat="1" ht="56.25" x14ac:dyDescent="0.25">
      <c r="A61" s="28"/>
      <c r="B61" s="22" t="s">
        <v>54</v>
      </c>
      <c r="C61" s="165" t="s">
        <v>55</v>
      </c>
      <c r="D61" s="165"/>
      <c r="E61" s="165"/>
      <c r="F61" s="23" t="s">
        <v>15</v>
      </c>
      <c r="G61" s="29">
        <v>134</v>
      </c>
      <c r="H61" s="26">
        <v>0.85</v>
      </c>
      <c r="I61" s="42">
        <v>113.9</v>
      </c>
      <c r="J61" s="31"/>
      <c r="K61" s="24"/>
      <c r="L61" s="41">
        <v>1044.54</v>
      </c>
      <c r="M61" s="24"/>
      <c r="N61" s="27">
        <v>54535.58</v>
      </c>
      <c r="EZ61" s="11"/>
      <c r="FA61" s="19"/>
      <c r="FB61" s="19"/>
      <c r="FC61" s="19"/>
      <c r="FF61" s="3" t="s">
        <v>55</v>
      </c>
      <c r="FH61" s="19"/>
    </row>
    <row r="62" spans="1:164" customFormat="1" ht="15" customHeight="1" x14ac:dyDescent="0.25">
      <c r="A62" s="37"/>
      <c r="B62" s="159"/>
      <c r="C62" s="167" t="s">
        <v>18</v>
      </c>
      <c r="D62" s="167"/>
      <c r="E62" s="167"/>
      <c r="F62" s="13"/>
      <c r="G62" s="14"/>
      <c r="H62" s="14"/>
      <c r="I62" s="14"/>
      <c r="J62" s="17"/>
      <c r="K62" s="14"/>
      <c r="L62" s="45">
        <v>13747.5</v>
      </c>
      <c r="M62" s="34"/>
      <c r="N62" s="39">
        <v>316235.57</v>
      </c>
      <c r="EZ62" s="11"/>
      <c r="FA62" s="19"/>
      <c r="FB62" s="19"/>
      <c r="FC62" s="19"/>
      <c r="FH62" s="19" t="s">
        <v>18</v>
      </c>
    </row>
    <row r="63" spans="1:164" customFormat="1" ht="33.75" x14ac:dyDescent="0.25">
      <c r="A63" s="200" t="s">
        <v>56</v>
      </c>
      <c r="B63" s="201" t="s">
        <v>57</v>
      </c>
      <c r="C63" s="202" t="s">
        <v>58</v>
      </c>
      <c r="D63" s="202"/>
      <c r="E63" s="202"/>
      <c r="F63" s="203" t="s">
        <v>59</v>
      </c>
      <c r="G63" s="204">
        <v>262.08</v>
      </c>
      <c r="H63" s="205">
        <v>1</v>
      </c>
      <c r="I63" s="206">
        <v>262.08</v>
      </c>
      <c r="J63" s="207">
        <v>646.32000000000005</v>
      </c>
      <c r="K63" s="208">
        <v>1.012</v>
      </c>
      <c r="L63" s="209">
        <v>171420.2</v>
      </c>
      <c r="M63" s="210">
        <v>9.5</v>
      </c>
      <c r="N63" s="211">
        <v>1628491.9</v>
      </c>
      <c r="EZ63" s="11"/>
      <c r="FA63" s="19" t="s">
        <v>58</v>
      </c>
      <c r="FB63" s="19" t="s">
        <v>0</v>
      </c>
      <c r="FC63" s="19" t="s">
        <v>0</v>
      </c>
      <c r="FH63" s="19"/>
    </row>
    <row r="64" spans="1:164" customFormat="1" ht="15" customHeight="1" x14ac:dyDescent="0.25">
      <c r="A64" s="20"/>
      <c r="B64" s="158"/>
      <c r="C64" s="165" t="s">
        <v>60</v>
      </c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8"/>
      <c r="EZ64" s="11"/>
      <c r="FA64" s="19"/>
      <c r="FB64" s="19"/>
      <c r="FC64" s="19"/>
      <c r="FD64" s="3" t="s">
        <v>60</v>
      </c>
      <c r="FH64" s="19"/>
    </row>
    <row r="65" spans="1:166" customFormat="1" ht="15" customHeight="1" x14ac:dyDescent="0.25">
      <c r="A65" s="20"/>
      <c r="B65" s="158"/>
      <c r="C65" s="165" t="s">
        <v>540</v>
      </c>
      <c r="D65" s="165"/>
      <c r="E65" s="165"/>
      <c r="F65" s="165"/>
      <c r="G65" s="165"/>
      <c r="H65" s="165"/>
      <c r="I65" s="165"/>
      <c r="J65" s="165"/>
      <c r="K65" s="165"/>
      <c r="L65" s="165"/>
      <c r="M65" s="165"/>
      <c r="N65" s="168"/>
      <c r="R65" s="140" t="s">
        <v>551</v>
      </c>
      <c r="EZ65" s="11"/>
      <c r="FA65" s="19"/>
      <c r="FB65" s="19"/>
      <c r="FC65" s="19"/>
      <c r="FH65" s="19"/>
      <c r="FI65" s="3" t="s">
        <v>61</v>
      </c>
    </row>
    <row r="66" spans="1:166" customFormat="1" ht="15" customHeight="1" x14ac:dyDescent="0.25">
      <c r="A66" s="50"/>
      <c r="B66" s="22"/>
      <c r="C66" s="173" t="s">
        <v>62</v>
      </c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4"/>
      <c r="EZ66" s="11"/>
      <c r="FA66" s="19"/>
      <c r="FB66" s="19"/>
      <c r="FC66" s="19"/>
      <c r="FH66" s="19"/>
      <c r="FJ66" s="3" t="s">
        <v>62</v>
      </c>
    </row>
    <row r="67" spans="1:166" customFormat="1" ht="15" customHeight="1" x14ac:dyDescent="0.25">
      <c r="A67" s="37"/>
      <c r="B67" s="159"/>
      <c r="C67" s="167" t="s">
        <v>18</v>
      </c>
      <c r="D67" s="167"/>
      <c r="E67" s="167"/>
      <c r="F67" s="13"/>
      <c r="G67" s="14"/>
      <c r="H67" s="14"/>
      <c r="I67" s="14"/>
      <c r="J67" s="17"/>
      <c r="K67" s="14"/>
      <c r="L67" s="45">
        <v>171420.2</v>
      </c>
      <c r="M67" s="34"/>
      <c r="N67" s="39">
        <v>1628491.9</v>
      </c>
      <c r="EZ67" s="11"/>
      <c r="FA67" s="19"/>
      <c r="FB67" s="19"/>
      <c r="FC67" s="19"/>
      <c r="FH67" s="19" t="s">
        <v>18</v>
      </c>
    </row>
    <row r="68" spans="1:166" customFormat="1" ht="45.75" customHeight="1" x14ac:dyDescent="0.25">
      <c r="A68" s="12" t="s">
        <v>63</v>
      </c>
      <c r="B68" s="160" t="s">
        <v>64</v>
      </c>
      <c r="C68" s="167" t="s">
        <v>65</v>
      </c>
      <c r="D68" s="167"/>
      <c r="E68" s="167"/>
      <c r="F68" s="13" t="s">
        <v>22</v>
      </c>
      <c r="G68" s="14">
        <v>0.4647</v>
      </c>
      <c r="H68" s="15">
        <v>1</v>
      </c>
      <c r="I68" s="16">
        <v>0.4647</v>
      </c>
      <c r="J68" s="17"/>
      <c r="K68" s="14"/>
      <c r="L68" s="17"/>
      <c r="M68" s="14"/>
      <c r="N68" s="18"/>
      <c r="EZ68" s="11"/>
      <c r="FA68" s="19" t="s">
        <v>65</v>
      </c>
      <c r="FB68" s="19" t="s">
        <v>0</v>
      </c>
      <c r="FC68" s="19" t="s">
        <v>0</v>
      </c>
      <c r="FH68" s="19"/>
    </row>
    <row r="69" spans="1:166" customFormat="1" ht="15" customHeight="1" x14ac:dyDescent="0.25">
      <c r="A69" s="20"/>
      <c r="B69" s="158"/>
      <c r="C69" s="165" t="s">
        <v>66</v>
      </c>
      <c r="D69" s="165"/>
      <c r="E69" s="165"/>
      <c r="F69" s="165"/>
      <c r="G69" s="165"/>
      <c r="H69" s="165"/>
      <c r="I69" s="165"/>
      <c r="J69" s="165"/>
      <c r="K69" s="165"/>
      <c r="L69" s="165"/>
      <c r="M69" s="165"/>
      <c r="N69" s="168"/>
      <c r="EZ69" s="11"/>
      <c r="FA69" s="19"/>
      <c r="FB69" s="19"/>
      <c r="FC69" s="19"/>
      <c r="FD69" s="3" t="s">
        <v>66</v>
      </c>
      <c r="FH69" s="19"/>
    </row>
    <row r="70" spans="1:166" customFormat="1" ht="15" x14ac:dyDescent="0.25">
      <c r="A70" s="21"/>
      <c r="B70" s="22" t="s">
        <v>3</v>
      </c>
      <c r="C70" s="165" t="s">
        <v>8</v>
      </c>
      <c r="D70" s="165"/>
      <c r="E70" s="165"/>
      <c r="F70" s="23"/>
      <c r="G70" s="24"/>
      <c r="H70" s="24"/>
      <c r="I70" s="24"/>
      <c r="J70" s="41">
        <v>9218</v>
      </c>
      <c r="K70" s="24"/>
      <c r="L70" s="41">
        <v>4283.6000000000004</v>
      </c>
      <c r="M70" s="26">
        <v>52.21</v>
      </c>
      <c r="N70" s="27">
        <v>223646.76</v>
      </c>
      <c r="EZ70" s="11"/>
      <c r="FA70" s="19"/>
      <c r="FB70" s="19"/>
      <c r="FC70" s="19"/>
      <c r="FE70" s="3" t="s">
        <v>8</v>
      </c>
      <c r="FH70" s="19"/>
    </row>
    <row r="71" spans="1:166" customFormat="1" ht="15" x14ac:dyDescent="0.25">
      <c r="A71" s="21"/>
      <c r="B71" s="22" t="s">
        <v>19</v>
      </c>
      <c r="C71" s="165" t="s">
        <v>24</v>
      </c>
      <c r="D71" s="165"/>
      <c r="E71" s="165"/>
      <c r="F71" s="23"/>
      <c r="G71" s="24"/>
      <c r="H71" s="24"/>
      <c r="I71" s="24"/>
      <c r="J71" s="41">
        <v>40105.1</v>
      </c>
      <c r="K71" s="24"/>
      <c r="L71" s="41">
        <v>18636.84</v>
      </c>
      <c r="M71" s="26">
        <v>15.71</v>
      </c>
      <c r="N71" s="27">
        <v>292784.76</v>
      </c>
      <c r="EZ71" s="11"/>
      <c r="FA71" s="19"/>
      <c r="FB71" s="19"/>
      <c r="FC71" s="19"/>
      <c r="FE71" s="3" t="s">
        <v>24</v>
      </c>
      <c r="FH71" s="19"/>
    </row>
    <row r="72" spans="1:166" customFormat="1" ht="15" x14ac:dyDescent="0.25">
      <c r="A72" s="21"/>
      <c r="B72" s="22" t="s">
        <v>25</v>
      </c>
      <c r="C72" s="165" t="s">
        <v>26</v>
      </c>
      <c r="D72" s="165"/>
      <c r="E72" s="165"/>
      <c r="F72" s="23"/>
      <c r="G72" s="24"/>
      <c r="H72" s="24"/>
      <c r="I72" s="24"/>
      <c r="J72" s="41">
        <v>2629.93</v>
      </c>
      <c r="K72" s="24"/>
      <c r="L72" s="41">
        <v>1222.1300000000001</v>
      </c>
      <c r="M72" s="26">
        <v>52.21</v>
      </c>
      <c r="N72" s="27">
        <v>63807.41</v>
      </c>
      <c r="EZ72" s="11"/>
      <c r="FA72" s="19"/>
      <c r="FB72" s="19"/>
      <c r="FC72" s="19"/>
      <c r="FE72" s="3" t="s">
        <v>26</v>
      </c>
      <c r="FH72" s="19"/>
    </row>
    <row r="73" spans="1:166" customFormat="1" ht="15" x14ac:dyDescent="0.25">
      <c r="A73" s="21"/>
      <c r="B73" s="22" t="s">
        <v>39</v>
      </c>
      <c r="C73" s="165" t="s">
        <v>51</v>
      </c>
      <c r="D73" s="165"/>
      <c r="E73" s="165"/>
      <c r="F73" s="23"/>
      <c r="G73" s="24"/>
      <c r="H73" s="24"/>
      <c r="I73" s="24"/>
      <c r="J73" s="41">
        <v>1477980.73</v>
      </c>
      <c r="K73" s="24"/>
      <c r="L73" s="41">
        <v>686817.65</v>
      </c>
      <c r="M73" s="42">
        <v>9.5</v>
      </c>
      <c r="N73" s="27">
        <v>6524767.6799999997</v>
      </c>
      <c r="EZ73" s="11"/>
      <c r="FA73" s="19"/>
      <c r="FB73" s="19"/>
      <c r="FC73" s="19"/>
      <c r="FE73" s="3" t="s">
        <v>51</v>
      </c>
      <c r="FH73" s="19"/>
    </row>
    <row r="74" spans="1:166" customFormat="1" ht="15" x14ac:dyDescent="0.25">
      <c r="A74" s="28"/>
      <c r="B74" s="22"/>
      <c r="C74" s="165" t="s">
        <v>9</v>
      </c>
      <c r="D74" s="165"/>
      <c r="E74" s="165"/>
      <c r="F74" s="23" t="s">
        <v>10</v>
      </c>
      <c r="G74" s="29">
        <v>1100</v>
      </c>
      <c r="H74" s="24"/>
      <c r="I74" s="26">
        <v>511.17</v>
      </c>
      <c r="J74" s="31"/>
      <c r="K74" s="24"/>
      <c r="L74" s="31"/>
      <c r="M74" s="24"/>
      <c r="N74" s="32"/>
      <c r="EZ74" s="11"/>
      <c r="FA74" s="19"/>
      <c r="FB74" s="19"/>
      <c r="FC74" s="19"/>
      <c r="FF74" s="3" t="s">
        <v>9</v>
      </c>
      <c r="FH74" s="19"/>
    </row>
    <row r="75" spans="1:166" customFormat="1" ht="15" x14ac:dyDescent="0.25">
      <c r="A75" s="28"/>
      <c r="B75" s="22"/>
      <c r="C75" s="165" t="s">
        <v>27</v>
      </c>
      <c r="D75" s="165"/>
      <c r="E75" s="165"/>
      <c r="F75" s="23" t="s">
        <v>10</v>
      </c>
      <c r="G75" s="26">
        <v>213.68</v>
      </c>
      <c r="H75" s="24"/>
      <c r="I75" s="51">
        <v>99.297095999999996</v>
      </c>
      <c r="J75" s="31"/>
      <c r="K75" s="24"/>
      <c r="L75" s="31"/>
      <c r="M75" s="24"/>
      <c r="N75" s="32"/>
      <c r="EZ75" s="11"/>
      <c r="FA75" s="19"/>
      <c r="FB75" s="19"/>
      <c r="FC75" s="19"/>
      <c r="FF75" s="3" t="s">
        <v>27</v>
      </c>
      <c r="FH75" s="19"/>
    </row>
    <row r="76" spans="1:166" customFormat="1" ht="15" customHeight="1" x14ac:dyDescent="0.25">
      <c r="A76" s="20"/>
      <c r="B76" s="22"/>
      <c r="C76" s="172" t="s">
        <v>11</v>
      </c>
      <c r="D76" s="172"/>
      <c r="E76" s="172"/>
      <c r="F76" s="33"/>
      <c r="G76" s="34"/>
      <c r="H76" s="34"/>
      <c r="I76" s="34"/>
      <c r="J76" s="44">
        <v>1527303.83</v>
      </c>
      <c r="K76" s="34"/>
      <c r="L76" s="44">
        <v>709738.09</v>
      </c>
      <c r="M76" s="34"/>
      <c r="N76" s="36">
        <v>7041199.2000000002</v>
      </c>
      <c r="EZ76" s="11"/>
      <c r="FA76" s="19"/>
      <c r="FB76" s="19"/>
      <c r="FC76" s="19"/>
      <c r="FG76" s="3" t="s">
        <v>11</v>
      </c>
      <c r="FH76" s="19"/>
    </row>
    <row r="77" spans="1:166" customFormat="1" ht="15" x14ac:dyDescent="0.25">
      <c r="A77" s="28"/>
      <c r="B77" s="22"/>
      <c r="C77" s="165" t="s">
        <v>12</v>
      </c>
      <c r="D77" s="165"/>
      <c r="E77" s="165"/>
      <c r="F77" s="23"/>
      <c r="G77" s="24"/>
      <c r="H77" s="24"/>
      <c r="I77" s="24"/>
      <c r="J77" s="31"/>
      <c r="K77" s="24"/>
      <c r="L77" s="41">
        <v>5505.73</v>
      </c>
      <c r="M77" s="24"/>
      <c r="N77" s="27">
        <v>287454.17</v>
      </c>
      <c r="EZ77" s="11"/>
      <c r="FA77" s="19"/>
      <c r="FB77" s="19"/>
      <c r="FC77" s="19"/>
      <c r="FF77" s="3" t="s">
        <v>12</v>
      </c>
      <c r="FH77" s="19"/>
    </row>
    <row r="78" spans="1:166" customFormat="1" ht="22.5" customHeight="1" x14ac:dyDescent="0.25">
      <c r="A78" s="28"/>
      <c r="B78" s="22" t="s">
        <v>28</v>
      </c>
      <c r="C78" s="165" t="s">
        <v>29</v>
      </c>
      <c r="D78" s="165"/>
      <c r="E78" s="165"/>
      <c r="F78" s="23" t="s">
        <v>15</v>
      </c>
      <c r="G78" s="29">
        <v>109</v>
      </c>
      <c r="H78" s="24"/>
      <c r="I78" s="29">
        <v>109</v>
      </c>
      <c r="J78" s="31"/>
      <c r="K78" s="24"/>
      <c r="L78" s="41">
        <v>6001.25</v>
      </c>
      <c r="M78" s="24"/>
      <c r="N78" s="27">
        <v>313325.05</v>
      </c>
      <c r="EZ78" s="11"/>
      <c r="FA78" s="19"/>
      <c r="FB78" s="19"/>
      <c r="FC78" s="19"/>
      <c r="FF78" s="3" t="s">
        <v>29</v>
      </c>
      <c r="FH78" s="19"/>
    </row>
    <row r="79" spans="1:166" customFormat="1" ht="45" x14ac:dyDescent="0.25">
      <c r="A79" s="28"/>
      <c r="B79" s="22" t="s">
        <v>30</v>
      </c>
      <c r="C79" s="165" t="s">
        <v>31</v>
      </c>
      <c r="D79" s="165"/>
      <c r="E79" s="165"/>
      <c r="F79" s="23" t="s">
        <v>15</v>
      </c>
      <c r="G79" s="29">
        <v>65</v>
      </c>
      <c r="H79" s="26">
        <v>0.85</v>
      </c>
      <c r="I79" s="26">
        <v>55.25</v>
      </c>
      <c r="J79" s="31"/>
      <c r="K79" s="24"/>
      <c r="L79" s="41">
        <v>3041.92</v>
      </c>
      <c r="M79" s="24"/>
      <c r="N79" s="27">
        <v>158818.43</v>
      </c>
      <c r="EZ79" s="11"/>
      <c r="FA79" s="19"/>
      <c r="FB79" s="19"/>
      <c r="FC79" s="19"/>
      <c r="FF79" s="3" t="s">
        <v>31</v>
      </c>
      <c r="FH79" s="19"/>
    </row>
    <row r="80" spans="1:166" customFormat="1" ht="15" customHeight="1" x14ac:dyDescent="0.25">
      <c r="A80" s="37"/>
      <c r="B80" s="159"/>
      <c r="C80" s="167" t="s">
        <v>18</v>
      </c>
      <c r="D80" s="167"/>
      <c r="E80" s="167"/>
      <c r="F80" s="13"/>
      <c r="G80" s="14"/>
      <c r="H80" s="14"/>
      <c r="I80" s="14"/>
      <c r="J80" s="17"/>
      <c r="K80" s="14"/>
      <c r="L80" s="45">
        <v>718781.26</v>
      </c>
      <c r="M80" s="34"/>
      <c r="N80" s="39">
        <v>7513342.6799999997</v>
      </c>
      <c r="EZ80" s="11"/>
      <c r="FA80" s="19"/>
      <c r="FB80" s="19"/>
      <c r="FC80" s="19"/>
      <c r="FH80" s="19" t="s">
        <v>18</v>
      </c>
    </row>
    <row r="81" spans="1:166" customFormat="1" ht="23.25" customHeight="1" x14ac:dyDescent="0.25">
      <c r="A81" s="12" t="s">
        <v>67</v>
      </c>
      <c r="B81" s="160" t="s">
        <v>68</v>
      </c>
      <c r="C81" s="167" t="s">
        <v>69</v>
      </c>
      <c r="D81" s="167"/>
      <c r="E81" s="167"/>
      <c r="F81" s="13" t="s">
        <v>70</v>
      </c>
      <c r="G81" s="14">
        <v>-855</v>
      </c>
      <c r="H81" s="15">
        <v>1</v>
      </c>
      <c r="I81" s="15">
        <v>-855</v>
      </c>
      <c r="J81" s="38">
        <v>188.1</v>
      </c>
      <c r="K81" s="14"/>
      <c r="L81" s="45">
        <v>-160825.5</v>
      </c>
      <c r="M81" s="49">
        <v>9.5</v>
      </c>
      <c r="N81" s="39">
        <v>-1527842.25</v>
      </c>
      <c r="EZ81" s="11"/>
      <c r="FA81" s="19" t="s">
        <v>69</v>
      </c>
      <c r="FB81" s="19" t="s">
        <v>0</v>
      </c>
      <c r="FC81" s="19" t="s">
        <v>0</v>
      </c>
      <c r="FH81" s="19"/>
    </row>
    <row r="82" spans="1:166" customFormat="1" ht="15" customHeight="1" x14ac:dyDescent="0.25">
      <c r="A82" s="37"/>
      <c r="B82" s="159"/>
      <c r="C82" s="167" t="s">
        <v>18</v>
      </c>
      <c r="D82" s="167"/>
      <c r="E82" s="167"/>
      <c r="F82" s="13"/>
      <c r="G82" s="14"/>
      <c r="H82" s="14"/>
      <c r="I82" s="14"/>
      <c r="J82" s="17"/>
      <c r="K82" s="14"/>
      <c r="L82" s="45">
        <v>-160825.5</v>
      </c>
      <c r="M82" s="34"/>
      <c r="N82" s="39">
        <v>-1527842.25</v>
      </c>
      <c r="EZ82" s="11"/>
      <c r="FA82" s="19"/>
      <c r="FB82" s="19"/>
      <c r="FC82" s="19"/>
      <c r="FH82" s="19" t="s">
        <v>18</v>
      </c>
    </row>
    <row r="83" spans="1:166" customFormat="1" ht="23.25" customHeight="1" x14ac:dyDescent="0.25">
      <c r="A83" s="12" t="s">
        <v>71</v>
      </c>
      <c r="B83" s="160" t="s">
        <v>72</v>
      </c>
      <c r="C83" s="167" t="s">
        <v>73</v>
      </c>
      <c r="D83" s="167"/>
      <c r="E83" s="167"/>
      <c r="F83" s="13" t="s">
        <v>70</v>
      </c>
      <c r="G83" s="14">
        <v>-1710</v>
      </c>
      <c r="H83" s="15">
        <v>1</v>
      </c>
      <c r="I83" s="15">
        <v>-1710</v>
      </c>
      <c r="J83" s="38">
        <v>43.61</v>
      </c>
      <c r="K83" s="14"/>
      <c r="L83" s="45">
        <v>-74573.100000000006</v>
      </c>
      <c r="M83" s="49">
        <v>9.5</v>
      </c>
      <c r="N83" s="39">
        <v>-708444.45</v>
      </c>
      <c r="EZ83" s="11"/>
      <c r="FA83" s="19" t="s">
        <v>73</v>
      </c>
      <c r="FB83" s="19" t="s">
        <v>0</v>
      </c>
      <c r="FC83" s="19" t="s">
        <v>0</v>
      </c>
      <c r="FH83" s="19"/>
    </row>
    <row r="84" spans="1:166" customFormat="1" ht="15" customHeight="1" x14ac:dyDescent="0.25">
      <c r="A84" s="37"/>
      <c r="B84" s="159"/>
      <c r="C84" s="167" t="s">
        <v>18</v>
      </c>
      <c r="D84" s="167"/>
      <c r="E84" s="167"/>
      <c r="F84" s="13"/>
      <c r="G84" s="14"/>
      <c r="H84" s="14"/>
      <c r="I84" s="14"/>
      <c r="J84" s="17"/>
      <c r="K84" s="14"/>
      <c r="L84" s="45">
        <v>-74573.100000000006</v>
      </c>
      <c r="M84" s="34"/>
      <c r="N84" s="39">
        <v>-708444.45</v>
      </c>
      <c r="EZ84" s="11"/>
      <c r="FA84" s="19"/>
      <c r="FB84" s="19"/>
      <c r="FC84" s="19"/>
      <c r="FH84" s="19" t="s">
        <v>18</v>
      </c>
    </row>
    <row r="85" spans="1:166" customFormat="1" ht="45" x14ac:dyDescent="0.25">
      <c r="A85" s="200" t="s">
        <v>74</v>
      </c>
      <c r="B85" s="201" t="s">
        <v>75</v>
      </c>
      <c r="C85" s="202" t="s">
        <v>76</v>
      </c>
      <c r="D85" s="202"/>
      <c r="E85" s="202"/>
      <c r="F85" s="203" t="s">
        <v>70</v>
      </c>
      <c r="G85" s="204">
        <v>855</v>
      </c>
      <c r="H85" s="205">
        <v>1</v>
      </c>
      <c r="I85" s="205">
        <v>855</v>
      </c>
      <c r="J85" s="209">
        <v>1379.85</v>
      </c>
      <c r="K85" s="212">
        <v>1.04236</v>
      </c>
      <c r="L85" s="209">
        <v>1229746.8799999999</v>
      </c>
      <c r="M85" s="210">
        <v>9.5</v>
      </c>
      <c r="N85" s="211">
        <v>11682595.359999999</v>
      </c>
      <c r="EZ85" s="11"/>
      <c r="FA85" s="19" t="s">
        <v>76</v>
      </c>
      <c r="FB85" s="19" t="s">
        <v>0</v>
      </c>
      <c r="FC85" s="19" t="s">
        <v>0</v>
      </c>
      <c r="FH85" s="19"/>
    </row>
    <row r="86" spans="1:166" customFormat="1" ht="15" customHeight="1" x14ac:dyDescent="0.25">
      <c r="A86" s="20"/>
      <c r="B86" s="158"/>
      <c r="C86" s="165" t="s">
        <v>541</v>
      </c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168"/>
      <c r="R86" s="140" t="s">
        <v>552</v>
      </c>
      <c r="EZ86" s="11"/>
      <c r="FA86" s="19"/>
      <c r="FB86" s="19"/>
      <c r="FC86" s="19"/>
      <c r="FH86" s="19"/>
      <c r="FI86" s="3" t="s">
        <v>77</v>
      </c>
    </row>
    <row r="87" spans="1:166" customFormat="1" ht="15" customHeight="1" x14ac:dyDescent="0.25">
      <c r="A87" s="50"/>
      <c r="B87" s="22"/>
      <c r="C87" s="173" t="s">
        <v>78</v>
      </c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4"/>
      <c r="EZ87" s="11"/>
      <c r="FA87" s="19"/>
      <c r="FB87" s="19"/>
      <c r="FC87" s="19"/>
      <c r="FH87" s="19"/>
      <c r="FJ87" s="3" t="s">
        <v>78</v>
      </c>
    </row>
    <row r="88" spans="1:166" customFormat="1" ht="15" customHeight="1" x14ac:dyDescent="0.25">
      <c r="A88" s="50"/>
      <c r="B88" s="22"/>
      <c r="C88" s="173" t="s">
        <v>62</v>
      </c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4"/>
      <c r="EZ88" s="11"/>
      <c r="FA88" s="19"/>
      <c r="FB88" s="19"/>
      <c r="FC88" s="19"/>
      <c r="FH88" s="19"/>
      <c r="FJ88" s="3" t="s">
        <v>62</v>
      </c>
    </row>
    <row r="89" spans="1:166" customFormat="1" ht="15" customHeight="1" x14ac:dyDescent="0.25">
      <c r="A89" s="37"/>
      <c r="B89" s="159"/>
      <c r="C89" s="167" t="s">
        <v>18</v>
      </c>
      <c r="D89" s="167"/>
      <c r="E89" s="167"/>
      <c r="F89" s="13"/>
      <c r="G89" s="14"/>
      <c r="H89" s="14"/>
      <c r="I89" s="14"/>
      <c r="J89" s="17"/>
      <c r="K89" s="14"/>
      <c r="L89" s="45">
        <v>1229746.8799999999</v>
      </c>
      <c r="M89" s="34"/>
      <c r="N89" s="39">
        <v>11682595.359999999</v>
      </c>
      <c r="EZ89" s="11"/>
      <c r="FA89" s="19"/>
      <c r="FB89" s="19"/>
      <c r="FC89" s="19"/>
      <c r="FH89" s="19" t="s">
        <v>18</v>
      </c>
    </row>
    <row r="90" spans="1:166" customFormat="1" ht="34.5" customHeight="1" x14ac:dyDescent="0.25">
      <c r="A90" s="12" t="s">
        <v>79</v>
      </c>
      <c r="B90" s="160" t="s">
        <v>80</v>
      </c>
      <c r="C90" s="167" t="s">
        <v>81</v>
      </c>
      <c r="D90" s="167"/>
      <c r="E90" s="167"/>
      <c r="F90" s="13" t="s">
        <v>82</v>
      </c>
      <c r="G90" s="14">
        <v>-0.307</v>
      </c>
      <c r="H90" s="15">
        <v>1</v>
      </c>
      <c r="I90" s="46">
        <v>-0.307</v>
      </c>
      <c r="J90" s="45">
        <v>10424</v>
      </c>
      <c r="K90" s="14"/>
      <c r="L90" s="45">
        <v>-3200.17</v>
      </c>
      <c r="M90" s="49">
        <v>9.5</v>
      </c>
      <c r="N90" s="39">
        <v>-30401.62</v>
      </c>
      <c r="EZ90" s="11"/>
      <c r="FA90" s="19" t="s">
        <v>81</v>
      </c>
      <c r="FB90" s="19" t="s">
        <v>0</v>
      </c>
      <c r="FC90" s="19" t="s">
        <v>0</v>
      </c>
      <c r="FH90" s="19"/>
    </row>
    <row r="91" spans="1:166" customFormat="1" ht="15" customHeight="1" x14ac:dyDescent="0.25">
      <c r="A91" s="37"/>
      <c r="B91" s="159"/>
      <c r="C91" s="167" t="s">
        <v>18</v>
      </c>
      <c r="D91" s="167"/>
      <c r="E91" s="167"/>
      <c r="F91" s="13"/>
      <c r="G91" s="14"/>
      <c r="H91" s="14"/>
      <c r="I91" s="14"/>
      <c r="J91" s="17"/>
      <c r="K91" s="14"/>
      <c r="L91" s="45">
        <v>-3200.17</v>
      </c>
      <c r="M91" s="34"/>
      <c r="N91" s="39">
        <v>-30401.62</v>
      </c>
      <c r="EZ91" s="11"/>
      <c r="FA91" s="19"/>
      <c r="FB91" s="19"/>
      <c r="FC91" s="19"/>
      <c r="FH91" s="19" t="s">
        <v>18</v>
      </c>
    </row>
    <row r="92" spans="1:166" customFormat="1" ht="45" x14ac:dyDescent="0.25">
      <c r="A92" s="200" t="s">
        <v>83</v>
      </c>
      <c r="B92" s="201" t="s">
        <v>84</v>
      </c>
      <c r="C92" s="202" t="s">
        <v>85</v>
      </c>
      <c r="D92" s="202"/>
      <c r="E92" s="202"/>
      <c r="F92" s="203" t="s">
        <v>86</v>
      </c>
      <c r="G92" s="204">
        <v>0.307</v>
      </c>
      <c r="H92" s="205">
        <v>1</v>
      </c>
      <c r="I92" s="208">
        <v>0.307</v>
      </c>
      <c r="J92" s="209">
        <v>27894.74</v>
      </c>
      <c r="K92" s="212">
        <v>1.04236</v>
      </c>
      <c r="L92" s="209">
        <v>8926.44</v>
      </c>
      <c r="M92" s="210">
        <v>9.5</v>
      </c>
      <c r="N92" s="211">
        <v>84801.18</v>
      </c>
      <c r="EZ92" s="11"/>
      <c r="FA92" s="19" t="s">
        <v>85</v>
      </c>
      <c r="FB92" s="19" t="s">
        <v>0</v>
      </c>
      <c r="FC92" s="19" t="s">
        <v>0</v>
      </c>
      <c r="FH92" s="19"/>
    </row>
    <row r="93" spans="1:166" customFormat="1" ht="15" customHeight="1" x14ac:dyDescent="0.25">
      <c r="A93" s="20"/>
      <c r="B93" s="158"/>
      <c r="C93" s="165" t="s">
        <v>542</v>
      </c>
      <c r="D93" s="165"/>
      <c r="E93" s="165"/>
      <c r="F93" s="165"/>
      <c r="G93" s="165"/>
      <c r="H93" s="165"/>
      <c r="I93" s="165"/>
      <c r="J93" s="165"/>
      <c r="K93" s="165"/>
      <c r="L93" s="165"/>
      <c r="M93" s="165"/>
      <c r="N93" s="168"/>
      <c r="R93" s="140" t="s">
        <v>553</v>
      </c>
      <c r="EZ93" s="11"/>
      <c r="FA93" s="19"/>
      <c r="FB93" s="19"/>
      <c r="FC93" s="19"/>
      <c r="FH93" s="19"/>
      <c r="FI93" s="3" t="s">
        <v>87</v>
      </c>
    </row>
    <row r="94" spans="1:166" customFormat="1" ht="15" customHeight="1" x14ac:dyDescent="0.25">
      <c r="A94" s="50"/>
      <c r="B94" s="22"/>
      <c r="C94" s="173" t="s">
        <v>78</v>
      </c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4"/>
      <c r="EZ94" s="11"/>
      <c r="FA94" s="19"/>
      <c r="FB94" s="19"/>
      <c r="FC94" s="19"/>
      <c r="FH94" s="19"/>
      <c r="FJ94" s="3" t="s">
        <v>78</v>
      </c>
    </row>
    <row r="95" spans="1:166" customFormat="1" ht="15" customHeight="1" x14ac:dyDescent="0.25">
      <c r="A95" s="50"/>
      <c r="B95" s="22"/>
      <c r="C95" s="173" t="s">
        <v>62</v>
      </c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4"/>
      <c r="EZ95" s="11"/>
      <c r="FA95" s="19"/>
      <c r="FB95" s="19"/>
      <c r="FC95" s="19"/>
      <c r="FH95" s="19"/>
      <c r="FJ95" s="3" t="s">
        <v>62</v>
      </c>
    </row>
    <row r="96" spans="1:166" customFormat="1" ht="15" customHeight="1" x14ac:dyDescent="0.25">
      <c r="A96" s="37"/>
      <c r="B96" s="159"/>
      <c r="C96" s="167" t="s">
        <v>18</v>
      </c>
      <c r="D96" s="167"/>
      <c r="E96" s="167"/>
      <c r="F96" s="13"/>
      <c r="G96" s="14"/>
      <c r="H96" s="14"/>
      <c r="I96" s="14"/>
      <c r="J96" s="17"/>
      <c r="K96" s="14"/>
      <c r="L96" s="45">
        <v>8926.44</v>
      </c>
      <c r="M96" s="34"/>
      <c r="N96" s="39">
        <v>84801.18</v>
      </c>
      <c r="EZ96" s="11"/>
      <c r="FA96" s="19"/>
      <c r="FB96" s="19"/>
      <c r="FC96" s="19"/>
      <c r="FH96" s="19" t="s">
        <v>18</v>
      </c>
    </row>
    <row r="97" spans="1:166" customFormat="1" ht="15" customHeight="1" x14ac:dyDescent="0.25">
      <c r="A97" s="12" t="s">
        <v>88</v>
      </c>
      <c r="B97" s="160" t="s">
        <v>89</v>
      </c>
      <c r="C97" s="167" t="s">
        <v>90</v>
      </c>
      <c r="D97" s="167"/>
      <c r="E97" s="167"/>
      <c r="F97" s="13" t="s">
        <v>70</v>
      </c>
      <c r="G97" s="14">
        <v>-149</v>
      </c>
      <c r="H97" s="15">
        <v>1</v>
      </c>
      <c r="I97" s="15">
        <v>-149</v>
      </c>
      <c r="J97" s="38">
        <v>145.30000000000001</v>
      </c>
      <c r="K97" s="14"/>
      <c r="L97" s="45">
        <v>-21649.7</v>
      </c>
      <c r="M97" s="49">
        <v>9.5</v>
      </c>
      <c r="N97" s="39">
        <v>-205672.15</v>
      </c>
      <c r="EZ97" s="11"/>
      <c r="FA97" s="19" t="s">
        <v>90</v>
      </c>
      <c r="FB97" s="19" t="s">
        <v>0</v>
      </c>
      <c r="FC97" s="19" t="s">
        <v>0</v>
      </c>
      <c r="FH97" s="19"/>
    </row>
    <row r="98" spans="1:166" customFormat="1" ht="15" customHeight="1" x14ac:dyDescent="0.25">
      <c r="A98" s="37"/>
      <c r="B98" s="159"/>
      <c r="C98" s="167" t="s">
        <v>18</v>
      </c>
      <c r="D98" s="167"/>
      <c r="E98" s="167"/>
      <c r="F98" s="13"/>
      <c r="G98" s="14"/>
      <c r="H98" s="14"/>
      <c r="I98" s="14"/>
      <c r="J98" s="17"/>
      <c r="K98" s="14"/>
      <c r="L98" s="45">
        <v>-21649.7</v>
      </c>
      <c r="M98" s="34"/>
      <c r="N98" s="39">
        <v>-205672.15</v>
      </c>
      <c r="EZ98" s="11"/>
      <c r="FA98" s="19"/>
      <c r="FB98" s="19"/>
      <c r="FC98" s="19"/>
      <c r="FH98" s="19" t="s">
        <v>18</v>
      </c>
    </row>
    <row r="99" spans="1:166" customFormat="1" ht="45" x14ac:dyDescent="0.25">
      <c r="A99" s="200" t="s">
        <v>91</v>
      </c>
      <c r="B99" s="201" t="s">
        <v>92</v>
      </c>
      <c r="C99" s="202" t="s">
        <v>93</v>
      </c>
      <c r="D99" s="202"/>
      <c r="E99" s="202"/>
      <c r="F99" s="203" t="s">
        <v>86</v>
      </c>
      <c r="G99" s="204">
        <v>3.18</v>
      </c>
      <c r="H99" s="205">
        <v>1</v>
      </c>
      <c r="I99" s="206">
        <v>3.18</v>
      </c>
      <c r="J99" s="209">
        <v>37646.32</v>
      </c>
      <c r="K99" s="212">
        <v>1.04236</v>
      </c>
      <c r="L99" s="209">
        <v>124786.44</v>
      </c>
      <c r="M99" s="210">
        <v>9.5</v>
      </c>
      <c r="N99" s="211">
        <v>1185471.18</v>
      </c>
      <c r="EZ99" s="11"/>
      <c r="FA99" s="19" t="s">
        <v>93</v>
      </c>
      <c r="FB99" s="19" t="s">
        <v>0</v>
      </c>
      <c r="FC99" s="19" t="s">
        <v>0</v>
      </c>
      <c r="FH99" s="19"/>
    </row>
    <row r="100" spans="1:166" customFormat="1" ht="15" customHeight="1" x14ac:dyDescent="0.25">
      <c r="A100" s="20"/>
      <c r="B100" s="158"/>
      <c r="C100" s="165" t="s">
        <v>94</v>
      </c>
      <c r="D100" s="165"/>
      <c r="E100" s="165"/>
      <c r="F100" s="165"/>
      <c r="G100" s="165"/>
      <c r="H100" s="165"/>
      <c r="I100" s="165"/>
      <c r="J100" s="165"/>
      <c r="K100" s="165"/>
      <c r="L100" s="165"/>
      <c r="M100" s="165"/>
      <c r="N100" s="168"/>
      <c r="EZ100" s="11"/>
      <c r="FA100" s="19"/>
      <c r="FB100" s="19"/>
      <c r="FC100" s="19"/>
      <c r="FD100" s="3" t="s">
        <v>94</v>
      </c>
      <c r="FH100" s="19"/>
    </row>
    <row r="101" spans="1:166" customFormat="1" ht="15" customHeight="1" x14ac:dyDescent="0.25">
      <c r="A101" s="20"/>
      <c r="B101" s="158"/>
      <c r="C101" s="165" t="s">
        <v>543</v>
      </c>
      <c r="D101" s="165"/>
      <c r="E101" s="165"/>
      <c r="F101" s="165"/>
      <c r="G101" s="165"/>
      <c r="H101" s="165"/>
      <c r="I101" s="165"/>
      <c r="J101" s="165"/>
      <c r="K101" s="165"/>
      <c r="L101" s="165"/>
      <c r="M101" s="165"/>
      <c r="N101" s="168"/>
      <c r="R101" t="str">
        <f>R93</f>
        <v>цена за тн, с НДС, без доставки</v>
      </c>
      <c r="EZ101" s="11"/>
      <c r="FA101" s="19"/>
      <c r="FB101" s="19"/>
      <c r="FC101" s="19"/>
      <c r="FH101" s="19"/>
      <c r="FI101" s="3" t="s">
        <v>95</v>
      </c>
    </row>
    <row r="102" spans="1:166" customFormat="1" ht="15" customHeight="1" x14ac:dyDescent="0.25">
      <c r="A102" s="50"/>
      <c r="B102" s="22"/>
      <c r="C102" s="173" t="s">
        <v>78</v>
      </c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4"/>
      <c r="EZ102" s="11"/>
      <c r="FA102" s="19"/>
      <c r="FB102" s="19"/>
      <c r="FC102" s="19"/>
      <c r="FH102" s="19"/>
      <c r="FJ102" s="3" t="s">
        <v>78</v>
      </c>
    </row>
    <row r="103" spans="1:166" customFormat="1" ht="15" customHeight="1" x14ac:dyDescent="0.25">
      <c r="A103" s="50"/>
      <c r="B103" s="22"/>
      <c r="C103" s="173" t="s">
        <v>62</v>
      </c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4"/>
      <c r="EZ103" s="11"/>
      <c r="FA103" s="19"/>
      <c r="FB103" s="19"/>
      <c r="FC103" s="19"/>
      <c r="FH103" s="19"/>
      <c r="FJ103" s="3" t="s">
        <v>62</v>
      </c>
    </row>
    <row r="104" spans="1:166" customFormat="1" ht="15" customHeight="1" x14ac:dyDescent="0.25">
      <c r="A104" s="37"/>
      <c r="B104" s="159"/>
      <c r="C104" s="167" t="s">
        <v>18</v>
      </c>
      <c r="D104" s="167"/>
      <c r="E104" s="167"/>
      <c r="F104" s="13"/>
      <c r="G104" s="14"/>
      <c r="H104" s="14"/>
      <c r="I104" s="14"/>
      <c r="J104" s="17"/>
      <c r="K104" s="14"/>
      <c r="L104" s="45">
        <v>124786.44</v>
      </c>
      <c r="M104" s="34"/>
      <c r="N104" s="39">
        <v>1185471.18</v>
      </c>
      <c r="EZ104" s="11"/>
      <c r="FA104" s="19"/>
      <c r="FB104" s="19"/>
      <c r="FC104" s="19"/>
      <c r="FH104" s="19" t="s">
        <v>18</v>
      </c>
    </row>
    <row r="105" spans="1:166" customFormat="1" ht="23.25" customHeight="1" x14ac:dyDescent="0.25">
      <c r="A105" s="12" t="s">
        <v>96</v>
      </c>
      <c r="B105" s="160" t="s">
        <v>97</v>
      </c>
      <c r="C105" s="167" t="s">
        <v>98</v>
      </c>
      <c r="D105" s="167"/>
      <c r="E105" s="167"/>
      <c r="F105" s="13" t="s">
        <v>99</v>
      </c>
      <c r="G105" s="14">
        <v>-929.4</v>
      </c>
      <c r="H105" s="15">
        <v>1</v>
      </c>
      <c r="I105" s="49">
        <v>-929.4</v>
      </c>
      <c r="J105" s="38">
        <v>351.2</v>
      </c>
      <c r="K105" s="14"/>
      <c r="L105" s="45">
        <v>-326405.28000000003</v>
      </c>
      <c r="M105" s="49">
        <v>9.5</v>
      </c>
      <c r="N105" s="39">
        <v>-3100850.16</v>
      </c>
      <c r="EZ105" s="11"/>
      <c r="FA105" s="19" t="s">
        <v>98</v>
      </c>
      <c r="FB105" s="19" t="s">
        <v>0</v>
      </c>
      <c r="FC105" s="19" t="s">
        <v>0</v>
      </c>
      <c r="FH105" s="19"/>
    </row>
    <row r="106" spans="1:166" customFormat="1" ht="15" customHeight="1" x14ac:dyDescent="0.25">
      <c r="A106" s="37"/>
      <c r="B106" s="159"/>
      <c r="C106" s="167" t="s">
        <v>18</v>
      </c>
      <c r="D106" s="167"/>
      <c r="E106" s="167"/>
      <c r="F106" s="13"/>
      <c r="G106" s="14"/>
      <c r="H106" s="14"/>
      <c r="I106" s="14"/>
      <c r="J106" s="17"/>
      <c r="K106" s="14"/>
      <c r="L106" s="45">
        <v>-326405.28000000003</v>
      </c>
      <c r="M106" s="34"/>
      <c r="N106" s="39">
        <v>-3100850.16</v>
      </c>
      <c r="EZ106" s="11"/>
      <c r="FA106" s="19"/>
      <c r="FB106" s="19"/>
      <c r="FC106" s="19"/>
      <c r="FH106" s="19" t="s">
        <v>18</v>
      </c>
    </row>
    <row r="107" spans="1:166" customFormat="1" ht="45" x14ac:dyDescent="0.25">
      <c r="A107" s="200" t="s">
        <v>100</v>
      </c>
      <c r="B107" s="201" t="s">
        <v>101</v>
      </c>
      <c r="C107" s="202" t="s">
        <v>102</v>
      </c>
      <c r="D107" s="202"/>
      <c r="E107" s="202"/>
      <c r="F107" s="203" t="s">
        <v>86</v>
      </c>
      <c r="G107" s="204">
        <v>60.75</v>
      </c>
      <c r="H107" s="205">
        <v>1</v>
      </c>
      <c r="I107" s="206">
        <v>60.75</v>
      </c>
      <c r="J107" s="209">
        <v>17543.86</v>
      </c>
      <c r="K107" s="212">
        <v>1.04236</v>
      </c>
      <c r="L107" s="209">
        <v>1110936.3400000001</v>
      </c>
      <c r="M107" s="210">
        <v>9.5</v>
      </c>
      <c r="N107" s="211">
        <v>10553895.23</v>
      </c>
      <c r="EZ107" s="11"/>
      <c r="FA107" s="19" t="s">
        <v>102</v>
      </c>
      <c r="FB107" s="19" t="s">
        <v>0</v>
      </c>
      <c r="FC107" s="19" t="s">
        <v>0</v>
      </c>
      <c r="FH107" s="19"/>
    </row>
    <row r="108" spans="1:166" customFormat="1" ht="15" customHeight="1" x14ac:dyDescent="0.25">
      <c r="A108" s="20"/>
      <c r="B108" s="158"/>
      <c r="C108" s="165" t="s">
        <v>103</v>
      </c>
      <c r="D108" s="165"/>
      <c r="E108" s="165"/>
      <c r="F108" s="165"/>
      <c r="G108" s="165"/>
      <c r="H108" s="165"/>
      <c r="I108" s="165"/>
      <c r="J108" s="165"/>
      <c r="K108" s="165"/>
      <c r="L108" s="165"/>
      <c r="M108" s="165"/>
      <c r="N108" s="168"/>
      <c r="EZ108" s="11"/>
      <c r="FA108" s="19"/>
      <c r="FB108" s="19"/>
      <c r="FC108" s="19"/>
      <c r="FD108" s="3" t="s">
        <v>103</v>
      </c>
      <c r="FH108" s="19"/>
    </row>
    <row r="109" spans="1:166" customFormat="1" ht="15" customHeight="1" x14ac:dyDescent="0.25">
      <c r="A109" s="20"/>
      <c r="B109" s="158"/>
      <c r="C109" s="165" t="s">
        <v>544</v>
      </c>
      <c r="D109" s="165"/>
      <c r="E109" s="165"/>
      <c r="F109" s="165"/>
      <c r="G109" s="165"/>
      <c r="H109" s="165"/>
      <c r="I109" s="165"/>
      <c r="J109" s="165"/>
      <c r="K109" s="165"/>
      <c r="L109" s="165"/>
      <c r="M109" s="165"/>
      <c r="N109" s="168"/>
      <c r="R109" t="str">
        <f>R101</f>
        <v>цена за тн, с НДС, без доставки</v>
      </c>
      <c r="EZ109" s="11"/>
      <c r="FA109" s="19"/>
      <c r="FB109" s="19"/>
      <c r="FC109" s="19"/>
      <c r="FH109" s="19"/>
      <c r="FI109" s="3" t="s">
        <v>104</v>
      </c>
    </row>
    <row r="110" spans="1:166" customFormat="1" ht="15" customHeight="1" x14ac:dyDescent="0.25">
      <c r="A110" s="50"/>
      <c r="B110" s="22"/>
      <c r="C110" s="173" t="s">
        <v>78</v>
      </c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4"/>
      <c r="EZ110" s="11"/>
      <c r="FA110" s="19"/>
      <c r="FB110" s="19"/>
      <c r="FC110" s="19"/>
      <c r="FH110" s="19"/>
      <c r="FJ110" s="3" t="s">
        <v>78</v>
      </c>
    </row>
    <row r="111" spans="1:166" customFormat="1" ht="15" customHeight="1" x14ac:dyDescent="0.25">
      <c r="A111" s="50"/>
      <c r="B111" s="22"/>
      <c r="C111" s="173" t="s">
        <v>62</v>
      </c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4"/>
      <c r="EZ111" s="11"/>
      <c r="FA111" s="19"/>
      <c r="FB111" s="19"/>
      <c r="FC111" s="19"/>
      <c r="FH111" s="19"/>
      <c r="FJ111" s="3" t="s">
        <v>62</v>
      </c>
    </row>
    <row r="112" spans="1:166" customFormat="1" ht="15" customHeight="1" x14ac:dyDescent="0.25">
      <c r="A112" s="37"/>
      <c r="B112" s="159"/>
      <c r="C112" s="167" t="s">
        <v>18</v>
      </c>
      <c r="D112" s="167"/>
      <c r="E112" s="167"/>
      <c r="F112" s="13"/>
      <c r="G112" s="14"/>
      <c r="H112" s="14"/>
      <c r="I112" s="14"/>
      <c r="J112" s="17"/>
      <c r="K112" s="14"/>
      <c r="L112" s="45">
        <v>1110936.3400000001</v>
      </c>
      <c r="M112" s="34"/>
      <c r="N112" s="39">
        <v>10553895.23</v>
      </c>
      <c r="EZ112" s="11"/>
      <c r="FA112" s="19"/>
      <c r="FB112" s="19"/>
      <c r="FC112" s="19"/>
      <c r="FH112" s="19" t="s">
        <v>18</v>
      </c>
    </row>
    <row r="113" spans="1:166" customFormat="1" ht="45" x14ac:dyDescent="0.25">
      <c r="A113" s="200" t="s">
        <v>105</v>
      </c>
      <c r="B113" s="201" t="s">
        <v>106</v>
      </c>
      <c r="C113" s="202" t="s">
        <v>107</v>
      </c>
      <c r="D113" s="202"/>
      <c r="E113" s="202"/>
      <c r="F113" s="203" t="s">
        <v>108</v>
      </c>
      <c r="G113" s="204">
        <v>16</v>
      </c>
      <c r="H113" s="205">
        <v>1</v>
      </c>
      <c r="I113" s="205">
        <v>16</v>
      </c>
      <c r="J113" s="209">
        <v>1655.79</v>
      </c>
      <c r="K113" s="212">
        <v>1.04236</v>
      </c>
      <c r="L113" s="209">
        <v>27614.87</v>
      </c>
      <c r="M113" s="210">
        <v>9.5</v>
      </c>
      <c r="N113" s="211">
        <v>262341.27</v>
      </c>
      <c r="EZ113" s="11"/>
      <c r="FA113" s="19" t="s">
        <v>107</v>
      </c>
      <c r="FB113" s="19" t="s">
        <v>0</v>
      </c>
      <c r="FC113" s="19" t="s">
        <v>0</v>
      </c>
      <c r="FH113" s="19"/>
    </row>
    <row r="114" spans="1:166" customFormat="1" ht="15" customHeight="1" x14ac:dyDescent="0.25">
      <c r="A114" s="20"/>
      <c r="B114" s="158"/>
      <c r="C114" s="165" t="s">
        <v>554</v>
      </c>
      <c r="D114" s="165"/>
      <c r="E114" s="165"/>
      <c r="F114" s="165"/>
      <c r="G114" s="165"/>
      <c r="H114" s="165"/>
      <c r="I114" s="165"/>
      <c r="J114" s="165"/>
      <c r="K114" s="165"/>
      <c r="L114" s="165"/>
      <c r="M114" s="165"/>
      <c r="N114" s="168"/>
      <c r="R114" s="140" t="s">
        <v>555</v>
      </c>
      <c r="EZ114" s="11"/>
      <c r="FA114" s="19"/>
      <c r="FB114" s="19"/>
      <c r="FC114" s="19"/>
      <c r="FH114" s="19"/>
      <c r="FI114" s="3" t="s">
        <v>109</v>
      </c>
    </row>
    <row r="115" spans="1:166" customFormat="1" ht="15" customHeight="1" x14ac:dyDescent="0.25">
      <c r="A115" s="50"/>
      <c r="B115" s="22"/>
      <c r="C115" s="173" t="s">
        <v>78</v>
      </c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4"/>
      <c r="EZ115" s="11"/>
      <c r="FA115" s="19"/>
      <c r="FB115" s="19"/>
      <c r="FC115" s="19"/>
      <c r="FH115" s="19"/>
      <c r="FJ115" s="3" t="s">
        <v>78</v>
      </c>
    </row>
    <row r="116" spans="1:166" customFormat="1" ht="15" customHeight="1" x14ac:dyDescent="0.25">
      <c r="A116" s="50"/>
      <c r="B116" s="22"/>
      <c r="C116" s="173" t="s">
        <v>62</v>
      </c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4"/>
      <c r="EZ116" s="11"/>
      <c r="FA116" s="19"/>
      <c r="FB116" s="19"/>
      <c r="FC116" s="19"/>
      <c r="FH116" s="19"/>
      <c r="FJ116" s="3" t="s">
        <v>62</v>
      </c>
    </row>
    <row r="117" spans="1:166" customFormat="1" ht="15" customHeight="1" x14ac:dyDescent="0.25">
      <c r="A117" s="37"/>
      <c r="B117" s="159"/>
      <c r="C117" s="167" t="s">
        <v>18</v>
      </c>
      <c r="D117" s="167"/>
      <c r="E117" s="167"/>
      <c r="F117" s="13"/>
      <c r="G117" s="14"/>
      <c r="H117" s="14"/>
      <c r="I117" s="14"/>
      <c r="J117" s="17"/>
      <c r="K117" s="14"/>
      <c r="L117" s="45">
        <v>27614.87</v>
      </c>
      <c r="M117" s="34"/>
      <c r="N117" s="39">
        <v>262341.27</v>
      </c>
      <c r="EZ117" s="11"/>
      <c r="FA117" s="19"/>
      <c r="FB117" s="19"/>
      <c r="FC117" s="19"/>
      <c r="FH117" s="19" t="s">
        <v>18</v>
      </c>
    </row>
    <row r="118" spans="1:166" customFormat="1" ht="34.5" customHeight="1" x14ac:dyDescent="0.25">
      <c r="A118" s="12" t="s">
        <v>110</v>
      </c>
      <c r="B118" s="160" t="s">
        <v>111</v>
      </c>
      <c r="C118" s="167" t="s">
        <v>112</v>
      </c>
      <c r="D118" s="167"/>
      <c r="E118" s="167"/>
      <c r="F118" s="13" t="s">
        <v>113</v>
      </c>
      <c r="G118" s="14">
        <v>6.84</v>
      </c>
      <c r="H118" s="15">
        <v>1</v>
      </c>
      <c r="I118" s="40">
        <v>6.84</v>
      </c>
      <c r="J118" s="17"/>
      <c r="K118" s="14"/>
      <c r="L118" s="17"/>
      <c r="M118" s="14"/>
      <c r="N118" s="18"/>
      <c r="EZ118" s="11"/>
      <c r="FA118" s="19" t="s">
        <v>112</v>
      </c>
      <c r="FB118" s="19" t="s">
        <v>0</v>
      </c>
      <c r="FC118" s="19" t="s">
        <v>0</v>
      </c>
      <c r="FH118" s="19"/>
    </row>
    <row r="119" spans="1:166" customFormat="1" ht="15" customHeight="1" x14ac:dyDescent="0.25">
      <c r="A119" s="20"/>
      <c r="B119" s="158"/>
      <c r="C119" s="165" t="s">
        <v>114</v>
      </c>
      <c r="D119" s="165"/>
      <c r="E119" s="165"/>
      <c r="F119" s="165"/>
      <c r="G119" s="165"/>
      <c r="H119" s="165"/>
      <c r="I119" s="165"/>
      <c r="J119" s="165"/>
      <c r="K119" s="165"/>
      <c r="L119" s="165"/>
      <c r="M119" s="165"/>
      <c r="N119" s="168"/>
      <c r="EZ119" s="11"/>
      <c r="FA119" s="19"/>
      <c r="FB119" s="19"/>
      <c r="FC119" s="19"/>
      <c r="FD119" s="3" t="s">
        <v>114</v>
      </c>
      <c r="FH119" s="19"/>
    </row>
    <row r="120" spans="1:166" customFormat="1" ht="15" x14ac:dyDescent="0.25">
      <c r="A120" s="21"/>
      <c r="B120" s="22" t="s">
        <v>3</v>
      </c>
      <c r="C120" s="165" t="s">
        <v>8</v>
      </c>
      <c r="D120" s="165"/>
      <c r="E120" s="165"/>
      <c r="F120" s="23"/>
      <c r="G120" s="24"/>
      <c r="H120" s="24"/>
      <c r="I120" s="24"/>
      <c r="J120" s="25">
        <v>3.05</v>
      </c>
      <c r="K120" s="24"/>
      <c r="L120" s="25">
        <v>20.86</v>
      </c>
      <c r="M120" s="26">
        <v>52.21</v>
      </c>
      <c r="N120" s="27">
        <v>1089.0999999999999</v>
      </c>
      <c r="EZ120" s="11"/>
      <c r="FA120" s="19"/>
      <c r="FB120" s="19"/>
      <c r="FC120" s="19"/>
      <c r="FE120" s="3" t="s">
        <v>8</v>
      </c>
      <c r="FH120" s="19"/>
    </row>
    <row r="121" spans="1:166" customFormat="1" ht="15" x14ac:dyDescent="0.25">
      <c r="A121" s="28"/>
      <c r="B121" s="22"/>
      <c r="C121" s="165" t="s">
        <v>9</v>
      </c>
      <c r="D121" s="165"/>
      <c r="E121" s="165"/>
      <c r="F121" s="23" t="s">
        <v>10</v>
      </c>
      <c r="G121" s="26">
        <v>0.34</v>
      </c>
      <c r="H121" s="24"/>
      <c r="I121" s="43">
        <v>2.3256000000000001</v>
      </c>
      <c r="J121" s="31"/>
      <c r="K121" s="24"/>
      <c r="L121" s="31"/>
      <c r="M121" s="24"/>
      <c r="N121" s="32"/>
      <c r="EZ121" s="11"/>
      <c r="FA121" s="19"/>
      <c r="FB121" s="19"/>
      <c r="FC121" s="19"/>
      <c r="FF121" s="3" t="s">
        <v>9</v>
      </c>
      <c r="FH121" s="19"/>
    </row>
    <row r="122" spans="1:166" customFormat="1" ht="15" customHeight="1" x14ac:dyDescent="0.25">
      <c r="A122" s="20"/>
      <c r="B122" s="22"/>
      <c r="C122" s="172" t="s">
        <v>11</v>
      </c>
      <c r="D122" s="172"/>
      <c r="E122" s="172"/>
      <c r="F122" s="33"/>
      <c r="G122" s="34"/>
      <c r="H122" s="34"/>
      <c r="I122" s="34"/>
      <c r="J122" s="35">
        <v>3.05</v>
      </c>
      <c r="K122" s="34"/>
      <c r="L122" s="35">
        <v>20.86</v>
      </c>
      <c r="M122" s="34"/>
      <c r="N122" s="36">
        <v>1089.0999999999999</v>
      </c>
      <c r="EZ122" s="11"/>
      <c r="FA122" s="19"/>
      <c r="FB122" s="19"/>
      <c r="FC122" s="19"/>
      <c r="FG122" s="3" t="s">
        <v>11</v>
      </c>
      <c r="FH122" s="19"/>
    </row>
    <row r="123" spans="1:166" customFormat="1" ht="15" x14ac:dyDescent="0.25">
      <c r="A123" s="28"/>
      <c r="B123" s="22"/>
      <c r="C123" s="165" t="s">
        <v>12</v>
      </c>
      <c r="D123" s="165"/>
      <c r="E123" s="165"/>
      <c r="F123" s="23"/>
      <c r="G123" s="24"/>
      <c r="H123" s="24"/>
      <c r="I123" s="24"/>
      <c r="J123" s="31"/>
      <c r="K123" s="24"/>
      <c r="L123" s="25">
        <v>20.86</v>
      </c>
      <c r="M123" s="24"/>
      <c r="N123" s="27">
        <v>1089.0999999999999</v>
      </c>
      <c r="EZ123" s="11"/>
      <c r="FA123" s="19"/>
      <c r="FB123" s="19"/>
      <c r="FC123" s="19"/>
      <c r="FF123" s="3" t="s">
        <v>12</v>
      </c>
      <c r="FH123" s="19"/>
    </row>
    <row r="124" spans="1:166" customFormat="1" ht="23.25" customHeight="1" x14ac:dyDescent="0.25">
      <c r="A124" s="28"/>
      <c r="B124" s="22" t="s">
        <v>115</v>
      </c>
      <c r="C124" s="165" t="s">
        <v>116</v>
      </c>
      <c r="D124" s="165"/>
      <c r="E124" s="165"/>
      <c r="F124" s="23" t="s">
        <v>15</v>
      </c>
      <c r="G124" s="29">
        <v>93</v>
      </c>
      <c r="H124" s="24"/>
      <c r="I124" s="29">
        <v>93</v>
      </c>
      <c r="J124" s="31"/>
      <c r="K124" s="24"/>
      <c r="L124" s="25">
        <v>19.399999999999999</v>
      </c>
      <c r="M124" s="24"/>
      <c r="N124" s="27">
        <v>1012.86</v>
      </c>
      <c r="EZ124" s="11"/>
      <c r="FA124" s="19"/>
      <c r="FB124" s="19"/>
      <c r="FC124" s="19"/>
      <c r="FF124" s="3" t="s">
        <v>116</v>
      </c>
      <c r="FH124" s="19"/>
    </row>
    <row r="125" spans="1:166" customFormat="1" ht="45" customHeight="1" x14ac:dyDescent="0.25">
      <c r="A125" s="28"/>
      <c r="B125" s="22" t="s">
        <v>117</v>
      </c>
      <c r="C125" s="165" t="s">
        <v>118</v>
      </c>
      <c r="D125" s="165"/>
      <c r="E125" s="165"/>
      <c r="F125" s="23" t="s">
        <v>15</v>
      </c>
      <c r="G125" s="29">
        <v>62</v>
      </c>
      <c r="H125" s="26">
        <v>0.85</v>
      </c>
      <c r="I125" s="42">
        <v>52.7</v>
      </c>
      <c r="J125" s="31"/>
      <c r="K125" s="24"/>
      <c r="L125" s="25">
        <v>10.99</v>
      </c>
      <c r="M125" s="24"/>
      <c r="N125" s="48">
        <v>573.96</v>
      </c>
      <c r="EZ125" s="11"/>
      <c r="FA125" s="19"/>
      <c r="FB125" s="19"/>
      <c r="FC125" s="19"/>
      <c r="FF125" s="3" t="s">
        <v>118</v>
      </c>
      <c r="FH125" s="19"/>
    </row>
    <row r="126" spans="1:166" customFormat="1" ht="15" customHeight="1" x14ac:dyDescent="0.25">
      <c r="A126" s="37"/>
      <c r="B126" s="159"/>
      <c r="C126" s="167" t="s">
        <v>18</v>
      </c>
      <c r="D126" s="167"/>
      <c r="E126" s="167"/>
      <c r="F126" s="13"/>
      <c r="G126" s="14"/>
      <c r="H126" s="14"/>
      <c r="I126" s="14"/>
      <c r="J126" s="17"/>
      <c r="K126" s="14"/>
      <c r="L126" s="38">
        <v>51.25</v>
      </c>
      <c r="M126" s="34"/>
      <c r="N126" s="39">
        <v>2675.92</v>
      </c>
      <c r="EZ126" s="11"/>
      <c r="FA126" s="19"/>
      <c r="FB126" s="19"/>
      <c r="FC126" s="19"/>
      <c r="FH126" s="19" t="s">
        <v>18</v>
      </c>
    </row>
    <row r="127" spans="1:166" customFormat="1" ht="34.5" customHeight="1" x14ac:dyDescent="0.25">
      <c r="A127" s="12" t="s">
        <v>119</v>
      </c>
      <c r="B127" s="160" t="s">
        <v>120</v>
      </c>
      <c r="C127" s="167" t="s">
        <v>121</v>
      </c>
      <c r="D127" s="167"/>
      <c r="E127" s="167"/>
      <c r="F127" s="13" t="s">
        <v>122</v>
      </c>
      <c r="G127" s="14">
        <v>0.2051</v>
      </c>
      <c r="H127" s="15">
        <v>1</v>
      </c>
      <c r="I127" s="16">
        <v>0.2051</v>
      </c>
      <c r="J127" s="17"/>
      <c r="K127" s="14"/>
      <c r="L127" s="17"/>
      <c r="M127" s="14"/>
      <c r="N127" s="18"/>
      <c r="EZ127" s="11"/>
      <c r="FA127" s="19" t="s">
        <v>121</v>
      </c>
      <c r="FB127" s="19" t="s">
        <v>0</v>
      </c>
      <c r="FC127" s="19" t="s">
        <v>0</v>
      </c>
      <c r="FH127" s="19"/>
    </row>
    <row r="128" spans="1:166" customFormat="1" ht="15" customHeight="1" x14ac:dyDescent="0.25">
      <c r="A128" s="20"/>
      <c r="B128" s="158"/>
      <c r="C128" s="165" t="s">
        <v>123</v>
      </c>
      <c r="D128" s="165"/>
      <c r="E128" s="165"/>
      <c r="F128" s="165"/>
      <c r="G128" s="165"/>
      <c r="H128" s="165"/>
      <c r="I128" s="165"/>
      <c r="J128" s="165"/>
      <c r="K128" s="165"/>
      <c r="L128" s="165"/>
      <c r="M128" s="165"/>
      <c r="N128" s="168"/>
      <c r="EZ128" s="11"/>
      <c r="FA128" s="19"/>
      <c r="FB128" s="19"/>
      <c r="FC128" s="19"/>
      <c r="FD128" s="3" t="s">
        <v>123</v>
      </c>
      <c r="FH128" s="19"/>
    </row>
    <row r="129" spans="1:167" customFormat="1" ht="15" x14ac:dyDescent="0.25">
      <c r="A129" s="21"/>
      <c r="B129" s="22" t="s">
        <v>3</v>
      </c>
      <c r="C129" s="165" t="s">
        <v>8</v>
      </c>
      <c r="D129" s="165"/>
      <c r="E129" s="165"/>
      <c r="F129" s="23"/>
      <c r="G129" s="24"/>
      <c r="H129" s="24"/>
      <c r="I129" s="24"/>
      <c r="J129" s="41">
        <v>1139.8</v>
      </c>
      <c r="K129" s="24"/>
      <c r="L129" s="25">
        <v>233.77</v>
      </c>
      <c r="M129" s="26">
        <v>52.21</v>
      </c>
      <c r="N129" s="27">
        <v>12205.13</v>
      </c>
      <c r="EZ129" s="11"/>
      <c r="FA129" s="19"/>
      <c r="FB129" s="19"/>
      <c r="FC129" s="19"/>
      <c r="FE129" s="3" t="s">
        <v>8</v>
      </c>
      <c r="FH129" s="19"/>
    </row>
    <row r="130" spans="1:167" customFormat="1" ht="15" x14ac:dyDescent="0.25">
      <c r="A130" s="21"/>
      <c r="B130" s="22" t="s">
        <v>19</v>
      </c>
      <c r="C130" s="165" t="s">
        <v>24</v>
      </c>
      <c r="D130" s="165"/>
      <c r="E130" s="165"/>
      <c r="F130" s="23"/>
      <c r="G130" s="24"/>
      <c r="H130" s="24"/>
      <c r="I130" s="24"/>
      <c r="J130" s="41">
        <v>12219.98</v>
      </c>
      <c r="K130" s="24"/>
      <c r="L130" s="41">
        <v>2506.3200000000002</v>
      </c>
      <c r="M130" s="26">
        <v>15.71</v>
      </c>
      <c r="N130" s="27">
        <v>39374.29</v>
      </c>
      <c r="EZ130" s="11"/>
      <c r="FA130" s="19"/>
      <c r="FB130" s="19"/>
      <c r="FC130" s="19"/>
      <c r="FE130" s="3" t="s">
        <v>24</v>
      </c>
      <c r="FH130" s="19"/>
    </row>
    <row r="131" spans="1:167" customFormat="1" ht="15" x14ac:dyDescent="0.25">
      <c r="A131" s="21"/>
      <c r="B131" s="22" t="s">
        <v>25</v>
      </c>
      <c r="C131" s="165" t="s">
        <v>26</v>
      </c>
      <c r="D131" s="165"/>
      <c r="E131" s="165"/>
      <c r="F131" s="23"/>
      <c r="G131" s="24"/>
      <c r="H131" s="24"/>
      <c r="I131" s="24"/>
      <c r="J131" s="25">
        <v>801.81</v>
      </c>
      <c r="K131" s="24"/>
      <c r="L131" s="25">
        <v>164.45</v>
      </c>
      <c r="M131" s="26">
        <v>52.21</v>
      </c>
      <c r="N131" s="27">
        <v>8585.93</v>
      </c>
      <c r="EZ131" s="11"/>
      <c r="FA131" s="19"/>
      <c r="FB131" s="19"/>
      <c r="FC131" s="19"/>
      <c r="FE131" s="3" t="s">
        <v>26</v>
      </c>
      <c r="FH131" s="19"/>
    </row>
    <row r="132" spans="1:167" customFormat="1" ht="15" x14ac:dyDescent="0.25">
      <c r="A132" s="21"/>
      <c r="B132" s="22" t="s">
        <v>39</v>
      </c>
      <c r="C132" s="165" t="s">
        <v>51</v>
      </c>
      <c r="D132" s="165"/>
      <c r="E132" s="165"/>
      <c r="F132" s="23"/>
      <c r="G132" s="24"/>
      <c r="H132" s="24"/>
      <c r="I132" s="24"/>
      <c r="J132" s="41">
        <v>230267.7</v>
      </c>
      <c r="K132" s="24"/>
      <c r="L132" s="41">
        <v>47227.91</v>
      </c>
      <c r="M132" s="42">
        <v>9.5</v>
      </c>
      <c r="N132" s="27">
        <v>448665.15</v>
      </c>
      <c r="EZ132" s="11"/>
      <c r="FA132" s="19"/>
      <c r="FB132" s="19"/>
      <c r="FC132" s="19"/>
      <c r="FE132" s="3" t="s">
        <v>51</v>
      </c>
      <c r="FH132" s="19"/>
    </row>
    <row r="133" spans="1:167" customFormat="1" ht="15" x14ac:dyDescent="0.25">
      <c r="A133" s="28"/>
      <c r="B133" s="22"/>
      <c r="C133" s="165" t="s">
        <v>9</v>
      </c>
      <c r="D133" s="165"/>
      <c r="E133" s="165"/>
      <c r="F133" s="23" t="s">
        <v>10</v>
      </c>
      <c r="G133" s="26">
        <v>137.16</v>
      </c>
      <c r="H133" s="24"/>
      <c r="I133" s="51">
        <v>28.131516000000001</v>
      </c>
      <c r="J133" s="31"/>
      <c r="K133" s="24"/>
      <c r="L133" s="31"/>
      <c r="M133" s="24"/>
      <c r="N133" s="32"/>
      <c r="EZ133" s="11"/>
      <c r="FA133" s="19"/>
      <c r="FB133" s="19"/>
      <c r="FC133" s="19"/>
      <c r="FF133" s="3" t="s">
        <v>9</v>
      </c>
      <c r="FH133" s="19"/>
    </row>
    <row r="134" spans="1:167" customFormat="1" ht="15" x14ac:dyDescent="0.25">
      <c r="A134" s="28"/>
      <c r="B134" s="22"/>
      <c r="C134" s="165" t="s">
        <v>27</v>
      </c>
      <c r="D134" s="165"/>
      <c r="E134" s="165"/>
      <c r="F134" s="23" t="s">
        <v>10</v>
      </c>
      <c r="G134" s="26">
        <v>53.69</v>
      </c>
      <c r="H134" s="24"/>
      <c r="I134" s="51">
        <v>11.011818999999999</v>
      </c>
      <c r="J134" s="31"/>
      <c r="K134" s="24"/>
      <c r="L134" s="31"/>
      <c r="M134" s="24"/>
      <c r="N134" s="32"/>
      <c r="EZ134" s="11"/>
      <c r="FA134" s="19"/>
      <c r="FB134" s="19"/>
      <c r="FC134" s="19"/>
      <c r="FF134" s="3" t="s">
        <v>27</v>
      </c>
      <c r="FH134" s="19"/>
    </row>
    <row r="135" spans="1:167" customFormat="1" ht="15" customHeight="1" x14ac:dyDescent="0.25">
      <c r="A135" s="20"/>
      <c r="B135" s="22"/>
      <c r="C135" s="172" t="s">
        <v>11</v>
      </c>
      <c r="D135" s="172"/>
      <c r="E135" s="172"/>
      <c r="F135" s="33"/>
      <c r="G135" s="34"/>
      <c r="H135" s="34"/>
      <c r="I135" s="34"/>
      <c r="J135" s="44">
        <v>243627.48</v>
      </c>
      <c r="K135" s="34"/>
      <c r="L135" s="44">
        <v>49968</v>
      </c>
      <c r="M135" s="34"/>
      <c r="N135" s="36">
        <v>500244.57</v>
      </c>
      <c r="EZ135" s="11"/>
      <c r="FA135" s="19"/>
      <c r="FB135" s="19"/>
      <c r="FC135" s="19"/>
      <c r="FG135" s="3" t="s">
        <v>11</v>
      </c>
      <c r="FH135" s="19"/>
    </row>
    <row r="136" spans="1:167" customFormat="1" ht="15" x14ac:dyDescent="0.25">
      <c r="A136" s="28"/>
      <c r="B136" s="22"/>
      <c r="C136" s="165" t="s">
        <v>12</v>
      </c>
      <c r="D136" s="165"/>
      <c r="E136" s="165"/>
      <c r="F136" s="23"/>
      <c r="G136" s="24"/>
      <c r="H136" s="24"/>
      <c r="I136" s="24"/>
      <c r="J136" s="31"/>
      <c r="K136" s="24"/>
      <c r="L136" s="25">
        <v>398.22</v>
      </c>
      <c r="M136" s="24"/>
      <c r="N136" s="27">
        <v>20791.060000000001</v>
      </c>
      <c r="EZ136" s="11"/>
      <c r="FA136" s="19"/>
      <c r="FB136" s="19"/>
      <c r="FC136" s="19"/>
      <c r="FF136" s="3" t="s">
        <v>12</v>
      </c>
      <c r="FH136" s="19"/>
    </row>
    <row r="137" spans="1:167" customFormat="1" ht="22.5" customHeight="1" x14ac:dyDescent="0.25">
      <c r="A137" s="28"/>
      <c r="B137" s="22" t="s">
        <v>28</v>
      </c>
      <c r="C137" s="165" t="s">
        <v>29</v>
      </c>
      <c r="D137" s="165"/>
      <c r="E137" s="165"/>
      <c r="F137" s="23" t="s">
        <v>15</v>
      </c>
      <c r="G137" s="29">
        <v>109</v>
      </c>
      <c r="H137" s="24"/>
      <c r="I137" s="29">
        <v>109</v>
      </c>
      <c r="J137" s="31"/>
      <c r="K137" s="24"/>
      <c r="L137" s="25">
        <v>434.06</v>
      </c>
      <c r="M137" s="24"/>
      <c r="N137" s="27">
        <v>22662.26</v>
      </c>
      <c r="EZ137" s="11"/>
      <c r="FA137" s="19"/>
      <c r="FB137" s="19"/>
      <c r="FC137" s="19"/>
      <c r="FF137" s="3" t="s">
        <v>29</v>
      </c>
      <c r="FH137" s="19"/>
    </row>
    <row r="138" spans="1:167" customFormat="1" ht="45" x14ac:dyDescent="0.25">
      <c r="A138" s="28"/>
      <c r="B138" s="22" t="s">
        <v>30</v>
      </c>
      <c r="C138" s="165" t="s">
        <v>31</v>
      </c>
      <c r="D138" s="165"/>
      <c r="E138" s="165"/>
      <c r="F138" s="23" t="s">
        <v>15</v>
      </c>
      <c r="G138" s="29">
        <v>65</v>
      </c>
      <c r="H138" s="26">
        <v>0.85</v>
      </c>
      <c r="I138" s="26">
        <v>55.25</v>
      </c>
      <c r="J138" s="31"/>
      <c r="K138" s="24"/>
      <c r="L138" s="25">
        <v>220.02</v>
      </c>
      <c r="M138" s="24"/>
      <c r="N138" s="27">
        <v>11487.06</v>
      </c>
      <c r="EZ138" s="11"/>
      <c r="FA138" s="19"/>
      <c r="FB138" s="19"/>
      <c r="FC138" s="19"/>
      <c r="FF138" s="3" t="s">
        <v>31</v>
      </c>
      <c r="FH138" s="19"/>
    </row>
    <row r="139" spans="1:167" customFormat="1" ht="15" customHeight="1" x14ac:dyDescent="0.25">
      <c r="A139" s="37"/>
      <c r="B139" s="159"/>
      <c r="C139" s="167" t="s">
        <v>18</v>
      </c>
      <c r="D139" s="167"/>
      <c r="E139" s="167"/>
      <c r="F139" s="13"/>
      <c r="G139" s="14"/>
      <c r="H139" s="14"/>
      <c r="I139" s="14"/>
      <c r="J139" s="17"/>
      <c r="K139" s="14"/>
      <c r="L139" s="45">
        <v>50622.080000000002</v>
      </c>
      <c r="M139" s="34"/>
      <c r="N139" s="39">
        <v>534393.89</v>
      </c>
      <c r="EZ139" s="11"/>
      <c r="FA139" s="19"/>
      <c r="FB139" s="19"/>
      <c r="FC139" s="19"/>
      <c r="FH139" s="19" t="s">
        <v>18</v>
      </c>
    </row>
    <row r="140" spans="1:167" customFormat="1" ht="15" customHeight="1" x14ac:dyDescent="0.25">
      <c r="A140" s="169" t="s">
        <v>124</v>
      </c>
      <c r="B140" s="170"/>
      <c r="C140" s="170"/>
      <c r="D140" s="170"/>
      <c r="E140" s="170"/>
      <c r="F140" s="170"/>
      <c r="G140" s="170"/>
      <c r="H140" s="170"/>
      <c r="I140" s="170"/>
      <c r="J140" s="170"/>
      <c r="K140" s="170"/>
      <c r="L140" s="170"/>
      <c r="M140" s="170"/>
      <c r="N140" s="171"/>
      <c r="EZ140" s="11"/>
      <c r="FA140" s="19"/>
      <c r="FB140" s="19"/>
      <c r="FC140" s="19"/>
      <c r="FH140" s="19"/>
      <c r="FK140" s="19" t="s">
        <v>124</v>
      </c>
    </row>
    <row r="141" spans="1:167" customFormat="1" ht="57" customHeight="1" x14ac:dyDescent="0.25">
      <c r="A141" s="12" t="s">
        <v>125</v>
      </c>
      <c r="B141" s="160" t="s">
        <v>126</v>
      </c>
      <c r="C141" s="167" t="s">
        <v>127</v>
      </c>
      <c r="D141" s="167"/>
      <c r="E141" s="167"/>
      <c r="F141" s="13" t="s">
        <v>128</v>
      </c>
      <c r="G141" s="14">
        <v>829.75</v>
      </c>
      <c r="H141" s="15">
        <v>1</v>
      </c>
      <c r="I141" s="40">
        <v>829.75</v>
      </c>
      <c r="J141" s="38">
        <v>3.28</v>
      </c>
      <c r="K141" s="14"/>
      <c r="L141" s="45">
        <v>2721.58</v>
      </c>
      <c r="M141" s="40">
        <v>15.71</v>
      </c>
      <c r="N141" s="39">
        <v>42756.02</v>
      </c>
      <c r="EZ141" s="11"/>
      <c r="FA141" s="19" t="s">
        <v>127</v>
      </c>
      <c r="FB141" s="19" t="s">
        <v>0</v>
      </c>
      <c r="FC141" s="19" t="s">
        <v>0</v>
      </c>
      <c r="FH141" s="19"/>
      <c r="FK141" s="19"/>
    </row>
    <row r="142" spans="1:167" customFormat="1" ht="15" customHeight="1" x14ac:dyDescent="0.25">
      <c r="A142" s="37"/>
      <c r="B142" s="159"/>
      <c r="C142" s="167" t="s">
        <v>18</v>
      </c>
      <c r="D142" s="167"/>
      <c r="E142" s="167"/>
      <c r="F142" s="13"/>
      <c r="G142" s="14"/>
      <c r="H142" s="14"/>
      <c r="I142" s="14"/>
      <c r="J142" s="17"/>
      <c r="K142" s="14"/>
      <c r="L142" s="45">
        <v>2721.58</v>
      </c>
      <c r="M142" s="34"/>
      <c r="N142" s="39">
        <v>42756.02</v>
      </c>
      <c r="EZ142" s="11"/>
      <c r="FA142" s="19"/>
      <c r="FB142" s="19"/>
      <c r="FC142" s="19"/>
      <c r="FH142" s="19" t="s">
        <v>18</v>
      </c>
      <c r="FK142" s="19"/>
    </row>
    <row r="143" spans="1:167" customFormat="1" ht="57" customHeight="1" x14ac:dyDescent="0.25">
      <c r="A143" s="12" t="s">
        <v>129</v>
      </c>
      <c r="B143" s="160" t="s">
        <v>130</v>
      </c>
      <c r="C143" s="167" t="s">
        <v>131</v>
      </c>
      <c r="D143" s="167"/>
      <c r="E143" s="167"/>
      <c r="F143" s="13" t="s">
        <v>128</v>
      </c>
      <c r="G143" s="14">
        <v>86.37</v>
      </c>
      <c r="H143" s="15">
        <v>1</v>
      </c>
      <c r="I143" s="40">
        <v>86.37</v>
      </c>
      <c r="J143" s="38">
        <v>8.39</v>
      </c>
      <c r="K143" s="14"/>
      <c r="L143" s="38">
        <v>724.64</v>
      </c>
      <c r="M143" s="40">
        <v>15.71</v>
      </c>
      <c r="N143" s="39">
        <v>11384.09</v>
      </c>
      <c r="EZ143" s="11"/>
      <c r="FA143" s="19" t="s">
        <v>131</v>
      </c>
      <c r="FB143" s="19" t="s">
        <v>0</v>
      </c>
      <c r="FC143" s="19" t="s">
        <v>0</v>
      </c>
      <c r="FH143" s="19"/>
      <c r="FK143" s="19"/>
    </row>
    <row r="144" spans="1:167" customFormat="1" ht="15" customHeight="1" x14ac:dyDescent="0.25">
      <c r="A144" s="37"/>
      <c r="B144" s="159"/>
      <c r="C144" s="167" t="s">
        <v>18</v>
      </c>
      <c r="D144" s="167"/>
      <c r="E144" s="167"/>
      <c r="F144" s="13"/>
      <c r="G144" s="14"/>
      <c r="H144" s="14"/>
      <c r="I144" s="14"/>
      <c r="J144" s="17"/>
      <c r="K144" s="14"/>
      <c r="L144" s="38">
        <v>724.64</v>
      </c>
      <c r="M144" s="34"/>
      <c r="N144" s="39">
        <v>11384.09</v>
      </c>
      <c r="EZ144" s="11"/>
      <c r="FA144" s="19"/>
      <c r="FB144" s="19"/>
      <c r="FC144" s="19"/>
      <c r="FH144" s="19" t="s">
        <v>18</v>
      </c>
      <c r="FK144" s="19"/>
    </row>
    <row r="145" spans="1:168" customFormat="1" ht="45.75" customHeight="1" x14ac:dyDescent="0.25">
      <c r="A145" s="12" t="s">
        <v>132</v>
      </c>
      <c r="B145" s="160" t="s">
        <v>133</v>
      </c>
      <c r="C145" s="167" t="s">
        <v>134</v>
      </c>
      <c r="D145" s="167"/>
      <c r="E145" s="167"/>
      <c r="F145" s="13" t="s">
        <v>128</v>
      </c>
      <c r="G145" s="14">
        <v>133.68</v>
      </c>
      <c r="H145" s="15">
        <v>1</v>
      </c>
      <c r="I145" s="40">
        <v>133.68</v>
      </c>
      <c r="J145" s="38">
        <v>10.88</v>
      </c>
      <c r="K145" s="14"/>
      <c r="L145" s="45">
        <v>1454.44</v>
      </c>
      <c r="M145" s="40">
        <v>15.71</v>
      </c>
      <c r="N145" s="39">
        <v>22849.25</v>
      </c>
      <c r="EZ145" s="11"/>
      <c r="FA145" s="19" t="s">
        <v>134</v>
      </c>
      <c r="FB145" s="19" t="s">
        <v>0</v>
      </c>
      <c r="FC145" s="19" t="s">
        <v>0</v>
      </c>
      <c r="FH145" s="19"/>
      <c r="FK145" s="19"/>
    </row>
    <row r="146" spans="1:168" customFormat="1" ht="15" customHeight="1" x14ac:dyDescent="0.25">
      <c r="A146" s="37"/>
      <c r="B146" s="159"/>
      <c r="C146" s="167" t="s">
        <v>18</v>
      </c>
      <c r="D146" s="167"/>
      <c r="E146" s="167"/>
      <c r="F146" s="13"/>
      <c r="G146" s="14"/>
      <c r="H146" s="14"/>
      <c r="I146" s="14"/>
      <c r="J146" s="17"/>
      <c r="K146" s="14"/>
      <c r="L146" s="45">
        <v>1454.44</v>
      </c>
      <c r="M146" s="34"/>
      <c r="N146" s="39">
        <v>22849.25</v>
      </c>
      <c r="EZ146" s="11"/>
      <c r="FA146" s="19"/>
      <c r="FB146" s="19"/>
      <c r="FC146" s="19"/>
      <c r="FH146" s="19" t="s">
        <v>18</v>
      </c>
      <c r="FK146" s="19"/>
    </row>
    <row r="147" spans="1:168" customFormat="1" ht="45.75" customHeight="1" x14ac:dyDescent="0.25">
      <c r="A147" s="12" t="s">
        <v>135</v>
      </c>
      <c r="B147" s="160" t="s">
        <v>136</v>
      </c>
      <c r="C147" s="167" t="s">
        <v>137</v>
      </c>
      <c r="D147" s="167"/>
      <c r="E147" s="167"/>
      <c r="F147" s="13" t="s">
        <v>128</v>
      </c>
      <c r="G147" s="14">
        <v>1049.8</v>
      </c>
      <c r="H147" s="15">
        <v>1</v>
      </c>
      <c r="I147" s="49">
        <v>1049.8</v>
      </c>
      <c r="J147" s="38">
        <v>3.86</v>
      </c>
      <c r="K147" s="14"/>
      <c r="L147" s="45">
        <v>4052.23</v>
      </c>
      <c r="M147" s="40">
        <v>16.22</v>
      </c>
      <c r="N147" s="39">
        <v>65727.17</v>
      </c>
      <c r="EZ147" s="11"/>
      <c r="FA147" s="19" t="s">
        <v>137</v>
      </c>
      <c r="FB147" s="19" t="s">
        <v>0</v>
      </c>
      <c r="FC147" s="19" t="s">
        <v>0</v>
      </c>
      <c r="FH147" s="19"/>
      <c r="FK147" s="19"/>
    </row>
    <row r="148" spans="1:168" customFormat="1" ht="15" customHeight="1" x14ac:dyDescent="0.25">
      <c r="A148" s="20"/>
      <c r="B148" s="158"/>
      <c r="C148" s="165" t="s">
        <v>138</v>
      </c>
      <c r="D148" s="165"/>
      <c r="E148" s="165"/>
      <c r="F148" s="165"/>
      <c r="G148" s="165"/>
      <c r="H148" s="165"/>
      <c r="I148" s="165"/>
      <c r="J148" s="165"/>
      <c r="K148" s="165"/>
      <c r="L148" s="165"/>
      <c r="M148" s="165"/>
      <c r="N148" s="168"/>
      <c r="EZ148" s="11"/>
      <c r="FA148" s="19"/>
      <c r="FB148" s="19"/>
      <c r="FC148" s="19"/>
      <c r="FD148" s="3" t="s">
        <v>138</v>
      </c>
      <c r="FH148" s="19"/>
      <c r="FK148" s="19"/>
    </row>
    <row r="149" spans="1:168" customFormat="1" ht="15" customHeight="1" x14ac:dyDescent="0.25">
      <c r="A149" s="37"/>
      <c r="B149" s="159"/>
      <c r="C149" s="167" t="s">
        <v>18</v>
      </c>
      <c r="D149" s="167"/>
      <c r="E149" s="167"/>
      <c r="F149" s="13"/>
      <c r="G149" s="14"/>
      <c r="H149" s="14"/>
      <c r="I149" s="14"/>
      <c r="J149" s="17"/>
      <c r="K149" s="14"/>
      <c r="L149" s="45">
        <v>4052.23</v>
      </c>
      <c r="M149" s="34"/>
      <c r="N149" s="39">
        <v>65727.17</v>
      </c>
      <c r="EZ149" s="11"/>
      <c r="FA149" s="19"/>
      <c r="FB149" s="19"/>
      <c r="FC149" s="19"/>
      <c r="FH149" s="19" t="s">
        <v>18</v>
      </c>
      <c r="FK149" s="19"/>
    </row>
    <row r="150" spans="1:168" customFormat="1" ht="0" hidden="1" customHeight="1" x14ac:dyDescent="0.25">
      <c r="A150" s="53"/>
      <c r="B150" s="54"/>
      <c r="C150" s="54"/>
      <c r="D150" s="54"/>
      <c r="E150" s="54"/>
      <c r="F150" s="55"/>
      <c r="G150" s="55"/>
      <c r="H150" s="55"/>
      <c r="I150" s="55"/>
      <c r="J150" s="56"/>
      <c r="K150" s="55"/>
      <c r="L150" s="56"/>
      <c r="M150" s="24"/>
      <c r="N150" s="56"/>
      <c r="EZ150" s="11"/>
      <c r="FA150" s="19"/>
      <c r="FB150" s="19"/>
      <c r="FC150" s="19"/>
      <c r="FH150" s="19"/>
      <c r="FK150" s="19"/>
    </row>
    <row r="151" spans="1:168" customFormat="1" ht="15" customHeight="1" x14ac:dyDescent="0.25">
      <c r="A151" s="218"/>
      <c r="B151" s="219"/>
      <c r="C151" s="220" t="s">
        <v>139</v>
      </c>
      <c r="D151" s="220"/>
      <c r="E151" s="220"/>
      <c r="F151" s="220"/>
      <c r="G151" s="220"/>
      <c r="H151" s="220"/>
      <c r="I151" s="220"/>
      <c r="J151" s="220"/>
      <c r="K151" s="220"/>
      <c r="L151" s="221">
        <v>2892519.54</v>
      </c>
      <c r="M151" s="222"/>
      <c r="N151" s="223">
        <v>28689581.940000001</v>
      </c>
      <c r="EZ151" s="11"/>
      <c r="FA151" s="19"/>
      <c r="FB151" s="19"/>
      <c r="FC151" s="19"/>
      <c r="FH151" s="19"/>
      <c r="FK151" s="19"/>
      <c r="FL151" s="19" t="s">
        <v>139</v>
      </c>
    </row>
    <row r="152" spans="1:168" customFormat="1" ht="15" customHeight="1" x14ac:dyDescent="0.25">
      <c r="A152" s="175" t="s">
        <v>140</v>
      </c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7"/>
      <c r="EZ152" s="11" t="s">
        <v>140</v>
      </c>
      <c r="FA152" s="19"/>
      <c r="FB152" s="19"/>
      <c r="FC152" s="19"/>
      <c r="FH152" s="19"/>
      <c r="FK152" s="19"/>
      <c r="FL152" s="19"/>
    </row>
    <row r="153" spans="1:168" customFormat="1" ht="34.5" customHeight="1" x14ac:dyDescent="0.25">
      <c r="A153" s="12" t="s">
        <v>141</v>
      </c>
      <c r="B153" s="160" t="s">
        <v>142</v>
      </c>
      <c r="C153" s="167" t="s">
        <v>143</v>
      </c>
      <c r="D153" s="167"/>
      <c r="E153" s="167"/>
      <c r="F153" s="13" t="s">
        <v>144</v>
      </c>
      <c r="G153" s="14">
        <v>1</v>
      </c>
      <c r="H153" s="15">
        <v>1</v>
      </c>
      <c r="I153" s="15">
        <v>1</v>
      </c>
      <c r="J153" s="17"/>
      <c r="K153" s="14"/>
      <c r="L153" s="17"/>
      <c r="M153" s="14"/>
      <c r="N153" s="18"/>
      <c r="EZ153" s="11"/>
      <c r="FA153" s="19" t="s">
        <v>143</v>
      </c>
      <c r="FB153" s="19" t="s">
        <v>0</v>
      </c>
      <c r="FC153" s="19" t="s">
        <v>0</v>
      </c>
      <c r="FH153" s="19"/>
      <c r="FK153" s="19"/>
      <c r="FL153" s="19"/>
    </row>
    <row r="154" spans="1:168" customFormat="1" ht="15" x14ac:dyDescent="0.25">
      <c r="A154" s="21"/>
      <c r="B154" s="22" t="s">
        <v>3</v>
      </c>
      <c r="C154" s="165" t="s">
        <v>8</v>
      </c>
      <c r="D154" s="165"/>
      <c r="E154" s="165"/>
      <c r="F154" s="23"/>
      <c r="G154" s="24"/>
      <c r="H154" s="24"/>
      <c r="I154" s="24"/>
      <c r="J154" s="25">
        <v>298.64</v>
      </c>
      <c r="K154" s="24"/>
      <c r="L154" s="25">
        <v>298.64</v>
      </c>
      <c r="M154" s="26">
        <v>52.21</v>
      </c>
      <c r="N154" s="27">
        <v>15591.99</v>
      </c>
      <c r="EZ154" s="11"/>
      <c r="FA154" s="19"/>
      <c r="FB154" s="19"/>
      <c r="FC154" s="19"/>
      <c r="FE154" s="3" t="s">
        <v>8</v>
      </c>
      <c r="FH154" s="19"/>
      <c r="FK154" s="19"/>
      <c r="FL154" s="19"/>
    </row>
    <row r="155" spans="1:168" customFormat="1" ht="15" x14ac:dyDescent="0.25">
      <c r="A155" s="21"/>
      <c r="B155" s="22" t="s">
        <v>19</v>
      </c>
      <c r="C155" s="165" t="s">
        <v>24</v>
      </c>
      <c r="D155" s="165"/>
      <c r="E155" s="165"/>
      <c r="F155" s="23"/>
      <c r="G155" s="24"/>
      <c r="H155" s="24"/>
      <c r="I155" s="24"/>
      <c r="J155" s="25">
        <v>128.02000000000001</v>
      </c>
      <c r="K155" s="24"/>
      <c r="L155" s="25">
        <v>128.02000000000001</v>
      </c>
      <c r="M155" s="26">
        <v>15.71</v>
      </c>
      <c r="N155" s="27">
        <v>2011.19</v>
      </c>
      <c r="EZ155" s="11"/>
      <c r="FA155" s="19"/>
      <c r="FB155" s="19"/>
      <c r="FC155" s="19"/>
      <c r="FE155" s="3" t="s">
        <v>24</v>
      </c>
      <c r="FH155" s="19"/>
      <c r="FK155" s="19"/>
      <c r="FL155" s="19"/>
    </row>
    <row r="156" spans="1:168" customFormat="1" ht="15" x14ac:dyDescent="0.25">
      <c r="A156" s="21"/>
      <c r="B156" s="22" t="s">
        <v>25</v>
      </c>
      <c r="C156" s="165" t="s">
        <v>26</v>
      </c>
      <c r="D156" s="165"/>
      <c r="E156" s="165"/>
      <c r="F156" s="23"/>
      <c r="G156" s="24"/>
      <c r="H156" s="24"/>
      <c r="I156" s="24"/>
      <c r="J156" s="25">
        <v>19.84</v>
      </c>
      <c r="K156" s="24"/>
      <c r="L156" s="25">
        <v>19.84</v>
      </c>
      <c r="M156" s="26">
        <v>52.21</v>
      </c>
      <c r="N156" s="27">
        <v>1035.8499999999999</v>
      </c>
      <c r="EZ156" s="11"/>
      <c r="FA156" s="19"/>
      <c r="FB156" s="19"/>
      <c r="FC156" s="19"/>
      <c r="FE156" s="3" t="s">
        <v>26</v>
      </c>
      <c r="FH156" s="19"/>
      <c r="FK156" s="19"/>
      <c r="FL156" s="19"/>
    </row>
    <row r="157" spans="1:168" customFormat="1" ht="15" x14ac:dyDescent="0.25">
      <c r="A157" s="28"/>
      <c r="B157" s="22"/>
      <c r="C157" s="165" t="s">
        <v>9</v>
      </c>
      <c r="D157" s="165"/>
      <c r="E157" s="165"/>
      <c r="F157" s="23" t="s">
        <v>10</v>
      </c>
      <c r="G157" s="26">
        <v>35.01</v>
      </c>
      <c r="H157" s="24"/>
      <c r="I157" s="26">
        <v>35.01</v>
      </c>
      <c r="J157" s="31"/>
      <c r="K157" s="24"/>
      <c r="L157" s="31"/>
      <c r="M157" s="24"/>
      <c r="N157" s="32"/>
      <c r="EZ157" s="11"/>
      <c r="FA157" s="19"/>
      <c r="FB157" s="19"/>
      <c r="FC157" s="19"/>
      <c r="FF157" s="3" t="s">
        <v>9</v>
      </c>
      <c r="FH157" s="19"/>
      <c r="FK157" s="19"/>
      <c r="FL157" s="19"/>
    </row>
    <row r="158" spans="1:168" customFormat="1" ht="15" x14ac:dyDescent="0.25">
      <c r="A158" s="28"/>
      <c r="B158" s="22"/>
      <c r="C158" s="165" t="s">
        <v>27</v>
      </c>
      <c r="D158" s="165"/>
      <c r="E158" s="165"/>
      <c r="F158" s="23" t="s">
        <v>10</v>
      </c>
      <c r="G158" s="26">
        <v>1.71</v>
      </c>
      <c r="H158" s="24"/>
      <c r="I158" s="26">
        <v>1.71</v>
      </c>
      <c r="J158" s="31"/>
      <c r="K158" s="24"/>
      <c r="L158" s="31"/>
      <c r="M158" s="24"/>
      <c r="N158" s="32"/>
      <c r="EZ158" s="11"/>
      <c r="FA158" s="19"/>
      <c r="FB158" s="19"/>
      <c r="FC158" s="19"/>
      <c r="FF158" s="3" t="s">
        <v>27</v>
      </c>
      <c r="FH158" s="19"/>
      <c r="FK158" s="19"/>
      <c r="FL158" s="19"/>
    </row>
    <row r="159" spans="1:168" customFormat="1" ht="15" customHeight="1" x14ac:dyDescent="0.25">
      <c r="A159" s="20"/>
      <c r="B159" s="22"/>
      <c r="C159" s="172" t="s">
        <v>11</v>
      </c>
      <c r="D159" s="172"/>
      <c r="E159" s="172"/>
      <c r="F159" s="33"/>
      <c r="G159" s="34"/>
      <c r="H159" s="34"/>
      <c r="I159" s="34"/>
      <c r="J159" s="35">
        <v>426.66</v>
      </c>
      <c r="K159" s="34"/>
      <c r="L159" s="35">
        <v>426.66</v>
      </c>
      <c r="M159" s="34"/>
      <c r="N159" s="36">
        <v>17603.18</v>
      </c>
      <c r="EZ159" s="11"/>
      <c r="FA159" s="19"/>
      <c r="FB159" s="19"/>
      <c r="FC159" s="19"/>
      <c r="FG159" s="3" t="s">
        <v>11</v>
      </c>
      <c r="FH159" s="19"/>
      <c r="FK159" s="19"/>
      <c r="FL159" s="19"/>
    </row>
    <row r="160" spans="1:168" customFormat="1" ht="15" x14ac:dyDescent="0.25">
      <c r="A160" s="28"/>
      <c r="B160" s="22"/>
      <c r="C160" s="165" t="s">
        <v>12</v>
      </c>
      <c r="D160" s="165"/>
      <c r="E160" s="165"/>
      <c r="F160" s="23"/>
      <c r="G160" s="24"/>
      <c r="H160" s="24"/>
      <c r="I160" s="24"/>
      <c r="J160" s="31"/>
      <c r="K160" s="24"/>
      <c r="L160" s="25">
        <v>318.48</v>
      </c>
      <c r="M160" s="24"/>
      <c r="N160" s="27">
        <v>16627.84</v>
      </c>
      <c r="EZ160" s="11"/>
      <c r="FA160" s="19"/>
      <c r="FB160" s="19"/>
      <c r="FC160" s="19"/>
      <c r="FF160" s="3" t="s">
        <v>12</v>
      </c>
      <c r="FH160" s="19"/>
      <c r="FK160" s="19"/>
      <c r="FL160" s="19"/>
    </row>
    <row r="161" spans="1:168" customFormat="1" ht="22.5" customHeight="1" x14ac:dyDescent="0.25">
      <c r="A161" s="28"/>
      <c r="B161" s="22" t="s">
        <v>28</v>
      </c>
      <c r="C161" s="165" t="s">
        <v>29</v>
      </c>
      <c r="D161" s="165"/>
      <c r="E161" s="165"/>
      <c r="F161" s="23" t="s">
        <v>15</v>
      </c>
      <c r="G161" s="29">
        <v>109</v>
      </c>
      <c r="H161" s="24"/>
      <c r="I161" s="29">
        <v>109</v>
      </c>
      <c r="J161" s="31"/>
      <c r="K161" s="24"/>
      <c r="L161" s="25">
        <v>347.14</v>
      </c>
      <c r="M161" s="24"/>
      <c r="N161" s="27">
        <v>18124.349999999999</v>
      </c>
      <c r="EZ161" s="11"/>
      <c r="FA161" s="19"/>
      <c r="FB161" s="19"/>
      <c r="FC161" s="19"/>
      <c r="FF161" s="3" t="s">
        <v>29</v>
      </c>
      <c r="FH161" s="19"/>
      <c r="FK161" s="19"/>
      <c r="FL161" s="19"/>
    </row>
    <row r="162" spans="1:168" customFormat="1" ht="45" x14ac:dyDescent="0.25">
      <c r="A162" s="28"/>
      <c r="B162" s="22" t="s">
        <v>30</v>
      </c>
      <c r="C162" s="165" t="s">
        <v>31</v>
      </c>
      <c r="D162" s="165"/>
      <c r="E162" s="165"/>
      <c r="F162" s="23" t="s">
        <v>15</v>
      </c>
      <c r="G162" s="29">
        <v>65</v>
      </c>
      <c r="H162" s="26">
        <v>0.85</v>
      </c>
      <c r="I162" s="26">
        <v>55.25</v>
      </c>
      <c r="J162" s="31"/>
      <c r="K162" s="24"/>
      <c r="L162" s="25">
        <v>175.96</v>
      </c>
      <c r="M162" s="24"/>
      <c r="N162" s="27">
        <v>9186.8799999999992</v>
      </c>
      <c r="EZ162" s="11"/>
      <c r="FA162" s="19"/>
      <c r="FB162" s="19"/>
      <c r="FC162" s="19"/>
      <c r="FF162" s="3" t="s">
        <v>31</v>
      </c>
      <c r="FH162" s="19"/>
      <c r="FK162" s="19"/>
      <c r="FL162" s="19"/>
    </row>
    <row r="163" spans="1:168" customFormat="1" ht="15" customHeight="1" x14ac:dyDescent="0.25">
      <c r="A163" s="37"/>
      <c r="B163" s="159"/>
      <c r="C163" s="167" t="s">
        <v>18</v>
      </c>
      <c r="D163" s="167"/>
      <c r="E163" s="167"/>
      <c r="F163" s="13"/>
      <c r="G163" s="14"/>
      <c r="H163" s="14"/>
      <c r="I163" s="14"/>
      <c r="J163" s="17"/>
      <c r="K163" s="14"/>
      <c r="L163" s="38">
        <v>949.76</v>
      </c>
      <c r="M163" s="34"/>
      <c r="N163" s="39">
        <v>44914.41</v>
      </c>
      <c r="EZ163" s="11"/>
      <c r="FA163" s="19"/>
      <c r="FB163" s="19"/>
      <c r="FC163" s="19"/>
      <c r="FH163" s="19" t="s">
        <v>18</v>
      </c>
      <c r="FK163" s="19"/>
      <c r="FL163" s="19"/>
    </row>
    <row r="164" spans="1:168" customFormat="1" ht="34.5" customHeight="1" x14ac:dyDescent="0.25">
      <c r="A164" s="12" t="s">
        <v>145</v>
      </c>
      <c r="B164" s="160" t="s">
        <v>130</v>
      </c>
      <c r="C164" s="167" t="s">
        <v>146</v>
      </c>
      <c r="D164" s="167"/>
      <c r="E164" s="167"/>
      <c r="F164" s="13" t="s">
        <v>128</v>
      </c>
      <c r="G164" s="14">
        <v>8.6199999999999992</v>
      </c>
      <c r="H164" s="15">
        <v>1</v>
      </c>
      <c r="I164" s="40">
        <v>8.6199999999999992</v>
      </c>
      <c r="J164" s="38">
        <v>8.39</v>
      </c>
      <c r="K164" s="14"/>
      <c r="L164" s="38">
        <v>72.319999999999993</v>
      </c>
      <c r="M164" s="40">
        <v>15.71</v>
      </c>
      <c r="N164" s="39">
        <v>1136.1500000000001</v>
      </c>
      <c r="EZ164" s="11"/>
      <c r="FA164" s="19" t="s">
        <v>146</v>
      </c>
      <c r="FB164" s="19" t="s">
        <v>0</v>
      </c>
      <c r="FC164" s="19" t="s">
        <v>0</v>
      </c>
      <c r="FH164" s="19"/>
      <c r="FK164" s="19"/>
      <c r="FL164" s="19"/>
    </row>
    <row r="165" spans="1:168" customFormat="1" ht="15" customHeight="1" x14ac:dyDescent="0.25">
      <c r="A165" s="37"/>
      <c r="B165" s="159"/>
      <c r="C165" s="167" t="s">
        <v>18</v>
      </c>
      <c r="D165" s="167"/>
      <c r="E165" s="167"/>
      <c r="F165" s="13"/>
      <c r="G165" s="14"/>
      <c r="H165" s="14"/>
      <c r="I165" s="14"/>
      <c r="J165" s="17"/>
      <c r="K165" s="14"/>
      <c r="L165" s="38">
        <v>72.319999999999993</v>
      </c>
      <c r="M165" s="34"/>
      <c r="N165" s="39">
        <v>1136.1500000000001</v>
      </c>
      <c r="EZ165" s="11"/>
      <c r="FA165" s="19"/>
      <c r="FB165" s="19"/>
      <c r="FC165" s="19"/>
      <c r="FH165" s="19" t="s">
        <v>18</v>
      </c>
      <c r="FK165" s="19"/>
      <c r="FL165" s="19"/>
    </row>
    <row r="166" spans="1:168" customFormat="1" ht="34.5" customHeight="1" x14ac:dyDescent="0.25">
      <c r="A166" s="12" t="s">
        <v>147</v>
      </c>
      <c r="B166" s="160" t="s">
        <v>133</v>
      </c>
      <c r="C166" s="167" t="s">
        <v>148</v>
      </c>
      <c r="D166" s="167"/>
      <c r="E166" s="167"/>
      <c r="F166" s="13" t="s">
        <v>128</v>
      </c>
      <c r="G166" s="14">
        <v>5.04</v>
      </c>
      <c r="H166" s="15">
        <v>1</v>
      </c>
      <c r="I166" s="40">
        <v>5.04</v>
      </c>
      <c r="J166" s="38">
        <v>10.88</v>
      </c>
      <c r="K166" s="14"/>
      <c r="L166" s="38">
        <v>54.84</v>
      </c>
      <c r="M166" s="40">
        <v>15.71</v>
      </c>
      <c r="N166" s="62">
        <v>861.54</v>
      </c>
      <c r="EZ166" s="11"/>
      <c r="FA166" s="19" t="s">
        <v>148</v>
      </c>
      <c r="FB166" s="19" t="s">
        <v>0</v>
      </c>
      <c r="FC166" s="19" t="s">
        <v>0</v>
      </c>
      <c r="FH166" s="19"/>
      <c r="FK166" s="19"/>
      <c r="FL166" s="19"/>
    </row>
    <row r="167" spans="1:168" customFormat="1" ht="15" customHeight="1" x14ac:dyDescent="0.25">
      <c r="A167" s="37"/>
      <c r="B167" s="159"/>
      <c r="C167" s="167" t="s">
        <v>18</v>
      </c>
      <c r="D167" s="167"/>
      <c r="E167" s="167"/>
      <c r="F167" s="13"/>
      <c r="G167" s="14"/>
      <c r="H167" s="14"/>
      <c r="I167" s="14"/>
      <c r="J167" s="17"/>
      <c r="K167" s="14"/>
      <c r="L167" s="38">
        <v>54.84</v>
      </c>
      <c r="M167" s="34"/>
      <c r="N167" s="62">
        <v>861.54</v>
      </c>
      <c r="EZ167" s="11"/>
      <c r="FA167" s="19"/>
      <c r="FB167" s="19"/>
      <c r="FC167" s="19"/>
      <c r="FH167" s="19" t="s">
        <v>18</v>
      </c>
      <c r="FK167" s="19"/>
      <c r="FL167" s="19"/>
    </row>
    <row r="168" spans="1:168" customFormat="1" ht="45.75" customHeight="1" x14ac:dyDescent="0.25">
      <c r="A168" s="12" t="s">
        <v>149</v>
      </c>
      <c r="B168" s="160" t="s">
        <v>136</v>
      </c>
      <c r="C168" s="167" t="s">
        <v>137</v>
      </c>
      <c r="D168" s="167"/>
      <c r="E168" s="167"/>
      <c r="F168" s="13" t="s">
        <v>128</v>
      </c>
      <c r="G168" s="14">
        <v>13.66</v>
      </c>
      <c r="H168" s="15">
        <v>1</v>
      </c>
      <c r="I168" s="40">
        <v>13.66</v>
      </c>
      <c r="J168" s="38">
        <v>3.86</v>
      </c>
      <c r="K168" s="14"/>
      <c r="L168" s="38">
        <v>52.73</v>
      </c>
      <c r="M168" s="40">
        <v>16.22</v>
      </c>
      <c r="N168" s="62">
        <v>855.28</v>
      </c>
      <c r="EZ168" s="11"/>
      <c r="FA168" s="19" t="s">
        <v>137</v>
      </c>
      <c r="FB168" s="19" t="s">
        <v>0</v>
      </c>
      <c r="FC168" s="19" t="s">
        <v>0</v>
      </c>
      <c r="FH168" s="19"/>
      <c r="FK168" s="19"/>
      <c r="FL168" s="19"/>
    </row>
    <row r="169" spans="1:168" customFormat="1" ht="15" customHeight="1" x14ac:dyDescent="0.25">
      <c r="A169" s="20"/>
      <c r="B169" s="158"/>
      <c r="C169" s="165" t="s">
        <v>150</v>
      </c>
      <c r="D169" s="165"/>
      <c r="E169" s="165"/>
      <c r="F169" s="165"/>
      <c r="G169" s="165"/>
      <c r="H169" s="165"/>
      <c r="I169" s="165"/>
      <c r="J169" s="165"/>
      <c r="K169" s="165"/>
      <c r="L169" s="165"/>
      <c r="M169" s="165"/>
      <c r="N169" s="168"/>
      <c r="EZ169" s="11"/>
      <c r="FA169" s="19"/>
      <c r="FB169" s="19"/>
      <c r="FC169" s="19"/>
      <c r="FD169" s="3" t="s">
        <v>150</v>
      </c>
      <c r="FH169" s="19"/>
      <c r="FK169" s="19"/>
      <c r="FL169" s="19"/>
    </row>
    <row r="170" spans="1:168" customFormat="1" ht="15" customHeight="1" x14ac:dyDescent="0.25">
      <c r="A170" s="37"/>
      <c r="B170" s="159"/>
      <c r="C170" s="167" t="s">
        <v>18</v>
      </c>
      <c r="D170" s="167"/>
      <c r="E170" s="167"/>
      <c r="F170" s="13"/>
      <c r="G170" s="14"/>
      <c r="H170" s="14"/>
      <c r="I170" s="14"/>
      <c r="J170" s="17"/>
      <c r="K170" s="14"/>
      <c r="L170" s="38">
        <v>52.73</v>
      </c>
      <c r="M170" s="34"/>
      <c r="N170" s="62">
        <v>855.28</v>
      </c>
      <c r="EZ170" s="11"/>
      <c r="FA170" s="19"/>
      <c r="FB170" s="19"/>
      <c r="FC170" s="19"/>
      <c r="FH170" s="19" t="s">
        <v>18</v>
      </c>
      <c r="FK170" s="19"/>
      <c r="FL170" s="19"/>
    </row>
    <row r="171" spans="1:168" customFormat="1" ht="0" hidden="1" customHeight="1" x14ac:dyDescent="0.25">
      <c r="A171" s="53"/>
      <c r="B171" s="54"/>
      <c r="C171" s="54"/>
      <c r="D171" s="54"/>
      <c r="E171" s="54"/>
      <c r="F171" s="55"/>
      <c r="G171" s="55"/>
      <c r="H171" s="55"/>
      <c r="I171" s="55"/>
      <c r="J171" s="56"/>
      <c r="K171" s="55"/>
      <c r="L171" s="56"/>
      <c r="M171" s="24"/>
      <c r="N171" s="56"/>
      <c r="EZ171" s="11"/>
      <c r="FA171" s="19"/>
      <c r="FB171" s="19"/>
      <c r="FC171" s="19"/>
      <c r="FH171" s="19"/>
      <c r="FK171" s="19"/>
      <c r="FL171" s="19"/>
    </row>
    <row r="172" spans="1:168" customFormat="1" ht="15" customHeight="1" x14ac:dyDescent="0.25">
      <c r="A172" s="57"/>
      <c r="B172" s="58"/>
      <c r="C172" s="167" t="s">
        <v>151</v>
      </c>
      <c r="D172" s="167"/>
      <c r="E172" s="167"/>
      <c r="F172" s="167"/>
      <c r="G172" s="167"/>
      <c r="H172" s="167"/>
      <c r="I172" s="167"/>
      <c r="J172" s="167"/>
      <c r="K172" s="167"/>
      <c r="L172" s="59">
        <v>1129.6500000000001</v>
      </c>
      <c r="M172" s="60"/>
      <c r="N172" s="61">
        <v>47767.38</v>
      </c>
      <c r="EZ172" s="11"/>
      <c r="FA172" s="19"/>
      <c r="FB172" s="19"/>
      <c r="FC172" s="19"/>
      <c r="FH172" s="19"/>
      <c r="FK172" s="19"/>
      <c r="FL172" s="19" t="s">
        <v>151</v>
      </c>
    </row>
    <row r="173" spans="1:168" customFormat="1" ht="15" customHeight="1" x14ac:dyDescent="0.25">
      <c r="A173" s="175" t="s">
        <v>152</v>
      </c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7"/>
      <c r="EZ173" s="11" t="s">
        <v>152</v>
      </c>
      <c r="FA173" s="19"/>
      <c r="FB173" s="19"/>
      <c r="FC173" s="19"/>
      <c r="FH173" s="19"/>
      <c r="FK173" s="19"/>
      <c r="FL173" s="19"/>
    </row>
    <row r="174" spans="1:168" customFormat="1" ht="34.5" customHeight="1" x14ac:dyDescent="0.25">
      <c r="A174" s="12" t="s">
        <v>153</v>
      </c>
      <c r="B174" s="160" t="s">
        <v>142</v>
      </c>
      <c r="C174" s="167" t="s">
        <v>143</v>
      </c>
      <c r="D174" s="167"/>
      <c r="E174" s="167"/>
      <c r="F174" s="13" t="s">
        <v>144</v>
      </c>
      <c r="G174" s="14">
        <v>1</v>
      </c>
      <c r="H174" s="15">
        <v>1</v>
      </c>
      <c r="I174" s="15">
        <v>1</v>
      </c>
      <c r="J174" s="17"/>
      <c r="K174" s="14"/>
      <c r="L174" s="17"/>
      <c r="M174" s="14"/>
      <c r="N174" s="18"/>
      <c r="EZ174" s="11"/>
      <c r="FA174" s="19" t="s">
        <v>143</v>
      </c>
      <c r="FB174" s="19" t="s">
        <v>0</v>
      </c>
      <c r="FC174" s="19" t="s">
        <v>0</v>
      </c>
      <c r="FH174" s="19"/>
      <c r="FK174" s="19"/>
      <c r="FL174" s="19"/>
    </row>
    <row r="175" spans="1:168" customFormat="1" ht="15" x14ac:dyDescent="0.25">
      <c r="A175" s="21"/>
      <c r="B175" s="22" t="s">
        <v>3</v>
      </c>
      <c r="C175" s="165" t="s">
        <v>8</v>
      </c>
      <c r="D175" s="165"/>
      <c r="E175" s="165"/>
      <c r="F175" s="23"/>
      <c r="G175" s="24"/>
      <c r="H175" s="24"/>
      <c r="I175" s="24"/>
      <c r="J175" s="25">
        <v>298.64</v>
      </c>
      <c r="K175" s="24"/>
      <c r="L175" s="25">
        <v>298.64</v>
      </c>
      <c r="M175" s="26">
        <v>52.21</v>
      </c>
      <c r="N175" s="27">
        <v>15591.99</v>
      </c>
      <c r="EZ175" s="11"/>
      <c r="FA175" s="19"/>
      <c r="FB175" s="19"/>
      <c r="FC175" s="19"/>
      <c r="FE175" s="3" t="s">
        <v>8</v>
      </c>
      <c r="FH175" s="19"/>
      <c r="FK175" s="19"/>
      <c r="FL175" s="19"/>
    </row>
    <row r="176" spans="1:168" customFormat="1" ht="15" x14ac:dyDescent="0.25">
      <c r="A176" s="21"/>
      <c r="B176" s="22" t="s">
        <v>19</v>
      </c>
      <c r="C176" s="165" t="s">
        <v>24</v>
      </c>
      <c r="D176" s="165"/>
      <c r="E176" s="165"/>
      <c r="F176" s="23"/>
      <c r="G176" s="24"/>
      <c r="H176" s="24"/>
      <c r="I176" s="24"/>
      <c r="J176" s="25">
        <v>128.02000000000001</v>
      </c>
      <c r="K176" s="24"/>
      <c r="L176" s="25">
        <v>128.02000000000001</v>
      </c>
      <c r="M176" s="26">
        <v>15.71</v>
      </c>
      <c r="N176" s="27">
        <v>2011.19</v>
      </c>
      <c r="EZ176" s="11"/>
      <c r="FA176" s="19"/>
      <c r="FB176" s="19"/>
      <c r="FC176" s="19"/>
      <c r="FE176" s="3" t="s">
        <v>24</v>
      </c>
      <c r="FH176" s="19"/>
      <c r="FK176" s="19"/>
      <c r="FL176" s="19"/>
    </row>
    <row r="177" spans="1:168" customFormat="1" ht="15" x14ac:dyDescent="0.25">
      <c r="A177" s="21"/>
      <c r="B177" s="22" t="s">
        <v>25</v>
      </c>
      <c r="C177" s="165" t="s">
        <v>26</v>
      </c>
      <c r="D177" s="165"/>
      <c r="E177" s="165"/>
      <c r="F177" s="23"/>
      <c r="G177" s="24"/>
      <c r="H177" s="24"/>
      <c r="I177" s="24"/>
      <c r="J177" s="25">
        <v>19.84</v>
      </c>
      <c r="K177" s="24"/>
      <c r="L177" s="25">
        <v>19.84</v>
      </c>
      <c r="M177" s="26">
        <v>52.21</v>
      </c>
      <c r="N177" s="27">
        <v>1035.8499999999999</v>
      </c>
      <c r="EZ177" s="11"/>
      <c r="FA177" s="19"/>
      <c r="FB177" s="19"/>
      <c r="FC177" s="19"/>
      <c r="FE177" s="3" t="s">
        <v>26</v>
      </c>
      <c r="FH177" s="19"/>
      <c r="FK177" s="19"/>
      <c r="FL177" s="19"/>
    </row>
    <row r="178" spans="1:168" customFormat="1" ht="15" x14ac:dyDescent="0.25">
      <c r="A178" s="28"/>
      <c r="B178" s="22"/>
      <c r="C178" s="165" t="s">
        <v>9</v>
      </c>
      <c r="D178" s="165"/>
      <c r="E178" s="165"/>
      <c r="F178" s="23" t="s">
        <v>10</v>
      </c>
      <c r="G178" s="26">
        <v>35.01</v>
      </c>
      <c r="H178" s="24"/>
      <c r="I178" s="26">
        <v>35.01</v>
      </c>
      <c r="J178" s="31"/>
      <c r="K178" s="24"/>
      <c r="L178" s="31"/>
      <c r="M178" s="24"/>
      <c r="N178" s="32"/>
      <c r="EZ178" s="11"/>
      <c r="FA178" s="19"/>
      <c r="FB178" s="19"/>
      <c r="FC178" s="19"/>
      <c r="FF178" s="3" t="s">
        <v>9</v>
      </c>
      <c r="FH178" s="19"/>
      <c r="FK178" s="19"/>
      <c r="FL178" s="19"/>
    </row>
    <row r="179" spans="1:168" customFormat="1" ht="15" x14ac:dyDescent="0.25">
      <c r="A179" s="28"/>
      <c r="B179" s="22"/>
      <c r="C179" s="165" t="s">
        <v>27</v>
      </c>
      <c r="D179" s="165"/>
      <c r="E179" s="165"/>
      <c r="F179" s="23" t="s">
        <v>10</v>
      </c>
      <c r="G179" s="26">
        <v>1.71</v>
      </c>
      <c r="H179" s="24"/>
      <c r="I179" s="26">
        <v>1.71</v>
      </c>
      <c r="J179" s="31"/>
      <c r="K179" s="24"/>
      <c r="L179" s="31"/>
      <c r="M179" s="24"/>
      <c r="N179" s="32"/>
      <c r="EZ179" s="11"/>
      <c r="FA179" s="19"/>
      <c r="FB179" s="19"/>
      <c r="FC179" s="19"/>
      <c r="FF179" s="3" t="s">
        <v>27</v>
      </c>
      <c r="FH179" s="19"/>
      <c r="FK179" s="19"/>
      <c r="FL179" s="19"/>
    </row>
    <row r="180" spans="1:168" customFormat="1" ht="15" customHeight="1" x14ac:dyDescent="0.25">
      <c r="A180" s="20"/>
      <c r="B180" s="22"/>
      <c r="C180" s="172" t="s">
        <v>11</v>
      </c>
      <c r="D180" s="172"/>
      <c r="E180" s="172"/>
      <c r="F180" s="33"/>
      <c r="G180" s="34"/>
      <c r="H180" s="34"/>
      <c r="I180" s="34"/>
      <c r="J180" s="35">
        <v>426.66</v>
      </c>
      <c r="K180" s="34"/>
      <c r="L180" s="35">
        <v>426.66</v>
      </c>
      <c r="M180" s="34"/>
      <c r="N180" s="36">
        <v>17603.18</v>
      </c>
      <c r="EZ180" s="11"/>
      <c r="FA180" s="19"/>
      <c r="FB180" s="19"/>
      <c r="FC180" s="19"/>
      <c r="FG180" s="3" t="s">
        <v>11</v>
      </c>
      <c r="FH180" s="19"/>
      <c r="FK180" s="19"/>
      <c r="FL180" s="19"/>
    </row>
    <row r="181" spans="1:168" customFormat="1" ht="15" x14ac:dyDescent="0.25">
      <c r="A181" s="28"/>
      <c r="B181" s="22"/>
      <c r="C181" s="165" t="s">
        <v>12</v>
      </c>
      <c r="D181" s="165"/>
      <c r="E181" s="165"/>
      <c r="F181" s="23"/>
      <c r="G181" s="24"/>
      <c r="H181" s="24"/>
      <c r="I181" s="24"/>
      <c r="J181" s="31"/>
      <c r="K181" s="24"/>
      <c r="L181" s="25">
        <v>318.48</v>
      </c>
      <c r="M181" s="24"/>
      <c r="N181" s="27">
        <v>16627.84</v>
      </c>
      <c r="EZ181" s="11"/>
      <c r="FA181" s="19"/>
      <c r="FB181" s="19"/>
      <c r="FC181" s="19"/>
      <c r="FF181" s="3" t="s">
        <v>12</v>
      </c>
      <c r="FH181" s="19"/>
      <c r="FK181" s="19"/>
      <c r="FL181" s="19"/>
    </row>
    <row r="182" spans="1:168" customFormat="1" ht="22.5" customHeight="1" x14ac:dyDescent="0.25">
      <c r="A182" s="28"/>
      <c r="B182" s="22" t="s">
        <v>28</v>
      </c>
      <c r="C182" s="165" t="s">
        <v>29</v>
      </c>
      <c r="D182" s="165"/>
      <c r="E182" s="165"/>
      <c r="F182" s="23" t="s">
        <v>15</v>
      </c>
      <c r="G182" s="29">
        <v>109</v>
      </c>
      <c r="H182" s="24"/>
      <c r="I182" s="29">
        <v>109</v>
      </c>
      <c r="J182" s="31"/>
      <c r="K182" s="24"/>
      <c r="L182" s="25">
        <v>347.14</v>
      </c>
      <c r="M182" s="24"/>
      <c r="N182" s="27">
        <v>18124.349999999999</v>
      </c>
      <c r="EZ182" s="11"/>
      <c r="FA182" s="19"/>
      <c r="FB182" s="19"/>
      <c r="FC182" s="19"/>
      <c r="FF182" s="3" t="s">
        <v>29</v>
      </c>
      <c r="FH182" s="19"/>
      <c r="FK182" s="19"/>
      <c r="FL182" s="19"/>
    </row>
    <row r="183" spans="1:168" customFormat="1" ht="45" x14ac:dyDescent="0.25">
      <c r="A183" s="28"/>
      <c r="B183" s="22" t="s">
        <v>30</v>
      </c>
      <c r="C183" s="165" t="s">
        <v>31</v>
      </c>
      <c r="D183" s="165"/>
      <c r="E183" s="165"/>
      <c r="F183" s="23" t="s">
        <v>15</v>
      </c>
      <c r="G183" s="29">
        <v>65</v>
      </c>
      <c r="H183" s="26">
        <v>0.85</v>
      </c>
      <c r="I183" s="26">
        <v>55.25</v>
      </c>
      <c r="J183" s="31"/>
      <c r="K183" s="24"/>
      <c r="L183" s="25">
        <v>175.96</v>
      </c>
      <c r="M183" s="24"/>
      <c r="N183" s="27">
        <v>9186.8799999999992</v>
      </c>
      <c r="EZ183" s="11"/>
      <c r="FA183" s="19"/>
      <c r="FB183" s="19"/>
      <c r="FC183" s="19"/>
      <c r="FF183" s="3" t="s">
        <v>31</v>
      </c>
      <c r="FH183" s="19"/>
      <c r="FK183" s="19"/>
      <c r="FL183" s="19"/>
    </row>
    <row r="184" spans="1:168" customFormat="1" ht="15" customHeight="1" x14ac:dyDescent="0.25">
      <c r="A184" s="37"/>
      <c r="B184" s="159"/>
      <c r="C184" s="167" t="s">
        <v>18</v>
      </c>
      <c r="D184" s="167"/>
      <c r="E184" s="167"/>
      <c r="F184" s="13"/>
      <c r="G184" s="14"/>
      <c r="H184" s="14"/>
      <c r="I184" s="14"/>
      <c r="J184" s="17"/>
      <c r="K184" s="14"/>
      <c r="L184" s="38">
        <v>949.76</v>
      </c>
      <c r="M184" s="34"/>
      <c r="N184" s="39">
        <v>44914.41</v>
      </c>
      <c r="EZ184" s="11"/>
      <c r="FA184" s="19"/>
      <c r="FB184" s="19"/>
      <c r="FC184" s="19"/>
      <c r="FH184" s="19" t="s">
        <v>18</v>
      </c>
      <c r="FK184" s="19"/>
      <c r="FL184" s="19"/>
    </row>
    <row r="185" spans="1:168" customFormat="1" ht="34.5" customHeight="1" x14ac:dyDescent="0.25">
      <c r="A185" s="12" t="s">
        <v>154</v>
      </c>
      <c r="B185" s="160" t="s">
        <v>130</v>
      </c>
      <c r="C185" s="167" t="s">
        <v>146</v>
      </c>
      <c r="D185" s="167"/>
      <c r="E185" s="167"/>
      <c r="F185" s="13" t="s">
        <v>128</v>
      </c>
      <c r="G185" s="14">
        <v>8.6199999999999992</v>
      </c>
      <c r="H185" s="15">
        <v>1</v>
      </c>
      <c r="I185" s="40">
        <v>8.6199999999999992</v>
      </c>
      <c r="J185" s="38">
        <v>8.39</v>
      </c>
      <c r="K185" s="14"/>
      <c r="L185" s="38">
        <v>72.319999999999993</v>
      </c>
      <c r="M185" s="40">
        <v>15.71</v>
      </c>
      <c r="N185" s="39">
        <v>1136.1500000000001</v>
      </c>
      <c r="EZ185" s="11"/>
      <c r="FA185" s="19" t="s">
        <v>146</v>
      </c>
      <c r="FB185" s="19" t="s">
        <v>0</v>
      </c>
      <c r="FC185" s="19" t="s">
        <v>0</v>
      </c>
      <c r="FH185" s="19"/>
      <c r="FK185" s="19"/>
      <c r="FL185" s="19"/>
    </row>
    <row r="186" spans="1:168" customFormat="1" ht="15" customHeight="1" x14ac:dyDescent="0.25">
      <c r="A186" s="37"/>
      <c r="B186" s="159"/>
      <c r="C186" s="167" t="s">
        <v>18</v>
      </c>
      <c r="D186" s="167"/>
      <c r="E186" s="167"/>
      <c r="F186" s="13"/>
      <c r="G186" s="14"/>
      <c r="H186" s="14"/>
      <c r="I186" s="14"/>
      <c r="J186" s="17"/>
      <c r="K186" s="14"/>
      <c r="L186" s="38">
        <v>72.319999999999993</v>
      </c>
      <c r="M186" s="34"/>
      <c r="N186" s="39">
        <v>1136.1500000000001</v>
      </c>
      <c r="EZ186" s="11"/>
      <c r="FA186" s="19"/>
      <c r="FB186" s="19"/>
      <c r="FC186" s="19"/>
      <c r="FH186" s="19" t="s">
        <v>18</v>
      </c>
      <c r="FK186" s="19"/>
      <c r="FL186" s="19"/>
    </row>
    <row r="187" spans="1:168" customFormat="1" ht="34.5" customHeight="1" x14ac:dyDescent="0.25">
      <c r="A187" s="12" t="s">
        <v>155</v>
      </c>
      <c r="B187" s="160" t="s">
        <v>133</v>
      </c>
      <c r="C187" s="167" t="s">
        <v>148</v>
      </c>
      <c r="D187" s="167"/>
      <c r="E187" s="167"/>
      <c r="F187" s="13" t="s">
        <v>128</v>
      </c>
      <c r="G187" s="14">
        <v>5.04</v>
      </c>
      <c r="H187" s="15">
        <v>1</v>
      </c>
      <c r="I187" s="40">
        <v>5.04</v>
      </c>
      <c r="J187" s="38">
        <v>10.88</v>
      </c>
      <c r="K187" s="14"/>
      <c r="L187" s="38">
        <v>54.84</v>
      </c>
      <c r="M187" s="40">
        <v>15.71</v>
      </c>
      <c r="N187" s="62">
        <v>861.54</v>
      </c>
      <c r="EZ187" s="11"/>
      <c r="FA187" s="19" t="s">
        <v>148</v>
      </c>
      <c r="FB187" s="19" t="s">
        <v>0</v>
      </c>
      <c r="FC187" s="19" t="s">
        <v>0</v>
      </c>
      <c r="FH187" s="19"/>
      <c r="FK187" s="19"/>
      <c r="FL187" s="19"/>
    </row>
    <row r="188" spans="1:168" customFormat="1" ht="15" customHeight="1" x14ac:dyDescent="0.25">
      <c r="A188" s="37"/>
      <c r="B188" s="159"/>
      <c r="C188" s="167" t="s">
        <v>18</v>
      </c>
      <c r="D188" s="167"/>
      <c r="E188" s="167"/>
      <c r="F188" s="13"/>
      <c r="G188" s="14"/>
      <c r="H188" s="14"/>
      <c r="I188" s="14"/>
      <c r="J188" s="17"/>
      <c r="K188" s="14"/>
      <c r="L188" s="38">
        <v>54.84</v>
      </c>
      <c r="M188" s="34"/>
      <c r="N188" s="62">
        <v>861.54</v>
      </c>
      <c r="EZ188" s="11"/>
      <c r="FA188" s="19"/>
      <c r="FB188" s="19"/>
      <c r="FC188" s="19"/>
      <c r="FH188" s="19" t="s">
        <v>18</v>
      </c>
      <c r="FK188" s="19"/>
      <c r="FL188" s="19"/>
    </row>
    <row r="189" spans="1:168" customFormat="1" ht="45.75" customHeight="1" x14ac:dyDescent="0.25">
      <c r="A189" s="12" t="s">
        <v>156</v>
      </c>
      <c r="B189" s="160" t="s">
        <v>136</v>
      </c>
      <c r="C189" s="167" t="s">
        <v>137</v>
      </c>
      <c r="D189" s="167"/>
      <c r="E189" s="167"/>
      <c r="F189" s="13" t="s">
        <v>128</v>
      </c>
      <c r="G189" s="14">
        <v>13.66</v>
      </c>
      <c r="H189" s="15">
        <v>1</v>
      </c>
      <c r="I189" s="40">
        <v>13.66</v>
      </c>
      <c r="J189" s="38">
        <v>3.86</v>
      </c>
      <c r="K189" s="14"/>
      <c r="L189" s="38">
        <v>52.73</v>
      </c>
      <c r="M189" s="40">
        <v>16.22</v>
      </c>
      <c r="N189" s="62">
        <v>855.28</v>
      </c>
      <c r="EZ189" s="11"/>
      <c r="FA189" s="19" t="s">
        <v>137</v>
      </c>
      <c r="FB189" s="19" t="s">
        <v>0</v>
      </c>
      <c r="FC189" s="19" t="s">
        <v>0</v>
      </c>
      <c r="FH189" s="19"/>
      <c r="FK189" s="19"/>
      <c r="FL189" s="19"/>
    </row>
    <row r="190" spans="1:168" customFormat="1" ht="15" customHeight="1" x14ac:dyDescent="0.25">
      <c r="A190" s="20"/>
      <c r="B190" s="158"/>
      <c r="C190" s="165" t="s">
        <v>150</v>
      </c>
      <c r="D190" s="165"/>
      <c r="E190" s="165"/>
      <c r="F190" s="165"/>
      <c r="G190" s="165"/>
      <c r="H190" s="165"/>
      <c r="I190" s="165"/>
      <c r="J190" s="165"/>
      <c r="K190" s="165"/>
      <c r="L190" s="165"/>
      <c r="M190" s="165"/>
      <c r="N190" s="168"/>
      <c r="EZ190" s="11"/>
      <c r="FA190" s="19"/>
      <c r="FB190" s="19"/>
      <c r="FC190" s="19"/>
      <c r="FD190" s="3" t="s">
        <v>150</v>
      </c>
      <c r="FH190" s="19"/>
      <c r="FK190" s="19"/>
      <c r="FL190" s="19"/>
    </row>
    <row r="191" spans="1:168" customFormat="1" ht="15" customHeight="1" x14ac:dyDescent="0.25">
      <c r="A191" s="37"/>
      <c r="B191" s="159"/>
      <c r="C191" s="167" t="s">
        <v>18</v>
      </c>
      <c r="D191" s="167"/>
      <c r="E191" s="167"/>
      <c r="F191" s="13"/>
      <c r="G191" s="14"/>
      <c r="H191" s="14"/>
      <c r="I191" s="14"/>
      <c r="J191" s="17"/>
      <c r="K191" s="14"/>
      <c r="L191" s="38">
        <v>52.73</v>
      </c>
      <c r="M191" s="34"/>
      <c r="N191" s="62">
        <v>855.28</v>
      </c>
      <c r="EZ191" s="11"/>
      <c r="FA191" s="19"/>
      <c r="FB191" s="19"/>
      <c r="FC191" s="19"/>
      <c r="FH191" s="19" t="s">
        <v>18</v>
      </c>
      <c r="FK191" s="19"/>
      <c r="FL191" s="19"/>
    </row>
    <row r="192" spans="1:168" customFormat="1" ht="0" hidden="1" customHeight="1" x14ac:dyDescent="0.25">
      <c r="A192" s="53"/>
      <c r="B192" s="54"/>
      <c r="C192" s="54"/>
      <c r="D192" s="54"/>
      <c r="E192" s="54"/>
      <c r="F192" s="55"/>
      <c r="G192" s="55"/>
      <c r="H192" s="55"/>
      <c r="I192" s="55"/>
      <c r="J192" s="56"/>
      <c r="K192" s="55"/>
      <c r="L192" s="56"/>
      <c r="M192" s="24"/>
      <c r="N192" s="56"/>
      <c r="EZ192" s="11"/>
      <c r="FA192" s="19"/>
      <c r="FB192" s="19"/>
      <c r="FC192" s="19"/>
      <c r="FH192" s="19"/>
      <c r="FK192" s="19"/>
      <c r="FL192" s="19"/>
    </row>
    <row r="193" spans="1:168" customFormat="1" ht="15" customHeight="1" x14ac:dyDescent="0.25">
      <c r="A193" s="57"/>
      <c r="B193" s="58"/>
      <c r="C193" s="167" t="s">
        <v>157</v>
      </c>
      <c r="D193" s="167"/>
      <c r="E193" s="167"/>
      <c r="F193" s="167"/>
      <c r="G193" s="167"/>
      <c r="H193" s="167"/>
      <c r="I193" s="167"/>
      <c r="J193" s="167"/>
      <c r="K193" s="167"/>
      <c r="L193" s="59">
        <v>1129.6500000000001</v>
      </c>
      <c r="M193" s="60"/>
      <c r="N193" s="61">
        <v>47767.38</v>
      </c>
      <c r="EZ193" s="11"/>
      <c r="FA193" s="19"/>
      <c r="FB193" s="19"/>
      <c r="FC193" s="19"/>
      <c r="FH193" s="19"/>
      <c r="FK193" s="19"/>
      <c r="FL193" s="19" t="s">
        <v>157</v>
      </c>
    </row>
    <row r="194" spans="1:168" customFormat="1" ht="15" customHeight="1" x14ac:dyDescent="0.25">
      <c r="A194" s="175" t="s">
        <v>158</v>
      </c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7"/>
      <c r="EZ194" s="11" t="s">
        <v>158</v>
      </c>
      <c r="FA194" s="19"/>
      <c r="FB194" s="19"/>
      <c r="FC194" s="19"/>
      <c r="FH194" s="19"/>
      <c r="FK194" s="19"/>
      <c r="FL194" s="19"/>
    </row>
    <row r="195" spans="1:168" customFormat="1" ht="34.5" customHeight="1" x14ac:dyDescent="0.25">
      <c r="A195" s="12" t="s">
        <v>159</v>
      </c>
      <c r="B195" s="160" t="s">
        <v>142</v>
      </c>
      <c r="C195" s="167" t="s">
        <v>143</v>
      </c>
      <c r="D195" s="167"/>
      <c r="E195" s="167"/>
      <c r="F195" s="13" t="s">
        <v>144</v>
      </c>
      <c r="G195" s="14">
        <v>1</v>
      </c>
      <c r="H195" s="15">
        <v>1</v>
      </c>
      <c r="I195" s="15">
        <v>1</v>
      </c>
      <c r="J195" s="17"/>
      <c r="K195" s="14"/>
      <c r="L195" s="17"/>
      <c r="M195" s="14"/>
      <c r="N195" s="18"/>
      <c r="EZ195" s="11"/>
      <c r="FA195" s="19" t="s">
        <v>143</v>
      </c>
      <c r="FB195" s="19" t="s">
        <v>0</v>
      </c>
      <c r="FC195" s="19" t="s">
        <v>0</v>
      </c>
      <c r="FH195" s="19"/>
      <c r="FK195" s="19"/>
      <c r="FL195" s="19"/>
    </row>
    <row r="196" spans="1:168" customFormat="1" ht="15" x14ac:dyDescent="0.25">
      <c r="A196" s="21"/>
      <c r="B196" s="22" t="s">
        <v>3</v>
      </c>
      <c r="C196" s="165" t="s">
        <v>8</v>
      </c>
      <c r="D196" s="165"/>
      <c r="E196" s="165"/>
      <c r="F196" s="23"/>
      <c r="G196" s="24"/>
      <c r="H196" s="24"/>
      <c r="I196" s="24"/>
      <c r="J196" s="25">
        <v>298.64</v>
      </c>
      <c r="K196" s="24"/>
      <c r="L196" s="25">
        <v>298.64</v>
      </c>
      <c r="M196" s="26">
        <v>52.21</v>
      </c>
      <c r="N196" s="27">
        <v>15591.99</v>
      </c>
      <c r="EZ196" s="11"/>
      <c r="FA196" s="19"/>
      <c r="FB196" s="19"/>
      <c r="FC196" s="19"/>
      <c r="FE196" s="3" t="s">
        <v>8</v>
      </c>
      <c r="FH196" s="19"/>
      <c r="FK196" s="19"/>
      <c r="FL196" s="19"/>
    </row>
    <row r="197" spans="1:168" customFormat="1" ht="15" x14ac:dyDescent="0.25">
      <c r="A197" s="21"/>
      <c r="B197" s="22" t="s">
        <v>19</v>
      </c>
      <c r="C197" s="165" t="s">
        <v>24</v>
      </c>
      <c r="D197" s="165"/>
      <c r="E197" s="165"/>
      <c r="F197" s="23"/>
      <c r="G197" s="24"/>
      <c r="H197" s="24"/>
      <c r="I197" s="24"/>
      <c r="J197" s="25">
        <v>128.02000000000001</v>
      </c>
      <c r="K197" s="24"/>
      <c r="L197" s="25">
        <v>128.02000000000001</v>
      </c>
      <c r="M197" s="26">
        <v>15.71</v>
      </c>
      <c r="N197" s="27">
        <v>2011.19</v>
      </c>
      <c r="EZ197" s="11"/>
      <c r="FA197" s="19"/>
      <c r="FB197" s="19"/>
      <c r="FC197" s="19"/>
      <c r="FE197" s="3" t="s">
        <v>24</v>
      </c>
      <c r="FH197" s="19"/>
      <c r="FK197" s="19"/>
      <c r="FL197" s="19"/>
    </row>
    <row r="198" spans="1:168" customFormat="1" ht="15" x14ac:dyDescent="0.25">
      <c r="A198" s="21"/>
      <c r="B198" s="22" t="s">
        <v>25</v>
      </c>
      <c r="C198" s="165" t="s">
        <v>26</v>
      </c>
      <c r="D198" s="165"/>
      <c r="E198" s="165"/>
      <c r="F198" s="23"/>
      <c r="G198" s="24"/>
      <c r="H198" s="24"/>
      <c r="I198" s="24"/>
      <c r="J198" s="25">
        <v>19.84</v>
      </c>
      <c r="K198" s="24"/>
      <c r="L198" s="25">
        <v>19.84</v>
      </c>
      <c r="M198" s="26">
        <v>52.21</v>
      </c>
      <c r="N198" s="27">
        <v>1035.8499999999999</v>
      </c>
      <c r="EZ198" s="11"/>
      <c r="FA198" s="19"/>
      <c r="FB198" s="19"/>
      <c r="FC198" s="19"/>
      <c r="FE198" s="3" t="s">
        <v>26</v>
      </c>
      <c r="FH198" s="19"/>
      <c r="FK198" s="19"/>
      <c r="FL198" s="19"/>
    </row>
    <row r="199" spans="1:168" customFormat="1" ht="15" x14ac:dyDescent="0.25">
      <c r="A199" s="28"/>
      <c r="B199" s="22"/>
      <c r="C199" s="165" t="s">
        <v>9</v>
      </c>
      <c r="D199" s="165"/>
      <c r="E199" s="165"/>
      <c r="F199" s="23" t="s">
        <v>10</v>
      </c>
      <c r="G199" s="26">
        <v>35.01</v>
      </c>
      <c r="H199" s="24"/>
      <c r="I199" s="26">
        <v>35.01</v>
      </c>
      <c r="J199" s="31"/>
      <c r="K199" s="24"/>
      <c r="L199" s="31"/>
      <c r="M199" s="24"/>
      <c r="N199" s="32"/>
      <c r="EZ199" s="11"/>
      <c r="FA199" s="19"/>
      <c r="FB199" s="19"/>
      <c r="FC199" s="19"/>
      <c r="FF199" s="3" t="s">
        <v>9</v>
      </c>
      <c r="FH199" s="19"/>
      <c r="FK199" s="19"/>
      <c r="FL199" s="19"/>
    </row>
    <row r="200" spans="1:168" customFormat="1" ht="15" x14ac:dyDescent="0.25">
      <c r="A200" s="28"/>
      <c r="B200" s="22"/>
      <c r="C200" s="165" t="s">
        <v>27</v>
      </c>
      <c r="D200" s="165"/>
      <c r="E200" s="165"/>
      <c r="F200" s="23" t="s">
        <v>10</v>
      </c>
      <c r="G200" s="26">
        <v>1.71</v>
      </c>
      <c r="H200" s="24"/>
      <c r="I200" s="26">
        <v>1.71</v>
      </c>
      <c r="J200" s="31"/>
      <c r="K200" s="24"/>
      <c r="L200" s="31"/>
      <c r="M200" s="24"/>
      <c r="N200" s="32"/>
      <c r="EZ200" s="11"/>
      <c r="FA200" s="19"/>
      <c r="FB200" s="19"/>
      <c r="FC200" s="19"/>
      <c r="FF200" s="3" t="s">
        <v>27</v>
      </c>
      <c r="FH200" s="19"/>
      <c r="FK200" s="19"/>
      <c r="FL200" s="19"/>
    </row>
    <row r="201" spans="1:168" customFormat="1" ht="15" customHeight="1" x14ac:dyDescent="0.25">
      <c r="A201" s="20"/>
      <c r="B201" s="22"/>
      <c r="C201" s="172" t="s">
        <v>11</v>
      </c>
      <c r="D201" s="172"/>
      <c r="E201" s="172"/>
      <c r="F201" s="33"/>
      <c r="G201" s="34"/>
      <c r="H201" s="34"/>
      <c r="I201" s="34"/>
      <c r="J201" s="35">
        <v>426.66</v>
      </c>
      <c r="K201" s="34"/>
      <c r="L201" s="35">
        <v>426.66</v>
      </c>
      <c r="M201" s="34"/>
      <c r="N201" s="36">
        <v>17603.18</v>
      </c>
      <c r="EZ201" s="11"/>
      <c r="FA201" s="19"/>
      <c r="FB201" s="19"/>
      <c r="FC201" s="19"/>
      <c r="FG201" s="3" t="s">
        <v>11</v>
      </c>
      <c r="FH201" s="19"/>
      <c r="FK201" s="19"/>
      <c r="FL201" s="19"/>
    </row>
    <row r="202" spans="1:168" customFormat="1" ht="15" x14ac:dyDescent="0.25">
      <c r="A202" s="28"/>
      <c r="B202" s="22"/>
      <c r="C202" s="165" t="s">
        <v>12</v>
      </c>
      <c r="D202" s="165"/>
      <c r="E202" s="165"/>
      <c r="F202" s="23"/>
      <c r="G202" s="24"/>
      <c r="H202" s="24"/>
      <c r="I202" s="24"/>
      <c r="J202" s="31"/>
      <c r="K202" s="24"/>
      <c r="L202" s="25">
        <v>318.48</v>
      </c>
      <c r="M202" s="24"/>
      <c r="N202" s="27">
        <v>16627.84</v>
      </c>
      <c r="EZ202" s="11"/>
      <c r="FA202" s="19"/>
      <c r="FB202" s="19"/>
      <c r="FC202" s="19"/>
      <c r="FF202" s="3" t="s">
        <v>12</v>
      </c>
      <c r="FH202" s="19"/>
      <c r="FK202" s="19"/>
      <c r="FL202" s="19"/>
    </row>
    <row r="203" spans="1:168" customFormat="1" ht="22.5" customHeight="1" x14ac:dyDescent="0.25">
      <c r="A203" s="28"/>
      <c r="B203" s="22" t="s">
        <v>28</v>
      </c>
      <c r="C203" s="165" t="s">
        <v>29</v>
      </c>
      <c r="D203" s="165"/>
      <c r="E203" s="165"/>
      <c r="F203" s="23" t="s">
        <v>15</v>
      </c>
      <c r="G203" s="29">
        <v>109</v>
      </c>
      <c r="H203" s="24"/>
      <c r="I203" s="29">
        <v>109</v>
      </c>
      <c r="J203" s="31"/>
      <c r="K203" s="24"/>
      <c r="L203" s="25">
        <v>347.14</v>
      </c>
      <c r="M203" s="24"/>
      <c r="N203" s="27">
        <v>18124.349999999999</v>
      </c>
      <c r="EZ203" s="11"/>
      <c r="FA203" s="19"/>
      <c r="FB203" s="19"/>
      <c r="FC203" s="19"/>
      <c r="FF203" s="3" t="s">
        <v>29</v>
      </c>
      <c r="FH203" s="19"/>
      <c r="FK203" s="19"/>
      <c r="FL203" s="19"/>
    </row>
    <row r="204" spans="1:168" customFormat="1" ht="45" x14ac:dyDescent="0.25">
      <c r="A204" s="28"/>
      <c r="B204" s="22" t="s">
        <v>30</v>
      </c>
      <c r="C204" s="165" t="s">
        <v>31</v>
      </c>
      <c r="D204" s="165"/>
      <c r="E204" s="165"/>
      <c r="F204" s="23" t="s">
        <v>15</v>
      </c>
      <c r="G204" s="29">
        <v>65</v>
      </c>
      <c r="H204" s="26">
        <v>0.85</v>
      </c>
      <c r="I204" s="26">
        <v>55.25</v>
      </c>
      <c r="J204" s="31"/>
      <c r="K204" s="24"/>
      <c r="L204" s="25">
        <v>175.96</v>
      </c>
      <c r="M204" s="24"/>
      <c r="N204" s="27">
        <v>9186.8799999999992</v>
      </c>
      <c r="EZ204" s="11"/>
      <c r="FA204" s="19"/>
      <c r="FB204" s="19"/>
      <c r="FC204" s="19"/>
      <c r="FF204" s="3" t="s">
        <v>31</v>
      </c>
      <c r="FH204" s="19"/>
      <c r="FK204" s="19"/>
      <c r="FL204" s="19"/>
    </row>
    <row r="205" spans="1:168" customFormat="1" ht="15" customHeight="1" x14ac:dyDescent="0.25">
      <c r="A205" s="37"/>
      <c r="B205" s="159"/>
      <c r="C205" s="167" t="s">
        <v>18</v>
      </c>
      <c r="D205" s="167"/>
      <c r="E205" s="167"/>
      <c r="F205" s="13"/>
      <c r="G205" s="14"/>
      <c r="H205" s="14"/>
      <c r="I205" s="14"/>
      <c r="J205" s="17"/>
      <c r="K205" s="14"/>
      <c r="L205" s="38">
        <v>949.76</v>
      </c>
      <c r="M205" s="34"/>
      <c r="N205" s="39">
        <v>44914.41</v>
      </c>
      <c r="EZ205" s="11"/>
      <c r="FA205" s="19"/>
      <c r="FB205" s="19"/>
      <c r="FC205" s="19"/>
      <c r="FH205" s="19" t="s">
        <v>18</v>
      </c>
      <c r="FK205" s="19"/>
      <c r="FL205" s="19"/>
    </row>
    <row r="206" spans="1:168" customFormat="1" ht="34.5" customHeight="1" x14ac:dyDescent="0.25">
      <c r="A206" s="12" t="s">
        <v>160</v>
      </c>
      <c r="B206" s="160" t="s">
        <v>130</v>
      </c>
      <c r="C206" s="167" t="s">
        <v>146</v>
      </c>
      <c r="D206" s="167"/>
      <c r="E206" s="167"/>
      <c r="F206" s="13" t="s">
        <v>128</v>
      </c>
      <c r="G206" s="14">
        <v>11.71</v>
      </c>
      <c r="H206" s="15">
        <v>1</v>
      </c>
      <c r="I206" s="40">
        <v>11.71</v>
      </c>
      <c r="J206" s="38">
        <v>8.39</v>
      </c>
      <c r="K206" s="14"/>
      <c r="L206" s="38">
        <v>98.25</v>
      </c>
      <c r="M206" s="40">
        <v>15.71</v>
      </c>
      <c r="N206" s="39">
        <v>1543.51</v>
      </c>
      <c r="EZ206" s="11"/>
      <c r="FA206" s="19" t="s">
        <v>146</v>
      </c>
      <c r="FB206" s="19" t="s">
        <v>0</v>
      </c>
      <c r="FC206" s="19" t="s">
        <v>0</v>
      </c>
      <c r="FH206" s="19"/>
      <c r="FK206" s="19"/>
      <c r="FL206" s="19"/>
    </row>
    <row r="207" spans="1:168" customFormat="1" ht="15" customHeight="1" x14ac:dyDescent="0.25">
      <c r="A207" s="37"/>
      <c r="B207" s="159"/>
      <c r="C207" s="167" t="s">
        <v>18</v>
      </c>
      <c r="D207" s="167"/>
      <c r="E207" s="167"/>
      <c r="F207" s="13"/>
      <c r="G207" s="14"/>
      <c r="H207" s="14"/>
      <c r="I207" s="14"/>
      <c r="J207" s="17"/>
      <c r="K207" s="14"/>
      <c r="L207" s="38">
        <v>98.25</v>
      </c>
      <c r="M207" s="34"/>
      <c r="N207" s="39">
        <v>1543.51</v>
      </c>
      <c r="EZ207" s="11"/>
      <c r="FA207" s="19"/>
      <c r="FB207" s="19"/>
      <c r="FC207" s="19"/>
      <c r="FH207" s="19" t="s">
        <v>18</v>
      </c>
      <c r="FK207" s="19"/>
      <c r="FL207" s="19"/>
    </row>
    <row r="208" spans="1:168" customFormat="1" ht="34.5" customHeight="1" x14ac:dyDescent="0.25">
      <c r="A208" s="12" t="s">
        <v>161</v>
      </c>
      <c r="B208" s="160" t="s">
        <v>133</v>
      </c>
      <c r="C208" s="167" t="s">
        <v>148</v>
      </c>
      <c r="D208" s="167"/>
      <c r="E208" s="167"/>
      <c r="F208" s="13" t="s">
        <v>128</v>
      </c>
      <c r="G208" s="14">
        <v>5.04</v>
      </c>
      <c r="H208" s="15">
        <v>1</v>
      </c>
      <c r="I208" s="40">
        <v>5.04</v>
      </c>
      <c r="J208" s="38">
        <v>10.88</v>
      </c>
      <c r="K208" s="14"/>
      <c r="L208" s="38">
        <v>54.84</v>
      </c>
      <c r="M208" s="40">
        <v>15.71</v>
      </c>
      <c r="N208" s="62">
        <v>861.54</v>
      </c>
      <c r="EZ208" s="11"/>
      <c r="FA208" s="19" t="s">
        <v>148</v>
      </c>
      <c r="FB208" s="19" t="s">
        <v>0</v>
      </c>
      <c r="FC208" s="19" t="s">
        <v>0</v>
      </c>
      <c r="FH208" s="19"/>
      <c r="FK208" s="19"/>
      <c r="FL208" s="19"/>
    </row>
    <row r="209" spans="1:168" customFormat="1" ht="15" customHeight="1" x14ac:dyDescent="0.25">
      <c r="A209" s="37"/>
      <c r="B209" s="159"/>
      <c r="C209" s="167" t="s">
        <v>18</v>
      </c>
      <c r="D209" s="167"/>
      <c r="E209" s="167"/>
      <c r="F209" s="13"/>
      <c r="G209" s="14"/>
      <c r="H209" s="14"/>
      <c r="I209" s="14"/>
      <c r="J209" s="17"/>
      <c r="K209" s="14"/>
      <c r="L209" s="38">
        <v>54.84</v>
      </c>
      <c r="M209" s="34"/>
      <c r="N209" s="62">
        <v>861.54</v>
      </c>
      <c r="EZ209" s="11"/>
      <c r="FA209" s="19"/>
      <c r="FB209" s="19"/>
      <c r="FC209" s="19"/>
      <c r="FH209" s="19" t="s">
        <v>18</v>
      </c>
      <c r="FK209" s="19"/>
      <c r="FL209" s="19"/>
    </row>
    <row r="210" spans="1:168" customFormat="1" ht="45.75" customHeight="1" x14ac:dyDescent="0.25">
      <c r="A210" s="12" t="s">
        <v>162</v>
      </c>
      <c r="B210" s="160" t="s">
        <v>136</v>
      </c>
      <c r="C210" s="167" t="s">
        <v>137</v>
      </c>
      <c r="D210" s="167"/>
      <c r="E210" s="167"/>
      <c r="F210" s="13" t="s">
        <v>128</v>
      </c>
      <c r="G210" s="14">
        <v>16.75</v>
      </c>
      <c r="H210" s="15">
        <v>1</v>
      </c>
      <c r="I210" s="40">
        <v>16.75</v>
      </c>
      <c r="J210" s="38">
        <v>3.86</v>
      </c>
      <c r="K210" s="14"/>
      <c r="L210" s="38">
        <v>64.66</v>
      </c>
      <c r="M210" s="40">
        <v>16.22</v>
      </c>
      <c r="N210" s="39">
        <v>1048.79</v>
      </c>
      <c r="EZ210" s="11"/>
      <c r="FA210" s="19" t="s">
        <v>137</v>
      </c>
      <c r="FB210" s="19" t="s">
        <v>0</v>
      </c>
      <c r="FC210" s="19" t="s">
        <v>0</v>
      </c>
      <c r="FH210" s="19"/>
      <c r="FK210" s="19"/>
      <c r="FL210" s="19"/>
    </row>
    <row r="211" spans="1:168" customFormat="1" ht="15" customHeight="1" x14ac:dyDescent="0.25">
      <c r="A211" s="20"/>
      <c r="B211" s="158"/>
      <c r="C211" s="165" t="s">
        <v>163</v>
      </c>
      <c r="D211" s="165"/>
      <c r="E211" s="165"/>
      <c r="F211" s="165"/>
      <c r="G211" s="165"/>
      <c r="H211" s="165"/>
      <c r="I211" s="165"/>
      <c r="J211" s="165"/>
      <c r="K211" s="165"/>
      <c r="L211" s="165"/>
      <c r="M211" s="165"/>
      <c r="N211" s="168"/>
      <c r="EZ211" s="11"/>
      <c r="FA211" s="19"/>
      <c r="FB211" s="19"/>
      <c r="FC211" s="19"/>
      <c r="FD211" s="3" t="s">
        <v>163</v>
      </c>
      <c r="FH211" s="19"/>
      <c r="FK211" s="19"/>
      <c r="FL211" s="19"/>
    </row>
    <row r="212" spans="1:168" customFormat="1" ht="15" customHeight="1" x14ac:dyDescent="0.25">
      <c r="A212" s="37"/>
      <c r="B212" s="159"/>
      <c r="C212" s="167" t="s">
        <v>18</v>
      </c>
      <c r="D212" s="167"/>
      <c r="E212" s="167"/>
      <c r="F212" s="13"/>
      <c r="G212" s="14"/>
      <c r="H212" s="14"/>
      <c r="I212" s="14"/>
      <c r="J212" s="17"/>
      <c r="K212" s="14"/>
      <c r="L212" s="38">
        <v>64.66</v>
      </c>
      <c r="M212" s="34"/>
      <c r="N212" s="39">
        <v>1048.79</v>
      </c>
      <c r="EZ212" s="11"/>
      <c r="FA212" s="19"/>
      <c r="FB212" s="19"/>
      <c r="FC212" s="19"/>
      <c r="FH212" s="19" t="s">
        <v>18</v>
      </c>
      <c r="FK212" s="19"/>
      <c r="FL212" s="19"/>
    </row>
    <row r="213" spans="1:168" customFormat="1" ht="0" hidden="1" customHeight="1" x14ac:dyDescent="0.25">
      <c r="A213" s="53"/>
      <c r="B213" s="54"/>
      <c r="C213" s="54"/>
      <c r="D213" s="54"/>
      <c r="E213" s="54"/>
      <c r="F213" s="55"/>
      <c r="G213" s="55"/>
      <c r="H213" s="55"/>
      <c r="I213" s="55"/>
      <c r="J213" s="56"/>
      <c r="K213" s="55"/>
      <c r="L213" s="56"/>
      <c r="M213" s="24"/>
      <c r="N213" s="56"/>
      <c r="EZ213" s="11"/>
      <c r="FA213" s="19"/>
      <c r="FB213" s="19"/>
      <c r="FC213" s="19"/>
      <c r="FH213" s="19"/>
      <c r="FK213" s="19"/>
      <c r="FL213" s="19"/>
    </row>
    <row r="214" spans="1:168" customFormat="1" ht="15" customHeight="1" x14ac:dyDescent="0.25">
      <c r="A214" s="57"/>
      <c r="B214" s="58"/>
      <c r="C214" s="167" t="s">
        <v>164</v>
      </c>
      <c r="D214" s="167"/>
      <c r="E214" s="167"/>
      <c r="F214" s="167"/>
      <c r="G214" s="167"/>
      <c r="H214" s="167"/>
      <c r="I214" s="167"/>
      <c r="J214" s="167"/>
      <c r="K214" s="167"/>
      <c r="L214" s="59">
        <v>1167.51</v>
      </c>
      <c r="M214" s="60"/>
      <c r="N214" s="61">
        <v>48368.25</v>
      </c>
      <c r="EZ214" s="11"/>
      <c r="FA214" s="19"/>
      <c r="FB214" s="19"/>
      <c r="FC214" s="19"/>
      <c r="FH214" s="19"/>
      <c r="FK214" s="19"/>
      <c r="FL214" s="19" t="s">
        <v>164</v>
      </c>
    </row>
    <row r="215" spans="1:168" customFormat="1" ht="15" customHeight="1" x14ac:dyDescent="0.25">
      <c r="A215" s="175" t="s">
        <v>165</v>
      </c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7"/>
      <c r="EZ215" s="11" t="s">
        <v>165</v>
      </c>
      <c r="FA215" s="19"/>
      <c r="FB215" s="19"/>
      <c r="FC215" s="19"/>
      <c r="FH215" s="19"/>
      <c r="FK215" s="19"/>
      <c r="FL215" s="19"/>
    </row>
    <row r="216" spans="1:168" customFormat="1" ht="34.5" customHeight="1" x14ac:dyDescent="0.25">
      <c r="A216" s="12" t="s">
        <v>166</v>
      </c>
      <c r="B216" s="160" t="s">
        <v>142</v>
      </c>
      <c r="C216" s="167" t="s">
        <v>143</v>
      </c>
      <c r="D216" s="167"/>
      <c r="E216" s="167"/>
      <c r="F216" s="13" t="s">
        <v>144</v>
      </c>
      <c r="G216" s="14">
        <v>1</v>
      </c>
      <c r="H216" s="15">
        <v>1</v>
      </c>
      <c r="I216" s="15">
        <v>1</v>
      </c>
      <c r="J216" s="17"/>
      <c r="K216" s="14"/>
      <c r="L216" s="17"/>
      <c r="M216" s="14"/>
      <c r="N216" s="18"/>
      <c r="EZ216" s="11"/>
      <c r="FA216" s="19" t="s">
        <v>143</v>
      </c>
      <c r="FB216" s="19" t="s">
        <v>0</v>
      </c>
      <c r="FC216" s="19" t="s">
        <v>0</v>
      </c>
      <c r="FH216" s="19"/>
      <c r="FK216" s="19"/>
      <c r="FL216" s="19"/>
    </row>
    <row r="217" spans="1:168" customFormat="1" ht="15" x14ac:dyDescent="0.25">
      <c r="A217" s="21"/>
      <c r="B217" s="22" t="s">
        <v>3</v>
      </c>
      <c r="C217" s="165" t="s">
        <v>8</v>
      </c>
      <c r="D217" s="165"/>
      <c r="E217" s="165"/>
      <c r="F217" s="23"/>
      <c r="G217" s="24"/>
      <c r="H217" s="24"/>
      <c r="I217" s="24"/>
      <c r="J217" s="25">
        <v>298.64</v>
      </c>
      <c r="K217" s="24"/>
      <c r="L217" s="25">
        <v>298.64</v>
      </c>
      <c r="M217" s="26">
        <v>52.21</v>
      </c>
      <c r="N217" s="27">
        <v>15591.99</v>
      </c>
      <c r="EZ217" s="11"/>
      <c r="FA217" s="19"/>
      <c r="FB217" s="19"/>
      <c r="FC217" s="19"/>
      <c r="FE217" s="3" t="s">
        <v>8</v>
      </c>
      <c r="FH217" s="19"/>
      <c r="FK217" s="19"/>
      <c r="FL217" s="19"/>
    </row>
    <row r="218" spans="1:168" customFormat="1" ht="15" x14ac:dyDescent="0.25">
      <c r="A218" s="21"/>
      <c r="B218" s="22" t="s">
        <v>19</v>
      </c>
      <c r="C218" s="165" t="s">
        <v>24</v>
      </c>
      <c r="D218" s="165"/>
      <c r="E218" s="165"/>
      <c r="F218" s="23"/>
      <c r="G218" s="24"/>
      <c r="H218" s="24"/>
      <c r="I218" s="24"/>
      <c r="J218" s="25">
        <v>128.02000000000001</v>
      </c>
      <c r="K218" s="24"/>
      <c r="L218" s="25">
        <v>128.02000000000001</v>
      </c>
      <c r="M218" s="26">
        <v>15.71</v>
      </c>
      <c r="N218" s="27">
        <v>2011.19</v>
      </c>
      <c r="EZ218" s="11"/>
      <c r="FA218" s="19"/>
      <c r="FB218" s="19"/>
      <c r="FC218" s="19"/>
      <c r="FE218" s="3" t="s">
        <v>24</v>
      </c>
      <c r="FH218" s="19"/>
      <c r="FK218" s="19"/>
      <c r="FL218" s="19"/>
    </row>
    <row r="219" spans="1:168" customFormat="1" ht="15" x14ac:dyDescent="0.25">
      <c r="A219" s="21"/>
      <c r="B219" s="22" t="s">
        <v>25</v>
      </c>
      <c r="C219" s="165" t="s">
        <v>26</v>
      </c>
      <c r="D219" s="165"/>
      <c r="E219" s="165"/>
      <c r="F219" s="23"/>
      <c r="G219" s="24"/>
      <c r="H219" s="24"/>
      <c r="I219" s="24"/>
      <c r="J219" s="25">
        <v>19.84</v>
      </c>
      <c r="K219" s="24"/>
      <c r="L219" s="25">
        <v>19.84</v>
      </c>
      <c r="M219" s="26">
        <v>52.21</v>
      </c>
      <c r="N219" s="27">
        <v>1035.8499999999999</v>
      </c>
      <c r="EZ219" s="11"/>
      <c r="FA219" s="19"/>
      <c r="FB219" s="19"/>
      <c r="FC219" s="19"/>
      <c r="FE219" s="3" t="s">
        <v>26</v>
      </c>
      <c r="FH219" s="19"/>
      <c r="FK219" s="19"/>
      <c r="FL219" s="19"/>
    </row>
    <row r="220" spans="1:168" customFormat="1" ht="15" x14ac:dyDescent="0.25">
      <c r="A220" s="28"/>
      <c r="B220" s="22"/>
      <c r="C220" s="165" t="s">
        <v>9</v>
      </c>
      <c r="D220" s="165"/>
      <c r="E220" s="165"/>
      <c r="F220" s="23" t="s">
        <v>10</v>
      </c>
      <c r="G220" s="26">
        <v>35.01</v>
      </c>
      <c r="H220" s="24"/>
      <c r="I220" s="26">
        <v>35.01</v>
      </c>
      <c r="J220" s="31"/>
      <c r="K220" s="24"/>
      <c r="L220" s="31"/>
      <c r="M220" s="24"/>
      <c r="N220" s="32"/>
      <c r="EZ220" s="11"/>
      <c r="FA220" s="19"/>
      <c r="FB220" s="19"/>
      <c r="FC220" s="19"/>
      <c r="FF220" s="3" t="s">
        <v>9</v>
      </c>
      <c r="FH220" s="19"/>
      <c r="FK220" s="19"/>
      <c r="FL220" s="19"/>
    </row>
    <row r="221" spans="1:168" customFormat="1" ht="15" x14ac:dyDescent="0.25">
      <c r="A221" s="28"/>
      <c r="B221" s="22"/>
      <c r="C221" s="165" t="s">
        <v>27</v>
      </c>
      <c r="D221" s="165"/>
      <c r="E221" s="165"/>
      <c r="F221" s="23" t="s">
        <v>10</v>
      </c>
      <c r="G221" s="26">
        <v>1.71</v>
      </c>
      <c r="H221" s="24"/>
      <c r="I221" s="26">
        <v>1.71</v>
      </c>
      <c r="J221" s="31"/>
      <c r="K221" s="24"/>
      <c r="L221" s="31"/>
      <c r="M221" s="24"/>
      <c r="N221" s="32"/>
      <c r="EZ221" s="11"/>
      <c r="FA221" s="19"/>
      <c r="FB221" s="19"/>
      <c r="FC221" s="19"/>
      <c r="FF221" s="3" t="s">
        <v>27</v>
      </c>
      <c r="FH221" s="19"/>
      <c r="FK221" s="19"/>
      <c r="FL221" s="19"/>
    </row>
    <row r="222" spans="1:168" customFormat="1" ht="15" customHeight="1" x14ac:dyDescent="0.25">
      <c r="A222" s="20"/>
      <c r="B222" s="22"/>
      <c r="C222" s="172" t="s">
        <v>11</v>
      </c>
      <c r="D222" s="172"/>
      <c r="E222" s="172"/>
      <c r="F222" s="33"/>
      <c r="G222" s="34"/>
      <c r="H222" s="34"/>
      <c r="I222" s="34"/>
      <c r="J222" s="35">
        <v>426.66</v>
      </c>
      <c r="K222" s="34"/>
      <c r="L222" s="35">
        <v>426.66</v>
      </c>
      <c r="M222" s="34"/>
      <c r="N222" s="36">
        <v>17603.18</v>
      </c>
      <c r="EZ222" s="11"/>
      <c r="FA222" s="19"/>
      <c r="FB222" s="19"/>
      <c r="FC222" s="19"/>
      <c r="FG222" s="3" t="s">
        <v>11</v>
      </c>
      <c r="FH222" s="19"/>
      <c r="FK222" s="19"/>
      <c r="FL222" s="19"/>
    </row>
    <row r="223" spans="1:168" customFormat="1" ht="15" x14ac:dyDescent="0.25">
      <c r="A223" s="28"/>
      <c r="B223" s="22"/>
      <c r="C223" s="165" t="s">
        <v>12</v>
      </c>
      <c r="D223" s="165"/>
      <c r="E223" s="165"/>
      <c r="F223" s="23"/>
      <c r="G223" s="24"/>
      <c r="H223" s="24"/>
      <c r="I223" s="24"/>
      <c r="J223" s="31"/>
      <c r="K223" s="24"/>
      <c r="L223" s="25">
        <v>318.48</v>
      </c>
      <c r="M223" s="24"/>
      <c r="N223" s="27">
        <v>16627.84</v>
      </c>
      <c r="EZ223" s="11"/>
      <c r="FA223" s="19"/>
      <c r="FB223" s="19"/>
      <c r="FC223" s="19"/>
      <c r="FF223" s="3" t="s">
        <v>12</v>
      </c>
      <c r="FH223" s="19"/>
      <c r="FK223" s="19"/>
      <c r="FL223" s="19"/>
    </row>
    <row r="224" spans="1:168" customFormat="1" ht="22.5" customHeight="1" x14ac:dyDescent="0.25">
      <c r="A224" s="28"/>
      <c r="B224" s="22" t="s">
        <v>28</v>
      </c>
      <c r="C224" s="165" t="s">
        <v>29</v>
      </c>
      <c r="D224" s="165"/>
      <c r="E224" s="165"/>
      <c r="F224" s="23" t="s">
        <v>15</v>
      </c>
      <c r="G224" s="29">
        <v>109</v>
      </c>
      <c r="H224" s="24"/>
      <c r="I224" s="29">
        <v>109</v>
      </c>
      <c r="J224" s="31"/>
      <c r="K224" s="24"/>
      <c r="L224" s="25">
        <v>347.14</v>
      </c>
      <c r="M224" s="24"/>
      <c r="N224" s="27">
        <v>18124.349999999999</v>
      </c>
      <c r="EZ224" s="11"/>
      <c r="FA224" s="19"/>
      <c r="FB224" s="19"/>
      <c r="FC224" s="19"/>
      <c r="FF224" s="3" t="s">
        <v>29</v>
      </c>
      <c r="FH224" s="19"/>
      <c r="FK224" s="19"/>
      <c r="FL224" s="19"/>
    </row>
    <row r="225" spans="1:168" customFormat="1" ht="45" x14ac:dyDescent="0.25">
      <c r="A225" s="28"/>
      <c r="B225" s="22" t="s">
        <v>30</v>
      </c>
      <c r="C225" s="165" t="s">
        <v>31</v>
      </c>
      <c r="D225" s="165"/>
      <c r="E225" s="165"/>
      <c r="F225" s="23" t="s">
        <v>15</v>
      </c>
      <c r="G225" s="29">
        <v>65</v>
      </c>
      <c r="H225" s="26">
        <v>0.85</v>
      </c>
      <c r="I225" s="26">
        <v>55.25</v>
      </c>
      <c r="J225" s="31"/>
      <c r="K225" s="24"/>
      <c r="L225" s="25">
        <v>175.96</v>
      </c>
      <c r="M225" s="24"/>
      <c r="N225" s="27">
        <v>9186.8799999999992</v>
      </c>
      <c r="EZ225" s="11"/>
      <c r="FA225" s="19"/>
      <c r="FB225" s="19"/>
      <c r="FC225" s="19"/>
      <c r="FF225" s="3" t="s">
        <v>31</v>
      </c>
      <c r="FH225" s="19"/>
      <c r="FK225" s="19"/>
      <c r="FL225" s="19"/>
    </row>
    <row r="226" spans="1:168" customFormat="1" ht="15" customHeight="1" x14ac:dyDescent="0.25">
      <c r="A226" s="37"/>
      <c r="B226" s="159"/>
      <c r="C226" s="167" t="s">
        <v>18</v>
      </c>
      <c r="D226" s="167"/>
      <c r="E226" s="167"/>
      <c r="F226" s="13"/>
      <c r="G226" s="14"/>
      <c r="H226" s="14"/>
      <c r="I226" s="14"/>
      <c r="J226" s="17"/>
      <c r="K226" s="14"/>
      <c r="L226" s="38">
        <v>949.76</v>
      </c>
      <c r="M226" s="34"/>
      <c r="N226" s="39">
        <v>44914.41</v>
      </c>
      <c r="EZ226" s="11"/>
      <c r="FA226" s="19"/>
      <c r="FB226" s="19"/>
      <c r="FC226" s="19"/>
      <c r="FH226" s="19" t="s">
        <v>18</v>
      </c>
      <c r="FK226" s="19"/>
      <c r="FL226" s="19"/>
    </row>
    <row r="227" spans="1:168" customFormat="1" ht="45.75" customHeight="1" x14ac:dyDescent="0.25">
      <c r="A227" s="12" t="s">
        <v>167</v>
      </c>
      <c r="B227" s="160" t="s">
        <v>32</v>
      </c>
      <c r="C227" s="167" t="s">
        <v>33</v>
      </c>
      <c r="D227" s="167"/>
      <c r="E227" s="167"/>
      <c r="F227" s="13" t="s">
        <v>6</v>
      </c>
      <c r="G227" s="14">
        <v>0.34</v>
      </c>
      <c r="H227" s="15">
        <v>1</v>
      </c>
      <c r="I227" s="40">
        <v>0.34</v>
      </c>
      <c r="J227" s="17"/>
      <c r="K227" s="14"/>
      <c r="L227" s="17"/>
      <c r="M227" s="14"/>
      <c r="N227" s="18"/>
      <c r="EZ227" s="11"/>
      <c r="FA227" s="19" t="s">
        <v>33</v>
      </c>
      <c r="FB227" s="19" t="s">
        <v>0</v>
      </c>
      <c r="FC227" s="19" t="s">
        <v>0</v>
      </c>
      <c r="FH227" s="19"/>
      <c r="FK227" s="19"/>
      <c r="FL227" s="19"/>
    </row>
    <row r="228" spans="1:168" customFormat="1" ht="15" customHeight="1" x14ac:dyDescent="0.25">
      <c r="A228" s="20"/>
      <c r="B228" s="158"/>
      <c r="C228" s="165" t="s">
        <v>168</v>
      </c>
      <c r="D228" s="165"/>
      <c r="E228" s="165"/>
      <c r="F228" s="165"/>
      <c r="G228" s="165"/>
      <c r="H228" s="165"/>
      <c r="I228" s="165"/>
      <c r="J228" s="165"/>
      <c r="K228" s="165"/>
      <c r="L228" s="165"/>
      <c r="M228" s="165"/>
      <c r="N228" s="168"/>
      <c r="EZ228" s="11"/>
      <c r="FA228" s="19"/>
      <c r="FB228" s="19"/>
      <c r="FC228" s="19"/>
      <c r="FD228" s="3" t="s">
        <v>168</v>
      </c>
      <c r="FH228" s="19"/>
      <c r="FK228" s="19"/>
      <c r="FL228" s="19"/>
    </row>
    <row r="229" spans="1:168" customFormat="1" ht="15" x14ac:dyDescent="0.25">
      <c r="A229" s="21"/>
      <c r="B229" s="22" t="s">
        <v>3</v>
      </c>
      <c r="C229" s="165" t="s">
        <v>8</v>
      </c>
      <c r="D229" s="165"/>
      <c r="E229" s="165"/>
      <c r="F229" s="23"/>
      <c r="G229" s="24"/>
      <c r="H229" s="24"/>
      <c r="I229" s="24"/>
      <c r="J229" s="25">
        <v>92.08</v>
      </c>
      <c r="K229" s="24"/>
      <c r="L229" s="25">
        <v>31.31</v>
      </c>
      <c r="M229" s="26">
        <v>52.21</v>
      </c>
      <c r="N229" s="27">
        <v>1634.7</v>
      </c>
      <c r="EZ229" s="11"/>
      <c r="FA229" s="19"/>
      <c r="FB229" s="19"/>
      <c r="FC229" s="19"/>
      <c r="FE229" s="3" t="s">
        <v>8</v>
      </c>
      <c r="FH229" s="19"/>
      <c r="FK229" s="19"/>
      <c r="FL229" s="19"/>
    </row>
    <row r="230" spans="1:168" customFormat="1" ht="15" x14ac:dyDescent="0.25">
      <c r="A230" s="21"/>
      <c r="B230" s="22" t="s">
        <v>19</v>
      </c>
      <c r="C230" s="165" t="s">
        <v>24</v>
      </c>
      <c r="D230" s="165"/>
      <c r="E230" s="165"/>
      <c r="F230" s="23"/>
      <c r="G230" s="24"/>
      <c r="H230" s="24"/>
      <c r="I230" s="24"/>
      <c r="J230" s="25">
        <v>287.60000000000002</v>
      </c>
      <c r="K230" s="24"/>
      <c r="L230" s="25">
        <v>97.78</v>
      </c>
      <c r="M230" s="26">
        <v>15.71</v>
      </c>
      <c r="N230" s="27">
        <v>1536.12</v>
      </c>
      <c r="EZ230" s="11"/>
      <c r="FA230" s="19"/>
      <c r="FB230" s="19"/>
      <c r="FC230" s="19"/>
      <c r="FE230" s="3" t="s">
        <v>24</v>
      </c>
      <c r="FH230" s="19"/>
      <c r="FK230" s="19"/>
      <c r="FL230" s="19"/>
    </row>
    <row r="231" spans="1:168" customFormat="1" ht="15" x14ac:dyDescent="0.25">
      <c r="A231" s="21"/>
      <c r="B231" s="22" t="s">
        <v>25</v>
      </c>
      <c r="C231" s="165" t="s">
        <v>26</v>
      </c>
      <c r="D231" s="165"/>
      <c r="E231" s="165"/>
      <c r="F231" s="23"/>
      <c r="G231" s="24"/>
      <c r="H231" s="24"/>
      <c r="I231" s="24"/>
      <c r="J231" s="25">
        <v>37.57</v>
      </c>
      <c r="K231" s="24"/>
      <c r="L231" s="25">
        <v>12.77</v>
      </c>
      <c r="M231" s="26">
        <v>52.21</v>
      </c>
      <c r="N231" s="48">
        <v>666.72</v>
      </c>
      <c r="EZ231" s="11"/>
      <c r="FA231" s="19"/>
      <c r="FB231" s="19"/>
      <c r="FC231" s="19"/>
      <c r="FE231" s="3" t="s">
        <v>26</v>
      </c>
      <c r="FH231" s="19"/>
      <c r="FK231" s="19"/>
      <c r="FL231" s="19"/>
    </row>
    <row r="232" spans="1:168" customFormat="1" ht="15" x14ac:dyDescent="0.25">
      <c r="A232" s="28"/>
      <c r="B232" s="22"/>
      <c r="C232" s="165" t="s">
        <v>9</v>
      </c>
      <c r="D232" s="165"/>
      <c r="E232" s="165"/>
      <c r="F232" s="23" t="s">
        <v>10</v>
      </c>
      <c r="G232" s="42">
        <v>11.7</v>
      </c>
      <c r="H232" s="24"/>
      <c r="I232" s="30">
        <v>3.9780000000000002</v>
      </c>
      <c r="J232" s="31"/>
      <c r="K232" s="24"/>
      <c r="L232" s="31"/>
      <c r="M232" s="24"/>
      <c r="N232" s="32"/>
      <c r="EZ232" s="11"/>
      <c r="FA232" s="19"/>
      <c r="FB232" s="19"/>
      <c r="FC232" s="19"/>
      <c r="FF232" s="3" t="s">
        <v>9</v>
      </c>
      <c r="FH232" s="19"/>
      <c r="FK232" s="19"/>
      <c r="FL232" s="19"/>
    </row>
    <row r="233" spans="1:168" customFormat="1" ht="15" x14ac:dyDescent="0.25">
      <c r="A233" s="28"/>
      <c r="B233" s="22"/>
      <c r="C233" s="165" t="s">
        <v>27</v>
      </c>
      <c r="D233" s="165"/>
      <c r="E233" s="165"/>
      <c r="F233" s="23" t="s">
        <v>10</v>
      </c>
      <c r="G233" s="26">
        <v>2.96</v>
      </c>
      <c r="H233" s="24"/>
      <c r="I233" s="43">
        <v>1.0064</v>
      </c>
      <c r="J233" s="31"/>
      <c r="K233" s="24"/>
      <c r="L233" s="31"/>
      <c r="M233" s="24"/>
      <c r="N233" s="32"/>
      <c r="EZ233" s="11"/>
      <c r="FA233" s="19"/>
      <c r="FB233" s="19"/>
      <c r="FC233" s="19"/>
      <c r="FF233" s="3" t="s">
        <v>27</v>
      </c>
      <c r="FH233" s="19"/>
      <c r="FK233" s="19"/>
      <c r="FL233" s="19"/>
    </row>
    <row r="234" spans="1:168" customFormat="1" ht="15" customHeight="1" x14ac:dyDescent="0.25">
      <c r="A234" s="20"/>
      <c r="B234" s="22"/>
      <c r="C234" s="172" t="s">
        <v>11</v>
      </c>
      <c r="D234" s="172"/>
      <c r="E234" s="172"/>
      <c r="F234" s="33"/>
      <c r="G234" s="34"/>
      <c r="H234" s="34"/>
      <c r="I234" s="34"/>
      <c r="J234" s="35">
        <v>379.68</v>
      </c>
      <c r="K234" s="34"/>
      <c r="L234" s="35">
        <v>129.09</v>
      </c>
      <c r="M234" s="34"/>
      <c r="N234" s="36">
        <v>3170.82</v>
      </c>
      <c r="EZ234" s="11"/>
      <c r="FA234" s="19"/>
      <c r="FB234" s="19"/>
      <c r="FC234" s="19"/>
      <c r="FG234" s="3" t="s">
        <v>11</v>
      </c>
      <c r="FH234" s="19"/>
      <c r="FK234" s="19"/>
      <c r="FL234" s="19"/>
    </row>
    <row r="235" spans="1:168" customFormat="1" ht="15" x14ac:dyDescent="0.25">
      <c r="A235" s="28"/>
      <c r="B235" s="22"/>
      <c r="C235" s="165" t="s">
        <v>12</v>
      </c>
      <c r="D235" s="165"/>
      <c r="E235" s="165"/>
      <c r="F235" s="23"/>
      <c r="G235" s="24"/>
      <c r="H235" s="24"/>
      <c r="I235" s="24"/>
      <c r="J235" s="31"/>
      <c r="K235" s="24"/>
      <c r="L235" s="25">
        <v>44.08</v>
      </c>
      <c r="M235" s="24"/>
      <c r="N235" s="27">
        <v>2301.42</v>
      </c>
      <c r="EZ235" s="11"/>
      <c r="FA235" s="19"/>
      <c r="FB235" s="19"/>
      <c r="FC235" s="19"/>
      <c r="FF235" s="3" t="s">
        <v>12</v>
      </c>
      <c r="FH235" s="19"/>
      <c r="FK235" s="19"/>
      <c r="FL235" s="19"/>
    </row>
    <row r="236" spans="1:168" customFormat="1" ht="23.25" customHeight="1" x14ac:dyDescent="0.25">
      <c r="A236" s="28"/>
      <c r="B236" s="22" t="s">
        <v>35</v>
      </c>
      <c r="C236" s="165" t="s">
        <v>36</v>
      </c>
      <c r="D236" s="165"/>
      <c r="E236" s="165"/>
      <c r="F236" s="23" t="s">
        <v>15</v>
      </c>
      <c r="G236" s="29">
        <v>102</v>
      </c>
      <c r="H236" s="24"/>
      <c r="I236" s="29">
        <v>102</v>
      </c>
      <c r="J236" s="31"/>
      <c r="K236" s="24"/>
      <c r="L236" s="25">
        <v>44.96</v>
      </c>
      <c r="M236" s="24"/>
      <c r="N236" s="27">
        <v>2347.4499999999998</v>
      </c>
      <c r="EZ236" s="11"/>
      <c r="FA236" s="19"/>
      <c r="FB236" s="19"/>
      <c r="FC236" s="19"/>
      <c r="FF236" s="3" t="s">
        <v>36</v>
      </c>
      <c r="FH236" s="19"/>
      <c r="FK236" s="19"/>
      <c r="FL236" s="19"/>
    </row>
    <row r="237" spans="1:168" customFormat="1" ht="23.25" customHeight="1" x14ac:dyDescent="0.25">
      <c r="A237" s="28"/>
      <c r="B237" s="22" t="s">
        <v>37</v>
      </c>
      <c r="C237" s="165" t="s">
        <v>38</v>
      </c>
      <c r="D237" s="165"/>
      <c r="E237" s="165"/>
      <c r="F237" s="23" t="s">
        <v>15</v>
      </c>
      <c r="G237" s="29">
        <v>54</v>
      </c>
      <c r="H237" s="24"/>
      <c r="I237" s="29">
        <v>54</v>
      </c>
      <c r="J237" s="31"/>
      <c r="K237" s="24"/>
      <c r="L237" s="25">
        <v>23.8</v>
      </c>
      <c r="M237" s="24"/>
      <c r="N237" s="27">
        <v>1242.77</v>
      </c>
      <c r="EZ237" s="11"/>
      <c r="FA237" s="19"/>
      <c r="FB237" s="19"/>
      <c r="FC237" s="19"/>
      <c r="FF237" s="3" t="s">
        <v>38</v>
      </c>
      <c r="FH237" s="19"/>
      <c r="FK237" s="19"/>
      <c r="FL237" s="19"/>
    </row>
    <row r="238" spans="1:168" customFormat="1" ht="15" customHeight="1" x14ac:dyDescent="0.25">
      <c r="A238" s="37"/>
      <c r="B238" s="159"/>
      <c r="C238" s="167" t="s">
        <v>18</v>
      </c>
      <c r="D238" s="167"/>
      <c r="E238" s="167"/>
      <c r="F238" s="13"/>
      <c r="G238" s="14"/>
      <c r="H238" s="14"/>
      <c r="I238" s="14"/>
      <c r="J238" s="17"/>
      <c r="K238" s="14"/>
      <c r="L238" s="38">
        <v>197.85</v>
      </c>
      <c r="M238" s="34"/>
      <c r="N238" s="39">
        <v>6761.04</v>
      </c>
      <c r="EZ238" s="11"/>
      <c r="FA238" s="19"/>
      <c r="FB238" s="19"/>
      <c r="FC238" s="19"/>
      <c r="FH238" s="19" t="s">
        <v>18</v>
      </c>
      <c r="FK238" s="19"/>
      <c r="FL238" s="19"/>
    </row>
    <row r="239" spans="1:168" customFormat="1" ht="23.25" customHeight="1" x14ac:dyDescent="0.25">
      <c r="A239" s="12" t="s">
        <v>169</v>
      </c>
      <c r="B239" s="160" t="s">
        <v>40</v>
      </c>
      <c r="C239" s="167" t="s">
        <v>41</v>
      </c>
      <c r="D239" s="167"/>
      <c r="E239" s="167"/>
      <c r="F239" s="13" t="s">
        <v>6</v>
      </c>
      <c r="G239" s="14">
        <v>0.15540000000000001</v>
      </c>
      <c r="H239" s="15">
        <v>1</v>
      </c>
      <c r="I239" s="16">
        <v>0.15540000000000001</v>
      </c>
      <c r="J239" s="17"/>
      <c r="K239" s="14"/>
      <c r="L239" s="17"/>
      <c r="M239" s="14"/>
      <c r="N239" s="18"/>
      <c r="EZ239" s="11"/>
      <c r="FA239" s="19" t="s">
        <v>41</v>
      </c>
      <c r="FB239" s="19" t="s">
        <v>0</v>
      </c>
      <c r="FC239" s="19" t="s">
        <v>0</v>
      </c>
      <c r="FH239" s="19"/>
      <c r="FK239" s="19"/>
      <c r="FL239" s="19"/>
    </row>
    <row r="240" spans="1:168" customFormat="1" ht="15" customHeight="1" x14ac:dyDescent="0.25">
      <c r="A240" s="20"/>
      <c r="B240" s="158"/>
      <c r="C240" s="165" t="s">
        <v>170</v>
      </c>
      <c r="D240" s="165"/>
      <c r="E240" s="165"/>
      <c r="F240" s="165"/>
      <c r="G240" s="165"/>
      <c r="H240" s="165"/>
      <c r="I240" s="165"/>
      <c r="J240" s="165"/>
      <c r="K240" s="165"/>
      <c r="L240" s="165"/>
      <c r="M240" s="165"/>
      <c r="N240" s="168"/>
      <c r="EZ240" s="11"/>
      <c r="FA240" s="19"/>
      <c r="FB240" s="19"/>
      <c r="FC240" s="19"/>
      <c r="FD240" s="3" t="s">
        <v>170</v>
      </c>
      <c r="FH240" s="19"/>
      <c r="FK240" s="19"/>
      <c r="FL240" s="19"/>
    </row>
    <row r="241" spans="1:168" customFormat="1" ht="15" x14ac:dyDescent="0.25">
      <c r="A241" s="21"/>
      <c r="B241" s="22" t="s">
        <v>3</v>
      </c>
      <c r="C241" s="165" t="s">
        <v>8</v>
      </c>
      <c r="D241" s="165"/>
      <c r="E241" s="165"/>
      <c r="F241" s="23"/>
      <c r="G241" s="24"/>
      <c r="H241" s="24"/>
      <c r="I241" s="24"/>
      <c r="J241" s="25">
        <v>106.88</v>
      </c>
      <c r="K241" s="24"/>
      <c r="L241" s="25">
        <v>16.61</v>
      </c>
      <c r="M241" s="26">
        <v>52.21</v>
      </c>
      <c r="N241" s="48">
        <v>867.21</v>
      </c>
      <c r="EZ241" s="11"/>
      <c r="FA241" s="19"/>
      <c r="FB241" s="19"/>
      <c r="FC241" s="19"/>
      <c r="FE241" s="3" t="s">
        <v>8</v>
      </c>
      <c r="FH241" s="19"/>
      <c r="FK241" s="19"/>
      <c r="FL241" s="19"/>
    </row>
    <row r="242" spans="1:168" customFormat="1" ht="15" x14ac:dyDescent="0.25">
      <c r="A242" s="21"/>
      <c r="B242" s="22" t="s">
        <v>19</v>
      </c>
      <c r="C242" s="165" t="s">
        <v>24</v>
      </c>
      <c r="D242" s="165"/>
      <c r="E242" s="165"/>
      <c r="F242" s="23"/>
      <c r="G242" s="24"/>
      <c r="H242" s="24"/>
      <c r="I242" s="24"/>
      <c r="J242" s="25">
        <v>241.58</v>
      </c>
      <c r="K242" s="24"/>
      <c r="L242" s="25">
        <v>37.54</v>
      </c>
      <c r="M242" s="26">
        <v>15.71</v>
      </c>
      <c r="N242" s="48">
        <v>589.75</v>
      </c>
      <c r="EZ242" s="11"/>
      <c r="FA242" s="19"/>
      <c r="FB242" s="19"/>
      <c r="FC242" s="19"/>
      <c r="FE242" s="3" t="s">
        <v>24</v>
      </c>
      <c r="FH242" s="19"/>
      <c r="FK242" s="19"/>
      <c r="FL242" s="19"/>
    </row>
    <row r="243" spans="1:168" customFormat="1" ht="15" x14ac:dyDescent="0.25">
      <c r="A243" s="21"/>
      <c r="B243" s="22" t="s">
        <v>25</v>
      </c>
      <c r="C243" s="165" t="s">
        <v>26</v>
      </c>
      <c r="D243" s="165"/>
      <c r="E243" s="165"/>
      <c r="F243" s="23"/>
      <c r="G243" s="24"/>
      <c r="H243" s="24"/>
      <c r="I243" s="24"/>
      <c r="J243" s="25">
        <v>26.36</v>
      </c>
      <c r="K243" s="24"/>
      <c r="L243" s="25">
        <v>4.0999999999999996</v>
      </c>
      <c r="M243" s="26">
        <v>52.21</v>
      </c>
      <c r="N243" s="48">
        <v>214.06</v>
      </c>
      <c r="EZ243" s="11"/>
      <c r="FA243" s="19"/>
      <c r="FB243" s="19"/>
      <c r="FC243" s="19"/>
      <c r="FE243" s="3" t="s">
        <v>26</v>
      </c>
      <c r="FH243" s="19"/>
      <c r="FK243" s="19"/>
      <c r="FL243" s="19"/>
    </row>
    <row r="244" spans="1:168" customFormat="1" ht="15" x14ac:dyDescent="0.25">
      <c r="A244" s="28"/>
      <c r="B244" s="22"/>
      <c r="C244" s="165" t="s">
        <v>9</v>
      </c>
      <c r="D244" s="165"/>
      <c r="E244" s="165"/>
      <c r="F244" s="23" t="s">
        <v>10</v>
      </c>
      <c r="G244" s="26">
        <v>12.53</v>
      </c>
      <c r="H244" s="24"/>
      <c r="I244" s="51">
        <v>1.9471620000000001</v>
      </c>
      <c r="J244" s="31"/>
      <c r="K244" s="24"/>
      <c r="L244" s="31"/>
      <c r="M244" s="24"/>
      <c r="N244" s="32"/>
      <c r="EZ244" s="11"/>
      <c r="FA244" s="19"/>
      <c r="FB244" s="19"/>
      <c r="FC244" s="19"/>
      <c r="FF244" s="3" t="s">
        <v>9</v>
      </c>
      <c r="FH244" s="19"/>
      <c r="FK244" s="19"/>
      <c r="FL244" s="19"/>
    </row>
    <row r="245" spans="1:168" customFormat="1" ht="15" x14ac:dyDescent="0.25">
      <c r="A245" s="28"/>
      <c r="B245" s="22"/>
      <c r="C245" s="165" t="s">
        <v>27</v>
      </c>
      <c r="D245" s="165"/>
      <c r="E245" s="165"/>
      <c r="F245" s="23" t="s">
        <v>10</v>
      </c>
      <c r="G245" s="26">
        <v>2.62</v>
      </c>
      <c r="H245" s="24"/>
      <c r="I245" s="51">
        <v>0.40714800000000001</v>
      </c>
      <c r="J245" s="31"/>
      <c r="K245" s="24"/>
      <c r="L245" s="31"/>
      <c r="M245" s="24"/>
      <c r="N245" s="32"/>
      <c r="EZ245" s="11"/>
      <c r="FA245" s="19"/>
      <c r="FB245" s="19"/>
      <c r="FC245" s="19"/>
      <c r="FF245" s="3" t="s">
        <v>27</v>
      </c>
      <c r="FH245" s="19"/>
      <c r="FK245" s="19"/>
      <c r="FL245" s="19"/>
    </row>
    <row r="246" spans="1:168" customFormat="1" ht="15" customHeight="1" x14ac:dyDescent="0.25">
      <c r="A246" s="20"/>
      <c r="B246" s="22"/>
      <c r="C246" s="172" t="s">
        <v>11</v>
      </c>
      <c r="D246" s="172"/>
      <c r="E246" s="172"/>
      <c r="F246" s="33"/>
      <c r="G246" s="34"/>
      <c r="H246" s="34"/>
      <c r="I246" s="34"/>
      <c r="J246" s="35">
        <v>348.46</v>
      </c>
      <c r="K246" s="34"/>
      <c r="L246" s="35">
        <v>54.15</v>
      </c>
      <c r="M246" s="34"/>
      <c r="N246" s="36">
        <v>1456.96</v>
      </c>
      <c r="EZ246" s="11"/>
      <c r="FA246" s="19"/>
      <c r="FB246" s="19"/>
      <c r="FC246" s="19"/>
      <c r="FG246" s="3" t="s">
        <v>11</v>
      </c>
      <c r="FH246" s="19"/>
      <c r="FK246" s="19"/>
      <c r="FL246" s="19"/>
    </row>
    <row r="247" spans="1:168" customFormat="1" ht="15" x14ac:dyDescent="0.25">
      <c r="A247" s="28"/>
      <c r="B247" s="22"/>
      <c r="C247" s="165" t="s">
        <v>12</v>
      </c>
      <c r="D247" s="165"/>
      <c r="E247" s="165"/>
      <c r="F247" s="23"/>
      <c r="G247" s="24"/>
      <c r="H247" s="24"/>
      <c r="I247" s="24"/>
      <c r="J247" s="31"/>
      <c r="K247" s="24"/>
      <c r="L247" s="25">
        <v>20.71</v>
      </c>
      <c r="M247" s="24"/>
      <c r="N247" s="27">
        <v>1081.27</v>
      </c>
      <c r="EZ247" s="11"/>
      <c r="FA247" s="19"/>
      <c r="FB247" s="19"/>
      <c r="FC247" s="19"/>
      <c r="FF247" s="3" t="s">
        <v>12</v>
      </c>
      <c r="FH247" s="19"/>
      <c r="FK247" s="19"/>
      <c r="FL247" s="19"/>
    </row>
    <row r="248" spans="1:168" customFormat="1" ht="23.25" customHeight="1" x14ac:dyDescent="0.25">
      <c r="A248" s="28"/>
      <c r="B248" s="22" t="s">
        <v>43</v>
      </c>
      <c r="C248" s="165" t="s">
        <v>44</v>
      </c>
      <c r="D248" s="165"/>
      <c r="E248" s="165"/>
      <c r="F248" s="23" t="s">
        <v>15</v>
      </c>
      <c r="G248" s="29">
        <v>92</v>
      </c>
      <c r="H248" s="24"/>
      <c r="I248" s="29">
        <v>92</v>
      </c>
      <c r="J248" s="31"/>
      <c r="K248" s="24"/>
      <c r="L248" s="25">
        <v>19.05</v>
      </c>
      <c r="M248" s="24"/>
      <c r="N248" s="48">
        <v>994.77</v>
      </c>
      <c r="EZ248" s="11"/>
      <c r="FA248" s="19"/>
      <c r="FB248" s="19"/>
      <c r="FC248" s="19"/>
      <c r="FF248" s="3" t="s">
        <v>44</v>
      </c>
      <c r="FH248" s="19"/>
      <c r="FK248" s="19"/>
      <c r="FL248" s="19"/>
    </row>
    <row r="249" spans="1:168" customFormat="1" ht="45" customHeight="1" x14ac:dyDescent="0.25">
      <c r="A249" s="28"/>
      <c r="B249" s="22" t="s">
        <v>45</v>
      </c>
      <c r="C249" s="165" t="s">
        <v>46</v>
      </c>
      <c r="D249" s="165"/>
      <c r="E249" s="165"/>
      <c r="F249" s="23" t="s">
        <v>15</v>
      </c>
      <c r="G249" s="29">
        <v>46</v>
      </c>
      <c r="H249" s="26">
        <v>0.85</v>
      </c>
      <c r="I249" s="42">
        <v>39.1</v>
      </c>
      <c r="J249" s="31"/>
      <c r="K249" s="24"/>
      <c r="L249" s="25">
        <v>8.1</v>
      </c>
      <c r="M249" s="24"/>
      <c r="N249" s="48">
        <v>422.78</v>
      </c>
      <c r="EZ249" s="11"/>
      <c r="FA249" s="19"/>
      <c r="FB249" s="19"/>
      <c r="FC249" s="19"/>
      <c r="FF249" s="3" t="s">
        <v>46</v>
      </c>
      <c r="FH249" s="19"/>
      <c r="FK249" s="19"/>
      <c r="FL249" s="19"/>
    </row>
    <row r="250" spans="1:168" customFormat="1" ht="15" customHeight="1" x14ac:dyDescent="0.25">
      <c r="A250" s="37"/>
      <c r="B250" s="159"/>
      <c r="C250" s="167" t="s">
        <v>18</v>
      </c>
      <c r="D250" s="167"/>
      <c r="E250" s="167"/>
      <c r="F250" s="13"/>
      <c r="G250" s="14"/>
      <c r="H250" s="14"/>
      <c r="I250" s="14"/>
      <c r="J250" s="17"/>
      <c r="K250" s="14"/>
      <c r="L250" s="38">
        <v>81.3</v>
      </c>
      <c r="M250" s="34"/>
      <c r="N250" s="39">
        <v>2874.51</v>
      </c>
      <c r="EZ250" s="11"/>
      <c r="FA250" s="19"/>
      <c r="FB250" s="19"/>
      <c r="FC250" s="19"/>
      <c r="FH250" s="19" t="s">
        <v>18</v>
      </c>
      <c r="FK250" s="19"/>
      <c r="FL250" s="19"/>
    </row>
    <row r="251" spans="1:168" customFormat="1" ht="34.5" customHeight="1" x14ac:dyDescent="0.25">
      <c r="A251" s="12" t="s">
        <v>171</v>
      </c>
      <c r="B251" s="160" t="s">
        <v>48</v>
      </c>
      <c r="C251" s="167" t="s">
        <v>49</v>
      </c>
      <c r="D251" s="167"/>
      <c r="E251" s="167"/>
      <c r="F251" s="13" t="s">
        <v>6</v>
      </c>
      <c r="G251" s="14">
        <v>0.155</v>
      </c>
      <c r="H251" s="15">
        <v>1</v>
      </c>
      <c r="I251" s="46">
        <v>0.155</v>
      </c>
      <c r="J251" s="17"/>
      <c r="K251" s="14"/>
      <c r="L251" s="17"/>
      <c r="M251" s="14"/>
      <c r="N251" s="18"/>
      <c r="EZ251" s="11"/>
      <c r="FA251" s="19" t="s">
        <v>49</v>
      </c>
      <c r="FB251" s="19" t="s">
        <v>0</v>
      </c>
      <c r="FC251" s="19" t="s">
        <v>0</v>
      </c>
      <c r="FH251" s="19"/>
      <c r="FK251" s="19"/>
      <c r="FL251" s="19"/>
    </row>
    <row r="252" spans="1:168" customFormat="1" ht="15" customHeight="1" x14ac:dyDescent="0.25">
      <c r="A252" s="20"/>
      <c r="B252" s="158"/>
      <c r="C252" s="165" t="s">
        <v>172</v>
      </c>
      <c r="D252" s="165"/>
      <c r="E252" s="165"/>
      <c r="F252" s="165"/>
      <c r="G252" s="165"/>
      <c r="H252" s="165"/>
      <c r="I252" s="165"/>
      <c r="J252" s="165"/>
      <c r="K252" s="165"/>
      <c r="L252" s="165"/>
      <c r="M252" s="165"/>
      <c r="N252" s="168"/>
      <c r="EZ252" s="11"/>
      <c r="FA252" s="19"/>
      <c r="FB252" s="19"/>
      <c r="FC252" s="19"/>
      <c r="FD252" s="3" t="s">
        <v>172</v>
      </c>
      <c r="FH252" s="19"/>
      <c r="FK252" s="19"/>
      <c r="FL252" s="19"/>
    </row>
    <row r="253" spans="1:168" customFormat="1" ht="15" x14ac:dyDescent="0.25">
      <c r="A253" s="21"/>
      <c r="B253" s="22" t="s">
        <v>3</v>
      </c>
      <c r="C253" s="165" t="s">
        <v>8</v>
      </c>
      <c r="D253" s="165"/>
      <c r="E253" s="165"/>
      <c r="F253" s="23"/>
      <c r="G253" s="24"/>
      <c r="H253" s="24"/>
      <c r="I253" s="24"/>
      <c r="J253" s="25">
        <v>173.23</v>
      </c>
      <c r="K253" s="24"/>
      <c r="L253" s="25">
        <v>26.85</v>
      </c>
      <c r="M253" s="26">
        <v>52.21</v>
      </c>
      <c r="N253" s="27">
        <v>1401.84</v>
      </c>
      <c r="EZ253" s="11"/>
      <c r="FA253" s="19"/>
      <c r="FB253" s="19"/>
      <c r="FC253" s="19"/>
      <c r="FE253" s="3" t="s">
        <v>8</v>
      </c>
      <c r="FH253" s="19"/>
      <c r="FK253" s="19"/>
      <c r="FL253" s="19"/>
    </row>
    <row r="254" spans="1:168" customFormat="1" ht="15" x14ac:dyDescent="0.25">
      <c r="A254" s="21"/>
      <c r="B254" s="22" t="s">
        <v>19</v>
      </c>
      <c r="C254" s="165" t="s">
        <v>24</v>
      </c>
      <c r="D254" s="165"/>
      <c r="E254" s="165"/>
      <c r="F254" s="23"/>
      <c r="G254" s="24"/>
      <c r="H254" s="24"/>
      <c r="I254" s="24"/>
      <c r="J254" s="41">
        <v>5268.76</v>
      </c>
      <c r="K254" s="24"/>
      <c r="L254" s="25">
        <v>816.66</v>
      </c>
      <c r="M254" s="26">
        <v>15.71</v>
      </c>
      <c r="N254" s="27">
        <v>12829.73</v>
      </c>
      <c r="EZ254" s="11"/>
      <c r="FA254" s="19"/>
      <c r="FB254" s="19"/>
      <c r="FC254" s="19"/>
      <c r="FE254" s="3" t="s">
        <v>24</v>
      </c>
      <c r="FH254" s="19"/>
      <c r="FK254" s="19"/>
      <c r="FL254" s="19"/>
    </row>
    <row r="255" spans="1:168" customFormat="1" ht="15" x14ac:dyDescent="0.25">
      <c r="A255" s="21"/>
      <c r="B255" s="22" t="s">
        <v>25</v>
      </c>
      <c r="C255" s="165" t="s">
        <v>26</v>
      </c>
      <c r="D255" s="165"/>
      <c r="E255" s="165"/>
      <c r="F255" s="23"/>
      <c r="G255" s="24"/>
      <c r="H255" s="24"/>
      <c r="I255" s="24"/>
      <c r="J255" s="25">
        <v>267.67</v>
      </c>
      <c r="K255" s="24"/>
      <c r="L255" s="25">
        <v>41.49</v>
      </c>
      <c r="M255" s="26">
        <v>52.21</v>
      </c>
      <c r="N255" s="27">
        <v>2166.19</v>
      </c>
      <c r="EZ255" s="11"/>
      <c r="FA255" s="19"/>
      <c r="FB255" s="19"/>
      <c r="FC255" s="19"/>
      <c r="FE255" s="3" t="s">
        <v>26</v>
      </c>
      <c r="FH255" s="19"/>
      <c r="FK255" s="19"/>
      <c r="FL255" s="19"/>
    </row>
    <row r="256" spans="1:168" customFormat="1" ht="15" x14ac:dyDescent="0.25">
      <c r="A256" s="21"/>
      <c r="B256" s="22" t="s">
        <v>39</v>
      </c>
      <c r="C256" s="165" t="s">
        <v>51</v>
      </c>
      <c r="D256" s="165"/>
      <c r="E256" s="165"/>
      <c r="F256" s="23"/>
      <c r="G256" s="24"/>
      <c r="H256" s="24"/>
      <c r="I256" s="24"/>
      <c r="J256" s="25">
        <v>17.079999999999998</v>
      </c>
      <c r="K256" s="24"/>
      <c r="L256" s="25">
        <v>2.65</v>
      </c>
      <c r="M256" s="42">
        <v>9.5</v>
      </c>
      <c r="N256" s="48">
        <v>25.18</v>
      </c>
      <c r="EZ256" s="11"/>
      <c r="FA256" s="19"/>
      <c r="FB256" s="19"/>
      <c r="FC256" s="19"/>
      <c r="FE256" s="3" t="s">
        <v>51</v>
      </c>
      <c r="FH256" s="19"/>
      <c r="FK256" s="19"/>
      <c r="FL256" s="19"/>
    </row>
    <row r="257" spans="1:168" customFormat="1" ht="15" x14ac:dyDescent="0.25">
      <c r="A257" s="28"/>
      <c r="B257" s="22"/>
      <c r="C257" s="165" t="s">
        <v>9</v>
      </c>
      <c r="D257" s="165"/>
      <c r="E257" s="165"/>
      <c r="F257" s="23" t="s">
        <v>10</v>
      </c>
      <c r="G257" s="42">
        <v>21.6</v>
      </c>
      <c r="H257" s="24"/>
      <c r="I257" s="30">
        <v>3.3479999999999999</v>
      </c>
      <c r="J257" s="31"/>
      <c r="K257" s="24"/>
      <c r="L257" s="31"/>
      <c r="M257" s="24"/>
      <c r="N257" s="32"/>
      <c r="EZ257" s="11"/>
      <c r="FA257" s="19"/>
      <c r="FB257" s="19"/>
      <c r="FC257" s="19"/>
      <c r="FF257" s="3" t="s">
        <v>9</v>
      </c>
      <c r="FH257" s="19"/>
      <c r="FK257" s="19"/>
      <c r="FL257" s="19"/>
    </row>
    <row r="258" spans="1:168" customFormat="1" ht="15" x14ac:dyDescent="0.25">
      <c r="A258" s="28"/>
      <c r="B258" s="22"/>
      <c r="C258" s="165" t="s">
        <v>27</v>
      </c>
      <c r="D258" s="165"/>
      <c r="E258" s="165"/>
      <c r="F258" s="23" t="s">
        <v>10</v>
      </c>
      <c r="G258" s="42">
        <v>20.6</v>
      </c>
      <c r="H258" s="24"/>
      <c r="I258" s="30">
        <v>3.1930000000000001</v>
      </c>
      <c r="J258" s="31"/>
      <c r="K258" s="24"/>
      <c r="L258" s="31"/>
      <c r="M258" s="24"/>
      <c r="N258" s="32"/>
      <c r="EZ258" s="11"/>
      <c r="FA258" s="19"/>
      <c r="FB258" s="19"/>
      <c r="FC258" s="19"/>
      <c r="FF258" s="3" t="s">
        <v>27</v>
      </c>
      <c r="FH258" s="19"/>
      <c r="FK258" s="19"/>
      <c r="FL258" s="19"/>
    </row>
    <row r="259" spans="1:168" customFormat="1" ht="15" customHeight="1" x14ac:dyDescent="0.25">
      <c r="A259" s="20"/>
      <c r="B259" s="22"/>
      <c r="C259" s="172" t="s">
        <v>11</v>
      </c>
      <c r="D259" s="172"/>
      <c r="E259" s="172"/>
      <c r="F259" s="33"/>
      <c r="G259" s="34"/>
      <c r="H259" s="34"/>
      <c r="I259" s="34"/>
      <c r="J259" s="44">
        <v>5459.07</v>
      </c>
      <c r="K259" s="34"/>
      <c r="L259" s="35">
        <v>846.16</v>
      </c>
      <c r="M259" s="34"/>
      <c r="N259" s="36">
        <v>14256.75</v>
      </c>
      <c r="EZ259" s="11"/>
      <c r="FA259" s="19"/>
      <c r="FB259" s="19"/>
      <c r="FC259" s="19"/>
      <c r="FG259" s="3" t="s">
        <v>11</v>
      </c>
      <c r="FH259" s="19"/>
      <c r="FK259" s="19"/>
      <c r="FL259" s="19"/>
    </row>
    <row r="260" spans="1:168" customFormat="1" ht="15" x14ac:dyDescent="0.25">
      <c r="A260" s="28"/>
      <c r="B260" s="22"/>
      <c r="C260" s="165" t="s">
        <v>12</v>
      </c>
      <c r="D260" s="165"/>
      <c r="E260" s="165"/>
      <c r="F260" s="23"/>
      <c r="G260" s="24"/>
      <c r="H260" s="24"/>
      <c r="I260" s="24"/>
      <c r="J260" s="31"/>
      <c r="K260" s="24"/>
      <c r="L260" s="25">
        <v>68.34</v>
      </c>
      <c r="M260" s="24"/>
      <c r="N260" s="27">
        <v>3568.03</v>
      </c>
      <c r="EZ260" s="11"/>
      <c r="FA260" s="19"/>
      <c r="FB260" s="19"/>
      <c r="FC260" s="19"/>
      <c r="FF260" s="3" t="s">
        <v>12</v>
      </c>
      <c r="FH260" s="19"/>
      <c r="FK260" s="19"/>
      <c r="FL260" s="19"/>
    </row>
    <row r="261" spans="1:168" customFormat="1" ht="45" x14ac:dyDescent="0.25">
      <c r="A261" s="28"/>
      <c r="B261" s="22" t="s">
        <v>52</v>
      </c>
      <c r="C261" s="165" t="s">
        <v>53</v>
      </c>
      <c r="D261" s="165"/>
      <c r="E261" s="165"/>
      <c r="F261" s="23" t="s">
        <v>15</v>
      </c>
      <c r="G261" s="29">
        <v>147</v>
      </c>
      <c r="H261" s="24"/>
      <c r="I261" s="29">
        <v>147</v>
      </c>
      <c r="J261" s="31"/>
      <c r="K261" s="24"/>
      <c r="L261" s="25">
        <v>100.46</v>
      </c>
      <c r="M261" s="24"/>
      <c r="N261" s="27">
        <v>5245</v>
      </c>
      <c r="EZ261" s="11"/>
      <c r="FA261" s="19"/>
      <c r="FB261" s="19"/>
      <c r="FC261" s="19"/>
      <c r="FF261" s="3" t="s">
        <v>53</v>
      </c>
      <c r="FH261" s="19"/>
      <c r="FK261" s="19"/>
      <c r="FL261" s="19"/>
    </row>
    <row r="262" spans="1:168" customFormat="1" ht="56.25" x14ac:dyDescent="0.25">
      <c r="A262" s="28"/>
      <c r="B262" s="22" t="s">
        <v>54</v>
      </c>
      <c r="C262" s="165" t="s">
        <v>55</v>
      </c>
      <c r="D262" s="165"/>
      <c r="E262" s="165"/>
      <c r="F262" s="23" t="s">
        <v>15</v>
      </c>
      <c r="G262" s="29">
        <v>134</v>
      </c>
      <c r="H262" s="26">
        <v>0.85</v>
      </c>
      <c r="I262" s="42">
        <v>113.9</v>
      </c>
      <c r="J262" s="31"/>
      <c r="K262" s="24"/>
      <c r="L262" s="25">
        <v>77.84</v>
      </c>
      <c r="M262" s="24"/>
      <c r="N262" s="27">
        <v>4063.99</v>
      </c>
      <c r="EZ262" s="11"/>
      <c r="FA262" s="19"/>
      <c r="FB262" s="19"/>
      <c r="FC262" s="19"/>
      <c r="FF262" s="3" t="s">
        <v>55</v>
      </c>
      <c r="FH262" s="19"/>
      <c r="FK262" s="19"/>
      <c r="FL262" s="19"/>
    </row>
    <row r="263" spans="1:168" customFormat="1" ht="15" customHeight="1" x14ac:dyDescent="0.25">
      <c r="A263" s="37"/>
      <c r="B263" s="159"/>
      <c r="C263" s="167" t="s">
        <v>18</v>
      </c>
      <c r="D263" s="167"/>
      <c r="E263" s="167"/>
      <c r="F263" s="13"/>
      <c r="G263" s="14"/>
      <c r="H263" s="14"/>
      <c r="I263" s="14"/>
      <c r="J263" s="17"/>
      <c r="K263" s="14"/>
      <c r="L263" s="45">
        <v>1024.46</v>
      </c>
      <c r="M263" s="34"/>
      <c r="N263" s="39">
        <v>23565.74</v>
      </c>
      <c r="EZ263" s="11"/>
      <c r="FA263" s="19"/>
      <c r="FB263" s="19"/>
      <c r="FC263" s="19"/>
      <c r="FH263" s="19" t="s">
        <v>18</v>
      </c>
      <c r="FK263" s="19"/>
      <c r="FL263" s="19"/>
    </row>
    <row r="264" spans="1:168" customFormat="1" ht="39" customHeight="1" x14ac:dyDescent="0.25">
      <c r="A264" s="200" t="s">
        <v>173</v>
      </c>
      <c r="B264" s="201" t="s">
        <v>57</v>
      </c>
      <c r="C264" s="202" t="s">
        <v>58</v>
      </c>
      <c r="D264" s="202"/>
      <c r="E264" s="202"/>
      <c r="F264" s="203" t="s">
        <v>59</v>
      </c>
      <c r="G264" s="204">
        <v>19.53</v>
      </c>
      <c r="H264" s="205">
        <v>1</v>
      </c>
      <c r="I264" s="206">
        <v>19.53</v>
      </c>
      <c r="J264" s="207">
        <v>646.32000000000005</v>
      </c>
      <c r="K264" s="208">
        <v>1.012</v>
      </c>
      <c r="L264" s="209">
        <v>12774.1</v>
      </c>
      <c r="M264" s="210">
        <v>9.5</v>
      </c>
      <c r="N264" s="211">
        <v>121353.95</v>
      </c>
      <c r="R264" s="140" t="s">
        <v>556</v>
      </c>
      <c r="EZ264" s="11"/>
      <c r="FA264" s="19" t="s">
        <v>58</v>
      </c>
      <c r="FB264" s="19" t="s">
        <v>0</v>
      </c>
      <c r="FC264" s="19" t="s">
        <v>0</v>
      </c>
      <c r="FH264" s="19"/>
      <c r="FK264" s="19"/>
      <c r="FL264" s="19"/>
    </row>
    <row r="265" spans="1:168" customFormat="1" ht="15" customHeight="1" x14ac:dyDescent="0.25">
      <c r="A265" s="20"/>
      <c r="B265" s="158"/>
      <c r="C265" s="165" t="s">
        <v>174</v>
      </c>
      <c r="D265" s="165"/>
      <c r="E265" s="165"/>
      <c r="F265" s="165"/>
      <c r="G265" s="165"/>
      <c r="H265" s="165"/>
      <c r="I265" s="165"/>
      <c r="J265" s="165"/>
      <c r="K265" s="165"/>
      <c r="L265" s="165"/>
      <c r="M265" s="165"/>
      <c r="N265" s="168"/>
      <c r="EZ265" s="11"/>
      <c r="FA265" s="19"/>
      <c r="FB265" s="19"/>
      <c r="FC265" s="19"/>
      <c r="FD265" s="3" t="s">
        <v>174</v>
      </c>
      <c r="FH265" s="19"/>
      <c r="FK265" s="19"/>
      <c r="FL265" s="19"/>
    </row>
    <row r="266" spans="1:168" customFormat="1" ht="15" customHeight="1" x14ac:dyDescent="0.25">
      <c r="A266" s="20"/>
      <c r="B266" s="158"/>
      <c r="C266" s="165" t="s">
        <v>61</v>
      </c>
      <c r="D266" s="165"/>
      <c r="E266" s="165"/>
      <c r="F266" s="165"/>
      <c r="G266" s="165"/>
      <c r="H266" s="165"/>
      <c r="I266" s="165"/>
      <c r="J266" s="165"/>
      <c r="K266" s="165"/>
      <c r="L266" s="165"/>
      <c r="M266" s="165"/>
      <c r="N266" s="168"/>
      <c r="EZ266" s="11"/>
      <c r="FA266" s="19"/>
      <c r="FB266" s="19"/>
      <c r="FC266" s="19"/>
      <c r="FH266" s="19"/>
      <c r="FI266" s="3" t="s">
        <v>61</v>
      </c>
      <c r="FK266" s="19"/>
      <c r="FL266" s="19"/>
    </row>
    <row r="267" spans="1:168" customFormat="1" ht="15" customHeight="1" x14ac:dyDescent="0.25">
      <c r="A267" s="50"/>
      <c r="B267" s="22"/>
      <c r="C267" s="173" t="s">
        <v>62</v>
      </c>
      <c r="D267" s="173"/>
      <c r="E267" s="173"/>
      <c r="F267" s="173"/>
      <c r="G267" s="173"/>
      <c r="H267" s="173"/>
      <c r="I267" s="173"/>
      <c r="J267" s="173"/>
      <c r="K267" s="173"/>
      <c r="L267" s="173"/>
      <c r="M267" s="173"/>
      <c r="N267" s="174"/>
      <c r="EZ267" s="11"/>
      <c r="FA267" s="19"/>
      <c r="FB267" s="19"/>
      <c r="FC267" s="19"/>
      <c r="FH267" s="19"/>
      <c r="FJ267" s="3" t="s">
        <v>62</v>
      </c>
      <c r="FK267" s="19"/>
      <c r="FL267" s="19"/>
    </row>
    <row r="268" spans="1:168" customFormat="1" ht="15" customHeight="1" x14ac:dyDescent="0.25">
      <c r="A268" s="37"/>
      <c r="B268" s="159"/>
      <c r="C268" s="167" t="s">
        <v>18</v>
      </c>
      <c r="D268" s="167"/>
      <c r="E268" s="167"/>
      <c r="F268" s="13"/>
      <c r="G268" s="14"/>
      <c r="H268" s="14"/>
      <c r="I268" s="14"/>
      <c r="J268" s="17"/>
      <c r="K268" s="14"/>
      <c r="L268" s="45">
        <v>12774.1</v>
      </c>
      <c r="M268" s="34"/>
      <c r="N268" s="39">
        <v>121353.95</v>
      </c>
      <c r="EZ268" s="11"/>
      <c r="FA268" s="19"/>
      <c r="FB268" s="19"/>
      <c r="FC268" s="19"/>
      <c r="FH268" s="19" t="s">
        <v>18</v>
      </c>
      <c r="FK268" s="19"/>
      <c r="FL268" s="19"/>
    </row>
    <row r="269" spans="1:168" customFormat="1" ht="57" customHeight="1" x14ac:dyDescent="0.25">
      <c r="A269" s="12" t="s">
        <v>175</v>
      </c>
      <c r="B269" s="160" t="s">
        <v>176</v>
      </c>
      <c r="C269" s="167" t="s">
        <v>177</v>
      </c>
      <c r="D269" s="167"/>
      <c r="E269" s="167"/>
      <c r="F269" s="13" t="s">
        <v>144</v>
      </c>
      <c r="G269" s="14">
        <v>1</v>
      </c>
      <c r="H269" s="15">
        <v>1</v>
      </c>
      <c r="I269" s="15">
        <v>1</v>
      </c>
      <c r="J269" s="17"/>
      <c r="K269" s="14"/>
      <c r="L269" s="17"/>
      <c r="M269" s="14"/>
      <c r="N269" s="18"/>
      <c r="EZ269" s="11"/>
      <c r="FA269" s="19" t="s">
        <v>177</v>
      </c>
      <c r="FB269" s="19" t="s">
        <v>0</v>
      </c>
      <c r="FC269" s="19" t="s">
        <v>0</v>
      </c>
      <c r="FH269" s="19"/>
      <c r="FK269" s="19"/>
      <c r="FL269" s="19"/>
    </row>
    <row r="270" spans="1:168" customFormat="1" ht="15" x14ac:dyDescent="0.25">
      <c r="A270" s="21"/>
      <c r="B270" s="22" t="s">
        <v>3</v>
      </c>
      <c r="C270" s="165" t="s">
        <v>8</v>
      </c>
      <c r="D270" s="165"/>
      <c r="E270" s="165"/>
      <c r="F270" s="23"/>
      <c r="G270" s="24"/>
      <c r="H270" s="24"/>
      <c r="I270" s="24"/>
      <c r="J270" s="25">
        <v>316.8</v>
      </c>
      <c r="K270" s="24"/>
      <c r="L270" s="25">
        <v>316.8</v>
      </c>
      <c r="M270" s="26">
        <v>52.21</v>
      </c>
      <c r="N270" s="27">
        <v>16540.13</v>
      </c>
      <c r="EZ270" s="11"/>
      <c r="FA270" s="19"/>
      <c r="FB270" s="19"/>
      <c r="FC270" s="19"/>
      <c r="FE270" s="3" t="s">
        <v>8</v>
      </c>
      <c r="FH270" s="19"/>
      <c r="FK270" s="19"/>
      <c r="FL270" s="19"/>
    </row>
    <row r="271" spans="1:168" customFormat="1" ht="15" x14ac:dyDescent="0.25">
      <c r="A271" s="21"/>
      <c r="B271" s="22" t="s">
        <v>19</v>
      </c>
      <c r="C271" s="165" t="s">
        <v>24</v>
      </c>
      <c r="D271" s="165"/>
      <c r="E271" s="165"/>
      <c r="F271" s="23"/>
      <c r="G271" s="24"/>
      <c r="H271" s="24"/>
      <c r="I271" s="24"/>
      <c r="J271" s="41">
        <v>8602.08</v>
      </c>
      <c r="K271" s="24"/>
      <c r="L271" s="41">
        <v>8602.08</v>
      </c>
      <c r="M271" s="26">
        <v>15.71</v>
      </c>
      <c r="N271" s="27">
        <v>135138.68</v>
      </c>
      <c r="EZ271" s="11"/>
      <c r="FA271" s="19"/>
      <c r="FB271" s="19"/>
      <c r="FC271" s="19"/>
      <c r="FE271" s="3" t="s">
        <v>24</v>
      </c>
      <c r="FH271" s="19"/>
      <c r="FK271" s="19"/>
      <c r="FL271" s="19"/>
    </row>
    <row r="272" spans="1:168" customFormat="1" ht="15" x14ac:dyDescent="0.25">
      <c r="A272" s="21"/>
      <c r="B272" s="22" t="s">
        <v>25</v>
      </c>
      <c r="C272" s="165" t="s">
        <v>26</v>
      </c>
      <c r="D272" s="165"/>
      <c r="E272" s="165"/>
      <c r="F272" s="23"/>
      <c r="G272" s="24"/>
      <c r="H272" s="24"/>
      <c r="I272" s="24"/>
      <c r="J272" s="25">
        <v>328.35</v>
      </c>
      <c r="K272" s="24"/>
      <c r="L272" s="25">
        <v>328.35</v>
      </c>
      <c r="M272" s="26">
        <v>52.21</v>
      </c>
      <c r="N272" s="27">
        <v>17143.150000000001</v>
      </c>
      <c r="EZ272" s="11"/>
      <c r="FA272" s="19"/>
      <c r="FB272" s="19"/>
      <c r="FC272" s="19"/>
      <c r="FE272" s="3" t="s">
        <v>26</v>
      </c>
      <c r="FH272" s="19"/>
      <c r="FK272" s="19"/>
      <c r="FL272" s="19"/>
    </row>
    <row r="273" spans="1:168" customFormat="1" ht="15" x14ac:dyDescent="0.25">
      <c r="A273" s="28"/>
      <c r="B273" s="22"/>
      <c r="C273" s="165" t="s">
        <v>9</v>
      </c>
      <c r="D273" s="165"/>
      <c r="E273" s="165"/>
      <c r="F273" s="23" t="s">
        <v>10</v>
      </c>
      <c r="G273" s="26">
        <v>34.51</v>
      </c>
      <c r="H273" s="24"/>
      <c r="I273" s="26">
        <v>34.51</v>
      </c>
      <c r="J273" s="31"/>
      <c r="K273" s="24"/>
      <c r="L273" s="31"/>
      <c r="M273" s="24"/>
      <c r="N273" s="32"/>
      <c r="EZ273" s="11"/>
      <c r="FA273" s="19"/>
      <c r="FB273" s="19"/>
      <c r="FC273" s="19"/>
      <c r="FF273" s="3" t="s">
        <v>9</v>
      </c>
      <c r="FH273" s="19"/>
      <c r="FK273" s="19"/>
      <c r="FL273" s="19"/>
    </row>
    <row r="274" spans="1:168" customFormat="1" ht="15" x14ac:dyDescent="0.25">
      <c r="A274" s="28"/>
      <c r="B274" s="22"/>
      <c r="C274" s="165" t="s">
        <v>27</v>
      </c>
      <c r="D274" s="165"/>
      <c r="E274" s="165"/>
      <c r="F274" s="23" t="s">
        <v>10</v>
      </c>
      <c r="G274" s="26">
        <v>25.66</v>
      </c>
      <c r="H274" s="24"/>
      <c r="I274" s="26">
        <v>25.66</v>
      </c>
      <c r="J274" s="31"/>
      <c r="K274" s="24"/>
      <c r="L274" s="31"/>
      <c r="M274" s="24"/>
      <c r="N274" s="32"/>
      <c r="EZ274" s="11"/>
      <c r="FA274" s="19"/>
      <c r="FB274" s="19"/>
      <c r="FC274" s="19"/>
      <c r="FF274" s="3" t="s">
        <v>27</v>
      </c>
      <c r="FH274" s="19"/>
      <c r="FK274" s="19"/>
      <c r="FL274" s="19"/>
    </row>
    <row r="275" spans="1:168" customFormat="1" ht="15" customHeight="1" x14ac:dyDescent="0.25">
      <c r="A275" s="20"/>
      <c r="B275" s="22"/>
      <c r="C275" s="172" t="s">
        <v>11</v>
      </c>
      <c r="D275" s="172"/>
      <c r="E275" s="172"/>
      <c r="F275" s="33"/>
      <c r="G275" s="34"/>
      <c r="H275" s="34"/>
      <c r="I275" s="34"/>
      <c r="J275" s="44">
        <v>8918.8799999999992</v>
      </c>
      <c r="K275" s="34"/>
      <c r="L275" s="44">
        <v>8918.8799999999992</v>
      </c>
      <c r="M275" s="34"/>
      <c r="N275" s="36">
        <v>151678.81</v>
      </c>
      <c r="EZ275" s="11"/>
      <c r="FA275" s="19"/>
      <c r="FB275" s="19"/>
      <c r="FC275" s="19"/>
      <c r="FG275" s="3" t="s">
        <v>11</v>
      </c>
      <c r="FH275" s="19"/>
      <c r="FK275" s="19"/>
      <c r="FL275" s="19"/>
    </row>
    <row r="276" spans="1:168" customFormat="1" ht="15" x14ac:dyDescent="0.25">
      <c r="A276" s="28"/>
      <c r="B276" s="22"/>
      <c r="C276" s="165" t="s">
        <v>12</v>
      </c>
      <c r="D276" s="165"/>
      <c r="E276" s="165"/>
      <c r="F276" s="23"/>
      <c r="G276" s="24"/>
      <c r="H276" s="24"/>
      <c r="I276" s="24"/>
      <c r="J276" s="31"/>
      <c r="K276" s="24"/>
      <c r="L276" s="25">
        <v>645.15</v>
      </c>
      <c r="M276" s="24"/>
      <c r="N276" s="27">
        <v>33683.279999999999</v>
      </c>
      <c r="EZ276" s="11"/>
      <c r="FA276" s="19"/>
      <c r="FB276" s="19"/>
      <c r="FC276" s="19"/>
      <c r="FF276" s="3" t="s">
        <v>12</v>
      </c>
      <c r="FH276" s="19"/>
      <c r="FK276" s="19"/>
      <c r="FL276" s="19"/>
    </row>
    <row r="277" spans="1:168" customFormat="1" ht="22.5" customHeight="1" x14ac:dyDescent="0.25">
      <c r="A277" s="28"/>
      <c r="B277" s="22" t="s">
        <v>28</v>
      </c>
      <c r="C277" s="165" t="s">
        <v>29</v>
      </c>
      <c r="D277" s="165"/>
      <c r="E277" s="165"/>
      <c r="F277" s="23" t="s">
        <v>15</v>
      </c>
      <c r="G277" s="29">
        <v>109</v>
      </c>
      <c r="H277" s="24"/>
      <c r="I277" s="29">
        <v>109</v>
      </c>
      <c r="J277" s="31"/>
      <c r="K277" s="24"/>
      <c r="L277" s="25">
        <v>703.21</v>
      </c>
      <c r="M277" s="24"/>
      <c r="N277" s="27">
        <v>36714.78</v>
      </c>
      <c r="EZ277" s="11"/>
      <c r="FA277" s="19"/>
      <c r="FB277" s="19"/>
      <c r="FC277" s="19"/>
      <c r="FF277" s="3" t="s">
        <v>29</v>
      </c>
      <c r="FH277" s="19"/>
      <c r="FK277" s="19"/>
      <c r="FL277" s="19"/>
    </row>
    <row r="278" spans="1:168" customFormat="1" ht="45" x14ac:dyDescent="0.25">
      <c r="A278" s="28"/>
      <c r="B278" s="22" t="s">
        <v>30</v>
      </c>
      <c r="C278" s="165" t="s">
        <v>31</v>
      </c>
      <c r="D278" s="165"/>
      <c r="E278" s="165"/>
      <c r="F278" s="23" t="s">
        <v>15</v>
      </c>
      <c r="G278" s="29">
        <v>65</v>
      </c>
      <c r="H278" s="26">
        <v>0.85</v>
      </c>
      <c r="I278" s="26">
        <v>55.25</v>
      </c>
      <c r="J278" s="31"/>
      <c r="K278" s="24"/>
      <c r="L278" s="25">
        <v>356.45</v>
      </c>
      <c r="M278" s="24"/>
      <c r="N278" s="27">
        <v>18610.009999999998</v>
      </c>
      <c r="EZ278" s="11"/>
      <c r="FA278" s="19"/>
      <c r="FB278" s="19"/>
      <c r="FC278" s="19"/>
      <c r="FF278" s="3" t="s">
        <v>31</v>
      </c>
      <c r="FH278" s="19"/>
      <c r="FK278" s="19"/>
      <c r="FL278" s="19"/>
    </row>
    <row r="279" spans="1:168" customFormat="1" ht="15" customHeight="1" x14ac:dyDescent="0.25">
      <c r="A279" s="37"/>
      <c r="B279" s="159"/>
      <c r="C279" s="167" t="s">
        <v>18</v>
      </c>
      <c r="D279" s="167"/>
      <c r="E279" s="167"/>
      <c r="F279" s="13"/>
      <c r="G279" s="14"/>
      <c r="H279" s="14"/>
      <c r="I279" s="14"/>
      <c r="J279" s="17"/>
      <c r="K279" s="14"/>
      <c r="L279" s="45">
        <v>9978.5400000000009</v>
      </c>
      <c r="M279" s="34"/>
      <c r="N279" s="39">
        <v>207003.6</v>
      </c>
      <c r="EZ279" s="11"/>
      <c r="FA279" s="19"/>
      <c r="FB279" s="19"/>
      <c r="FC279" s="19"/>
      <c r="FH279" s="19" t="s">
        <v>18</v>
      </c>
      <c r="FK279" s="19"/>
      <c r="FL279" s="19"/>
    </row>
    <row r="280" spans="1:168" customFormat="1" ht="22.5" customHeight="1" x14ac:dyDescent="0.25">
      <c r="A280" s="200" t="s">
        <v>178</v>
      </c>
      <c r="B280" s="201" t="s">
        <v>179</v>
      </c>
      <c r="C280" s="202" t="s">
        <v>180</v>
      </c>
      <c r="D280" s="202"/>
      <c r="E280" s="202"/>
      <c r="F280" s="203" t="s">
        <v>181</v>
      </c>
      <c r="G280" s="204">
        <v>1</v>
      </c>
      <c r="H280" s="205">
        <v>1</v>
      </c>
      <c r="I280" s="205">
        <v>1</v>
      </c>
      <c r="J280" s="209">
        <v>168421.05</v>
      </c>
      <c r="K280" s="212">
        <v>1.04236</v>
      </c>
      <c r="L280" s="209">
        <v>175555.37</v>
      </c>
      <c r="M280" s="210">
        <v>9.5</v>
      </c>
      <c r="N280" s="211">
        <v>1667776.02</v>
      </c>
      <c r="R280" s="140" t="s">
        <v>557</v>
      </c>
      <c r="EZ280" s="11"/>
      <c r="FA280" s="19" t="s">
        <v>180</v>
      </c>
      <c r="FB280" s="19" t="s">
        <v>0</v>
      </c>
      <c r="FC280" s="19" t="s">
        <v>0</v>
      </c>
      <c r="FH280" s="19"/>
      <c r="FK280" s="19"/>
      <c r="FL280" s="19"/>
    </row>
    <row r="281" spans="1:168" customFormat="1" ht="15" customHeight="1" x14ac:dyDescent="0.25">
      <c r="A281" s="20"/>
      <c r="B281" s="158"/>
      <c r="C281" s="165" t="s">
        <v>545</v>
      </c>
      <c r="D281" s="165"/>
      <c r="E281" s="165"/>
      <c r="F281" s="165"/>
      <c r="G281" s="165"/>
      <c r="H281" s="165"/>
      <c r="I281" s="165"/>
      <c r="J281" s="165"/>
      <c r="K281" s="165"/>
      <c r="L281" s="165"/>
      <c r="M281" s="165"/>
      <c r="N281" s="168"/>
      <c r="EZ281" s="11"/>
      <c r="FA281" s="19"/>
      <c r="FB281" s="19"/>
      <c r="FC281" s="19"/>
      <c r="FH281" s="19"/>
      <c r="FI281" s="3" t="s">
        <v>182</v>
      </c>
      <c r="FK281" s="19"/>
      <c r="FL281" s="19"/>
    </row>
    <row r="282" spans="1:168" customFormat="1" ht="15" customHeight="1" x14ac:dyDescent="0.25">
      <c r="A282" s="50"/>
      <c r="B282" s="22"/>
      <c r="C282" s="173" t="s">
        <v>78</v>
      </c>
      <c r="D282" s="173"/>
      <c r="E282" s="173"/>
      <c r="F282" s="173"/>
      <c r="G282" s="173"/>
      <c r="H282" s="173"/>
      <c r="I282" s="173"/>
      <c r="J282" s="173"/>
      <c r="K282" s="173"/>
      <c r="L282" s="173"/>
      <c r="M282" s="173"/>
      <c r="N282" s="174"/>
      <c r="EZ282" s="11"/>
      <c r="FA282" s="19"/>
      <c r="FB282" s="19"/>
      <c r="FC282" s="19"/>
      <c r="FH282" s="19"/>
      <c r="FJ282" s="3" t="s">
        <v>78</v>
      </c>
      <c r="FK282" s="19"/>
      <c r="FL282" s="19"/>
    </row>
    <row r="283" spans="1:168" customFormat="1" ht="15" customHeight="1" x14ac:dyDescent="0.25">
      <c r="A283" s="50"/>
      <c r="B283" s="22"/>
      <c r="C283" s="173" t="s">
        <v>62</v>
      </c>
      <c r="D283" s="173"/>
      <c r="E283" s="173"/>
      <c r="F283" s="173"/>
      <c r="G283" s="173"/>
      <c r="H283" s="173"/>
      <c r="I283" s="173"/>
      <c r="J283" s="173"/>
      <c r="K283" s="173"/>
      <c r="L283" s="173"/>
      <c r="M283" s="173"/>
      <c r="N283" s="174"/>
      <c r="EZ283" s="11"/>
      <c r="FA283" s="19"/>
      <c r="FB283" s="19"/>
      <c r="FC283" s="19"/>
      <c r="FH283" s="19"/>
      <c r="FJ283" s="3" t="s">
        <v>62</v>
      </c>
      <c r="FK283" s="19"/>
      <c r="FL283" s="19"/>
    </row>
    <row r="284" spans="1:168" customFormat="1" ht="15" customHeight="1" x14ac:dyDescent="0.25">
      <c r="A284" s="37"/>
      <c r="B284" s="159"/>
      <c r="C284" s="167" t="s">
        <v>18</v>
      </c>
      <c r="D284" s="167"/>
      <c r="E284" s="167"/>
      <c r="F284" s="13"/>
      <c r="G284" s="14"/>
      <c r="H284" s="14"/>
      <c r="I284" s="14"/>
      <c r="J284" s="17"/>
      <c r="K284" s="14"/>
      <c r="L284" s="45">
        <v>175555.37</v>
      </c>
      <c r="M284" s="34"/>
      <c r="N284" s="39">
        <v>1667776.02</v>
      </c>
      <c r="EZ284" s="11"/>
      <c r="FA284" s="19"/>
      <c r="FB284" s="19"/>
      <c r="FC284" s="19"/>
      <c r="FH284" s="19" t="s">
        <v>18</v>
      </c>
      <c r="FK284" s="19"/>
      <c r="FL284" s="19"/>
    </row>
    <row r="285" spans="1:168" customFormat="1" ht="33.75" customHeight="1" x14ac:dyDescent="0.25">
      <c r="A285" s="200" t="s">
        <v>183</v>
      </c>
      <c r="B285" s="201" t="s">
        <v>184</v>
      </c>
      <c r="C285" s="202" t="s">
        <v>185</v>
      </c>
      <c r="D285" s="202"/>
      <c r="E285" s="202"/>
      <c r="F285" s="203" t="s">
        <v>181</v>
      </c>
      <c r="G285" s="204">
        <v>1</v>
      </c>
      <c r="H285" s="205">
        <v>1</v>
      </c>
      <c r="I285" s="205">
        <v>1</v>
      </c>
      <c r="J285" s="209">
        <v>363157.89</v>
      </c>
      <c r="K285" s="212">
        <v>1.04236</v>
      </c>
      <c r="L285" s="209">
        <v>378541.26</v>
      </c>
      <c r="M285" s="210">
        <v>9.5</v>
      </c>
      <c r="N285" s="211">
        <v>3596141.97</v>
      </c>
      <c r="EZ285" s="11"/>
      <c r="FA285" s="19" t="s">
        <v>185</v>
      </c>
      <c r="FB285" s="19" t="s">
        <v>0</v>
      </c>
      <c r="FC285" s="19" t="s">
        <v>0</v>
      </c>
      <c r="FH285" s="19"/>
      <c r="FK285" s="19"/>
      <c r="FL285" s="19"/>
    </row>
    <row r="286" spans="1:168" customFormat="1" ht="15" customHeight="1" x14ac:dyDescent="0.25">
      <c r="A286" s="20"/>
      <c r="B286" s="158"/>
      <c r="C286" s="165" t="s">
        <v>546</v>
      </c>
      <c r="D286" s="165"/>
      <c r="E286" s="165"/>
      <c r="F286" s="165"/>
      <c r="G286" s="165"/>
      <c r="H286" s="165"/>
      <c r="I286" s="165"/>
      <c r="J286" s="165"/>
      <c r="K286" s="165"/>
      <c r="L286" s="165"/>
      <c r="M286" s="165"/>
      <c r="N286" s="168"/>
      <c r="R286" t="str">
        <f>R280</f>
        <v>цена за комплект без НДС и без доставки</v>
      </c>
      <c r="EZ286" s="11"/>
      <c r="FA286" s="19"/>
      <c r="FB286" s="19"/>
      <c r="FC286" s="19"/>
      <c r="FH286" s="19"/>
      <c r="FI286" s="3" t="s">
        <v>186</v>
      </c>
      <c r="FK286" s="19"/>
      <c r="FL286" s="19"/>
    </row>
    <row r="287" spans="1:168" customFormat="1" ht="15" customHeight="1" x14ac:dyDescent="0.25">
      <c r="A287" s="50"/>
      <c r="B287" s="22"/>
      <c r="C287" s="173" t="s">
        <v>78</v>
      </c>
      <c r="D287" s="173"/>
      <c r="E287" s="173"/>
      <c r="F287" s="173"/>
      <c r="G287" s="173"/>
      <c r="H287" s="173"/>
      <c r="I287" s="173"/>
      <c r="J287" s="173"/>
      <c r="K287" s="173"/>
      <c r="L287" s="173"/>
      <c r="M287" s="173"/>
      <c r="N287" s="174"/>
      <c r="EZ287" s="11"/>
      <c r="FA287" s="19"/>
      <c r="FB287" s="19"/>
      <c r="FC287" s="19"/>
      <c r="FH287" s="19"/>
      <c r="FJ287" s="3" t="s">
        <v>78</v>
      </c>
      <c r="FK287" s="19"/>
      <c r="FL287" s="19"/>
    </row>
    <row r="288" spans="1:168" customFormat="1" ht="15" customHeight="1" x14ac:dyDescent="0.25">
      <c r="A288" s="50"/>
      <c r="B288" s="22"/>
      <c r="C288" s="173" t="s">
        <v>62</v>
      </c>
      <c r="D288" s="173"/>
      <c r="E288" s="173"/>
      <c r="F288" s="173"/>
      <c r="G288" s="173"/>
      <c r="H288" s="173"/>
      <c r="I288" s="173"/>
      <c r="J288" s="173"/>
      <c r="K288" s="173"/>
      <c r="L288" s="173"/>
      <c r="M288" s="173"/>
      <c r="N288" s="174"/>
      <c r="EZ288" s="11"/>
      <c r="FA288" s="19"/>
      <c r="FB288" s="19"/>
      <c r="FC288" s="19"/>
      <c r="FH288" s="19"/>
      <c r="FJ288" s="3" t="s">
        <v>62</v>
      </c>
      <c r="FK288" s="19"/>
      <c r="FL288" s="19"/>
    </row>
    <row r="289" spans="1:168" customFormat="1" ht="15" customHeight="1" x14ac:dyDescent="0.25">
      <c r="A289" s="37"/>
      <c r="B289" s="159"/>
      <c r="C289" s="167" t="s">
        <v>18</v>
      </c>
      <c r="D289" s="167"/>
      <c r="E289" s="167"/>
      <c r="F289" s="13"/>
      <c r="G289" s="14"/>
      <c r="H289" s="14"/>
      <c r="I289" s="14"/>
      <c r="J289" s="17"/>
      <c r="K289" s="14"/>
      <c r="L289" s="45">
        <v>378541.26</v>
      </c>
      <c r="M289" s="34"/>
      <c r="N289" s="39">
        <v>3596141.97</v>
      </c>
      <c r="EZ289" s="11"/>
      <c r="FA289" s="19"/>
      <c r="FB289" s="19"/>
      <c r="FC289" s="19"/>
      <c r="FH289" s="19" t="s">
        <v>18</v>
      </c>
      <c r="FK289" s="19"/>
      <c r="FL289" s="19"/>
    </row>
    <row r="290" spans="1:168" customFormat="1" ht="45.75" customHeight="1" x14ac:dyDescent="0.25">
      <c r="A290" s="12" t="s">
        <v>187</v>
      </c>
      <c r="B290" s="160" t="s">
        <v>188</v>
      </c>
      <c r="C290" s="167" t="s">
        <v>189</v>
      </c>
      <c r="D290" s="167"/>
      <c r="E290" s="167"/>
      <c r="F290" s="13" t="s">
        <v>70</v>
      </c>
      <c r="G290" s="14">
        <v>1</v>
      </c>
      <c r="H290" s="15">
        <v>1</v>
      </c>
      <c r="I290" s="15">
        <v>1</v>
      </c>
      <c r="J290" s="17"/>
      <c r="K290" s="14"/>
      <c r="L290" s="17"/>
      <c r="M290" s="14"/>
      <c r="N290" s="18"/>
      <c r="EZ290" s="11"/>
      <c r="FA290" s="19" t="s">
        <v>189</v>
      </c>
      <c r="FB290" s="19" t="s">
        <v>0</v>
      </c>
      <c r="FC290" s="19" t="s">
        <v>0</v>
      </c>
      <c r="FH290" s="19"/>
      <c r="FK290" s="19"/>
      <c r="FL290" s="19"/>
    </row>
    <row r="291" spans="1:168" customFormat="1" ht="15" x14ac:dyDescent="0.25">
      <c r="A291" s="21"/>
      <c r="B291" s="22" t="s">
        <v>3</v>
      </c>
      <c r="C291" s="165" t="s">
        <v>8</v>
      </c>
      <c r="D291" s="165"/>
      <c r="E291" s="165"/>
      <c r="F291" s="23"/>
      <c r="G291" s="24"/>
      <c r="H291" s="24"/>
      <c r="I291" s="24"/>
      <c r="J291" s="25">
        <v>251.92</v>
      </c>
      <c r="K291" s="24"/>
      <c r="L291" s="25">
        <v>251.92</v>
      </c>
      <c r="M291" s="26">
        <v>52.21</v>
      </c>
      <c r="N291" s="27">
        <v>13152.74</v>
      </c>
      <c r="EZ291" s="11"/>
      <c r="FA291" s="19"/>
      <c r="FB291" s="19"/>
      <c r="FC291" s="19"/>
      <c r="FE291" s="3" t="s">
        <v>8</v>
      </c>
      <c r="FH291" s="19"/>
      <c r="FK291" s="19"/>
      <c r="FL291" s="19"/>
    </row>
    <row r="292" spans="1:168" customFormat="1" ht="15" x14ac:dyDescent="0.25">
      <c r="A292" s="21"/>
      <c r="B292" s="22" t="s">
        <v>19</v>
      </c>
      <c r="C292" s="165" t="s">
        <v>24</v>
      </c>
      <c r="D292" s="165"/>
      <c r="E292" s="165"/>
      <c r="F292" s="23"/>
      <c r="G292" s="24"/>
      <c r="H292" s="24"/>
      <c r="I292" s="24"/>
      <c r="J292" s="25">
        <v>120.78</v>
      </c>
      <c r="K292" s="24"/>
      <c r="L292" s="25">
        <v>120.78</v>
      </c>
      <c r="M292" s="26">
        <v>15.71</v>
      </c>
      <c r="N292" s="27">
        <v>1897.45</v>
      </c>
      <c r="EZ292" s="11"/>
      <c r="FA292" s="19"/>
      <c r="FB292" s="19"/>
      <c r="FC292" s="19"/>
      <c r="FE292" s="3" t="s">
        <v>24</v>
      </c>
      <c r="FH292" s="19"/>
      <c r="FK292" s="19"/>
      <c r="FL292" s="19"/>
    </row>
    <row r="293" spans="1:168" customFormat="1" ht="15" x14ac:dyDescent="0.25">
      <c r="A293" s="21"/>
      <c r="B293" s="22" t="s">
        <v>25</v>
      </c>
      <c r="C293" s="165" t="s">
        <v>26</v>
      </c>
      <c r="D293" s="165"/>
      <c r="E293" s="165"/>
      <c r="F293" s="23"/>
      <c r="G293" s="24"/>
      <c r="H293" s="24"/>
      <c r="I293" s="24"/>
      <c r="J293" s="25">
        <v>11.98</v>
      </c>
      <c r="K293" s="24"/>
      <c r="L293" s="25">
        <v>11.98</v>
      </c>
      <c r="M293" s="26">
        <v>52.21</v>
      </c>
      <c r="N293" s="48">
        <v>625.48</v>
      </c>
      <c r="EZ293" s="11"/>
      <c r="FA293" s="19"/>
      <c r="FB293" s="19"/>
      <c r="FC293" s="19"/>
      <c r="FE293" s="3" t="s">
        <v>26</v>
      </c>
      <c r="FH293" s="19"/>
      <c r="FK293" s="19"/>
      <c r="FL293" s="19"/>
    </row>
    <row r="294" spans="1:168" customFormat="1" ht="15" x14ac:dyDescent="0.25">
      <c r="A294" s="21"/>
      <c r="B294" s="22" t="s">
        <v>39</v>
      </c>
      <c r="C294" s="165" t="s">
        <v>51</v>
      </c>
      <c r="D294" s="165"/>
      <c r="E294" s="165"/>
      <c r="F294" s="23"/>
      <c r="G294" s="24"/>
      <c r="H294" s="24"/>
      <c r="I294" s="24"/>
      <c r="J294" s="25">
        <v>812.09</v>
      </c>
      <c r="K294" s="24"/>
      <c r="L294" s="25">
        <v>812.09</v>
      </c>
      <c r="M294" s="42">
        <v>9.5</v>
      </c>
      <c r="N294" s="27">
        <v>7714.86</v>
      </c>
      <c r="EZ294" s="11"/>
      <c r="FA294" s="19"/>
      <c r="FB294" s="19"/>
      <c r="FC294" s="19"/>
      <c r="FE294" s="3" t="s">
        <v>51</v>
      </c>
      <c r="FH294" s="19"/>
      <c r="FK294" s="19"/>
      <c r="FL294" s="19"/>
    </row>
    <row r="295" spans="1:168" customFormat="1" ht="15" x14ac:dyDescent="0.25">
      <c r="A295" s="28"/>
      <c r="B295" s="22"/>
      <c r="C295" s="165" t="s">
        <v>9</v>
      </c>
      <c r="D295" s="165"/>
      <c r="E295" s="165"/>
      <c r="F295" s="23" t="s">
        <v>10</v>
      </c>
      <c r="G295" s="42">
        <v>26.8</v>
      </c>
      <c r="H295" s="24"/>
      <c r="I295" s="42">
        <v>26.8</v>
      </c>
      <c r="J295" s="31"/>
      <c r="K295" s="24"/>
      <c r="L295" s="31"/>
      <c r="M295" s="24"/>
      <c r="N295" s="32"/>
      <c r="EZ295" s="11"/>
      <c r="FA295" s="19"/>
      <c r="FB295" s="19"/>
      <c r="FC295" s="19"/>
      <c r="FF295" s="3" t="s">
        <v>9</v>
      </c>
      <c r="FH295" s="19"/>
      <c r="FK295" s="19"/>
      <c r="FL295" s="19"/>
    </row>
    <row r="296" spans="1:168" customFormat="1" ht="15" x14ac:dyDescent="0.25">
      <c r="A296" s="28"/>
      <c r="B296" s="22"/>
      <c r="C296" s="165" t="s">
        <v>27</v>
      </c>
      <c r="D296" s="165"/>
      <c r="E296" s="165"/>
      <c r="F296" s="23" t="s">
        <v>10</v>
      </c>
      <c r="G296" s="26">
        <v>0.92</v>
      </c>
      <c r="H296" s="24"/>
      <c r="I296" s="26">
        <v>0.92</v>
      </c>
      <c r="J296" s="31"/>
      <c r="K296" s="24"/>
      <c r="L296" s="31"/>
      <c r="M296" s="24"/>
      <c r="N296" s="32"/>
      <c r="EZ296" s="11"/>
      <c r="FA296" s="19"/>
      <c r="FB296" s="19"/>
      <c r="FC296" s="19"/>
      <c r="FF296" s="3" t="s">
        <v>27</v>
      </c>
      <c r="FH296" s="19"/>
      <c r="FK296" s="19"/>
      <c r="FL296" s="19"/>
    </row>
    <row r="297" spans="1:168" customFormat="1" ht="15" customHeight="1" x14ac:dyDescent="0.25">
      <c r="A297" s="20"/>
      <c r="B297" s="22"/>
      <c r="C297" s="172" t="s">
        <v>11</v>
      </c>
      <c r="D297" s="172"/>
      <c r="E297" s="172"/>
      <c r="F297" s="33"/>
      <c r="G297" s="34"/>
      <c r="H297" s="34"/>
      <c r="I297" s="34"/>
      <c r="J297" s="44">
        <v>1184.79</v>
      </c>
      <c r="K297" s="34"/>
      <c r="L297" s="44">
        <v>1184.79</v>
      </c>
      <c r="M297" s="34"/>
      <c r="N297" s="36">
        <v>22765.05</v>
      </c>
      <c r="EZ297" s="11"/>
      <c r="FA297" s="19"/>
      <c r="FB297" s="19"/>
      <c r="FC297" s="19"/>
      <c r="FG297" s="3" t="s">
        <v>11</v>
      </c>
      <c r="FH297" s="19"/>
      <c r="FK297" s="19"/>
      <c r="FL297" s="19"/>
    </row>
    <row r="298" spans="1:168" customFormat="1" ht="15" x14ac:dyDescent="0.25">
      <c r="A298" s="28"/>
      <c r="B298" s="22"/>
      <c r="C298" s="165" t="s">
        <v>12</v>
      </c>
      <c r="D298" s="165"/>
      <c r="E298" s="165"/>
      <c r="F298" s="23"/>
      <c r="G298" s="24"/>
      <c r="H298" s="24"/>
      <c r="I298" s="24"/>
      <c r="J298" s="31"/>
      <c r="K298" s="24"/>
      <c r="L298" s="25">
        <v>263.89999999999998</v>
      </c>
      <c r="M298" s="24"/>
      <c r="N298" s="27">
        <v>13778.22</v>
      </c>
      <c r="EZ298" s="11"/>
      <c r="FA298" s="19"/>
      <c r="FB298" s="19"/>
      <c r="FC298" s="19"/>
      <c r="FF298" s="3" t="s">
        <v>12</v>
      </c>
      <c r="FH298" s="19"/>
      <c r="FK298" s="19"/>
      <c r="FL298" s="19"/>
    </row>
    <row r="299" spans="1:168" customFormat="1" ht="15" customHeight="1" x14ac:dyDescent="0.25">
      <c r="A299" s="28"/>
      <c r="B299" s="22" t="s">
        <v>190</v>
      </c>
      <c r="C299" s="165" t="s">
        <v>191</v>
      </c>
      <c r="D299" s="165"/>
      <c r="E299" s="165"/>
      <c r="F299" s="23" t="s">
        <v>15</v>
      </c>
      <c r="G299" s="29">
        <v>92</v>
      </c>
      <c r="H299" s="24"/>
      <c r="I299" s="29">
        <v>92</v>
      </c>
      <c r="J299" s="31"/>
      <c r="K299" s="24"/>
      <c r="L299" s="25">
        <v>242.79</v>
      </c>
      <c r="M299" s="24"/>
      <c r="N299" s="27">
        <v>12675.96</v>
      </c>
      <c r="EZ299" s="11"/>
      <c r="FA299" s="19"/>
      <c r="FB299" s="19"/>
      <c r="FC299" s="19"/>
      <c r="FF299" s="3" t="s">
        <v>191</v>
      </c>
      <c r="FH299" s="19"/>
      <c r="FK299" s="19"/>
      <c r="FL299" s="19"/>
    </row>
    <row r="300" spans="1:168" customFormat="1" ht="15" customHeight="1" x14ac:dyDescent="0.25">
      <c r="A300" s="28"/>
      <c r="B300" s="22" t="s">
        <v>192</v>
      </c>
      <c r="C300" s="165" t="s">
        <v>193</v>
      </c>
      <c r="D300" s="165"/>
      <c r="E300" s="165"/>
      <c r="F300" s="23" t="s">
        <v>15</v>
      </c>
      <c r="G300" s="29">
        <v>49</v>
      </c>
      <c r="H300" s="24"/>
      <c r="I300" s="29">
        <v>49</v>
      </c>
      <c r="J300" s="31"/>
      <c r="K300" s="24"/>
      <c r="L300" s="25">
        <v>129.31</v>
      </c>
      <c r="M300" s="24"/>
      <c r="N300" s="27">
        <v>6751.33</v>
      </c>
      <c r="EZ300" s="11"/>
      <c r="FA300" s="19"/>
      <c r="FB300" s="19"/>
      <c r="FC300" s="19"/>
      <c r="FF300" s="3" t="s">
        <v>193</v>
      </c>
      <c r="FH300" s="19"/>
      <c r="FK300" s="19"/>
      <c r="FL300" s="19"/>
    </row>
    <row r="301" spans="1:168" customFormat="1" ht="15" customHeight="1" x14ac:dyDescent="0.25">
      <c r="A301" s="37"/>
      <c r="B301" s="159"/>
      <c r="C301" s="167" t="s">
        <v>18</v>
      </c>
      <c r="D301" s="167"/>
      <c r="E301" s="167"/>
      <c r="F301" s="13"/>
      <c r="G301" s="14"/>
      <c r="H301" s="14"/>
      <c r="I301" s="14"/>
      <c r="J301" s="17"/>
      <c r="K301" s="14"/>
      <c r="L301" s="45">
        <v>1556.89</v>
      </c>
      <c r="M301" s="34"/>
      <c r="N301" s="39">
        <v>42192.34</v>
      </c>
      <c r="EZ301" s="11"/>
      <c r="FA301" s="19"/>
      <c r="FB301" s="19"/>
      <c r="FC301" s="19"/>
      <c r="FH301" s="19" t="s">
        <v>18</v>
      </c>
      <c r="FK301" s="19"/>
      <c r="FL301" s="19"/>
    </row>
    <row r="302" spans="1:168" customFormat="1" ht="23.25" customHeight="1" x14ac:dyDescent="0.25">
      <c r="A302" s="12" t="s">
        <v>194</v>
      </c>
      <c r="B302" s="160" t="s">
        <v>195</v>
      </c>
      <c r="C302" s="167" t="s">
        <v>196</v>
      </c>
      <c r="D302" s="167"/>
      <c r="E302" s="167"/>
      <c r="F302" s="13" t="s">
        <v>70</v>
      </c>
      <c r="G302" s="14">
        <v>-2</v>
      </c>
      <c r="H302" s="15">
        <v>1</v>
      </c>
      <c r="I302" s="15">
        <v>-2</v>
      </c>
      <c r="J302" s="38">
        <v>266.67</v>
      </c>
      <c r="K302" s="14"/>
      <c r="L302" s="38">
        <v>-533.34</v>
      </c>
      <c r="M302" s="49">
        <v>9.5</v>
      </c>
      <c r="N302" s="39">
        <v>-5066.7299999999996</v>
      </c>
      <c r="EZ302" s="11"/>
      <c r="FA302" s="19" t="s">
        <v>196</v>
      </c>
      <c r="FB302" s="19" t="s">
        <v>0</v>
      </c>
      <c r="FC302" s="19" t="s">
        <v>0</v>
      </c>
      <c r="FH302" s="19"/>
      <c r="FK302" s="19"/>
      <c r="FL302" s="19"/>
    </row>
    <row r="303" spans="1:168" customFormat="1" ht="15" customHeight="1" x14ac:dyDescent="0.25">
      <c r="A303" s="37"/>
      <c r="B303" s="159"/>
      <c r="C303" s="167" t="s">
        <v>18</v>
      </c>
      <c r="D303" s="167"/>
      <c r="E303" s="167"/>
      <c r="F303" s="13"/>
      <c r="G303" s="14"/>
      <c r="H303" s="14"/>
      <c r="I303" s="14"/>
      <c r="J303" s="17"/>
      <c r="K303" s="14"/>
      <c r="L303" s="38">
        <v>-533.34</v>
      </c>
      <c r="M303" s="34"/>
      <c r="N303" s="39">
        <v>-5066.7299999999996</v>
      </c>
      <c r="EZ303" s="11"/>
      <c r="FA303" s="19"/>
      <c r="FB303" s="19"/>
      <c r="FC303" s="19"/>
      <c r="FH303" s="19" t="s">
        <v>18</v>
      </c>
      <c r="FK303" s="19"/>
      <c r="FL303" s="19"/>
    </row>
    <row r="304" spans="1:168" customFormat="1" ht="22.5" customHeight="1" x14ac:dyDescent="0.25">
      <c r="A304" s="200" t="s">
        <v>197</v>
      </c>
      <c r="B304" s="201" t="s">
        <v>179</v>
      </c>
      <c r="C304" s="202" t="s">
        <v>198</v>
      </c>
      <c r="D304" s="202"/>
      <c r="E304" s="202"/>
      <c r="F304" s="203" t="s">
        <v>70</v>
      </c>
      <c r="G304" s="204">
        <v>2</v>
      </c>
      <c r="H304" s="205">
        <v>1</v>
      </c>
      <c r="I304" s="205">
        <v>2</v>
      </c>
      <c r="J304" s="209">
        <v>4429.58</v>
      </c>
      <c r="K304" s="212">
        <v>1.04236</v>
      </c>
      <c r="L304" s="209">
        <v>9234.43</v>
      </c>
      <c r="M304" s="210">
        <v>9.5</v>
      </c>
      <c r="N304" s="211">
        <v>87727.09</v>
      </c>
      <c r="EZ304" s="11"/>
      <c r="FA304" s="19" t="s">
        <v>198</v>
      </c>
      <c r="FB304" s="19" t="s">
        <v>0</v>
      </c>
      <c r="FC304" s="19" t="s">
        <v>0</v>
      </c>
      <c r="FH304" s="19"/>
      <c r="FK304" s="19"/>
      <c r="FL304" s="19"/>
    </row>
    <row r="305" spans="1:168" customFormat="1" ht="15" customHeight="1" x14ac:dyDescent="0.25">
      <c r="A305" s="20"/>
      <c r="B305" s="158"/>
      <c r="C305" s="165" t="s">
        <v>547</v>
      </c>
      <c r="D305" s="165"/>
      <c r="E305" s="165"/>
      <c r="F305" s="165"/>
      <c r="G305" s="165"/>
      <c r="H305" s="165"/>
      <c r="I305" s="165"/>
      <c r="J305" s="165"/>
      <c r="K305" s="165"/>
      <c r="L305" s="165"/>
      <c r="M305" s="165"/>
      <c r="N305" s="168"/>
      <c r="R305" s="140" t="s">
        <v>558</v>
      </c>
      <c r="EZ305" s="11"/>
      <c r="FA305" s="19"/>
      <c r="FB305" s="19"/>
      <c r="FC305" s="19"/>
      <c r="FH305" s="19"/>
      <c r="FI305" s="3" t="s">
        <v>199</v>
      </c>
      <c r="FK305" s="19"/>
      <c r="FL305" s="19"/>
    </row>
    <row r="306" spans="1:168" customFormat="1" ht="15" customHeight="1" x14ac:dyDescent="0.25">
      <c r="A306" s="50"/>
      <c r="B306" s="22"/>
      <c r="C306" s="173" t="s">
        <v>78</v>
      </c>
      <c r="D306" s="173"/>
      <c r="E306" s="173"/>
      <c r="F306" s="173"/>
      <c r="G306" s="173"/>
      <c r="H306" s="173"/>
      <c r="I306" s="173"/>
      <c r="J306" s="173"/>
      <c r="K306" s="173"/>
      <c r="L306" s="173"/>
      <c r="M306" s="173"/>
      <c r="N306" s="174"/>
      <c r="EZ306" s="11"/>
      <c r="FA306" s="19"/>
      <c r="FB306" s="19"/>
      <c r="FC306" s="19"/>
      <c r="FH306" s="19"/>
      <c r="FJ306" s="3" t="s">
        <v>78</v>
      </c>
      <c r="FK306" s="19"/>
      <c r="FL306" s="19"/>
    </row>
    <row r="307" spans="1:168" customFormat="1" ht="15" customHeight="1" x14ac:dyDescent="0.25">
      <c r="A307" s="50"/>
      <c r="B307" s="22"/>
      <c r="C307" s="173" t="s">
        <v>62</v>
      </c>
      <c r="D307" s="173"/>
      <c r="E307" s="173"/>
      <c r="F307" s="173"/>
      <c r="G307" s="173"/>
      <c r="H307" s="173"/>
      <c r="I307" s="173"/>
      <c r="J307" s="173"/>
      <c r="K307" s="173"/>
      <c r="L307" s="173"/>
      <c r="M307" s="173"/>
      <c r="N307" s="174"/>
      <c r="EZ307" s="11"/>
      <c r="FA307" s="19"/>
      <c r="FB307" s="19"/>
      <c r="FC307" s="19"/>
      <c r="FH307" s="19"/>
      <c r="FJ307" s="3" t="s">
        <v>62</v>
      </c>
      <c r="FK307" s="19"/>
      <c r="FL307" s="19"/>
    </row>
    <row r="308" spans="1:168" customFormat="1" ht="15" customHeight="1" x14ac:dyDescent="0.25">
      <c r="A308" s="37"/>
      <c r="B308" s="159"/>
      <c r="C308" s="167" t="s">
        <v>18</v>
      </c>
      <c r="D308" s="167"/>
      <c r="E308" s="167"/>
      <c r="F308" s="13"/>
      <c r="G308" s="14"/>
      <c r="H308" s="14"/>
      <c r="I308" s="14"/>
      <c r="J308" s="17"/>
      <c r="K308" s="14"/>
      <c r="L308" s="45">
        <v>9234.43</v>
      </c>
      <c r="M308" s="34"/>
      <c r="N308" s="39">
        <v>87727.09</v>
      </c>
      <c r="EZ308" s="11"/>
      <c r="FA308" s="19"/>
      <c r="FB308" s="19"/>
      <c r="FC308" s="19"/>
      <c r="FH308" s="19" t="s">
        <v>18</v>
      </c>
      <c r="FK308" s="19"/>
      <c r="FL308" s="19"/>
    </row>
    <row r="309" spans="1:168" customFormat="1" ht="34.5" customHeight="1" x14ac:dyDescent="0.25">
      <c r="A309" s="200" t="s">
        <v>200</v>
      </c>
      <c r="B309" s="201" t="s">
        <v>201</v>
      </c>
      <c r="C309" s="202" t="s">
        <v>202</v>
      </c>
      <c r="D309" s="202"/>
      <c r="E309" s="202"/>
      <c r="F309" s="203" t="s">
        <v>70</v>
      </c>
      <c r="G309" s="204">
        <v>1</v>
      </c>
      <c r="H309" s="205">
        <v>1</v>
      </c>
      <c r="I309" s="205">
        <v>1</v>
      </c>
      <c r="J309" s="209">
        <v>15832.63</v>
      </c>
      <c r="K309" s="212">
        <v>1.04236</v>
      </c>
      <c r="L309" s="209">
        <v>16503.3</v>
      </c>
      <c r="M309" s="210">
        <v>9.5</v>
      </c>
      <c r="N309" s="211">
        <v>156781.35</v>
      </c>
      <c r="R309" t="str">
        <f>R305</f>
        <v>цена за шт без НДС и без доставки</v>
      </c>
      <c r="EZ309" s="11"/>
      <c r="FA309" s="19" t="s">
        <v>202</v>
      </c>
      <c r="FB309" s="19" t="s">
        <v>0</v>
      </c>
      <c r="FC309" s="19" t="s">
        <v>0</v>
      </c>
      <c r="FH309" s="19"/>
      <c r="FK309" s="19"/>
      <c r="FL309" s="19"/>
    </row>
    <row r="310" spans="1:168" customFormat="1" ht="15" customHeight="1" x14ac:dyDescent="0.25">
      <c r="A310" s="20"/>
      <c r="B310" s="158"/>
      <c r="C310" s="165" t="s">
        <v>560</v>
      </c>
      <c r="D310" s="165"/>
      <c r="E310" s="165"/>
      <c r="F310" s="165"/>
      <c r="G310" s="165"/>
      <c r="H310" s="165"/>
      <c r="I310" s="165"/>
      <c r="J310" s="165"/>
      <c r="K310" s="165"/>
      <c r="L310" s="165"/>
      <c r="M310" s="165"/>
      <c r="N310" s="168"/>
      <c r="EZ310" s="11"/>
      <c r="FA310" s="19"/>
      <c r="FB310" s="19"/>
      <c r="FC310" s="19"/>
      <c r="FH310" s="19"/>
      <c r="FI310" s="3" t="s">
        <v>203</v>
      </c>
      <c r="FK310" s="19"/>
      <c r="FL310" s="19"/>
    </row>
    <row r="311" spans="1:168" customFormat="1" ht="15" customHeight="1" x14ac:dyDescent="0.25">
      <c r="A311" s="50"/>
      <c r="B311" s="22"/>
      <c r="C311" s="173" t="s">
        <v>78</v>
      </c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  <c r="N311" s="174"/>
      <c r="EZ311" s="11"/>
      <c r="FA311" s="19"/>
      <c r="FB311" s="19"/>
      <c r="FC311" s="19"/>
      <c r="FH311" s="19"/>
      <c r="FJ311" s="3" t="s">
        <v>78</v>
      </c>
      <c r="FK311" s="19"/>
      <c r="FL311" s="19"/>
    </row>
    <row r="312" spans="1:168" customFormat="1" ht="15" customHeight="1" x14ac:dyDescent="0.25">
      <c r="A312" s="50"/>
      <c r="B312" s="22"/>
      <c r="C312" s="173" t="s">
        <v>62</v>
      </c>
      <c r="D312" s="173"/>
      <c r="E312" s="173"/>
      <c r="F312" s="173"/>
      <c r="G312" s="173"/>
      <c r="H312" s="173"/>
      <c r="I312" s="173"/>
      <c r="J312" s="173"/>
      <c r="K312" s="173"/>
      <c r="L312" s="173"/>
      <c r="M312" s="173"/>
      <c r="N312" s="174"/>
      <c r="EZ312" s="11"/>
      <c r="FA312" s="19"/>
      <c r="FB312" s="19"/>
      <c r="FC312" s="19"/>
      <c r="FH312" s="19"/>
      <c r="FJ312" s="3" t="s">
        <v>62</v>
      </c>
      <c r="FK312" s="19"/>
      <c r="FL312" s="19"/>
    </row>
    <row r="313" spans="1:168" customFormat="1" ht="15" customHeight="1" x14ac:dyDescent="0.25">
      <c r="A313" s="37"/>
      <c r="B313" s="159"/>
      <c r="C313" s="167" t="s">
        <v>18</v>
      </c>
      <c r="D313" s="167"/>
      <c r="E313" s="167"/>
      <c r="F313" s="13"/>
      <c r="G313" s="14"/>
      <c r="H313" s="14"/>
      <c r="I313" s="14"/>
      <c r="J313" s="17"/>
      <c r="K313" s="14"/>
      <c r="L313" s="45">
        <v>16503.3</v>
      </c>
      <c r="M313" s="34"/>
      <c r="N313" s="39">
        <v>156781.35</v>
      </c>
      <c r="EZ313" s="11"/>
      <c r="FA313" s="19"/>
      <c r="FB313" s="19"/>
      <c r="FC313" s="19"/>
      <c r="FH313" s="19" t="s">
        <v>18</v>
      </c>
      <c r="FK313" s="19"/>
      <c r="FL313" s="19"/>
    </row>
    <row r="314" spans="1:168" customFormat="1" ht="45" x14ac:dyDescent="0.25">
      <c r="A314" s="200" t="s">
        <v>204</v>
      </c>
      <c r="B314" s="201" t="s">
        <v>205</v>
      </c>
      <c r="C314" s="202" t="s">
        <v>206</v>
      </c>
      <c r="D314" s="202"/>
      <c r="E314" s="202"/>
      <c r="F314" s="203" t="s">
        <v>70</v>
      </c>
      <c r="G314" s="204">
        <v>1</v>
      </c>
      <c r="H314" s="205">
        <v>1</v>
      </c>
      <c r="I314" s="205">
        <v>1</v>
      </c>
      <c r="J314" s="207">
        <v>421.93</v>
      </c>
      <c r="K314" s="212">
        <v>1.04236</v>
      </c>
      <c r="L314" s="207">
        <v>439.8</v>
      </c>
      <c r="M314" s="210">
        <v>9.5</v>
      </c>
      <c r="N314" s="211">
        <v>4178.1000000000004</v>
      </c>
      <c r="EZ314" s="11"/>
      <c r="FA314" s="19" t="s">
        <v>206</v>
      </c>
      <c r="FB314" s="19" t="s">
        <v>0</v>
      </c>
      <c r="FC314" s="19" t="s">
        <v>0</v>
      </c>
      <c r="FH314" s="19"/>
      <c r="FK314" s="19"/>
      <c r="FL314" s="19"/>
    </row>
    <row r="315" spans="1:168" customFormat="1" ht="15" customHeight="1" x14ac:dyDescent="0.25">
      <c r="A315" s="20"/>
      <c r="B315" s="158"/>
      <c r="C315" s="165" t="s">
        <v>550</v>
      </c>
      <c r="D315" s="165"/>
      <c r="E315" s="165"/>
      <c r="F315" s="165"/>
      <c r="G315" s="165"/>
      <c r="H315" s="165"/>
      <c r="I315" s="165"/>
      <c r="J315" s="165"/>
      <c r="K315" s="165"/>
      <c r="L315" s="165"/>
      <c r="M315" s="165"/>
      <c r="N315" s="168"/>
      <c r="R315" s="140" t="s">
        <v>549</v>
      </c>
      <c r="EZ315" s="11"/>
      <c r="FA315" s="19"/>
      <c r="FB315" s="19"/>
      <c r="FC315" s="19"/>
      <c r="FH315" s="19"/>
      <c r="FI315" s="3" t="s">
        <v>207</v>
      </c>
      <c r="FK315" s="19"/>
      <c r="FL315" s="19"/>
    </row>
    <row r="316" spans="1:168" customFormat="1" ht="15" customHeight="1" x14ac:dyDescent="0.25">
      <c r="A316" s="50"/>
      <c r="B316" s="22"/>
      <c r="C316" s="173" t="s">
        <v>78</v>
      </c>
      <c r="D316" s="173"/>
      <c r="E316" s="173"/>
      <c r="F316" s="173"/>
      <c r="G316" s="173"/>
      <c r="H316" s="173"/>
      <c r="I316" s="173"/>
      <c r="J316" s="173"/>
      <c r="K316" s="173"/>
      <c r="L316" s="173"/>
      <c r="M316" s="173"/>
      <c r="N316" s="174"/>
      <c r="EZ316" s="11"/>
      <c r="FA316" s="19"/>
      <c r="FB316" s="19"/>
      <c r="FC316" s="19"/>
      <c r="FH316" s="19"/>
      <c r="FJ316" s="3" t="s">
        <v>78</v>
      </c>
      <c r="FK316" s="19"/>
      <c r="FL316" s="19"/>
    </row>
    <row r="317" spans="1:168" customFormat="1" ht="15" customHeight="1" x14ac:dyDescent="0.25">
      <c r="A317" s="50"/>
      <c r="B317" s="22"/>
      <c r="C317" s="173" t="s">
        <v>62</v>
      </c>
      <c r="D317" s="173"/>
      <c r="E317" s="173"/>
      <c r="F317" s="173"/>
      <c r="G317" s="173"/>
      <c r="H317" s="173"/>
      <c r="I317" s="173"/>
      <c r="J317" s="173"/>
      <c r="K317" s="173"/>
      <c r="L317" s="173"/>
      <c r="M317" s="173"/>
      <c r="N317" s="174"/>
      <c r="EZ317" s="11"/>
      <c r="FA317" s="19"/>
      <c r="FB317" s="19"/>
      <c r="FC317" s="19"/>
      <c r="FH317" s="19"/>
      <c r="FJ317" s="3" t="s">
        <v>62</v>
      </c>
      <c r="FK317" s="19"/>
      <c r="FL317" s="19"/>
    </row>
    <row r="318" spans="1:168" customFormat="1" ht="15" customHeight="1" x14ac:dyDescent="0.25">
      <c r="A318" s="37"/>
      <c r="B318" s="159"/>
      <c r="C318" s="167" t="s">
        <v>18</v>
      </c>
      <c r="D318" s="167"/>
      <c r="E318" s="167"/>
      <c r="F318" s="13"/>
      <c r="G318" s="14"/>
      <c r="H318" s="14"/>
      <c r="I318" s="14"/>
      <c r="J318" s="17"/>
      <c r="K318" s="14"/>
      <c r="L318" s="38">
        <v>439.8</v>
      </c>
      <c r="M318" s="34"/>
      <c r="N318" s="39">
        <v>4178.1000000000004</v>
      </c>
      <c r="EZ318" s="11"/>
      <c r="FA318" s="19"/>
      <c r="FB318" s="19"/>
      <c r="FC318" s="19"/>
      <c r="FH318" s="19" t="s">
        <v>18</v>
      </c>
      <c r="FK318" s="19"/>
      <c r="FL318" s="19"/>
    </row>
    <row r="319" spans="1:168" customFormat="1" ht="34.5" customHeight="1" x14ac:dyDescent="0.25">
      <c r="A319" s="12" t="s">
        <v>208</v>
      </c>
      <c r="B319" s="160" t="s">
        <v>209</v>
      </c>
      <c r="C319" s="167" t="s">
        <v>210</v>
      </c>
      <c r="D319" s="167"/>
      <c r="E319" s="167"/>
      <c r="F319" s="13" t="s">
        <v>211</v>
      </c>
      <c r="G319" s="14">
        <v>0.06</v>
      </c>
      <c r="H319" s="15">
        <v>1</v>
      </c>
      <c r="I319" s="40">
        <v>0.06</v>
      </c>
      <c r="J319" s="17"/>
      <c r="K319" s="14"/>
      <c r="L319" s="17"/>
      <c r="M319" s="14"/>
      <c r="N319" s="18"/>
      <c r="EZ319" s="11"/>
      <c r="FA319" s="19" t="s">
        <v>210</v>
      </c>
      <c r="FB319" s="19" t="s">
        <v>0</v>
      </c>
      <c r="FC319" s="19" t="s">
        <v>0</v>
      </c>
      <c r="FH319" s="19"/>
      <c r="FK319" s="19"/>
      <c r="FL319" s="19"/>
    </row>
    <row r="320" spans="1:168" customFormat="1" ht="15" customHeight="1" x14ac:dyDescent="0.25">
      <c r="A320" s="20"/>
      <c r="B320" s="158"/>
      <c r="C320" s="165" t="s">
        <v>212</v>
      </c>
      <c r="D320" s="165"/>
      <c r="E320" s="165"/>
      <c r="F320" s="165"/>
      <c r="G320" s="165"/>
      <c r="H320" s="165"/>
      <c r="I320" s="165"/>
      <c r="J320" s="165"/>
      <c r="K320" s="165"/>
      <c r="L320" s="165"/>
      <c r="M320" s="165"/>
      <c r="N320" s="168"/>
      <c r="EZ320" s="11"/>
      <c r="FA320" s="19"/>
      <c r="FB320" s="19"/>
      <c r="FC320" s="19"/>
      <c r="FD320" s="3" t="s">
        <v>212</v>
      </c>
      <c r="FH320" s="19"/>
      <c r="FK320" s="19"/>
      <c r="FL320" s="19"/>
    </row>
    <row r="321" spans="1:168" customFormat="1" ht="15" x14ac:dyDescent="0.25">
      <c r="A321" s="21"/>
      <c r="B321" s="22" t="s">
        <v>3</v>
      </c>
      <c r="C321" s="165" t="s">
        <v>8</v>
      </c>
      <c r="D321" s="165"/>
      <c r="E321" s="165"/>
      <c r="F321" s="23"/>
      <c r="G321" s="24"/>
      <c r="H321" s="24"/>
      <c r="I321" s="24"/>
      <c r="J321" s="41">
        <v>1183.68</v>
      </c>
      <c r="K321" s="24"/>
      <c r="L321" s="25">
        <v>71.02</v>
      </c>
      <c r="M321" s="26">
        <v>52.21</v>
      </c>
      <c r="N321" s="27">
        <v>3707.95</v>
      </c>
      <c r="EZ321" s="11"/>
      <c r="FA321" s="19"/>
      <c r="FB321" s="19"/>
      <c r="FC321" s="19"/>
      <c r="FE321" s="3" t="s">
        <v>8</v>
      </c>
      <c r="FH321" s="19"/>
      <c r="FK321" s="19"/>
      <c r="FL321" s="19"/>
    </row>
    <row r="322" spans="1:168" customFormat="1" ht="15" x14ac:dyDescent="0.25">
      <c r="A322" s="21"/>
      <c r="B322" s="22" t="s">
        <v>19</v>
      </c>
      <c r="C322" s="165" t="s">
        <v>24</v>
      </c>
      <c r="D322" s="165"/>
      <c r="E322" s="165"/>
      <c r="F322" s="23"/>
      <c r="G322" s="24"/>
      <c r="H322" s="24"/>
      <c r="I322" s="24"/>
      <c r="J322" s="25">
        <v>946.33</v>
      </c>
      <c r="K322" s="24"/>
      <c r="L322" s="25">
        <v>56.78</v>
      </c>
      <c r="M322" s="26">
        <v>15.71</v>
      </c>
      <c r="N322" s="48">
        <v>892.01</v>
      </c>
      <c r="EZ322" s="11"/>
      <c r="FA322" s="19"/>
      <c r="FB322" s="19"/>
      <c r="FC322" s="19"/>
      <c r="FE322" s="3" t="s">
        <v>24</v>
      </c>
      <c r="FH322" s="19"/>
      <c r="FK322" s="19"/>
      <c r="FL322" s="19"/>
    </row>
    <row r="323" spans="1:168" customFormat="1" ht="15" x14ac:dyDescent="0.25">
      <c r="A323" s="21"/>
      <c r="B323" s="22" t="s">
        <v>25</v>
      </c>
      <c r="C323" s="165" t="s">
        <v>26</v>
      </c>
      <c r="D323" s="165"/>
      <c r="E323" s="165"/>
      <c r="F323" s="23"/>
      <c r="G323" s="24"/>
      <c r="H323" s="24"/>
      <c r="I323" s="24"/>
      <c r="J323" s="25">
        <v>90.65</v>
      </c>
      <c r="K323" s="24"/>
      <c r="L323" s="25">
        <v>5.44</v>
      </c>
      <c r="M323" s="26">
        <v>52.21</v>
      </c>
      <c r="N323" s="48">
        <v>284.02</v>
      </c>
      <c r="EZ323" s="11"/>
      <c r="FA323" s="19"/>
      <c r="FB323" s="19"/>
      <c r="FC323" s="19"/>
      <c r="FE323" s="3" t="s">
        <v>26</v>
      </c>
      <c r="FH323" s="19"/>
      <c r="FK323" s="19"/>
      <c r="FL323" s="19"/>
    </row>
    <row r="324" spans="1:168" customFormat="1" ht="15" x14ac:dyDescent="0.25">
      <c r="A324" s="21"/>
      <c r="B324" s="22" t="s">
        <v>39</v>
      </c>
      <c r="C324" s="165" t="s">
        <v>51</v>
      </c>
      <c r="D324" s="165"/>
      <c r="E324" s="165"/>
      <c r="F324" s="23"/>
      <c r="G324" s="24"/>
      <c r="H324" s="24"/>
      <c r="I324" s="24"/>
      <c r="J324" s="41">
        <v>8643.11</v>
      </c>
      <c r="K324" s="24"/>
      <c r="L324" s="25">
        <v>518.59</v>
      </c>
      <c r="M324" s="42">
        <v>9.5</v>
      </c>
      <c r="N324" s="27">
        <v>4926.6099999999997</v>
      </c>
      <c r="EZ324" s="11"/>
      <c r="FA324" s="19"/>
      <c r="FB324" s="19"/>
      <c r="FC324" s="19"/>
      <c r="FE324" s="3" t="s">
        <v>51</v>
      </c>
      <c r="FH324" s="19"/>
      <c r="FK324" s="19"/>
      <c r="FL324" s="19"/>
    </row>
    <row r="325" spans="1:168" customFormat="1" ht="15" x14ac:dyDescent="0.25">
      <c r="A325" s="28"/>
      <c r="B325" s="22"/>
      <c r="C325" s="165" t="s">
        <v>9</v>
      </c>
      <c r="D325" s="165"/>
      <c r="E325" s="165"/>
      <c r="F325" s="23" t="s">
        <v>10</v>
      </c>
      <c r="G325" s="29">
        <v>137</v>
      </c>
      <c r="H325" s="24"/>
      <c r="I325" s="26">
        <v>8.2200000000000006</v>
      </c>
      <c r="J325" s="31"/>
      <c r="K325" s="24"/>
      <c r="L325" s="31"/>
      <c r="M325" s="24"/>
      <c r="N325" s="32"/>
      <c r="EZ325" s="11"/>
      <c r="FA325" s="19"/>
      <c r="FB325" s="19"/>
      <c r="FC325" s="19"/>
      <c r="FF325" s="3" t="s">
        <v>9</v>
      </c>
      <c r="FH325" s="19"/>
      <c r="FK325" s="19"/>
      <c r="FL325" s="19"/>
    </row>
    <row r="326" spans="1:168" customFormat="1" ht="15" x14ac:dyDescent="0.25">
      <c r="A326" s="28"/>
      <c r="B326" s="22"/>
      <c r="C326" s="165" t="s">
        <v>27</v>
      </c>
      <c r="D326" s="165"/>
      <c r="E326" s="165"/>
      <c r="F326" s="23" t="s">
        <v>10</v>
      </c>
      <c r="G326" s="26">
        <v>8.01</v>
      </c>
      <c r="H326" s="24"/>
      <c r="I326" s="43">
        <v>0.48060000000000003</v>
      </c>
      <c r="J326" s="31"/>
      <c r="K326" s="24"/>
      <c r="L326" s="31"/>
      <c r="M326" s="24"/>
      <c r="N326" s="32"/>
      <c r="EZ326" s="11"/>
      <c r="FA326" s="19"/>
      <c r="FB326" s="19"/>
      <c r="FC326" s="19"/>
      <c r="FF326" s="3" t="s">
        <v>27</v>
      </c>
      <c r="FH326" s="19"/>
      <c r="FK326" s="19"/>
      <c r="FL326" s="19"/>
    </row>
    <row r="327" spans="1:168" customFormat="1" ht="15" customHeight="1" x14ac:dyDescent="0.25">
      <c r="A327" s="20"/>
      <c r="B327" s="22"/>
      <c r="C327" s="172" t="s">
        <v>11</v>
      </c>
      <c r="D327" s="172"/>
      <c r="E327" s="172"/>
      <c r="F327" s="33"/>
      <c r="G327" s="34"/>
      <c r="H327" s="34"/>
      <c r="I327" s="34"/>
      <c r="J327" s="44">
        <v>10773.12</v>
      </c>
      <c r="K327" s="34"/>
      <c r="L327" s="35">
        <v>646.39</v>
      </c>
      <c r="M327" s="34"/>
      <c r="N327" s="36">
        <v>9526.57</v>
      </c>
      <c r="EZ327" s="11"/>
      <c r="FA327" s="19"/>
      <c r="FB327" s="19"/>
      <c r="FC327" s="19"/>
      <c r="FG327" s="3" t="s">
        <v>11</v>
      </c>
      <c r="FH327" s="19"/>
      <c r="FK327" s="19"/>
      <c r="FL327" s="19"/>
    </row>
    <row r="328" spans="1:168" customFormat="1" ht="15" x14ac:dyDescent="0.25">
      <c r="A328" s="28"/>
      <c r="B328" s="22"/>
      <c r="C328" s="165" t="s">
        <v>12</v>
      </c>
      <c r="D328" s="165"/>
      <c r="E328" s="165"/>
      <c r="F328" s="23"/>
      <c r="G328" s="24"/>
      <c r="H328" s="24"/>
      <c r="I328" s="24"/>
      <c r="J328" s="31"/>
      <c r="K328" s="24"/>
      <c r="L328" s="25">
        <v>76.459999999999994</v>
      </c>
      <c r="M328" s="24"/>
      <c r="N328" s="27">
        <v>3991.97</v>
      </c>
      <c r="EZ328" s="11"/>
      <c r="FA328" s="19"/>
      <c r="FB328" s="19"/>
      <c r="FC328" s="19"/>
      <c r="FF328" s="3" t="s">
        <v>12</v>
      </c>
      <c r="FH328" s="19"/>
      <c r="FK328" s="19"/>
      <c r="FL328" s="19"/>
    </row>
    <row r="329" spans="1:168" customFormat="1" ht="15" customHeight="1" x14ac:dyDescent="0.25">
      <c r="A329" s="28"/>
      <c r="B329" s="22" t="s">
        <v>213</v>
      </c>
      <c r="C329" s="165" t="s">
        <v>214</v>
      </c>
      <c r="D329" s="165"/>
      <c r="E329" s="165"/>
      <c r="F329" s="23" t="s">
        <v>15</v>
      </c>
      <c r="G329" s="29">
        <v>106</v>
      </c>
      <c r="H329" s="24"/>
      <c r="I329" s="29">
        <v>106</v>
      </c>
      <c r="J329" s="31"/>
      <c r="K329" s="24"/>
      <c r="L329" s="25">
        <v>81.05</v>
      </c>
      <c r="M329" s="24"/>
      <c r="N329" s="27">
        <v>4231.49</v>
      </c>
      <c r="EZ329" s="11"/>
      <c r="FA329" s="19"/>
      <c r="FB329" s="19"/>
      <c r="FC329" s="19"/>
      <c r="FF329" s="3" t="s">
        <v>214</v>
      </c>
      <c r="FH329" s="19"/>
      <c r="FK329" s="19"/>
      <c r="FL329" s="19"/>
    </row>
    <row r="330" spans="1:168" customFormat="1" ht="22.5" customHeight="1" x14ac:dyDescent="0.25">
      <c r="A330" s="28"/>
      <c r="B330" s="22" t="s">
        <v>215</v>
      </c>
      <c r="C330" s="165" t="s">
        <v>216</v>
      </c>
      <c r="D330" s="165"/>
      <c r="E330" s="165"/>
      <c r="F330" s="23" t="s">
        <v>15</v>
      </c>
      <c r="G330" s="29">
        <v>56</v>
      </c>
      <c r="H330" s="26">
        <v>0.85</v>
      </c>
      <c r="I330" s="42">
        <v>47.6</v>
      </c>
      <c r="J330" s="31"/>
      <c r="K330" s="24"/>
      <c r="L330" s="25">
        <v>36.39</v>
      </c>
      <c r="M330" s="24"/>
      <c r="N330" s="27">
        <v>1900.18</v>
      </c>
      <c r="EZ330" s="11"/>
      <c r="FA330" s="19"/>
      <c r="FB330" s="19"/>
      <c r="FC330" s="19"/>
      <c r="FF330" s="3" t="s">
        <v>216</v>
      </c>
      <c r="FH330" s="19"/>
      <c r="FK330" s="19"/>
      <c r="FL330" s="19"/>
    </row>
    <row r="331" spans="1:168" customFormat="1" ht="15" customHeight="1" x14ac:dyDescent="0.25">
      <c r="A331" s="37"/>
      <c r="B331" s="159"/>
      <c r="C331" s="167" t="s">
        <v>18</v>
      </c>
      <c r="D331" s="167"/>
      <c r="E331" s="167"/>
      <c r="F331" s="13"/>
      <c r="G331" s="14"/>
      <c r="H331" s="14"/>
      <c r="I331" s="14"/>
      <c r="J331" s="17"/>
      <c r="K331" s="14"/>
      <c r="L331" s="38">
        <v>763.83</v>
      </c>
      <c r="M331" s="34"/>
      <c r="N331" s="39">
        <v>15658.24</v>
      </c>
      <c r="EZ331" s="11"/>
      <c r="FA331" s="19"/>
      <c r="FB331" s="19"/>
      <c r="FC331" s="19"/>
      <c r="FH331" s="19" t="s">
        <v>18</v>
      </c>
      <c r="FK331" s="19"/>
      <c r="FL331" s="19"/>
    </row>
    <row r="332" spans="1:168" customFormat="1" ht="23.25" customHeight="1" x14ac:dyDescent="0.25">
      <c r="A332" s="12" t="s">
        <v>217</v>
      </c>
      <c r="B332" s="160" t="s">
        <v>218</v>
      </c>
      <c r="C332" s="167" t="s">
        <v>219</v>
      </c>
      <c r="D332" s="167"/>
      <c r="E332" s="167"/>
      <c r="F332" s="13" t="s">
        <v>82</v>
      </c>
      <c r="G332" s="14">
        <v>-2.9000000000000001E-2</v>
      </c>
      <c r="H332" s="15">
        <v>1</v>
      </c>
      <c r="I332" s="46">
        <v>-2.9000000000000001E-2</v>
      </c>
      <c r="J332" s="45">
        <v>9727.3700000000008</v>
      </c>
      <c r="K332" s="14"/>
      <c r="L332" s="38">
        <v>-282.08999999999997</v>
      </c>
      <c r="M332" s="49">
        <v>9.5</v>
      </c>
      <c r="N332" s="39">
        <v>-2679.86</v>
      </c>
      <c r="EZ332" s="11"/>
      <c r="FA332" s="19" t="s">
        <v>219</v>
      </c>
      <c r="FB332" s="19" t="s">
        <v>0</v>
      </c>
      <c r="FC332" s="19" t="s">
        <v>0</v>
      </c>
      <c r="FH332" s="19"/>
      <c r="FK332" s="19"/>
      <c r="FL332" s="19"/>
    </row>
    <row r="333" spans="1:168" customFormat="1" ht="15" customHeight="1" x14ac:dyDescent="0.25">
      <c r="A333" s="37"/>
      <c r="B333" s="159"/>
      <c r="C333" s="167" t="s">
        <v>18</v>
      </c>
      <c r="D333" s="167"/>
      <c r="E333" s="167"/>
      <c r="F333" s="13"/>
      <c r="G333" s="14"/>
      <c r="H333" s="14"/>
      <c r="I333" s="14"/>
      <c r="J333" s="17"/>
      <c r="K333" s="14"/>
      <c r="L333" s="38">
        <v>-282.08999999999997</v>
      </c>
      <c r="M333" s="34"/>
      <c r="N333" s="39">
        <v>-2679.86</v>
      </c>
      <c r="EZ333" s="11"/>
      <c r="FA333" s="19"/>
      <c r="FB333" s="19"/>
      <c r="FC333" s="19"/>
      <c r="FH333" s="19" t="s">
        <v>18</v>
      </c>
      <c r="FK333" s="19"/>
      <c r="FL333" s="19"/>
    </row>
    <row r="334" spans="1:168" customFormat="1" ht="45" x14ac:dyDescent="0.25">
      <c r="A334" s="200" t="s">
        <v>220</v>
      </c>
      <c r="B334" s="201" t="s">
        <v>92</v>
      </c>
      <c r="C334" s="202" t="s">
        <v>221</v>
      </c>
      <c r="D334" s="202"/>
      <c r="E334" s="202"/>
      <c r="F334" s="203" t="s">
        <v>86</v>
      </c>
      <c r="G334" s="204">
        <v>0.36</v>
      </c>
      <c r="H334" s="205">
        <v>1</v>
      </c>
      <c r="I334" s="206">
        <v>0.36</v>
      </c>
      <c r="J334" s="209">
        <v>37646.32</v>
      </c>
      <c r="K334" s="212">
        <v>1.04236</v>
      </c>
      <c r="L334" s="209">
        <v>14126.77</v>
      </c>
      <c r="M334" s="210">
        <v>9.5</v>
      </c>
      <c r="N334" s="211">
        <v>134204.32</v>
      </c>
      <c r="EZ334" s="11"/>
      <c r="FA334" s="19" t="s">
        <v>221</v>
      </c>
      <c r="FB334" s="19" t="s">
        <v>0</v>
      </c>
      <c r="FC334" s="19" t="s">
        <v>0</v>
      </c>
      <c r="FH334" s="19"/>
      <c r="FK334" s="19"/>
      <c r="FL334" s="19"/>
    </row>
    <row r="335" spans="1:168" customFormat="1" ht="15" customHeight="1" x14ac:dyDescent="0.25">
      <c r="A335" s="20"/>
      <c r="B335" s="158"/>
      <c r="C335" s="165" t="s">
        <v>222</v>
      </c>
      <c r="D335" s="165"/>
      <c r="E335" s="165"/>
      <c r="F335" s="165"/>
      <c r="G335" s="165"/>
      <c r="H335" s="165"/>
      <c r="I335" s="165"/>
      <c r="J335" s="165"/>
      <c r="K335" s="165"/>
      <c r="L335" s="165"/>
      <c r="M335" s="165"/>
      <c r="N335" s="168"/>
      <c r="EZ335" s="11"/>
      <c r="FA335" s="19"/>
      <c r="FB335" s="19"/>
      <c r="FC335" s="19"/>
      <c r="FD335" s="3" t="s">
        <v>222</v>
      </c>
      <c r="FH335" s="19"/>
      <c r="FK335" s="19"/>
      <c r="FL335" s="19"/>
    </row>
    <row r="336" spans="1:168" customFormat="1" ht="15" customHeight="1" x14ac:dyDescent="0.25">
      <c r="A336" s="20"/>
      <c r="B336" s="158"/>
      <c r="C336" s="165" t="s">
        <v>543</v>
      </c>
      <c r="D336" s="165"/>
      <c r="E336" s="165"/>
      <c r="F336" s="165"/>
      <c r="G336" s="165"/>
      <c r="H336" s="165"/>
      <c r="I336" s="165"/>
      <c r="J336" s="165"/>
      <c r="K336" s="165"/>
      <c r="L336" s="165"/>
      <c r="M336" s="165"/>
      <c r="N336" s="168"/>
      <c r="R336" s="140" t="s">
        <v>548</v>
      </c>
      <c r="EZ336" s="11"/>
      <c r="FA336" s="19"/>
      <c r="FB336" s="19"/>
      <c r="FC336" s="19"/>
      <c r="FH336" s="19"/>
      <c r="FI336" s="3" t="s">
        <v>95</v>
      </c>
      <c r="FK336" s="19"/>
      <c r="FL336" s="19"/>
    </row>
    <row r="337" spans="1:168" customFormat="1" ht="15" customHeight="1" x14ac:dyDescent="0.25">
      <c r="A337" s="50"/>
      <c r="B337" s="22"/>
      <c r="C337" s="173" t="s">
        <v>78</v>
      </c>
      <c r="D337" s="173"/>
      <c r="E337" s="173"/>
      <c r="F337" s="173"/>
      <c r="G337" s="173"/>
      <c r="H337" s="173"/>
      <c r="I337" s="173"/>
      <c r="J337" s="173"/>
      <c r="K337" s="173"/>
      <c r="L337" s="173"/>
      <c r="M337" s="173"/>
      <c r="N337" s="174"/>
      <c r="EZ337" s="11"/>
      <c r="FA337" s="19"/>
      <c r="FB337" s="19"/>
      <c r="FC337" s="19"/>
      <c r="FH337" s="19"/>
      <c r="FJ337" s="3" t="s">
        <v>78</v>
      </c>
      <c r="FK337" s="19"/>
      <c r="FL337" s="19"/>
    </row>
    <row r="338" spans="1:168" customFormat="1" ht="15" customHeight="1" x14ac:dyDescent="0.25">
      <c r="A338" s="50"/>
      <c r="B338" s="22"/>
      <c r="C338" s="173" t="s">
        <v>62</v>
      </c>
      <c r="D338" s="173"/>
      <c r="E338" s="173"/>
      <c r="F338" s="173"/>
      <c r="G338" s="173"/>
      <c r="H338" s="173"/>
      <c r="I338" s="173"/>
      <c r="J338" s="173"/>
      <c r="K338" s="173"/>
      <c r="L338" s="173"/>
      <c r="M338" s="173"/>
      <c r="N338" s="174"/>
      <c r="EZ338" s="11"/>
      <c r="FA338" s="19"/>
      <c r="FB338" s="19"/>
      <c r="FC338" s="19"/>
      <c r="FH338" s="19"/>
      <c r="FJ338" s="3" t="s">
        <v>62</v>
      </c>
      <c r="FK338" s="19"/>
      <c r="FL338" s="19"/>
    </row>
    <row r="339" spans="1:168" customFormat="1" ht="15" customHeight="1" x14ac:dyDescent="0.25">
      <c r="A339" s="37"/>
      <c r="B339" s="159"/>
      <c r="C339" s="167" t="s">
        <v>18</v>
      </c>
      <c r="D339" s="167"/>
      <c r="E339" s="167"/>
      <c r="F339" s="13"/>
      <c r="G339" s="14"/>
      <c r="H339" s="14"/>
      <c r="I339" s="14"/>
      <c r="J339" s="17"/>
      <c r="K339" s="14"/>
      <c r="L339" s="45">
        <v>14126.77</v>
      </c>
      <c r="M339" s="34"/>
      <c r="N339" s="39">
        <v>134204.32</v>
      </c>
      <c r="EZ339" s="11"/>
      <c r="FA339" s="19"/>
      <c r="FB339" s="19"/>
      <c r="FC339" s="19"/>
      <c r="FH339" s="19" t="s">
        <v>18</v>
      </c>
      <c r="FK339" s="19"/>
      <c r="FL339" s="19"/>
    </row>
    <row r="340" spans="1:168" customFormat="1" ht="45" x14ac:dyDescent="0.25">
      <c r="A340" s="200" t="s">
        <v>223</v>
      </c>
      <c r="B340" s="201" t="s">
        <v>84</v>
      </c>
      <c r="C340" s="202" t="s">
        <v>85</v>
      </c>
      <c r="D340" s="202"/>
      <c r="E340" s="202"/>
      <c r="F340" s="203" t="s">
        <v>86</v>
      </c>
      <c r="G340" s="204">
        <v>2.9000000000000001E-2</v>
      </c>
      <c r="H340" s="205">
        <v>1</v>
      </c>
      <c r="I340" s="208">
        <v>2.9000000000000001E-2</v>
      </c>
      <c r="J340" s="209">
        <v>27894.74</v>
      </c>
      <c r="K340" s="212">
        <v>1.04236</v>
      </c>
      <c r="L340" s="207">
        <v>843.21</v>
      </c>
      <c r="M340" s="210">
        <v>9.5</v>
      </c>
      <c r="N340" s="211">
        <v>8010.5</v>
      </c>
      <c r="EZ340" s="11"/>
      <c r="FA340" s="19" t="s">
        <v>85</v>
      </c>
      <c r="FB340" s="19" t="s">
        <v>0</v>
      </c>
      <c r="FC340" s="19" t="s">
        <v>0</v>
      </c>
      <c r="FH340" s="19"/>
      <c r="FK340" s="19"/>
      <c r="FL340" s="19"/>
    </row>
    <row r="341" spans="1:168" customFormat="1" ht="15" customHeight="1" x14ac:dyDescent="0.25">
      <c r="A341" s="20"/>
      <c r="B341" s="158"/>
      <c r="C341" s="165" t="s">
        <v>542</v>
      </c>
      <c r="D341" s="165"/>
      <c r="E341" s="165"/>
      <c r="F341" s="165"/>
      <c r="G341" s="165"/>
      <c r="H341" s="165"/>
      <c r="I341" s="165"/>
      <c r="J341" s="165"/>
      <c r="K341" s="165"/>
      <c r="L341" s="165"/>
      <c r="M341" s="165"/>
      <c r="N341" s="168"/>
      <c r="R341" s="140" t="s">
        <v>559</v>
      </c>
      <c r="EZ341" s="11"/>
      <c r="FA341" s="19"/>
      <c r="FB341" s="19"/>
      <c r="FC341" s="19"/>
      <c r="FH341" s="19"/>
      <c r="FI341" s="3" t="s">
        <v>87</v>
      </c>
      <c r="FK341" s="19"/>
      <c r="FL341" s="19"/>
    </row>
    <row r="342" spans="1:168" customFormat="1" ht="15" customHeight="1" x14ac:dyDescent="0.25">
      <c r="A342" s="50"/>
      <c r="B342" s="22"/>
      <c r="C342" s="173" t="s">
        <v>78</v>
      </c>
      <c r="D342" s="173"/>
      <c r="E342" s="173"/>
      <c r="F342" s="173"/>
      <c r="G342" s="173"/>
      <c r="H342" s="173"/>
      <c r="I342" s="173"/>
      <c r="J342" s="173"/>
      <c r="K342" s="173"/>
      <c r="L342" s="173"/>
      <c r="M342" s="173"/>
      <c r="N342" s="174"/>
      <c r="EZ342" s="11"/>
      <c r="FA342" s="19"/>
      <c r="FB342" s="19"/>
      <c r="FC342" s="19"/>
      <c r="FH342" s="19"/>
      <c r="FJ342" s="3" t="s">
        <v>78</v>
      </c>
      <c r="FK342" s="19"/>
      <c r="FL342" s="19"/>
    </row>
    <row r="343" spans="1:168" customFormat="1" ht="15" customHeight="1" x14ac:dyDescent="0.25">
      <c r="A343" s="50"/>
      <c r="B343" s="22"/>
      <c r="C343" s="173" t="s">
        <v>62</v>
      </c>
      <c r="D343" s="173"/>
      <c r="E343" s="173"/>
      <c r="F343" s="173"/>
      <c r="G343" s="173"/>
      <c r="H343" s="173"/>
      <c r="I343" s="173"/>
      <c r="J343" s="173"/>
      <c r="K343" s="173"/>
      <c r="L343" s="173"/>
      <c r="M343" s="173"/>
      <c r="N343" s="174"/>
      <c r="EZ343" s="11"/>
      <c r="FA343" s="19"/>
      <c r="FB343" s="19"/>
      <c r="FC343" s="19"/>
      <c r="FH343" s="19"/>
      <c r="FJ343" s="3" t="s">
        <v>62</v>
      </c>
      <c r="FK343" s="19"/>
      <c r="FL343" s="19"/>
    </row>
    <row r="344" spans="1:168" customFormat="1" ht="15" customHeight="1" x14ac:dyDescent="0.25">
      <c r="A344" s="37"/>
      <c r="B344" s="159"/>
      <c r="C344" s="167" t="s">
        <v>18</v>
      </c>
      <c r="D344" s="167"/>
      <c r="E344" s="167"/>
      <c r="F344" s="13"/>
      <c r="G344" s="14"/>
      <c r="H344" s="14"/>
      <c r="I344" s="14"/>
      <c r="J344" s="17"/>
      <c r="K344" s="14"/>
      <c r="L344" s="38">
        <v>843.21</v>
      </c>
      <c r="M344" s="34"/>
      <c r="N344" s="39">
        <v>8010.5</v>
      </c>
      <c r="EZ344" s="11"/>
      <c r="FA344" s="19"/>
      <c r="FB344" s="19"/>
      <c r="FC344" s="19"/>
      <c r="FH344" s="19" t="s">
        <v>18</v>
      </c>
      <c r="FK344" s="19"/>
      <c r="FL344" s="19"/>
    </row>
    <row r="345" spans="1:168" customFormat="1" ht="34.5" customHeight="1" x14ac:dyDescent="0.25">
      <c r="A345" s="12" t="s">
        <v>224</v>
      </c>
      <c r="B345" s="160" t="s">
        <v>225</v>
      </c>
      <c r="C345" s="167" t="s">
        <v>226</v>
      </c>
      <c r="D345" s="167"/>
      <c r="E345" s="167"/>
      <c r="F345" s="13" t="s">
        <v>122</v>
      </c>
      <c r="G345" s="14">
        <v>1.333E-2</v>
      </c>
      <c r="H345" s="15">
        <v>1</v>
      </c>
      <c r="I345" s="52">
        <v>1.333E-2</v>
      </c>
      <c r="J345" s="17"/>
      <c r="K345" s="14"/>
      <c r="L345" s="17"/>
      <c r="M345" s="14"/>
      <c r="N345" s="18"/>
      <c r="EZ345" s="11"/>
      <c r="FA345" s="19" t="s">
        <v>226</v>
      </c>
      <c r="FB345" s="19" t="s">
        <v>0</v>
      </c>
      <c r="FC345" s="19" t="s">
        <v>0</v>
      </c>
      <c r="FH345" s="19"/>
      <c r="FK345" s="19"/>
      <c r="FL345" s="19"/>
    </row>
    <row r="346" spans="1:168" customFormat="1" ht="15" customHeight="1" x14ac:dyDescent="0.25">
      <c r="A346" s="20"/>
      <c r="B346" s="158"/>
      <c r="C346" s="165" t="s">
        <v>227</v>
      </c>
      <c r="D346" s="165"/>
      <c r="E346" s="165"/>
      <c r="F346" s="165"/>
      <c r="G346" s="165"/>
      <c r="H346" s="165"/>
      <c r="I346" s="165"/>
      <c r="J346" s="165"/>
      <c r="K346" s="165"/>
      <c r="L346" s="165"/>
      <c r="M346" s="165"/>
      <c r="N346" s="168"/>
      <c r="EZ346" s="11"/>
      <c r="FA346" s="19"/>
      <c r="FB346" s="19"/>
      <c r="FC346" s="19"/>
      <c r="FD346" s="3" t="s">
        <v>227</v>
      </c>
      <c r="FH346" s="19"/>
      <c r="FK346" s="19"/>
      <c r="FL346" s="19"/>
    </row>
    <row r="347" spans="1:168" customFormat="1" ht="15" x14ac:dyDescent="0.25">
      <c r="A347" s="21"/>
      <c r="B347" s="22" t="s">
        <v>3</v>
      </c>
      <c r="C347" s="165" t="s">
        <v>8</v>
      </c>
      <c r="D347" s="165"/>
      <c r="E347" s="165"/>
      <c r="F347" s="23"/>
      <c r="G347" s="24"/>
      <c r="H347" s="24"/>
      <c r="I347" s="24"/>
      <c r="J347" s="41">
        <v>1107.95</v>
      </c>
      <c r="K347" s="24"/>
      <c r="L347" s="25">
        <v>14.77</v>
      </c>
      <c r="M347" s="26">
        <v>52.21</v>
      </c>
      <c r="N347" s="48">
        <v>771.14</v>
      </c>
      <c r="EZ347" s="11"/>
      <c r="FA347" s="19"/>
      <c r="FB347" s="19"/>
      <c r="FC347" s="19"/>
      <c r="FE347" s="3" t="s">
        <v>8</v>
      </c>
      <c r="FH347" s="19"/>
      <c r="FK347" s="19"/>
      <c r="FL347" s="19"/>
    </row>
    <row r="348" spans="1:168" customFormat="1" ht="15" x14ac:dyDescent="0.25">
      <c r="A348" s="21"/>
      <c r="B348" s="22" t="s">
        <v>19</v>
      </c>
      <c r="C348" s="165" t="s">
        <v>24</v>
      </c>
      <c r="D348" s="165"/>
      <c r="E348" s="165"/>
      <c r="F348" s="23"/>
      <c r="G348" s="24"/>
      <c r="H348" s="24"/>
      <c r="I348" s="24"/>
      <c r="J348" s="41">
        <v>12533.99</v>
      </c>
      <c r="K348" s="24"/>
      <c r="L348" s="25">
        <v>167.08</v>
      </c>
      <c r="M348" s="26">
        <v>15.71</v>
      </c>
      <c r="N348" s="27">
        <v>2624.83</v>
      </c>
      <c r="EZ348" s="11"/>
      <c r="FA348" s="19"/>
      <c r="FB348" s="19"/>
      <c r="FC348" s="19"/>
      <c r="FE348" s="3" t="s">
        <v>24</v>
      </c>
      <c r="FH348" s="19"/>
      <c r="FK348" s="19"/>
      <c r="FL348" s="19"/>
    </row>
    <row r="349" spans="1:168" customFormat="1" ht="15" x14ac:dyDescent="0.25">
      <c r="A349" s="21"/>
      <c r="B349" s="22" t="s">
        <v>25</v>
      </c>
      <c r="C349" s="165" t="s">
        <v>26</v>
      </c>
      <c r="D349" s="165"/>
      <c r="E349" s="165"/>
      <c r="F349" s="23"/>
      <c r="G349" s="24"/>
      <c r="H349" s="24"/>
      <c r="I349" s="24"/>
      <c r="J349" s="25">
        <v>820.22</v>
      </c>
      <c r="K349" s="24"/>
      <c r="L349" s="25">
        <v>10.93</v>
      </c>
      <c r="M349" s="26">
        <v>52.21</v>
      </c>
      <c r="N349" s="48">
        <v>570.66</v>
      </c>
      <c r="EZ349" s="11"/>
      <c r="FA349" s="19"/>
      <c r="FB349" s="19"/>
      <c r="FC349" s="19"/>
      <c r="FE349" s="3" t="s">
        <v>26</v>
      </c>
      <c r="FH349" s="19"/>
      <c r="FK349" s="19"/>
      <c r="FL349" s="19"/>
    </row>
    <row r="350" spans="1:168" customFormat="1" ht="15" x14ac:dyDescent="0.25">
      <c r="A350" s="21"/>
      <c r="B350" s="22" t="s">
        <v>39</v>
      </c>
      <c r="C350" s="165" t="s">
        <v>51</v>
      </c>
      <c r="D350" s="165"/>
      <c r="E350" s="165"/>
      <c r="F350" s="23"/>
      <c r="G350" s="24"/>
      <c r="H350" s="24"/>
      <c r="I350" s="24"/>
      <c r="J350" s="41">
        <v>230267.7</v>
      </c>
      <c r="K350" s="24"/>
      <c r="L350" s="41">
        <v>3069.47</v>
      </c>
      <c r="M350" s="42">
        <v>9.5</v>
      </c>
      <c r="N350" s="27">
        <v>29159.97</v>
      </c>
      <c r="EZ350" s="11"/>
      <c r="FA350" s="19"/>
      <c r="FB350" s="19"/>
      <c r="FC350" s="19"/>
      <c r="FE350" s="3" t="s">
        <v>51</v>
      </c>
      <c r="FH350" s="19"/>
      <c r="FK350" s="19"/>
      <c r="FL350" s="19"/>
    </row>
    <row r="351" spans="1:168" customFormat="1" ht="15" x14ac:dyDescent="0.25">
      <c r="A351" s="28"/>
      <c r="B351" s="22"/>
      <c r="C351" s="165" t="s">
        <v>9</v>
      </c>
      <c r="D351" s="165"/>
      <c r="E351" s="165"/>
      <c r="F351" s="23" t="s">
        <v>10</v>
      </c>
      <c r="G351" s="26">
        <v>134.46</v>
      </c>
      <c r="H351" s="24"/>
      <c r="I351" s="63">
        <v>1.7923518000000001</v>
      </c>
      <c r="J351" s="31"/>
      <c r="K351" s="24"/>
      <c r="L351" s="31"/>
      <c r="M351" s="24"/>
      <c r="N351" s="32"/>
      <c r="EZ351" s="11"/>
      <c r="FA351" s="19"/>
      <c r="FB351" s="19"/>
      <c r="FC351" s="19"/>
      <c r="FF351" s="3" t="s">
        <v>9</v>
      </c>
      <c r="FH351" s="19"/>
      <c r="FK351" s="19"/>
      <c r="FL351" s="19"/>
    </row>
    <row r="352" spans="1:168" customFormat="1" ht="15" x14ac:dyDescent="0.25">
      <c r="A352" s="28"/>
      <c r="B352" s="22"/>
      <c r="C352" s="165" t="s">
        <v>27</v>
      </c>
      <c r="D352" s="165"/>
      <c r="E352" s="165"/>
      <c r="F352" s="23" t="s">
        <v>10</v>
      </c>
      <c r="G352" s="26">
        <v>54.89</v>
      </c>
      <c r="H352" s="24"/>
      <c r="I352" s="63">
        <v>0.73168370000000005</v>
      </c>
      <c r="J352" s="31"/>
      <c r="K352" s="24"/>
      <c r="L352" s="31"/>
      <c r="M352" s="24"/>
      <c r="N352" s="32"/>
      <c r="EZ352" s="11"/>
      <c r="FA352" s="19"/>
      <c r="FB352" s="19"/>
      <c r="FC352" s="19"/>
      <c r="FF352" s="3" t="s">
        <v>27</v>
      </c>
      <c r="FH352" s="19"/>
      <c r="FK352" s="19"/>
      <c r="FL352" s="19"/>
    </row>
    <row r="353" spans="1:168" customFormat="1" ht="15" customHeight="1" x14ac:dyDescent="0.25">
      <c r="A353" s="20"/>
      <c r="B353" s="22"/>
      <c r="C353" s="172" t="s">
        <v>11</v>
      </c>
      <c r="D353" s="172"/>
      <c r="E353" s="172"/>
      <c r="F353" s="33"/>
      <c r="G353" s="34"/>
      <c r="H353" s="34"/>
      <c r="I353" s="34"/>
      <c r="J353" s="44">
        <v>243909.64</v>
      </c>
      <c r="K353" s="34"/>
      <c r="L353" s="44">
        <v>3251.32</v>
      </c>
      <c r="M353" s="34"/>
      <c r="N353" s="36">
        <v>32555.94</v>
      </c>
      <c r="EZ353" s="11"/>
      <c r="FA353" s="19"/>
      <c r="FB353" s="19"/>
      <c r="FC353" s="19"/>
      <c r="FG353" s="3" t="s">
        <v>11</v>
      </c>
      <c r="FH353" s="19"/>
      <c r="FK353" s="19"/>
      <c r="FL353" s="19"/>
    </row>
    <row r="354" spans="1:168" customFormat="1" ht="15" x14ac:dyDescent="0.25">
      <c r="A354" s="28"/>
      <c r="B354" s="22"/>
      <c r="C354" s="165" t="s">
        <v>12</v>
      </c>
      <c r="D354" s="165"/>
      <c r="E354" s="165"/>
      <c r="F354" s="23"/>
      <c r="G354" s="24"/>
      <c r="H354" s="24"/>
      <c r="I354" s="24"/>
      <c r="J354" s="31"/>
      <c r="K354" s="24"/>
      <c r="L354" s="25">
        <v>25.7</v>
      </c>
      <c r="M354" s="24"/>
      <c r="N354" s="27">
        <v>1341.8</v>
      </c>
      <c r="EZ354" s="11"/>
      <c r="FA354" s="19"/>
      <c r="FB354" s="19"/>
      <c r="FC354" s="19"/>
      <c r="FF354" s="3" t="s">
        <v>12</v>
      </c>
      <c r="FH354" s="19"/>
      <c r="FK354" s="19"/>
      <c r="FL354" s="19"/>
    </row>
    <row r="355" spans="1:168" customFormat="1" ht="22.5" customHeight="1" x14ac:dyDescent="0.25">
      <c r="A355" s="28"/>
      <c r="B355" s="22" t="s">
        <v>28</v>
      </c>
      <c r="C355" s="165" t="s">
        <v>29</v>
      </c>
      <c r="D355" s="165"/>
      <c r="E355" s="165"/>
      <c r="F355" s="23" t="s">
        <v>15</v>
      </c>
      <c r="G355" s="29">
        <v>109</v>
      </c>
      <c r="H355" s="24"/>
      <c r="I355" s="29">
        <v>109</v>
      </c>
      <c r="J355" s="31"/>
      <c r="K355" s="24"/>
      <c r="L355" s="25">
        <v>28.01</v>
      </c>
      <c r="M355" s="24"/>
      <c r="N355" s="27">
        <v>1462.56</v>
      </c>
      <c r="EZ355" s="11"/>
      <c r="FA355" s="19"/>
      <c r="FB355" s="19"/>
      <c r="FC355" s="19"/>
      <c r="FF355" s="3" t="s">
        <v>29</v>
      </c>
      <c r="FH355" s="19"/>
      <c r="FK355" s="19"/>
      <c r="FL355" s="19"/>
    </row>
    <row r="356" spans="1:168" customFormat="1" ht="45" x14ac:dyDescent="0.25">
      <c r="A356" s="28"/>
      <c r="B356" s="22" t="s">
        <v>30</v>
      </c>
      <c r="C356" s="165" t="s">
        <v>31</v>
      </c>
      <c r="D356" s="165"/>
      <c r="E356" s="165"/>
      <c r="F356" s="23" t="s">
        <v>15</v>
      </c>
      <c r="G356" s="29">
        <v>65</v>
      </c>
      <c r="H356" s="26">
        <v>0.85</v>
      </c>
      <c r="I356" s="26">
        <v>55.25</v>
      </c>
      <c r="J356" s="31"/>
      <c r="K356" s="24"/>
      <c r="L356" s="25">
        <v>14.2</v>
      </c>
      <c r="M356" s="24"/>
      <c r="N356" s="48">
        <v>741.34</v>
      </c>
      <c r="EZ356" s="11"/>
      <c r="FA356" s="19"/>
      <c r="FB356" s="19"/>
      <c r="FC356" s="19"/>
      <c r="FF356" s="3" t="s">
        <v>31</v>
      </c>
      <c r="FH356" s="19"/>
      <c r="FK356" s="19"/>
      <c r="FL356" s="19"/>
    </row>
    <row r="357" spans="1:168" customFormat="1" ht="15" customHeight="1" x14ac:dyDescent="0.25">
      <c r="A357" s="37"/>
      <c r="B357" s="159"/>
      <c r="C357" s="167" t="s">
        <v>18</v>
      </c>
      <c r="D357" s="167"/>
      <c r="E357" s="167"/>
      <c r="F357" s="13"/>
      <c r="G357" s="14"/>
      <c r="H357" s="14"/>
      <c r="I357" s="14"/>
      <c r="J357" s="17"/>
      <c r="K357" s="14"/>
      <c r="L357" s="45">
        <v>3293.53</v>
      </c>
      <c r="M357" s="34"/>
      <c r="N357" s="39">
        <v>34759.839999999997</v>
      </c>
      <c r="EZ357" s="11"/>
      <c r="FA357" s="19"/>
      <c r="FB357" s="19"/>
      <c r="FC357" s="19"/>
      <c r="FH357" s="19" t="s">
        <v>18</v>
      </c>
      <c r="FK357" s="19"/>
      <c r="FL357" s="19"/>
    </row>
    <row r="358" spans="1:168" customFormat="1" ht="15" customHeight="1" x14ac:dyDescent="0.25">
      <c r="A358" s="169" t="s">
        <v>124</v>
      </c>
      <c r="B358" s="170"/>
      <c r="C358" s="170"/>
      <c r="D358" s="170"/>
      <c r="E358" s="170"/>
      <c r="F358" s="170"/>
      <c r="G358" s="170"/>
      <c r="H358" s="170"/>
      <c r="I358" s="170"/>
      <c r="J358" s="170"/>
      <c r="K358" s="170"/>
      <c r="L358" s="170"/>
      <c r="M358" s="170"/>
      <c r="N358" s="171"/>
      <c r="EZ358" s="11"/>
      <c r="FA358" s="19"/>
      <c r="FB358" s="19"/>
      <c r="FC358" s="19"/>
      <c r="FH358" s="19"/>
      <c r="FK358" s="19" t="s">
        <v>124</v>
      </c>
      <c r="FL358" s="19"/>
    </row>
    <row r="359" spans="1:168" customFormat="1" ht="57" customHeight="1" x14ac:dyDescent="0.25">
      <c r="A359" s="12" t="s">
        <v>228</v>
      </c>
      <c r="B359" s="160" t="s">
        <v>126</v>
      </c>
      <c r="C359" s="167" t="s">
        <v>127</v>
      </c>
      <c r="D359" s="167"/>
      <c r="E359" s="167"/>
      <c r="F359" s="13" t="s">
        <v>128</v>
      </c>
      <c r="G359" s="14">
        <v>59.55</v>
      </c>
      <c r="H359" s="15">
        <v>1</v>
      </c>
      <c r="I359" s="40">
        <v>59.55</v>
      </c>
      <c r="J359" s="38">
        <v>3.28</v>
      </c>
      <c r="K359" s="14"/>
      <c r="L359" s="38">
        <v>195.32</v>
      </c>
      <c r="M359" s="40">
        <v>15.71</v>
      </c>
      <c r="N359" s="39">
        <v>3068.48</v>
      </c>
      <c r="EZ359" s="11"/>
      <c r="FA359" s="19" t="s">
        <v>127</v>
      </c>
      <c r="FB359" s="19" t="s">
        <v>0</v>
      </c>
      <c r="FC359" s="19" t="s">
        <v>0</v>
      </c>
      <c r="FH359" s="19"/>
      <c r="FK359" s="19"/>
      <c r="FL359" s="19"/>
    </row>
    <row r="360" spans="1:168" customFormat="1" ht="15" customHeight="1" x14ac:dyDescent="0.25">
      <c r="A360" s="37"/>
      <c r="B360" s="159"/>
      <c r="C360" s="167" t="s">
        <v>18</v>
      </c>
      <c r="D360" s="167"/>
      <c r="E360" s="167"/>
      <c r="F360" s="13"/>
      <c r="G360" s="14"/>
      <c r="H360" s="14"/>
      <c r="I360" s="14"/>
      <c r="J360" s="17"/>
      <c r="K360" s="14"/>
      <c r="L360" s="38">
        <v>195.32</v>
      </c>
      <c r="M360" s="34"/>
      <c r="N360" s="39">
        <v>3068.48</v>
      </c>
      <c r="EZ360" s="11"/>
      <c r="FA360" s="19"/>
      <c r="FB360" s="19"/>
      <c r="FC360" s="19"/>
      <c r="FH360" s="19" t="s">
        <v>18</v>
      </c>
      <c r="FK360" s="19"/>
      <c r="FL360" s="19"/>
    </row>
    <row r="361" spans="1:168" customFormat="1" ht="68.25" customHeight="1" x14ac:dyDescent="0.25">
      <c r="A361" s="12" t="s">
        <v>229</v>
      </c>
      <c r="B361" s="160" t="s">
        <v>130</v>
      </c>
      <c r="C361" s="167" t="s">
        <v>230</v>
      </c>
      <c r="D361" s="167"/>
      <c r="E361" s="167"/>
      <c r="F361" s="13" t="s">
        <v>128</v>
      </c>
      <c r="G361" s="14">
        <v>9.9</v>
      </c>
      <c r="H361" s="15">
        <v>1</v>
      </c>
      <c r="I361" s="49">
        <v>9.9</v>
      </c>
      <c r="J361" s="38">
        <v>8.39</v>
      </c>
      <c r="K361" s="14"/>
      <c r="L361" s="38">
        <v>83.06</v>
      </c>
      <c r="M361" s="40">
        <v>15.71</v>
      </c>
      <c r="N361" s="39">
        <v>1304.8699999999999</v>
      </c>
      <c r="EZ361" s="11"/>
      <c r="FA361" s="19" t="s">
        <v>230</v>
      </c>
      <c r="FB361" s="19" t="s">
        <v>0</v>
      </c>
      <c r="FC361" s="19" t="s">
        <v>0</v>
      </c>
      <c r="FH361" s="19"/>
      <c r="FK361" s="19"/>
      <c r="FL361" s="19"/>
    </row>
    <row r="362" spans="1:168" customFormat="1" ht="15" customHeight="1" x14ac:dyDescent="0.25">
      <c r="A362" s="37"/>
      <c r="B362" s="159"/>
      <c r="C362" s="167" t="s">
        <v>18</v>
      </c>
      <c r="D362" s="167"/>
      <c r="E362" s="167"/>
      <c r="F362" s="13"/>
      <c r="G362" s="14"/>
      <c r="H362" s="14"/>
      <c r="I362" s="14"/>
      <c r="J362" s="17"/>
      <c r="K362" s="14"/>
      <c r="L362" s="38">
        <v>83.06</v>
      </c>
      <c r="M362" s="34"/>
      <c r="N362" s="39">
        <v>1304.8699999999999</v>
      </c>
      <c r="EZ362" s="11"/>
      <c r="FA362" s="19"/>
      <c r="FB362" s="19"/>
      <c r="FC362" s="19"/>
      <c r="FH362" s="19" t="s">
        <v>18</v>
      </c>
      <c r="FK362" s="19"/>
      <c r="FL362" s="19"/>
    </row>
    <row r="363" spans="1:168" customFormat="1" ht="45.75" customHeight="1" x14ac:dyDescent="0.25">
      <c r="A363" s="12" t="s">
        <v>231</v>
      </c>
      <c r="B363" s="160" t="s">
        <v>133</v>
      </c>
      <c r="C363" s="167" t="s">
        <v>232</v>
      </c>
      <c r="D363" s="167"/>
      <c r="E363" s="167"/>
      <c r="F363" s="13" t="s">
        <v>128</v>
      </c>
      <c r="G363" s="14">
        <v>5</v>
      </c>
      <c r="H363" s="15">
        <v>1</v>
      </c>
      <c r="I363" s="15">
        <v>5</v>
      </c>
      <c r="J363" s="38">
        <v>10.88</v>
      </c>
      <c r="K363" s="14"/>
      <c r="L363" s="38">
        <v>54.4</v>
      </c>
      <c r="M363" s="40">
        <v>15.71</v>
      </c>
      <c r="N363" s="62">
        <v>854.62</v>
      </c>
      <c r="EZ363" s="11"/>
      <c r="FA363" s="19" t="s">
        <v>232</v>
      </c>
      <c r="FB363" s="19" t="s">
        <v>0</v>
      </c>
      <c r="FC363" s="19" t="s">
        <v>0</v>
      </c>
      <c r="FH363" s="19"/>
      <c r="FK363" s="19"/>
      <c r="FL363" s="19"/>
    </row>
    <row r="364" spans="1:168" customFormat="1" ht="15" customHeight="1" x14ac:dyDescent="0.25">
      <c r="A364" s="37"/>
      <c r="B364" s="159"/>
      <c r="C364" s="167" t="s">
        <v>18</v>
      </c>
      <c r="D364" s="167"/>
      <c r="E364" s="167"/>
      <c r="F364" s="13"/>
      <c r="G364" s="14"/>
      <c r="H364" s="14"/>
      <c r="I364" s="14"/>
      <c r="J364" s="17"/>
      <c r="K364" s="14"/>
      <c r="L364" s="38">
        <v>54.4</v>
      </c>
      <c r="M364" s="34"/>
      <c r="N364" s="62">
        <v>854.62</v>
      </c>
      <c r="EZ364" s="11"/>
      <c r="FA364" s="19"/>
      <c r="FB364" s="19"/>
      <c r="FC364" s="19"/>
      <c r="FH364" s="19" t="s">
        <v>18</v>
      </c>
      <c r="FK364" s="19"/>
      <c r="FL364" s="19"/>
    </row>
    <row r="365" spans="1:168" customFormat="1" ht="45.75" customHeight="1" x14ac:dyDescent="0.25">
      <c r="A365" s="12" t="s">
        <v>233</v>
      </c>
      <c r="B365" s="160" t="s">
        <v>136</v>
      </c>
      <c r="C365" s="167" t="s">
        <v>137</v>
      </c>
      <c r="D365" s="167"/>
      <c r="E365" s="167"/>
      <c r="F365" s="13" t="s">
        <v>128</v>
      </c>
      <c r="G365" s="14">
        <v>74.45</v>
      </c>
      <c r="H365" s="15">
        <v>1</v>
      </c>
      <c r="I365" s="40">
        <v>74.45</v>
      </c>
      <c r="J365" s="38">
        <v>3.86</v>
      </c>
      <c r="K365" s="14"/>
      <c r="L365" s="38">
        <v>287.38</v>
      </c>
      <c r="M365" s="40">
        <v>16.22</v>
      </c>
      <c r="N365" s="39">
        <v>4661.3</v>
      </c>
      <c r="EZ365" s="11"/>
      <c r="FA365" s="19" t="s">
        <v>137</v>
      </c>
      <c r="FB365" s="19" t="s">
        <v>0</v>
      </c>
      <c r="FC365" s="19" t="s">
        <v>0</v>
      </c>
      <c r="FH365" s="19"/>
      <c r="FK365" s="19"/>
      <c r="FL365" s="19"/>
    </row>
    <row r="366" spans="1:168" customFormat="1" ht="15" customHeight="1" x14ac:dyDescent="0.25">
      <c r="A366" s="20"/>
      <c r="B366" s="158"/>
      <c r="C366" s="165" t="s">
        <v>234</v>
      </c>
      <c r="D366" s="165"/>
      <c r="E366" s="165"/>
      <c r="F366" s="165"/>
      <c r="G366" s="165"/>
      <c r="H366" s="165"/>
      <c r="I366" s="165"/>
      <c r="J366" s="165"/>
      <c r="K366" s="165"/>
      <c r="L366" s="165"/>
      <c r="M366" s="165"/>
      <c r="N366" s="168"/>
      <c r="EZ366" s="11"/>
      <c r="FA366" s="19"/>
      <c r="FB366" s="19"/>
      <c r="FC366" s="19"/>
      <c r="FD366" s="3" t="s">
        <v>234</v>
      </c>
      <c r="FH366" s="19"/>
      <c r="FK366" s="19"/>
      <c r="FL366" s="19"/>
    </row>
    <row r="367" spans="1:168" customFormat="1" ht="15" customHeight="1" x14ac:dyDescent="0.25">
      <c r="A367" s="37"/>
      <c r="B367" s="159"/>
      <c r="C367" s="167" t="s">
        <v>18</v>
      </c>
      <c r="D367" s="167"/>
      <c r="E367" s="167"/>
      <c r="F367" s="13"/>
      <c r="G367" s="14"/>
      <c r="H367" s="14"/>
      <c r="I367" s="14"/>
      <c r="J367" s="17"/>
      <c r="K367" s="14"/>
      <c r="L367" s="38">
        <v>287.38</v>
      </c>
      <c r="M367" s="34"/>
      <c r="N367" s="39">
        <v>4661.3</v>
      </c>
      <c r="EZ367" s="11"/>
      <c r="FA367" s="19"/>
      <c r="FB367" s="19"/>
      <c r="FC367" s="19"/>
      <c r="FH367" s="19" t="s">
        <v>18</v>
      </c>
      <c r="FK367" s="19"/>
      <c r="FL367" s="19"/>
    </row>
    <row r="368" spans="1:168" customFormat="1" ht="0" hidden="1" customHeight="1" x14ac:dyDescent="0.25">
      <c r="A368" s="53"/>
      <c r="B368" s="54"/>
      <c r="C368" s="54"/>
      <c r="D368" s="54"/>
      <c r="E368" s="54"/>
      <c r="F368" s="55"/>
      <c r="G368" s="55"/>
      <c r="H368" s="55"/>
      <c r="I368" s="55"/>
      <c r="J368" s="56"/>
      <c r="K368" s="55"/>
      <c r="L368" s="56"/>
      <c r="M368" s="24"/>
      <c r="N368" s="56"/>
      <c r="EZ368" s="11"/>
      <c r="FA368" s="19"/>
      <c r="FB368" s="19"/>
      <c r="FC368" s="19"/>
      <c r="FH368" s="19"/>
      <c r="FK368" s="19"/>
      <c r="FL368" s="19"/>
    </row>
    <row r="369" spans="1:168" customFormat="1" ht="15" customHeight="1" x14ac:dyDescent="0.25">
      <c r="A369" s="213"/>
      <c r="B369" s="214"/>
      <c r="C369" s="202" t="s">
        <v>235</v>
      </c>
      <c r="D369" s="202"/>
      <c r="E369" s="202"/>
      <c r="F369" s="202"/>
      <c r="G369" s="202"/>
      <c r="H369" s="202"/>
      <c r="I369" s="202"/>
      <c r="J369" s="202"/>
      <c r="K369" s="202"/>
      <c r="L369" s="215">
        <v>625669.13</v>
      </c>
      <c r="M369" s="216"/>
      <c r="N369" s="217">
        <v>6156045.7000000002</v>
      </c>
      <c r="EZ369" s="11"/>
      <c r="FA369" s="19"/>
      <c r="FB369" s="19"/>
      <c r="FC369" s="19"/>
      <c r="FH369" s="19"/>
      <c r="FK369" s="19"/>
      <c r="FL369" s="19" t="s">
        <v>235</v>
      </c>
    </row>
    <row r="370" spans="1:168" customFormat="1" ht="15" customHeight="1" x14ac:dyDescent="0.25">
      <c r="A370" s="175" t="s">
        <v>236</v>
      </c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7"/>
      <c r="EZ370" s="11" t="s">
        <v>236</v>
      </c>
      <c r="FA370" s="19"/>
      <c r="FB370" s="19"/>
      <c r="FC370" s="19"/>
      <c r="FH370" s="19"/>
      <c r="FK370" s="19"/>
      <c r="FL370" s="19"/>
    </row>
    <row r="371" spans="1:168" customFormat="1" ht="34.5" customHeight="1" x14ac:dyDescent="0.25">
      <c r="A371" s="12" t="s">
        <v>237</v>
      </c>
      <c r="B371" s="160" t="s">
        <v>142</v>
      </c>
      <c r="C371" s="167" t="s">
        <v>143</v>
      </c>
      <c r="D371" s="167"/>
      <c r="E371" s="167"/>
      <c r="F371" s="13" t="s">
        <v>144</v>
      </c>
      <c r="G371" s="14">
        <v>1</v>
      </c>
      <c r="H371" s="15">
        <v>1</v>
      </c>
      <c r="I371" s="15">
        <v>1</v>
      </c>
      <c r="J371" s="17"/>
      <c r="K371" s="14"/>
      <c r="L371" s="17"/>
      <c r="M371" s="14"/>
      <c r="N371" s="18"/>
      <c r="EZ371" s="11"/>
      <c r="FA371" s="19" t="s">
        <v>143</v>
      </c>
      <c r="FB371" s="19" t="s">
        <v>0</v>
      </c>
      <c r="FC371" s="19" t="s">
        <v>0</v>
      </c>
      <c r="FH371" s="19"/>
      <c r="FK371" s="19"/>
      <c r="FL371" s="19"/>
    </row>
    <row r="372" spans="1:168" customFormat="1" ht="15" x14ac:dyDescent="0.25">
      <c r="A372" s="21"/>
      <c r="B372" s="22" t="s">
        <v>3</v>
      </c>
      <c r="C372" s="165" t="s">
        <v>8</v>
      </c>
      <c r="D372" s="165"/>
      <c r="E372" s="165"/>
      <c r="F372" s="23"/>
      <c r="G372" s="24"/>
      <c r="H372" s="24"/>
      <c r="I372" s="24"/>
      <c r="J372" s="25">
        <v>298.64</v>
      </c>
      <c r="K372" s="24"/>
      <c r="L372" s="25">
        <v>298.64</v>
      </c>
      <c r="M372" s="26">
        <v>52.21</v>
      </c>
      <c r="N372" s="27">
        <v>15591.99</v>
      </c>
      <c r="EZ372" s="11"/>
      <c r="FA372" s="19"/>
      <c r="FB372" s="19"/>
      <c r="FC372" s="19"/>
      <c r="FE372" s="3" t="s">
        <v>8</v>
      </c>
      <c r="FH372" s="19"/>
      <c r="FK372" s="19"/>
      <c r="FL372" s="19"/>
    </row>
    <row r="373" spans="1:168" customFormat="1" ht="15" x14ac:dyDescent="0.25">
      <c r="A373" s="21"/>
      <c r="B373" s="22" t="s">
        <v>19</v>
      </c>
      <c r="C373" s="165" t="s">
        <v>24</v>
      </c>
      <c r="D373" s="165"/>
      <c r="E373" s="165"/>
      <c r="F373" s="23"/>
      <c r="G373" s="24"/>
      <c r="H373" s="24"/>
      <c r="I373" s="24"/>
      <c r="J373" s="25">
        <v>128.02000000000001</v>
      </c>
      <c r="K373" s="24"/>
      <c r="L373" s="25">
        <v>128.02000000000001</v>
      </c>
      <c r="M373" s="26">
        <v>15.71</v>
      </c>
      <c r="N373" s="27">
        <v>2011.19</v>
      </c>
      <c r="EZ373" s="11"/>
      <c r="FA373" s="19"/>
      <c r="FB373" s="19"/>
      <c r="FC373" s="19"/>
      <c r="FE373" s="3" t="s">
        <v>24</v>
      </c>
      <c r="FH373" s="19"/>
      <c r="FK373" s="19"/>
      <c r="FL373" s="19"/>
    </row>
    <row r="374" spans="1:168" customFormat="1" ht="15" x14ac:dyDescent="0.25">
      <c r="A374" s="21"/>
      <c r="B374" s="22" t="s">
        <v>25</v>
      </c>
      <c r="C374" s="165" t="s">
        <v>26</v>
      </c>
      <c r="D374" s="165"/>
      <c r="E374" s="165"/>
      <c r="F374" s="23"/>
      <c r="G374" s="24"/>
      <c r="H374" s="24"/>
      <c r="I374" s="24"/>
      <c r="J374" s="25">
        <v>19.84</v>
      </c>
      <c r="K374" s="24"/>
      <c r="L374" s="25">
        <v>19.84</v>
      </c>
      <c r="M374" s="26">
        <v>52.21</v>
      </c>
      <c r="N374" s="27">
        <v>1035.8499999999999</v>
      </c>
      <c r="EZ374" s="11"/>
      <c r="FA374" s="19"/>
      <c r="FB374" s="19"/>
      <c r="FC374" s="19"/>
      <c r="FE374" s="3" t="s">
        <v>26</v>
      </c>
      <c r="FH374" s="19"/>
      <c r="FK374" s="19"/>
      <c r="FL374" s="19"/>
    </row>
    <row r="375" spans="1:168" customFormat="1" ht="15" x14ac:dyDescent="0.25">
      <c r="A375" s="28"/>
      <c r="B375" s="22"/>
      <c r="C375" s="165" t="s">
        <v>9</v>
      </c>
      <c r="D375" s="165"/>
      <c r="E375" s="165"/>
      <c r="F375" s="23" t="s">
        <v>10</v>
      </c>
      <c r="G375" s="26">
        <v>35.01</v>
      </c>
      <c r="H375" s="24"/>
      <c r="I375" s="26">
        <v>35.01</v>
      </c>
      <c r="J375" s="31"/>
      <c r="K375" s="24"/>
      <c r="L375" s="31"/>
      <c r="M375" s="24"/>
      <c r="N375" s="32"/>
      <c r="EZ375" s="11"/>
      <c r="FA375" s="19"/>
      <c r="FB375" s="19"/>
      <c r="FC375" s="19"/>
      <c r="FF375" s="3" t="s">
        <v>9</v>
      </c>
      <c r="FH375" s="19"/>
      <c r="FK375" s="19"/>
      <c r="FL375" s="19"/>
    </row>
    <row r="376" spans="1:168" customFormat="1" ht="15" x14ac:dyDescent="0.25">
      <c r="A376" s="28"/>
      <c r="B376" s="22"/>
      <c r="C376" s="165" t="s">
        <v>27</v>
      </c>
      <c r="D376" s="165"/>
      <c r="E376" s="165"/>
      <c r="F376" s="23" t="s">
        <v>10</v>
      </c>
      <c r="G376" s="26">
        <v>1.71</v>
      </c>
      <c r="H376" s="24"/>
      <c r="I376" s="26">
        <v>1.71</v>
      </c>
      <c r="J376" s="31"/>
      <c r="K376" s="24"/>
      <c r="L376" s="31"/>
      <c r="M376" s="24"/>
      <c r="N376" s="32"/>
      <c r="EZ376" s="11"/>
      <c r="FA376" s="19"/>
      <c r="FB376" s="19"/>
      <c r="FC376" s="19"/>
      <c r="FF376" s="3" t="s">
        <v>27</v>
      </c>
      <c r="FH376" s="19"/>
      <c r="FK376" s="19"/>
      <c r="FL376" s="19"/>
    </row>
    <row r="377" spans="1:168" customFormat="1" ht="15" customHeight="1" x14ac:dyDescent="0.25">
      <c r="A377" s="20"/>
      <c r="B377" s="22"/>
      <c r="C377" s="172" t="s">
        <v>11</v>
      </c>
      <c r="D377" s="172"/>
      <c r="E377" s="172"/>
      <c r="F377" s="33"/>
      <c r="G377" s="34"/>
      <c r="H377" s="34"/>
      <c r="I377" s="34"/>
      <c r="J377" s="35">
        <v>426.66</v>
      </c>
      <c r="K377" s="34"/>
      <c r="L377" s="35">
        <v>426.66</v>
      </c>
      <c r="M377" s="34"/>
      <c r="N377" s="36">
        <v>17603.18</v>
      </c>
      <c r="EZ377" s="11"/>
      <c r="FA377" s="19"/>
      <c r="FB377" s="19"/>
      <c r="FC377" s="19"/>
      <c r="FG377" s="3" t="s">
        <v>11</v>
      </c>
      <c r="FH377" s="19"/>
      <c r="FK377" s="19"/>
      <c r="FL377" s="19"/>
    </row>
    <row r="378" spans="1:168" customFormat="1" ht="15" x14ac:dyDescent="0.25">
      <c r="A378" s="28"/>
      <c r="B378" s="22"/>
      <c r="C378" s="165" t="s">
        <v>12</v>
      </c>
      <c r="D378" s="165"/>
      <c r="E378" s="165"/>
      <c r="F378" s="23"/>
      <c r="G378" s="24"/>
      <c r="H378" s="24"/>
      <c r="I378" s="24"/>
      <c r="J378" s="31"/>
      <c r="K378" s="24"/>
      <c r="L378" s="25">
        <v>318.48</v>
      </c>
      <c r="M378" s="24"/>
      <c r="N378" s="27">
        <v>16627.84</v>
      </c>
      <c r="EZ378" s="11"/>
      <c r="FA378" s="19"/>
      <c r="FB378" s="19"/>
      <c r="FC378" s="19"/>
      <c r="FF378" s="3" t="s">
        <v>12</v>
      </c>
      <c r="FH378" s="19"/>
      <c r="FK378" s="19"/>
      <c r="FL378" s="19"/>
    </row>
    <row r="379" spans="1:168" customFormat="1" ht="22.5" customHeight="1" x14ac:dyDescent="0.25">
      <c r="A379" s="28"/>
      <c r="B379" s="22" t="s">
        <v>28</v>
      </c>
      <c r="C379" s="165" t="s">
        <v>29</v>
      </c>
      <c r="D379" s="165"/>
      <c r="E379" s="165"/>
      <c r="F379" s="23" t="s">
        <v>15</v>
      </c>
      <c r="G379" s="29">
        <v>109</v>
      </c>
      <c r="H379" s="24"/>
      <c r="I379" s="29">
        <v>109</v>
      </c>
      <c r="J379" s="31"/>
      <c r="K379" s="24"/>
      <c r="L379" s="25">
        <v>347.14</v>
      </c>
      <c r="M379" s="24"/>
      <c r="N379" s="27">
        <v>18124.349999999999</v>
      </c>
      <c r="EZ379" s="11"/>
      <c r="FA379" s="19"/>
      <c r="FB379" s="19"/>
      <c r="FC379" s="19"/>
      <c r="FF379" s="3" t="s">
        <v>29</v>
      </c>
      <c r="FH379" s="19"/>
      <c r="FK379" s="19"/>
      <c r="FL379" s="19"/>
    </row>
    <row r="380" spans="1:168" customFormat="1" ht="45" x14ac:dyDescent="0.25">
      <c r="A380" s="28"/>
      <c r="B380" s="22" t="s">
        <v>30</v>
      </c>
      <c r="C380" s="165" t="s">
        <v>31</v>
      </c>
      <c r="D380" s="165"/>
      <c r="E380" s="165"/>
      <c r="F380" s="23" t="s">
        <v>15</v>
      </c>
      <c r="G380" s="29">
        <v>65</v>
      </c>
      <c r="H380" s="26">
        <v>0.85</v>
      </c>
      <c r="I380" s="26">
        <v>55.25</v>
      </c>
      <c r="J380" s="31"/>
      <c r="K380" s="24"/>
      <c r="L380" s="25">
        <v>175.96</v>
      </c>
      <c r="M380" s="24"/>
      <c r="N380" s="27">
        <v>9186.8799999999992</v>
      </c>
      <c r="EZ380" s="11"/>
      <c r="FA380" s="19"/>
      <c r="FB380" s="19"/>
      <c r="FC380" s="19"/>
      <c r="FF380" s="3" t="s">
        <v>31</v>
      </c>
      <c r="FH380" s="19"/>
      <c r="FK380" s="19"/>
      <c r="FL380" s="19"/>
    </row>
    <row r="381" spans="1:168" customFormat="1" ht="15" customHeight="1" x14ac:dyDescent="0.25">
      <c r="A381" s="37"/>
      <c r="B381" s="159"/>
      <c r="C381" s="167" t="s">
        <v>18</v>
      </c>
      <c r="D381" s="167"/>
      <c r="E381" s="167"/>
      <c r="F381" s="13"/>
      <c r="G381" s="14"/>
      <c r="H381" s="14"/>
      <c r="I381" s="14"/>
      <c r="J381" s="17"/>
      <c r="K381" s="14"/>
      <c r="L381" s="38">
        <v>949.76</v>
      </c>
      <c r="M381" s="34"/>
      <c r="N381" s="39">
        <v>44914.41</v>
      </c>
      <c r="EZ381" s="11"/>
      <c r="FA381" s="19"/>
      <c r="FB381" s="19"/>
      <c r="FC381" s="19"/>
      <c r="FH381" s="19" t="s">
        <v>18</v>
      </c>
      <c r="FK381" s="19"/>
      <c r="FL381" s="19"/>
    </row>
    <row r="382" spans="1:168" customFormat="1" ht="45.75" customHeight="1" x14ac:dyDescent="0.25">
      <c r="A382" s="12" t="s">
        <v>238</v>
      </c>
      <c r="B382" s="160" t="s">
        <v>32</v>
      </c>
      <c r="C382" s="167" t="s">
        <v>33</v>
      </c>
      <c r="D382" s="167"/>
      <c r="E382" s="167"/>
      <c r="F382" s="13" t="s">
        <v>6</v>
      </c>
      <c r="G382" s="14">
        <v>0.28999999999999998</v>
      </c>
      <c r="H382" s="15">
        <v>1</v>
      </c>
      <c r="I382" s="40">
        <v>0.28999999999999998</v>
      </c>
      <c r="J382" s="17"/>
      <c r="K382" s="14"/>
      <c r="L382" s="17"/>
      <c r="M382" s="14"/>
      <c r="N382" s="18"/>
      <c r="EZ382" s="11"/>
      <c r="FA382" s="19" t="s">
        <v>33</v>
      </c>
      <c r="FB382" s="19" t="s">
        <v>0</v>
      </c>
      <c r="FC382" s="19" t="s">
        <v>0</v>
      </c>
      <c r="FH382" s="19"/>
      <c r="FK382" s="19"/>
      <c r="FL382" s="19"/>
    </row>
    <row r="383" spans="1:168" customFormat="1" ht="15" customHeight="1" x14ac:dyDescent="0.25">
      <c r="A383" s="20"/>
      <c r="B383" s="158"/>
      <c r="C383" s="165" t="s">
        <v>239</v>
      </c>
      <c r="D383" s="165"/>
      <c r="E383" s="165"/>
      <c r="F383" s="165"/>
      <c r="G383" s="165"/>
      <c r="H383" s="165"/>
      <c r="I383" s="165"/>
      <c r="J383" s="165"/>
      <c r="K383" s="165"/>
      <c r="L383" s="165"/>
      <c r="M383" s="165"/>
      <c r="N383" s="168"/>
      <c r="EZ383" s="11"/>
      <c r="FA383" s="19"/>
      <c r="FB383" s="19"/>
      <c r="FC383" s="19"/>
      <c r="FD383" s="3" t="s">
        <v>239</v>
      </c>
      <c r="FH383" s="19"/>
      <c r="FK383" s="19"/>
      <c r="FL383" s="19"/>
    </row>
    <row r="384" spans="1:168" customFormat="1" ht="15" x14ac:dyDescent="0.25">
      <c r="A384" s="21"/>
      <c r="B384" s="22" t="s">
        <v>3</v>
      </c>
      <c r="C384" s="165" t="s">
        <v>8</v>
      </c>
      <c r="D384" s="165"/>
      <c r="E384" s="165"/>
      <c r="F384" s="23"/>
      <c r="G384" s="24"/>
      <c r="H384" s="24"/>
      <c r="I384" s="24"/>
      <c r="J384" s="25">
        <v>92.08</v>
      </c>
      <c r="K384" s="24"/>
      <c r="L384" s="25">
        <v>26.7</v>
      </c>
      <c r="M384" s="26">
        <v>52.21</v>
      </c>
      <c r="N384" s="27">
        <v>1394.01</v>
      </c>
      <c r="EZ384" s="11"/>
      <c r="FA384" s="19"/>
      <c r="FB384" s="19"/>
      <c r="FC384" s="19"/>
      <c r="FE384" s="3" t="s">
        <v>8</v>
      </c>
      <c r="FH384" s="19"/>
      <c r="FK384" s="19"/>
      <c r="FL384" s="19"/>
    </row>
    <row r="385" spans="1:168" customFormat="1" ht="15" x14ac:dyDescent="0.25">
      <c r="A385" s="21"/>
      <c r="B385" s="22" t="s">
        <v>19</v>
      </c>
      <c r="C385" s="165" t="s">
        <v>24</v>
      </c>
      <c r="D385" s="165"/>
      <c r="E385" s="165"/>
      <c r="F385" s="23"/>
      <c r="G385" s="24"/>
      <c r="H385" s="24"/>
      <c r="I385" s="24"/>
      <c r="J385" s="25">
        <v>287.60000000000002</v>
      </c>
      <c r="K385" s="24"/>
      <c r="L385" s="25">
        <v>83.4</v>
      </c>
      <c r="M385" s="26">
        <v>15.71</v>
      </c>
      <c r="N385" s="27">
        <v>1310.21</v>
      </c>
      <c r="EZ385" s="11"/>
      <c r="FA385" s="19"/>
      <c r="FB385" s="19"/>
      <c r="FC385" s="19"/>
      <c r="FE385" s="3" t="s">
        <v>24</v>
      </c>
      <c r="FH385" s="19"/>
      <c r="FK385" s="19"/>
      <c r="FL385" s="19"/>
    </row>
    <row r="386" spans="1:168" customFormat="1" ht="15" x14ac:dyDescent="0.25">
      <c r="A386" s="21"/>
      <c r="B386" s="22" t="s">
        <v>25</v>
      </c>
      <c r="C386" s="165" t="s">
        <v>26</v>
      </c>
      <c r="D386" s="165"/>
      <c r="E386" s="165"/>
      <c r="F386" s="23"/>
      <c r="G386" s="24"/>
      <c r="H386" s="24"/>
      <c r="I386" s="24"/>
      <c r="J386" s="25">
        <v>37.57</v>
      </c>
      <c r="K386" s="24"/>
      <c r="L386" s="25">
        <v>10.9</v>
      </c>
      <c r="M386" s="26">
        <v>52.21</v>
      </c>
      <c r="N386" s="48">
        <v>569.09</v>
      </c>
      <c r="EZ386" s="11"/>
      <c r="FA386" s="19"/>
      <c r="FB386" s="19"/>
      <c r="FC386" s="19"/>
      <c r="FE386" s="3" t="s">
        <v>26</v>
      </c>
      <c r="FH386" s="19"/>
      <c r="FK386" s="19"/>
      <c r="FL386" s="19"/>
    </row>
    <row r="387" spans="1:168" customFormat="1" ht="15" x14ac:dyDescent="0.25">
      <c r="A387" s="28"/>
      <c r="B387" s="22"/>
      <c r="C387" s="165" t="s">
        <v>9</v>
      </c>
      <c r="D387" s="165"/>
      <c r="E387" s="165"/>
      <c r="F387" s="23" t="s">
        <v>10</v>
      </c>
      <c r="G387" s="42">
        <v>11.7</v>
      </c>
      <c r="H387" s="24"/>
      <c r="I387" s="30">
        <v>3.3929999999999998</v>
      </c>
      <c r="J387" s="31"/>
      <c r="K387" s="24"/>
      <c r="L387" s="31"/>
      <c r="M387" s="24"/>
      <c r="N387" s="32"/>
      <c r="EZ387" s="11"/>
      <c r="FA387" s="19"/>
      <c r="FB387" s="19"/>
      <c r="FC387" s="19"/>
      <c r="FF387" s="3" t="s">
        <v>9</v>
      </c>
      <c r="FH387" s="19"/>
      <c r="FK387" s="19"/>
      <c r="FL387" s="19"/>
    </row>
    <row r="388" spans="1:168" customFormat="1" ht="15" x14ac:dyDescent="0.25">
      <c r="A388" s="28"/>
      <c r="B388" s="22"/>
      <c r="C388" s="165" t="s">
        <v>27</v>
      </c>
      <c r="D388" s="165"/>
      <c r="E388" s="165"/>
      <c r="F388" s="23" t="s">
        <v>10</v>
      </c>
      <c r="G388" s="26">
        <v>2.96</v>
      </c>
      <c r="H388" s="24"/>
      <c r="I388" s="43">
        <v>0.85840000000000005</v>
      </c>
      <c r="J388" s="31"/>
      <c r="K388" s="24"/>
      <c r="L388" s="31"/>
      <c r="M388" s="24"/>
      <c r="N388" s="32"/>
      <c r="EZ388" s="11"/>
      <c r="FA388" s="19"/>
      <c r="FB388" s="19"/>
      <c r="FC388" s="19"/>
      <c r="FF388" s="3" t="s">
        <v>27</v>
      </c>
      <c r="FH388" s="19"/>
      <c r="FK388" s="19"/>
      <c r="FL388" s="19"/>
    </row>
    <row r="389" spans="1:168" customFormat="1" ht="15" customHeight="1" x14ac:dyDescent="0.25">
      <c r="A389" s="20"/>
      <c r="B389" s="22"/>
      <c r="C389" s="172" t="s">
        <v>11</v>
      </c>
      <c r="D389" s="172"/>
      <c r="E389" s="172"/>
      <c r="F389" s="33"/>
      <c r="G389" s="34"/>
      <c r="H389" s="34"/>
      <c r="I389" s="34"/>
      <c r="J389" s="35">
        <v>379.68</v>
      </c>
      <c r="K389" s="34"/>
      <c r="L389" s="35">
        <v>110.1</v>
      </c>
      <c r="M389" s="34"/>
      <c r="N389" s="36">
        <v>2704.22</v>
      </c>
      <c r="EZ389" s="11"/>
      <c r="FA389" s="19"/>
      <c r="FB389" s="19"/>
      <c r="FC389" s="19"/>
      <c r="FG389" s="3" t="s">
        <v>11</v>
      </c>
      <c r="FH389" s="19"/>
      <c r="FK389" s="19"/>
      <c r="FL389" s="19"/>
    </row>
    <row r="390" spans="1:168" customFormat="1" ht="15" x14ac:dyDescent="0.25">
      <c r="A390" s="28"/>
      <c r="B390" s="22"/>
      <c r="C390" s="165" t="s">
        <v>12</v>
      </c>
      <c r="D390" s="165"/>
      <c r="E390" s="165"/>
      <c r="F390" s="23"/>
      <c r="G390" s="24"/>
      <c r="H390" s="24"/>
      <c r="I390" s="24"/>
      <c r="J390" s="31"/>
      <c r="K390" s="24"/>
      <c r="L390" s="25">
        <v>37.6</v>
      </c>
      <c r="M390" s="24"/>
      <c r="N390" s="27">
        <v>1963.1</v>
      </c>
      <c r="EZ390" s="11"/>
      <c r="FA390" s="19"/>
      <c r="FB390" s="19"/>
      <c r="FC390" s="19"/>
      <c r="FF390" s="3" t="s">
        <v>12</v>
      </c>
      <c r="FH390" s="19"/>
      <c r="FK390" s="19"/>
      <c r="FL390" s="19"/>
    </row>
    <row r="391" spans="1:168" customFormat="1" ht="23.25" customHeight="1" x14ac:dyDescent="0.25">
      <c r="A391" s="28"/>
      <c r="B391" s="22" t="s">
        <v>35</v>
      </c>
      <c r="C391" s="165" t="s">
        <v>36</v>
      </c>
      <c r="D391" s="165"/>
      <c r="E391" s="165"/>
      <c r="F391" s="23" t="s">
        <v>15</v>
      </c>
      <c r="G391" s="29">
        <v>102</v>
      </c>
      <c r="H391" s="24"/>
      <c r="I391" s="29">
        <v>102</v>
      </c>
      <c r="J391" s="31"/>
      <c r="K391" s="24"/>
      <c r="L391" s="25">
        <v>38.35</v>
      </c>
      <c r="M391" s="24"/>
      <c r="N391" s="27">
        <v>2002.36</v>
      </c>
      <c r="EZ391" s="11"/>
      <c r="FA391" s="19"/>
      <c r="FB391" s="19"/>
      <c r="FC391" s="19"/>
      <c r="FF391" s="3" t="s">
        <v>36</v>
      </c>
      <c r="FH391" s="19"/>
      <c r="FK391" s="19"/>
      <c r="FL391" s="19"/>
    </row>
    <row r="392" spans="1:168" customFormat="1" ht="23.25" customHeight="1" x14ac:dyDescent="0.25">
      <c r="A392" s="28"/>
      <c r="B392" s="22" t="s">
        <v>37</v>
      </c>
      <c r="C392" s="165" t="s">
        <v>38</v>
      </c>
      <c r="D392" s="165"/>
      <c r="E392" s="165"/>
      <c r="F392" s="23" t="s">
        <v>15</v>
      </c>
      <c r="G392" s="29">
        <v>54</v>
      </c>
      <c r="H392" s="24"/>
      <c r="I392" s="29">
        <v>54</v>
      </c>
      <c r="J392" s="31"/>
      <c r="K392" s="24"/>
      <c r="L392" s="25">
        <v>20.3</v>
      </c>
      <c r="M392" s="24"/>
      <c r="N392" s="27">
        <v>1060.07</v>
      </c>
      <c r="EZ392" s="11"/>
      <c r="FA392" s="19"/>
      <c r="FB392" s="19"/>
      <c r="FC392" s="19"/>
      <c r="FF392" s="3" t="s">
        <v>38</v>
      </c>
      <c r="FH392" s="19"/>
      <c r="FK392" s="19"/>
      <c r="FL392" s="19"/>
    </row>
    <row r="393" spans="1:168" customFormat="1" ht="15" customHeight="1" x14ac:dyDescent="0.25">
      <c r="A393" s="37"/>
      <c r="B393" s="159"/>
      <c r="C393" s="167" t="s">
        <v>18</v>
      </c>
      <c r="D393" s="167"/>
      <c r="E393" s="167"/>
      <c r="F393" s="13"/>
      <c r="G393" s="14"/>
      <c r="H393" s="14"/>
      <c r="I393" s="14"/>
      <c r="J393" s="17"/>
      <c r="K393" s="14"/>
      <c r="L393" s="38">
        <v>168.75</v>
      </c>
      <c r="M393" s="34"/>
      <c r="N393" s="39">
        <v>5766.65</v>
      </c>
      <c r="EZ393" s="11"/>
      <c r="FA393" s="19"/>
      <c r="FB393" s="19"/>
      <c r="FC393" s="19"/>
      <c r="FH393" s="19" t="s">
        <v>18</v>
      </c>
      <c r="FK393" s="19"/>
      <c r="FL393" s="19"/>
    </row>
    <row r="394" spans="1:168" customFormat="1" ht="23.25" customHeight="1" x14ac:dyDescent="0.25">
      <c r="A394" s="12" t="s">
        <v>240</v>
      </c>
      <c r="B394" s="160" t="s">
        <v>40</v>
      </c>
      <c r="C394" s="167" t="s">
        <v>41</v>
      </c>
      <c r="D394" s="167"/>
      <c r="E394" s="167"/>
      <c r="F394" s="13" t="s">
        <v>6</v>
      </c>
      <c r="G394" s="14">
        <v>0.1361</v>
      </c>
      <c r="H394" s="15">
        <v>1</v>
      </c>
      <c r="I394" s="16">
        <v>0.1361</v>
      </c>
      <c r="J394" s="17"/>
      <c r="K394" s="14"/>
      <c r="L394" s="17"/>
      <c r="M394" s="14"/>
      <c r="N394" s="18"/>
      <c r="EZ394" s="11"/>
      <c r="FA394" s="19" t="s">
        <v>41</v>
      </c>
      <c r="FB394" s="19" t="s">
        <v>0</v>
      </c>
      <c r="FC394" s="19" t="s">
        <v>0</v>
      </c>
      <c r="FH394" s="19"/>
      <c r="FK394" s="19"/>
      <c r="FL394" s="19"/>
    </row>
    <row r="395" spans="1:168" customFormat="1" ht="15" customHeight="1" x14ac:dyDescent="0.25">
      <c r="A395" s="20"/>
      <c r="B395" s="158"/>
      <c r="C395" s="165" t="s">
        <v>241</v>
      </c>
      <c r="D395" s="165"/>
      <c r="E395" s="165"/>
      <c r="F395" s="165"/>
      <c r="G395" s="165"/>
      <c r="H395" s="165"/>
      <c r="I395" s="165"/>
      <c r="J395" s="165"/>
      <c r="K395" s="165"/>
      <c r="L395" s="165"/>
      <c r="M395" s="165"/>
      <c r="N395" s="168"/>
      <c r="EZ395" s="11"/>
      <c r="FA395" s="19"/>
      <c r="FB395" s="19"/>
      <c r="FC395" s="19"/>
      <c r="FD395" s="3" t="s">
        <v>241</v>
      </c>
      <c r="FH395" s="19"/>
      <c r="FK395" s="19"/>
      <c r="FL395" s="19"/>
    </row>
    <row r="396" spans="1:168" customFormat="1" ht="15" x14ac:dyDescent="0.25">
      <c r="A396" s="21"/>
      <c r="B396" s="22" t="s">
        <v>3</v>
      </c>
      <c r="C396" s="165" t="s">
        <v>8</v>
      </c>
      <c r="D396" s="165"/>
      <c r="E396" s="165"/>
      <c r="F396" s="23"/>
      <c r="G396" s="24"/>
      <c r="H396" s="24"/>
      <c r="I396" s="24"/>
      <c r="J396" s="25">
        <v>106.88</v>
      </c>
      <c r="K396" s="24"/>
      <c r="L396" s="25">
        <v>14.55</v>
      </c>
      <c r="M396" s="26">
        <v>52.21</v>
      </c>
      <c r="N396" s="48">
        <v>759.66</v>
      </c>
      <c r="EZ396" s="11"/>
      <c r="FA396" s="19"/>
      <c r="FB396" s="19"/>
      <c r="FC396" s="19"/>
      <c r="FE396" s="3" t="s">
        <v>8</v>
      </c>
      <c r="FH396" s="19"/>
      <c r="FK396" s="19"/>
      <c r="FL396" s="19"/>
    </row>
    <row r="397" spans="1:168" customFormat="1" ht="15" x14ac:dyDescent="0.25">
      <c r="A397" s="21"/>
      <c r="B397" s="22" t="s">
        <v>19</v>
      </c>
      <c r="C397" s="165" t="s">
        <v>24</v>
      </c>
      <c r="D397" s="165"/>
      <c r="E397" s="165"/>
      <c r="F397" s="23"/>
      <c r="G397" s="24"/>
      <c r="H397" s="24"/>
      <c r="I397" s="24"/>
      <c r="J397" s="25">
        <v>241.58</v>
      </c>
      <c r="K397" s="24"/>
      <c r="L397" s="25">
        <v>32.880000000000003</v>
      </c>
      <c r="M397" s="26">
        <v>15.71</v>
      </c>
      <c r="N397" s="48">
        <v>516.54</v>
      </c>
      <c r="EZ397" s="11"/>
      <c r="FA397" s="19"/>
      <c r="FB397" s="19"/>
      <c r="FC397" s="19"/>
      <c r="FE397" s="3" t="s">
        <v>24</v>
      </c>
      <c r="FH397" s="19"/>
      <c r="FK397" s="19"/>
      <c r="FL397" s="19"/>
    </row>
    <row r="398" spans="1:168" customFormat="1" ht="15" x14ac:dyDescent="0.25">
      <c r="A398" s="21"/>
      <c r="B398" s="22" t="s">
        <v>25</v>
      </c>
      <c r="C398" s="165" t="s">
        <v>26</v>
      </c>
      <c r="D398" s="165"/>
      <c r="E398" s="165"/>
      <c r="F398" s="23"/>
      <c r="G398" s="24"/>
      <c r="H398" s="24"/>
      <c r="I398" s="24"/>
      <c r="J398" s="25">
        <v>26.36</v>
      </c>
      <c r="K398" s="24"/>
      <c r="L398" s="25">
        <v>3.59</v>
      </c>
      <c r="M398" s="26">
        <v>52.21</v>
      </c>
      <c r="N398" s="48">
        <v>187.43</v>
      </c>
      <c r="EZ398" s="11"/>
      <c r="FA398" s="19"/>
      <c r="FB398" s="19"/>
      <c r="FC398" s="19"/>
      <c r="FE398" s="3" t="s">
        <v>26</v>
      </c>
      <c r="FH398" s="19"/>
      <c r="FK398" s="19"/>
      <c r="FL398" s="19"/>
    </row>
    <row r="399" spans="1:168" customFormat="1" ht="15" x14ac:dyDescent="0.25">
      <c r="A399" s="28"/>
      <c r="B399" s="22"/>
      <c r="C399" s="165" t="s">
        <v>9</v>
      </c>
      <c r="D399" s="165"/>
      <c r="E399" s="165"/>
      <c r="F399" s="23" t="s">
        <v>10</v>
      </c>
      <c r="G399" s="26">
        <v>12.53</v>
      </c>
      <c r="H399" s="24"/>
      <c r="I399" s="51">
        <v>1.705333</v>
      </c>
      <c r="J399" s="31"/>
      <c r="K399" s="24"/>
      <c r="L399" s="31"/>
      <c r="M399" s="24"/>
      <c r="N399" s="32"/>
      <c r="EZ399" s="11"/>
      <c r="FA399" s="19"/>
      <c r="FB399" s="19"/>
      <c r="FC399" s="19"/>
      <c r="FF399" s="3" t="s">
        <v>9</v>
      </c>
      <c r="FH399" s="19"/>
      <c r="FK399" s="19"/>
      <c r="FL399" s="19"/>
    </row>
    <row r="400" spans="1:168" customFormat="1" ht="15" x14ac:dyDescent="0.25">
      <c r="A400" s="28"/>
      <c r="B400" s="22"/>
      <c r="C400" s="165" t="s">
        <v>27</v>
      </c>
      <c r="D400" s="165"/>
      <c r="E400" s="165"/>
      <c r="F400" s="23" t="s">
        <v>10</v>
      </c>
      <c r="G400" s="26">
        <v>2.62</v>
      </c>
      <c r="H400" s="24"/>
      <c r="I400" s="51">
        <v>0.35658200000000001</v>
      </c>
      <c r="J400" s="31"/>
      <c r="K400" s="24"/>
      <c r="L400" s="31"/>
      <c r="M400" s="24"/>
      <c r="N400" s="32"/>
      <c r="EZ400" s="11"/>
      <c r="FA400" s="19"/>
      <c r="FB400" s="19"/>
      <c r="FC400" s="19"/>
      <c r="FF400" s="3" t="s">
        <v>27</v>
      </c>
      <c r="FH400" s="19"/>
      <c r="FK400" s="19"/>
      <c r="FL400" s="19"/>
    </row>
    <row r="401" spans="1:168" customFormat="1" ht="15" customHeight="1" x14ac:dyDescent="0.25">
      <c r="A401" s="20"/>
      <c r="B401" s="22"/>
      <c r="C401" s="172" t="s">
        <v>11</v>
      </c>
      <c r="D401" s="172"/>
      <c r="E401" s="172"/>
      <c r="F401" s="33"/>
      <c r="G401" s="34"/>
      <c r="H401" s="34"/>
      <c r="I401" s="34"/>
      <c r="J401" s="35">
        <v>348.46</v>
      </c>
      <c r="K401" s="34"/>
      <c r="L401" s="35">
        <v>47.43</v>
      </c>
      <c r="M401" s="34"/>
      <c r="N401" s="36">
        <v>1276.2</v>
      </c>
      <c r="EZ401" s="11"/>
      <c r="FA401" s="19"/>
      <c r="FB401" s="19"/>
      <c r="FC401" s="19"/>
      <c r="FG401" s="3" t="s">
        <v>11</v>
      </c>
      <c r="FH401" s="19"/>
      <c r="FK401" s="19"/>
      <c r="FL401" s="19"/>
    </row>
    <row r="402" spans="1:168" customFormat="1" ht="15" x14ac:dyDescent="0.25">
      <c r="A402" s="28"/>
      <c r="B402" s="22"/>
      <c r="C402" s="165" t="s">
        <v>12</v>
      </c>
      <c r="D402" s="165"/>
      <c r="E402" s="165"/>
      <c r="F402" s="23"/>
      <c r="G402" s="24"/>
      <c r="H402" s="24"/>
      <c r="I402" s="24"/>
      <c r="J402" s="31"/>
      <c r="K402" s="24"/>
      <c r="L402" s="25">
        <v>18.14</v>
      </c>
      <c r="M402" s="24"/>
      <c r="N402" s="48">
        <v>947.09</v>
      </c>
      <c r="EZ402" s="11"/>
      <c r="FA402" s="19"/>
      <c r="FB402" s="19"/>
      <c r="FC402" s="19"/>
      <c r="FF402" s="3" t="s">
        <v>12</v>
      </c>
      <c r="FH402" s="19"/>
      <c r="FK402" s="19"/>
      <c r="FL402" s="19"/>
    </row>
    <row r="403" spans="1:168" customFormat="1" ht="23.25" customHeight="1" x14ac:dyDescent="0.25">
      <c r="A403" s="28"/>
      <c r="B403" s="22" t="s">
        <v>43</v>
      </c>
      <c r="C403" s="165" t="s">
        <v>44</v>
      </c>
      <c r="D403" s="165"/>
      <c r="E403" s="165"/>
      <c r="F403" s="23" t="s">
        <v>15</v>
      </c>
      <c r="G403" s="29">
        <v>92</v>
      </c>
      <c r="H403" s="24"/>
      <c r="I403" s="29">
        <v>92</v>
      </c>
      <c r="J403" s="31"/>
      <c r="K403" s="24"/>
      <c r="L403" s="25">
        <v>16.690000000000001</v>
      </c>
      <c r="M403" s="24"/>
      <c r="N403" s="48">
        <v>871.32</v>
      </c>
      <c r="EZ403" s="11"/>
      <c r="FA403" s="19"/>
      <c r="FB403" s="19"/>
      <c r="FC403" s="19"/>
      <c r="FF403" s="3" t="s">
        <v>44</v>
      </c>
      <c r="FH403" s="19"/>
      <c r="FK403" s="19"/>
      <c r="FL403" s="19"/>
    </row>
    <row r="404" spans="1:168" customFormat="1" ht="45" customHeight="1" x14ac:dyDescent="0.25">
      <c r="A404" s="28"/>
      <c r="B404" s="22" t="s">
        <v>45</v>
      </c>
      <c r="C404" s="165" t="s">
        <v>46</v>
      </c>
      <c r="D404" s="165"/>
      <c r="E404" s="165"/>
      <c r="F404" s="23" t="s">
        <v>15</v>
      </c>
      <c r="G404" s="29">
        <v>46</v>
      </c>
      <c r="H404" s="26">
        <v>0.85</v>
      </c>
      <c r="I404" s="42">
        <v>39.1</v>
      </c>
      <c r="J404" s="31"/>
      <c r="K404" s="24"/>
      <c r="L404" s="25">
        <v>7.09</v>
      </c>
      <c r="M404" s="24"/>
      <c r="N404" s="48">
        <v>370.31</v>
      </c>
      <c r="EZ404" s="11"/>
      <c r="FA404" s="19"/>
      <c r="FB404" s="19"/>
      <c r="FC404" s="19"/>
      <c r="FF404" s="3" t="s">
        <v>46</v>
      </c>
      <c r="FH404" s="19"/>
      <c r="FK404" s="19"/>
      <c r="FL404" s="19"/>
    </row>
    <row r="405" spans="1:168" customFormat="1" ht="15" customHeight="1" x14ac:dyDescent="0.25">
      <c r="A405" s="37"/>
      <c r="B405" s="159"/>
      <c r="C405" s="167" t="s">
        <v>18</v>
      </c>
      <c r="D405" s="167"/>
      <c r="E405" s="167"/>
      <c r="F405" s="13"/>
      <c r="G405" s="14"/>
      <c r="H405" s="14"/>
      <c r="I405" s="14"/>
      <c r="J405" s="17"/>
      <c r="K405" s="14"/>
      <c r="L405" s="38">
        <v>71.209999999999994</v>
      </c>
      <c r="M405" s="34"/>
      <c r="N405" s="39">
        <v>2517.83</v>
      </c>
      <c r="EZ405" s="11"/>
      <c r="FA405" s="19"/>
      <c r="FB405" s="19"/>
      <c r="FC405" s="19"/>
      <c r="FH405" s="19" t="s">
        <v>18</v>
      </c>
      <c r="FK405" s="19"/>
      <c r="FL405" s="19"/>
    </row>
    <row r="406" spans="1:168" customFormat="1" ht="34.5" customHeight="1" x14ac:dyDescent="0.25">
      <c r="A406" s="12" t="s">
        <v>242</v>
      </c>
      <c r="B406" s="160" t="s">
        <v>48</v>
      </c>
      <c r="C406" s="167" t="s">
        <v>49</v>
      </c>
      <c r="D406" s="167"/>
      <c r="E406" s="167"/>
      <c r="F406" s="13" t="s">
        <v>6</v>
      </c>
      <c r="G406" s="14">
        <v>0.13600000000000001</v>
      </c>
      <c r="H406" s="15">
        <v>1</v>
      </c>
      <c r="I406" s="46">
        <v>0.13600000000000001</v>
      </c>
      <c r="J406" s="17"/>
      <c r="K406" s="14"/>
      <c r="L406" s="17"/>
      <c r="M406" s="14"/>
      <c r="N406" s="18"/>
      <c r="EZ406" s="11"/>
      <c r="FA406" s="19" t="s">
        <v>49</v>
      </c>
      <c r="FB406" s="19" t="s">
        <v>0</v>
      </c>
      <c r="FC406" s="19" t="s">
        <v>0</v>
      </c>
      <c r="FH406" s="19"/>
      <c r="FK406" s="19"/>
      <c r="FL406" s="19"/>
    </row>
    <row r="407" spans="1:168" customFormat="1" ht="15" customHeight="1" x14ac:dyDescent="0.25">
      <c r="A407" s="20"/>
      <c r="B407" s="158"/>
      <c r="C407" s="165" t="s">
        <v>243</v>
      </c>
      <c r="D407" s="165"/>
      <c r="E407" s="165"/>
      <c r="F407" s="165"/>
      <c r="G407" s="165"/>
      <c r="H407" s="165"/>
      <c r="I407" s="165"/>
      <c r="J407" s="165"/>
      <c r="K407" s="165"/>
      <c r="L407" s="165"/>
      <c r="M407" s="165"/>
      <c r="N407" s="168"/>
      <c r="EZ407" s="11"/>
      <c r="FA407" s="19"/>
      <c r="FB407" s="19"/>
      <c r="FC407" s="19"/>
      <c r="FD407" s="3" t="s">
        <v>243</v>
      </c>
      <c r="FH407" s="19"/>
      <c r="FK407" s="19"/>
      <c r="FL407" s="19"/>
    </row>
    <row r="408" spans="1:168" customFormat="1" ht="15" x14ac:dyDescent="0.25">
      <c r="A408" s="21"/>
      <c r="B408" s="22" t="s">
        <v>3</v>
      </c>
      <c r="C408" s="165" t="s">
        <v>8</v>
      </c>
      <c r="D408" s="165"/>
      <c r="E408" s="165"/>
      <c r="F408" s="23"/>
      <c r="G408" s="24"/>
      <c r="H408" s="24"/>
      <c r="I408" s="24"/>
      <c r="J408" s="25">
        <v>173.23</v>
      </c>
      <c r="K408" s="24"/>
      <c r="L408" s="25">
        <v>23.56</v>
      </c>
      <c r="M408" s="26">
        <v>52.21</v>
      </c>
      <c r="N408" s="27">
        <v>1230.07</v>
      </c>
      <c r="EZ408" s="11"/>
      <c r="FA408" s="19"/>
      <c r="FB408" s="19"/>
      <c r="FC408" s="19"/>
      <c r="FE408" s="3" t="s">
        <v>8</v>
      </c>
      <c r="FH408" s="19"/>
      <c r="FK408" s="19"/>
      <c r="FL408" s="19"/>
    </row>
    <row r="409" spans="1:168" customFormat="1" ht="15" x14ac:dyDescent="0.25">
      <c r="A409" s="21"/>
      <c r="B409" s="22" t="s">
        <v>19</v>
      </c>
      <c r="C409" s="165" t="s">
        <v>24</v>
      </c>
      <c r="D409" s="165"/>
      <c r="E409" s="165"/>
      <c r="F409" s="23"/>
      <c r="G409" s="24"/>
      <c r="H409" s="24"/>
      <c r="I409" s="24"/>
      <c r="J409" s="41">
        <v>5268.76</v>
      </c>
      <c r="K409" s="24"/>
      <c r="L409" s="25">
        <v>716.55</v>
      </c>
      <c r="M409" s="26">
        <v>15.71</v>
      </c>
      <c r="N409" s="27">
        <v>11257</v>
      </c>
      <c r="EZ409" s="11"/>
      <c r="FA409" s="19"/>
      <c r="FB409" s="19"/>
      <c r="FC409" s="19"/>
      <c r="FE409" s="3" t="s">
        <v>24</v>
      </c>
      <c r="FH409" s="19"/>
      <c r="FK409" s="19"/>
      <c r="FL409" s="19"/>
    </row>
    <row r="410" spans="1:168" customFormat="1" ht="15" x14ac:dyDescent="0.25">
      <c r="A410" s="21"/>
      <c r="B410" s="22" t="s">
        <v>25</v>
      </c>
      <c r="C410" s="165" t="s">
        <v>26</v>
      </c>
      <c r="D410" s="165"/>
      <c r="E410" s="165"/>
      <c r="F410" s="23"/>
      <c r="G410" s="24"/>
      <c r="H410" s="24"/>
      <c r="I410" s="24"/>
      <c r="J410" s="25">
        <v>267.67</v>
      </c>
      <c r="K410" s="24"/>
      <c r="L410" s="25">
        <v>36.4</v>
      </c>
      <c r="M410" s="26">
        <v>52.21</v>
      </c>
      <c r="N410" s="27">
        <v>1900.44</v>
      </c>
      <c r="EZ410" s="11"/>
      <c r="FA410" s="19"/>
      <c r="FB410" s="19"/>
      <c r="FC410" s="19"/>
      <c r="FE410" s="3" t="s">
        <v>26</v>
      </c>
      <c r="FH410" s="19"/>
      <c r="FK410" s="19"/>
      <c r="FL410" s="19"/>
    </row>
    <row r="411" spans="1:168" customFormat="1" ht="15" x14ac:dyDescent="0.25">
      <c r="A411" s="21"/>
      <c r="B411" s="22" t="s">
        <v>39</v>
      </c>
      <c r="C411" s="165" t="s">
        <v>51</v>
      </c>
      <c r="D411" s="165"/>
      <c r="E411" s="165"/>
      <c r="F411" s="23"/>
      <c r="G411" s="24"/>
      <c r="H411" s="24"/>
      <c r="I411" s="24"/>
      <c r="J411" s="25">
        <v>17.079999999999998</v>
      </c>
      <c r="K411" s="24"/>
      <c r="L411" s="25">
        <v>2.3199999999999998</v>
      </c>
      <c r="M411" s="42">
        <v>9.5</v>
      </c>
      <c r="N411" s="48">
        <v>22.04</v>
      </c>
      <c r="EZ411" s="11"/>
      <c r="FA411" s="19"/>
      <c r="FB411" s="19"/>
      <c r="FC411" s="19"/>
      <c r="FE411" s="3" t="s">
        <v>51</v>
      </c>
      <c r="FH411" s="19"/>
      <c r="FK411" s="19"/>
      <c r="FL411" s="19"/>
    </row>
    <row r="412" spans="1:168" customFormat="1" ht="15" x14ac:dyDescent="0.25">
      <c r="A412" s="28"/>
      <c r="B412" s="22"/>
      <c r="C412" s="165" t="s">
        <v>9</v>
      </c>
      <c r="D412" s="165"/>
      <c r="E412" s="165"/>
      <c r="F412" s="23" t="s">
        <v>10</v>
      </c>
      <c r="G412" s="42">
        <v>21.6</v>
      </c>
      <c r="H412" s="24"/>
      <c r="I412" s="43">
        <v>2.9376000000000002</v>
      </c>
      <c r="J412" s="31"/>
      <c r="K412" s="24"/>
      <c r="L412" s="31"/>
      <c r="M412" s="24"/>
      <c r="N412" s="32"/>
      <c r="EZ412" s="11"/>
      <c r="FA412" s="19"/>
      <c r="FB412" s="19"/>
      <c r="FC412" s="19"/>
      <c r="FF412" s="3" t="s">
        <v>9</v>
      </c>
      <c r="FH412" s="19"/>
      <c r="FK412" s="19"/>
      <c r="FL412" s="19"/>
    </row>
    <row r="413" spans="1:168" customFormat="1" ht="15" x14ac:dyDescent="0.25">
      <c r="A413" s="28"/>
      <c r="B413" s="22"/>
      <c r="C413" s="165" t="s">
        <v>27</v>
      </c>
      <c r="D413" s="165"/>
      <c r="E413" s="165"/>
      <c r="F413" s="23" t="s">
        <v>10</v>
      </c>
      <c r="G413" s="42">
        <v>20.6</v>
      </c>
      <c r="H413" s="24"/>
      <c r="I413" s="43">
        <v>2.8016000000000001</v>
      </c>
      <c r="J413" s="31"/>
      <c r="K413" s="24"/>
      <c r="L413" s="31"/>
      <c r="M413" s="24"/>
      <c r="N413" s="32"/>
      <c r="EZ413" s="11"/>
      <c r="FA413" s="19"/>
      <c r="FB413" s="19"/>
      <c r="FC413" s="19"/>
      <c r="FF413" s="3" t="s">
        <v>27</v>
      </c>
      <c r="FH413" s="19"/>
      <c r="FK413" s="19"/>
      <c r="FL413" s="19"/>
    </row>
    <row r="414" spans="1:168" customFormat="1" ht="15" customHeight="1" x14ac:dyDescent="0.25">
      <c r="A414" s="20"/>
      <c r="B414" s="22"/>
      <c r="C414" s="172" t="s">
        <v>11</v>
      </c>
      <c r="D414" s="172"/>
      <c r="E414" s="172"/>
      <c r="F414" s="33"/>
      <c r="G414" s="34"/>
      <c r="H414" s="34"/>
      <c r="I414" s="34"/>
      <c r="J414" s="44">
        <v>5459.07</v>
      </c>
      <c r="K414" s="34"/>
      <c r="L414" s="35">
        <v>742.43</v>
      </c>
      <c r="M414" s="34"/>
      <c r="N414" s="36">
        <v>12509.11</v>
      </c>
      <c r="EZ414" s="11"/>
      <c r="FA414" s="19"/>
      <c r="FB414" s="19"/>
      <c r="FC414" s="19"/>
      <c r="FG414" s="3" t="s">
        <v>11</v>
      </c>
      <c r="FH414" s="19"/>
      <c r="FK414" s="19"/>
      <c r="FL414" s="19"/>
    </row>
    <row r="415" spans="1:168" customFormat="1" ht="15" x14ac:dyDescent="0.25">
      <c r="A415" s="28"/>
      <c r="B415" s="22"/>
      <c r="C415" s="165" t="s">
        <v>12</v>
      </c>
      <c r="D415" s="165"/>
      <c r="E415" s="165"/>
      <c r="F415" s="23"/>
      <c r="G415" s="24"/>
      <c r="H415" s="24"/>
      <c r="I415" s="24"/>
      <c r="J415" s="31"/>
      <c r="K415" s="24"/>
      <c r="L415" s="25">
        <v>59.96</v>
      </c>
      <c r="M415" s="24"/>
      <c r="N415" s="27">
        <v>3130.51</v>
      </c>
      <c r="EZ415" s="11"/>
      <c r="FA415" s="19"/>
      <c r="FB415" s="19"/>
      <c r="FC415" s="19"/>
      <c r="FF415" s="3" t="s">
        <v>12</v>
      </c>
      <c r="FH415" s="19"/>
      <c r="FK415" s="19"/>
      <c r="FL415" s="19"/>
    </row>
    <row r="416" spans="1:168" customFormat="1" ht="45" x14ac:dyDescent="0.25">
      <c r="A416" s="28"/>
      <c r="B416" s="22" t="s">
        <v>52</v>
      </c>
      <c r="C416" s="165" t="s">
        <v>53</v>
      </c>
      <c r="D416" s="165"/>
      <c r="E416" s="165"/>
      <c r="F416" s="23" t="s">
        <v>15</v>
      </c>
      <c r="G416" s="29">
        <v>147</v>
      </c>
      <c r="H416" s="24"/>
      <c r="I416" s="29">
        <v>147</v>
      </c>
      <c r="J416" s="31"/>
      <c r="K416" s="24"/>
      <c r="L416" s="25">
        <v>88.14</v>
      </c>
      <c r="M416" s="24"/>
      <c r="N416" s="27">
        <v>4601.8500000000004</v>
      </c>
      <c r="EZ416" s="11"/>
      <c r="FA416" s="19"/>
      <c r="FB416" s="19"/>
      <c r="FC416" s="19"/>
      <c r="FF416" s="3" t="s">
        <v>53</v>
      </c>
      <c r="FH416" s="19"/>
      <c r="FK416" s="19"/>
      <c r="FL416" s="19"/>
    </row>
    <row r="417" spans="1:168" customFormat="1" ht="56.25" x14ac:dyDescent="0.25">
      <c r="A417" s="28"/>
      <c r="B417" s="22" t="s">
        <v>54</v>
      </c>
      <c r="C417" s="165" t="s">
        <v>55</v>
      </c>
      <c r="D417" s="165"/>
      <c r="E417" s="165"/>
      <c r="F417" s="23" t="s">
        <v>15</v>
      </c>
      <c r="G417" s="29">
        <v>134</v>
      </c>
      <c r="H417" s="26">
        <v>0.85</v>
      </c>
      <c r="I417" s="42">
        <v>113.9</v>
      </c>
      <c r="J417" s="31"/>
      <c r="K417" s="24"/>
      <c r="L417" s="25">
        <v>68.290000000000006</v>
      </c>
      <c r="M417" s="24"/>
      <c r="N417" s="27">
        <v>3565.65</v>
      </c>
      <c r="EZ417" s="11"/>
      <c r="FA417" s="19"/>
      <c r="FB417" s="19"/>
      <c r="FC417" s="19"/>
      <c r="FF417" s="3" t="s">
        <v>55</v>
      </c>
      <c r="FH417" s="19"/>
      <c r="FK417" s="19"/>
      <c r="FL417" s="19"/>
    </row>
    <row r="418" spans="1:168" customFormat="1" ht="15" customHeight="1" x14ac:dyDescent="0.25">
      <c r="A418" s="37"/>
      <c r="B418" s="159"/>
      <c r="C418" s="167" t="s">
        <v>18</v>
      </c>
      <c r="D418" s="167"/>
      <c r="E418" s="167"/>
      <c r="F418" s="13"/>
      <c r="G418" s="14"/>
      <c r="H418" s="14"/>
      <c r="I418" s="14"/>
      <c r="J418" s="17"/>
      <c r="K418" s="14"/>
      <c r="L418" s="38">
        <v>898.86</v>
      </c>
      <c r="M418" s="34"/>
      <c r="N418" s="39">
        <v>20676.61</v>
      </c>
      <c r="EZ418" s="11"/>
      <c r="FA418" s="19"/>
      <c r="FB418" s="19"/>
      <c r="FC418" s="19"/>
      <c r="FH418" s="19" t="s">
        <v>18</v>
      </c>
      <c r="FK418" s="19"/>
      <c r="FL418" s="19"/>
    </row>
    <row r="419" spans="1:168" customFormat="1" ht="33.75" x14ac:dyDescent="0.25">
      <c r="A419" s="200" t="s">
        <v>244</v>
      </c>
      <c r="B419" s="201" t="s">
        <v>57</v>
      </c>
      <c r="C419" s="202" t="s">
        <v>58</v>
      </c>
      <c r="D419" s="202"/>
      <c r="E419" s="202"/>
      <c r="F419" s="203" t="s">
        <v>59</v>
      </c>
      <c r="G419" s="204">
        <v>17.14</v>
      </c>
      <c r="H419" s="205">
        <v>1</v>
      </c>
      <c r="I419" s="206">
        <v>17.14</v>
      </c>
      <c r="J419" s="207">
        <v>646.32000000000005</v>
      </c>
      <c r="K419" s="208">
        <v>1.012</v>
      </c>
      <c r="L419" s="209">
        <v>11210.86</v>
      </c>
      <c r="M419" s="210">
        <v>9.5</v>
      </c>
      <c r="N419" s="211">
        <v>106503.17</v>
      </c>
      <c r="R419" s="140" t="s">
        <v>556</v>
      </c>
      <c r="EZ419" s="11"/>
      <c r="FA419" s="19" t="s">
        <v>58</v>
      </c>
      <c r="FB419" s="19" t="s">
        <v>0</v>
      </c>
      <c r="FC419" s="19" t="s">
        <v>0</v>
      </c>
      <c r="FH419" s="19"/>
      <c r="FK419" s="19"/>
      <c r="FL419" s="19"/>
    </row>
    <row r="420" spans="1:168" customFormat="1" ht="15" customHeight="1" x14ac:dyDescent="0.25">
      <c r="A420" s="20"/>
      <c r="B420" s="158"/>
      <c r="C420" s="165" t="s">
        <v>245</v>
      </c>
      <c r="D420" s="165"/>
      <c r="E420" s="165"/>
      <c r="F420" s="165"/>
      <c r="G420" s="165"/>
      <c r="H420" s="165"/>
      <c r="I420" s="165"/>
      <c r="J420" s="165"/>
      <c r="K420" s="165"/>
      <c r="L420" s="165"/>
      <c r="M420" s="165"/>
      <c r="N420" s="168"/>
      <c r="EZ420" s="11"/>
      <c r="FA420" s="19"/>
      <c r="FB420" s="19"/>
      <c r="FC420" s="19"/>
      <c r="FD420" s="3" t="s">
        <v>245</v>
      </c>
      <c r="FH420" s="19"/>
      <c r="FK420" s="19"/>
      <c r="FL420" s="19"/>
    </row>
    <row r="421" spans="1:168" customFormat="1" ht="15" customHeight="1" x14ac:dyDescent="0.25">
      <c r="A421" s="20"/>
      <c r="B421" s="158"/>
      <c r="C421" s="165" t="s">
        <v>61</v>
      </c>
      <c r="D421" s="165"/>
      <c r="E421" s="165"/>
      <c r="F421" s="165"/>
      <c r="G421" s="165"/>
      <c r="H421" s="165"/>
      <c r="I421" s="165"/>
      <c r="J421" s="165"/>
      <c r="K421" s="165"/>
      <c r="L421" s="165"/>
      <c r="M421" s="165"/>
      <c r="N421" s="168"/>
      <c r="EZ421" s="11"/>
      <c r="FA421" s="19"/>
      <c r="FB421" s="19"/>
      <c r="FC421" s="19"/>
      <c r="FH421" s="19"/>
      <c r="FI421" s="3" t="s">
        <v>61</v>
      </c>
      <c r="FK421" s="19"/>
      <c r="FL421" s="19"/>
    </row>
    <row r="422" spans="1:168" customFormat="1" ht="15" customHeight="1" x14ac:dyDescent="0.25">
      <c r="A422" s="50"/>
      <c r="B422" s="22"/>
      <c r="C422" s="173" t="s">
        <v>62</v>
      </c>
      <c r="D422" s="173"/>
      <c r="E422" s="173"/>
      <c r="F422" s="173"/>
      <c r="G422" s="173"/>
      <c r="H422" s="173"/>
      <c r="I422" s="173"/>
      <c r="J422" s="173"/>
      <c r="K422" s="173"/>
      <c r="L422" s="173"/>
      <c r="M422" s="173"/>
      <c r="N422" s="174"/>
      <c r="EZ422" s="11"/>
      <c r="FA422" s="19"/>
      <c r="FB422" s="19"/>
      <c r="FC422" s="19"/>
      <c r="FH422" s="19"/>
      <c r="FJ422" s="3" t="s">
        <v>62</v>
      </c>
      <c r="FK422" s="19"/>
      <c r="FL422" s="19"/>
    </row>
    <row r="423" spans="1:168" customFormat="1" ht="15" customHeight="1" x14ac:dyDescent="0.25">
      <c r="A423" s="37"/>
      <c r="B423" s="159"/>
      <c r="C423" s="167" t="s">
        <v>18</v>
      </c>
      <c r="D423" s="167"/>
      <c r="E423" s="167"/>
      <c r="F423" s="13"/>
      <c r="G423" s="14"/>
      <c r="H423" s="14"/>
      <c r="I423" s="14"/>
      <c r="J423" s="17"/>
      <c r="K423" s="14"/>
      <c r="L423" s="45">
        <v>11210.86</v>
      </c>
      <c r="M423" s="34"/>
      <c r="N423" s="39">
        <v>106503.17</v>
      </c>
      <c r="EZ423" s="11"/>
      <c r="FA423" s="19"/>
      <c r="FB423" s="19"/>
      <c r="FC423" s="19"/>
      <c r="FH423" s="19" t="s">
        <v>18</v>
      </c>
      <c r="FK423" s="19"/>
      <c r="FL423" s="19"/>
    </row>
    <row r="424" spans="1:168" customFormat="1" ht="57" customHeight="1" x14ac:dyDescent="0.25">
      <c r="A424" s="12" t="s">
        <v>246</v>
      </c>
      <c r="B424" s="160" t="s">
        <v>176</v>
      </c>
      <c r="C424" s="167" t="s">
        <v>177</v>
      </c>
      <c r="D424" s="167"/>
      <c r="E424" s="167"/>
      <c r="F424" s="13" t="s">
        <v>144</v>
      </c>
      <c r="G424" s="14">
        <v>1</v>
      </c>
      <c r="H424" s="15">
        <v>1</v>
      </c>
      <c r="I424" s="15">
        <v>1</v>
      </c>
      <c r="J424" s="17"/>
      <c r="K424" s="14"/>
      <c r="L424" s="17"/>
      <c r="M424" s="14"/>
      <c r="N424" s="18"/>
      <c r="EZ424" s="11"/>
      <c r="FA424" s="19" t="s">
        <v>177</v>
      </c>
      <c r="FB424" s="19" t="s">
        <v>0</v>
      </c>
      <c r="FC424" s="19" t="s">
        <v>0</v>
      </c>
      <c r="FH424" s="19"/>
      <c r="FK424" s="19"/>
      <c r="FL424" s="19"/>
    </row>
    <row r="425" spans="1:168" customFormat="1" ht="15" x14ac:dyDescent="0.25">
      <c r="A425" s="21"/>
      <c r="B425" s="22" t="s">
        <v>3</v>
      </c>
      <c r="C425" s="165" t="s">
        <v>8</v>
      </c>
      <c r="D425" s="165"/>
      <c r="E425" s="165"/>
      <c r="F425" s="23"/>
      <c r="G425" s="24"/>
      <c r="H425" s="24"/>
      <c r="I425" s="24"/>
      <c r="J425" s="25">
        <v>316.8</v>
      </c>
      <c r="K425" s="24"/>
      <c r="L425" s="25">
        <v>316.8</v>
      </c>
      <c r="M425" s="26">
        <v>52.21</v>
      </c>
      <c r="N425" s="27">
        <v>16540.13</v>
      </c>
      <c r="EZ425" s="11"/>
      <c r="FA425" s="19"/>
      <c r="FB425" s="19"/>
      <c r="FC425" s="19"/>
      <c r="FE425" s="3" t="s">
        <v>8</v>
      </c>
      <c r="FH425" s="19"/>
      <c r="FK425" s="19"/>
      <c r="FL425" s="19"/>
    </row>
    <row r="426" spans="1:168" customFormat="1" ht="15" x14ac:dyDescent="0.25">
      <c r="A426" s="21"/>
      <c r="B426" s="22" t="s">
        <v>19</v>
      </c>
      <c r="C426" s="165" t="s">
        <v>24</v>
      </c>
      <c r="D426" s="165"/>
      <c r="E426" s="165"/>
      <c r="F426" s="23"/>
      <c r="G426" s="24"/>
      <c r="H426" s="24"/>
      <c r="I426" s="24"/>
      <c r="J426" s="41">
        <v>8602.08</v>
      </c>
      <c r="K426" s="24"/>
      <c r="L426" s="41">
        <v>8602.08</v>
      </c>
      <c r="M426" s="26">
        <v>15.71</v>
      </c>
      <c r="N426" s="27">
        <v>135138.68</v>
      </c>
      <c r="EZ426" s="11"/>
      <c r="FA426" s="19"/>
      <c r="FB426" s="19"/>
      <c r="FC426" s="19"/>
      <c r="FE426" s="3" t="s">
        <v>24</v>
      </c>
      <c r="FH426" s="19"/>
      <c r="FK426" s="19"/>
      <c r="FL426" s="19"/>
    </row>
    <row r="427" spans="1:168" customFormat="1" ht="15" x14ac:dyDescent="0.25">
      <c r="A427" s="21"/>
      <c r="B427" s="22" t="s">
        <v>25</v>
      </c>
      <c r="C427" s="165" t="s">
        <v>26</v>
      </c>
      <c r="D427" s="165"/>
      <c r="E427" s="165"/>
      <c r="F427" s="23"/>
      <c r="G427" s="24"/>
      <c r="H427" s="24"/>
      <c r="I427" s="24"/>
      <c r="J427" s="25">
        <v>328.35</v>
      </c>
      <c r="K427" s="24"/>
      <c r="L427" s="25">
        <v>328.35</v>
      </c>
      <c r="M427" s="26">
        <v>52.21</v>
      </c>
      <c r="N427" s="27">
        <v>17143.150000000001</v>
      </c>
      <c r="EZ427" s="11"/>
      <c r="FA427" s="19"/>
      <c r="FB427" s="19"/>
      <c r="FC427" s="19"/>
      <c r="FE427" s="3" t="s">
        <v>26</v>
      </c>
      <c r="FH427" s="19"/>
      <c r="FK427" s="19"/>
      <c r="FL427" s="19"/>
    </row>
    <row r="428" spans="1:168" customFormat="1" ht="15" x14ac:dyDescent="0.25">
      <c r="A428" s="28"/>
      <c r="B428" s="22"/>
      <c r="C428" s="165" t="s">
        <v>9</v>
      </c>
      <c r="D428" s="165"/>
      <c r="E428" s="165"/>
      <c r="F428" s="23" t="s">
        <v>10</v>
      </c>
      <c r="G428" s="26">
        <v>34.51</v>
      </c>
      <c r="H428" s="24"/>
      <c r="I428" s="26">
        <v>34.51</v>
      </c>
      <c r="J428" s="31"/>
      <c r="K428" s="24"/>
      <c r="L428" s="31"/>
      <c r="M428" s="24"/>
      <c r="N428" s="32"/>
      <c r="EZ428" s="11"/>
      <c r="FA428" s="19"/>
      <c r="FB428" s="19"/>
      <c r="FC428" s="19"/>
      <c r="FF428" s="3" t="s">
        <v>9</v>
      </c>
      <c r="FH428" s="19"/>
      <c r="FK428" s="19"/>
      <c r="FL428" s="19"/>
    </row>
    <row r="429" spans="1:168" customFormat="1" ht="15" x14ac:dyDescent="0.25">
      <c r="A429" s="28"/>
      <c r="B429" s="22"/>
      <c r="C429" s="165" t="s">
        <v>27</v>
      </c>
      <c r="D429" s="165"/>
      <c r="E429" s="165"/>
      <c r="F429" s="23" t="s">
        <v>10</v>
      </c>
      <c r="G429" s="26">
        <v>25.66</v>
      </c>
      <c r="H429" s="24"/>
      <c r="I429" s="26">
        <v>25.66</v>
      </c>
      <c r="J429" s="31"/>
      <c r="K429" s="24"/>
      <c r="L429" s="31"/>
      <c r="M429" s="24"/>
      <c r="N429" s="32"/>
      <c r="EZ429" s="11"/>
      <c r="FA429" s="19"/>
      <c r="FB429" s="19"/>
      <c r="FC429" s="19"/>
      <c r="FF429" s="3" t="s">
        <v>27</v>
      </c>
      <c r="FH429" s="19"/>
      <c r="FK429" s="19"/>
      <c r="FL429" s="19"/>
    </row>
    <row r="430" spans="1:168" customFormat="1" ht="15" customHeight="1" x14ac:dyDescent="0.25">
      <c r="A430" s="20"/>
      <c r="B430" s="22"/>
      <c r="C430" s="172" t="s">
        <v>11</v>
      </c>
      <c r="D430" s="172"/>
      <c r="E430" s="172"/>
      <c r="F430" s="33"/>
      <c r="G430" s="34"/>
      <c r="H430" s="34"/>
      <c r="I430" s="34"/>
      <c r="J430" s="44">
        <v>8918.8799999999992</v>
      </c>
      <c r="K430" s="34"/>
      <c r="L430" s="44">
        <v>8918.8799999999992</v>
      </c>
      <c r="M430" s="34"/>
      <c r="N430" s="36">
        <v>151678.81</v>
      </c>
      <c r="EZ430" s="11"/>
      <c r="FA430" s="19"/>
      <c r="FB430" s="19"/>
      <c r="FC430" s="19"/>
      <c r="FG430" s="3" t="s">
        <v>11</v>
      </c>
      <c r="FH430" s="19"/>
      <c r="FK430" s="19"/>
      <c r="FL430" s="19"/>
    </row>
    <row r="431" spans="1:168" customFormat="1" ht="15" x14ac:dyDescent="0.25">
      <c r="A431" s="28"/>
      <c r="B431" s="22"/>
      <c r="C431" s="165" t="s">
        <v>12</v>
      </c>
      <c r="D431" s="165"/>
      <c r="E431" s="165"/>
      <c r="F431" s="23"/>
      <c r="G431" s="24"/>
      <c r="H431" s="24"/>
      <c r="I431" s="24"/>
      <c r="J431" s="31"/>
      <c r="K431" s="24"/>
      <c r="L431" s="25">
        <v>645.15</v>
      </c>
      <c r="M431" s="24"/>
      <c r="N431" s="27">
        <v>33683.279999999999</v>
      </c>
      <c r="EZ431" s="11"/>
      <c r="FA431" s="19"/>
      <c r="FB431" s="19"/>
      <c r="FC431" s="19"/>
      <c r="FF431" s="3" t="s">
        <v>12</v>
      </c>
      <c r="FH431" s="19"/>
      <c r="FK431" s="19"/>
      <c r="FL431" s="19"/>
    </row>
    <row r="432" spans="1:168" customFormat="1" ht="22.5" customHeight="1" x14ac:dyDescent="0.25">
      <c r="A432" s="28"/>
      <c r="B432" s="22" t="s">
        <v>28</v>
      </c>
      <c r="C432" s="165" t="s">
        <v>29</v>
      </c>
      <c r="D432" s="165"/>
      <c r="E432" s="165"/>
      <c r="F432" s="23" t="s">
        <v>15</v>
      </c>
      <c r="G432" s="29">
        <v>109</v>
      </c>
      <c r="H432" s="24"/>
      <c r="I432" s="29">
        <v>109</v>
      </c>
      <c r="J432" s="31"/>
      <c r="K432" s="24"/>
      <c r="L432" s="25">
        <v>703.21</v>
      </c>
      <c r="M432" s="24"/>
      <c r="N432" s="27">
        <v>36714.78</v>
      </c>
      <c r="EZ432" s="11"/>
      <c r="FA432" s="19"/>
      <c r="FB432" s="19"/>
      <c r="FC432" s="19"/>
      <c r="FF432" s="3" t="s">
        <v>29</v>
      </c>
      <c r="FH432" s="19"/>
      <c r="FK432" s="19"/>
      <c r="FL432" s="19"/>
    </row>
    <row r="433" spans="1:168" customFormat="1" ht="45" x14ac:dyDescent="0.25">
      <c r="A433" s="28"/>
      <c r="B433" s="22" t="s">
        <v>30</v>
      </c>
      <c r="C433" s="165" t="s">
        <v>31</v>
      </c>
      <c r="D433" s="165"/>
      <c r="E433" s="165"/>
      <c r="F433" s="23" t="s">
        <v>15</v>
      </c>
      <c r="G433" s="29">
        <v>65</v>
      </c>
      <c r="H433" s="26">
        <v>0.85</v>
      </c>
      <c r="I433" s="26">
        <v>55.25</v>
      </c>
      <c r="J433" s="31"/>
      <c r="K433" s="24"/>
      <c r="L433" s="25">
        <v>356.45</v>
      </c>
      <c r="M433" s="24"/>
      <c r="N433" s="27">
        <v>18610.009999999998</v>
      </c>
      <c r="EZ433" s="11"/>
      <c r="FA433" s="19"/>
      <c r="FB433" s="19"/>
      <c r="FC433" s="19"/>
      <c r="FF433" s="3" t="s">
        <v>31</v>
      </c>
      <c r="FH433" s="19"/>
      <c r="FK433" s="19"/>
      <c r="FL433" s="19"/>
    </row>
    <row r="434" spans="1:168" customFormat="1" ht="15" customHeight="1" x14ac:dyDescent="0.25">
      <c r="A434" s="37"/>
      <c r="B434" s="159"/>
      <c r="C434" s="167" t="s">
        <v>18</v>
      </c>
      <c r="D434" s="167"/>
      <c r="E434" s="167"/>
      <c r="F434" s="13"/>
      <c r="G434" s="14"/>
      <c r="H434" s="14"/>
      <c r="I434" s="14"/>
      <c r="J434" s="17"/>
      <c r="K434" s="14"/>
      <c r="L434" s="45">
        <v>9978.5400000000009</v>
      </c>
      <c r="M434" s="34"/>
      <c r="N434" s="39">
        <v>207003.6</v>
      </c>
      <c r="EZ434" s="11"/>
      <c r="FA434" s="19"/>
      <c r="FB434" s="19"/>
      <c r="FC434" s="19"/>
      <c r="FH434" s="19" t="s">
        <v>18</v>
      </c>
      <c r="FK434" s="19"/>
      <c r="FL434" s="19"/>
    </row>
    <row r="435" spans="1:168" customFormat="1" ht="22.5" customHeight="1" x14ac:dyDescent="0.25">
      <c r="A435" s="200" t="s">
        <v>247</v>
      </c>
      <c r="B435" s="201" t="s">
        <v>179</v>
      </c>
      <c r="C435" s="202" t="s">
        <v>180</v>
      </c>
      <c r="D435" s="202"/>
      <c r="E435" s="202"/>
      <c r="F435" s="203" t="s">
        <v>181</v>
      </c>
      <c r="G435" s="204">
        <v>1</v>
      </c>
      <c r="H435" s="205">
        <v>1</v>
      </c>
      <c r="I435" s="205">
        <v>1</v>
      </c>
      <c r="J435" s="209">
        <v>168421.05</v>
      </c>
      <c r="K435" s="212">
        <v>1.04236</v>
      </c>
      <c r="L435" s="209">
        <v>175555.37</v>
      </c>
      <c r="M435" s="210">
        <v>9.5</v>
      </c>
      <c r="N435" s="211">
        <v>1667776.02</v>
      </c>
      <c r="EZ435" s="11"/>
      <c r="FA435" s="19" t="s">
        <v>180</v>
      </c>
      <c r="FB435" s="19" t="s">
        <v>0</v>
      </c>
      <c r="FC435" s="19" t="s">
        <v>0</v>
      </c>
      <c r="FH435" s="19"/>
      <c r="FK435" s="19"/>
      <c r="FL435" s="19"/>
    </row>
    <row r="436" spans="1:168" customFormat="1" ht="15" customHeight="1" x14ac:dyDescent="0.25">
      <c r="A436" s="20"/>
      <c r="B436" s="158"/>
      <c r="C436" s="165" t="s">
        <v>545</v>
      </c>
      <c r="D436" s="165"/>
      <c r="E436" s="165"/>
      <c r="F436" s="165"/>
      <c r="G436" s="165"/>
      <c r="H436" s="165"/>
      <c r="I436" s="165"/>
      <c r="J436" s="165"/>
      <c r="K436" s="165"/>
      <c r="L436" s="165"/>
      <c r="M436" s="165"/>
      <c r="N436" s="168"/>
      <c r="R436" s="140" t="s">
        <v>561</v>
      </c>
      <c r="EZ436" s="11"/>
      <c r="FA436" s="19"/>
      <c r="FB436" s="19"/>
      <c r="FC436" s="19"/>
      <c r="FH436" s="19"/>
      <c r="FI436" s="3" t="s">
        <v>182</v>
      </c>
      <c r="FK436" s="19"/>
      <c r="FL436" s="19"/>
    </row>
    <row r="437" spans="1:168" customFormat="1" ht="15" customHeight="1" x14ac:dyDescent="0.25">
      <c r="A437" s="50"/>
      <c r="B437" s="22"/>
      <c r="C437" s="173" t="s">
        <v>78</v>
      </c>
      <c r="D437" s="173"/>
      <c r="E437" s="173"/>
      <c r="F437" s="173"/>
      <c r="G437" s="173"/>
      <c r="H437" s="173"/>
      <c r="I437" s="173"/>
      <c r="J437" s="173"/>
      <c r="K437" s="173"/>
      <c r="L437" s="173"/>
      <c r="M437" s="173"/>
      <c r="N437" s="174"/>
      <c r="EZ437" s="11"/>
      <c r="FA437" s="19"/>
      <c r="FB437" s="19"/>
      <c r="FC437" s="19"/>
      <c r="FH437" s="19"/>
      <c r="FJ437" s="3" t="s">
        <v>78</v>
      </c>
      <c r="FK437" s="19"/>
      <c r="FL437" s="19"/>
    </row>
    <row r="438" spans="1:168" customFormat="1" ht="15" customHeight="1" x14ac:dyDescent="0.25">
      <c r="A438" s="50"/>
      <c r="B438" s="22"/>
      <c r="C438" s="173" t="s">
        <v>62</v>
      </c>
      <c r="D438" s="173"/>
      <c r="E438" s="173"/>
      <c r="F438" s="173"/>
      <c r="G438" s="173"/>
      <c r="H438" s="173"/>
      <c r="I438" s="173"/>
      <c r="J438" s="173"/>
      <c r="K438" s="173"/>
      <c r="L438" s="173"/>
      <c r="M438" s="173"/>
      <c r="N438" s="174"/>
      <c r="EZ438" s="11"/>
      <c r="FA438" s="19"/>
      <c r="FB438" s="19"/>
      <c r="FC438" s="19"/>
      <c r="FH438" s="19"/>
      <c r="FJ438" s="3" t="s">
        <v>62</v>
      </c>
      <c r="FK438" s="19"/>
      <c r="FL438" s="19"/>
    </row>
    <row r="439" spans="1:168" customFormat="1" ht="15" customHeight="1" x14ac:dyDescent="0.25">
      <c r="A439" s="37"/>
      <c r="B439" s="159"/>
      <c r="C439" s="167" t="s">
        <v>18</v>
      </c>
      <c r="D439" s="167"/>
      <c r="E439" s="167"/>
      <c r="F439" s="13"/>
      <c r="G439" s="14"/>
      <c r="H439" s="14"/>
      <c r="I439" s="14"/>
      <c r="J439" s="17"/>
      <c r="K439" s="14"/>
      <c r="L439" s="45">
        <v>175555.37</v>
      </c>
      <c r="M439" s="34"/>
      <c r="N439" s="39">
        <v>1667776.02</v>
      </c>
      <c r="EZ439" s="11"/>
      <c r="FA439" s="19"/>
      <c r="FB439" s="19"/>
      <c r="FC439" s="19"/>
      <c r="FH439" s="19" t="s">
        <v>18</v>
      </c>
      <c r="FK439" s="19"/>
      <c r="FL439" s="19"/>
    </row>
    <row r="440" spans="1:168" customFormat="1" ht="33.75" customHeight="1" x14ac:dyDescent="0.25">
      <c r="A440" s="200" t="s">
        <v>248</v>
      </c>
      <c r="B440" s="201" t="s">
        <v>184</v>
      </c>
      <c r="C440" s="202" t="s">
        <v>185</v>
      </c>
      <c r="D440" s="202"/>
      <c r="E440" s="202"/>
      <c r="F440" s="203" t="s">
        <v>181</v>
      </c>
      <c r="G440" s="204">
        <v>1</v>
      </c>
      <c r="H440" s="205">
        <v>1</v>
      </c>
      <c r="I440" s="205">
        <v>1</v>
      </c>
      <c r="J440" s="209">
        <v>363157.89</v>
      </c>
      <c r="K440" s="212">
        <v>1.04236</v>
      </c>
      <c r="L440" s="209">
        <v>378541.26</v>
      </c>
      <c r="M440" s="210">
        <v>9.5</v>
      </c>
      <c r="N440" s="211">
        <v>3596141.97</v>
      </c>
      <c r="EZ440" s="11"/>
      <c r="FA440" s="19" t="s">
        <v>185</v>
      </c>
      <c r="FB440" s="19" t="s">
        <v>0</v>
      </c>
      <c r="FC440" s="19" t="s">
        <v>0</v>
      </c>
      <c r="FH440" s="19"/>
      <c r="FK440" s="19"/>
      <c r="FL440" s="19"/>
    </row>
    <row r="441" spans="1:168" customFormat="1" ht="15" customHeight="1" x14ac:dyDescent="0.25">
      <c r="A441" s="20"/>
      <c r="B441" s="158"/>
      <c r="C441" s="165" t="s">
        <v>546</v>
      </c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8"/>
      <c r="R441" t="str">
        <f>R436</f>
        <v>без НДС и без доставки</v>
      </c>
      <c r="EZ441" s="11"/>
      <c r="FA441" s="19"/>
      <c r="FB441" s="19"/>
      <c r="FC441" s="19"/>
      <c r="FH441" s="19"/>
      <c r="FI441" s="3" t="s">
        <v>186</v>
      </c>
      <c r="FK441" s="19"/>
      <c r="FL441" s="19"/>
    </row>
    <row r="442" spans="1:168" customFormat="1" ht="15" customHeight="1" x14ac:dyDescent="0.25">
      <c r="A442" s="50"/>
      <c r="B442" s="22"/>
      <c r="C442" s="173" t="s">
        <v>78</v>
      </c>
      <c r="D442" s="173"/>
      <c r="E442" s="173"/>
      <c r="F442" s="173"/>
      <c r="G442" s="173"/>
      <c r="H442" s="173"/>
      <c r="I442" s="173"/>
      <c r="J442" s="173"/>
      <c r="K442" s="173"/>
      <c r="L442" s="173"/>
      <c r="M442" s="173"/>
      <c r="N442" s="174"/>
      <c r="EZ442" s="11"/>
      <c r="FA442" s="19"/>
      <c r="FB442" s="19"/>
      <c r="FC442" s="19"/>
      <c r="FH442" s="19"/>
      <c r="FJ442" s="3" t="s">
        <v>78</v>
      </c>
      <c r="FK442" s="19"/>
      <c r="FL442" s="19"/>
    </row>
    <row r="443" spans="1:168" customFormat="1" ht="15" customHeight="1" x14ac:dyDescent="0.25">
      <c r="A443" s="50"/>
      <c r="B443" s="22"/>
      <c r="C443" s="173" t="s">
        <v>62</v>
      </c>
      <c r="D443" s="173"/>
      <c r="E443" s="173"/>
      <c r="F443" s="173"/>
      <c r="G443" s="173"/>
      <c r="H443" s="173"/>
      <c r="I443" s="173"/>
      <c r="J443" s="173"/>
      <c r="K443" s="173"/>
      <c r="L443" s="173"/>
      <c r="M443" s="173"/>
      <c r="N443" s="174"/>
      <c r="EZ443" s="11"/>
      <c r="FA443" s="19"/>
      <c r="FB443" s="19"/>
      <c r="FC443" s="19"/>
      <c r="FH443" s="19"/>
      <c r="FJ443" s="3" t="s">
        <v>62</v>
      </c>
      <c r="FK443" s="19"/>
      <c r="FL443" s="19"/>
    </row>
    <row r="444" spans="1:168" customFormat="1" ht="15" customHeight="1" x14ac:dyDescent="0.25">
      <c r="A444" s="37"/>
      <c r="B444" s="159"/>
      <c r="C444" s="167" t="s">
        <v>18</v>
      </c>
      <c r="D444" s="167"/>
      <c r="E444" s="167"/>
      <c r="F444" s="13"/>
      <c r="G444" s="14"/>
      <c r="H444" s="14"/>
      <c r="I444" s="14"/>
      <c r="J444" s="17"/>
      <c r="K444" s="14"/>
      <c r="L444" s="45">
        <v>378541.26</v>
      </c>
      <c r="M444" s="34"/>
      <c r="N444" s="39">
        <v>3596141.97</v>
      </c>
      <c r="EZ444" s="11"/>
      <c r="FA444" s="19"/>
      <c r="FB444" s="19"/>
      <c r="FC444" s="19"/>
      <c r="FH444" s="19" t="s">
        <v>18</v>
      </c>
      <c r="FK444" s="19"/>
      <c r="FL444" s="19"/>
    </row>
    <row r="445" spans="1:168" customFormat="1" ht="45.75" customHeight="1" x14ac:dyDescent="0.25">
      <c r="A445" s="12" t="s">
        <v>249</v>
      </c>
      <c r="B445" s="160" t="s">
        <v>188</v>
      </c>
      <c r="C445" s="167" t="s">
        <v>189</v>
      </c>
      <c r="D445" s="167"/>
      <c r="E445" s="167"/>
      <c r="F445" s="13" t="s">
        <v>70</v>
      </c>
      <c r="G445" s="14">
        <v>1</v>
      </c>
      <c r="H445" s="15">
        <v>1</v>
      </c>
      <c r="I445" s="15">
        <v>1</v>
      </c>
      <c r="J445" s="17"/>
      <c r="K445" s="14"/>
      <c r="L445" s="17"/>
      <c r="M445" s="14"/>
      <c r="N445" s="18"/>
      <c r="EZ445" s="11"/>
      <c r="FA445" s="19" t="s">
        <v>189</v>
      </c>
      <c r="FB445" s="19" t="s">
        <v>0</v>
      </c>
      <c r="FC445" s="19" t="s">
        <v>0</v>
      </c>
      <c r="FH445" s="19"/>
      <c r="FK445" s="19"/>
      <c r="FL445" s="19"/>
    </row>
    <row r="446" spans="1:168" customFormat="1" ht="15" x14ac:dyDescent="0.25">
      <c r="A446" s="21"/>
      <c r="B446" s="22" t="s">
        <v>3</v>
      </c>
      <c r="C446" s="165" t="s">
        <v>8</v>
      </c>
      <c r="D446" s="165"/>
      <c r="E446" s="165"/>
      <c r="F446" s="23"/>
      <c r="G446" s="24"/>
      <c r="H446" s="24"/>
      <c r="I446" s="24"/>
      <c r="J446" s="25">
        <v>251.92</v>
      </c>
      <c r="K446" s="24"/>
      <c r="L446" s="25">
        <v>251.92</v>
      </c>
      <c r="M446" s="26">
        <v>52.21</v>
      </c>
      <c r="N446" s="27">
        <v>13152.74</v>
      </c>
      <c r="EZ446" s="11"/>
      <c r="FA446" s="19"/>
      <c r="FB446" s="19"/>
      <c r="FC446" s="19"/>
      <c r="FE446" s="3" t="s">
        <v>8</v>
      </c>
      <c r="FH446" s="19"/>
      <c r="FK446" s="19"/>
      <c r="FL446" s="19"/>
    </row>
    <row r="447" spans="1:168" customFormat="1" ht="15" x14ac:dyDescent="0.25">
      <c r="A447" s="21"/>
      <c r="B447" s="22" t="s">
        <v>19</v>
      </c>
      <c r="C447" s="165" t="s">
        <v>24</v>
      </c>
      <c r="D447" s="165"/>
      <c r="E447" s="165"/>
      <c r="F447" s="23"/>
      <c r="G447" s="24"/>
      <c r="H447" s="24"/>
      <c r="I447" s="24"/>
      <c r="J447" s="25">
        <v>120.78</v>
      </c>
      <c r="K447" s="24"/>
      <c r="L447" s="25">
        <v>120.78</v>
      </c>
      <c r="M447" s="26">
        <v>15.71</v>
      </c>
      <c r="N447" s="27">
        <v>1897.45</v>
      </c>
      <c r="EZ447" s="11"/>
      <c r="FA447" s="19"/>
      <c r="FB447" s="19"/>
      <c r="FC447" s="19"/>
      <c r="FE447" s="3" t="s">
        <v>24</v>
      </c>
      <c r="FH447" s="19"/>
      <c r="FK447" s="19"/>
      <c r="FL447" s="19"/>
    </row>
    <row r="448" spans="1:168" customFormat="1" ht="15" x14ac:dyDescent="0.25">
      <c r="A448" s="21"/>
      <c r="B448" s="22" t="s">
        <v>25</v>
      </c>
      <c r="C448" s="165" t="s">
        <v>26</v>
      </c>
      <c r="D448" s="165"/>
      <c r="E448" s="165"/>
      <c r="F448" s="23"/>
      <c r="G448" s="24"/>
      <c r="H448" s="24"/>
      <c r="I448" s="24"/>
      <c r="J448" s="25">
        <v>11.98</v>
      </c>
      <c r="K448" s="24"/>
      <c r="L448" s="25">
        <v>11.98</v>
      </c>
      <c r="M448" s="26">
        <v>52.21</v>
      </c>
      <c r="N448" s="48">
        <v>625.48</v>
      </c>
      <c r="EZ448" s="11"/>
      <c r="FA448" s="19"/>
      <c r="FB448" s="19"/>
      <c r="FC448" s="19"/>
      <c r="FE448" s="3" t="s">
        <v>26</v>
      </c>
      <c r="FH448" s="19"/>
      <c r="FK448" s="19"/>
      <c r="FL448" s="19"/>
    </row>
    <row r="449" spans="1:168" customFormat="1" ht="15" x14ac:dyDescent="0.25">
      <c r="A449" s="21"/>
      <c r="B449" s="22" t="s">
        <v>39</v>
      </c>
      <c r="C449" s="165" t="s">
        <v>51</v>
      </c>
      <c r="D449" s="165"/>
      <c r="E449" s="165"/>
      <c r="F449" s="23"/>
      <c r="G449" s="24"/>
      <c r="H449" s="24"/>
      <c r="I449" s="24"/>
      <c r="J449" s="25">
        <v>812.09</v>
      </c>
      <c r="K449" s="24"/>
      <c r="L449" s="25">
        <v>812.09</v>
      </c>
      <c r="M449" s="42">
        <v>9.5</v>
      </c>
      <c r="N449" s="27">
        <v>7714.86</v>
      </c>
      <c r="EZ449" s="11"/>
      <c r="FA449" s="19"/>
      <c r="FB449" s="19"/>
      <c r="FC449" s="19"/>
      <c r="FE449" s="3" t="s">
        <v>51</v>
      </c>
      <c r="FH449" s="19"/>
      <c r="FK449" s="19"/>
      <c r="FL449" s="19"/>
    </row>
    <row r="450" spans="1:168" customFormat="1" ht="15" x14ac:dyDescent="0.25">
      <c r="A450" s="28"/>
      <c r="B450" s="22"/>
      <c r="C450" s="165" t="s">
        <v>9</v>
      </c>
      <c r="D450" s="165"/>
      <c r="E450" s="165"/>
      <c r="F450" s="23" t="s">
        <v>10</v>
      </c>
      <c r="G450" s="42">
        <v>26.8</v>
      </c>
      <c r="H450" s="24"/>
      <c r="I450" s="42">
        <v>26.8</v>
      </c>
      <c r="J450" s="31"/>
      <c r="K450" s="24"/>
      <c r="L450" s="31"/>
      <c r="M450" s="24"/>
      <c r="N450" s="32"/>
      <c r="EZ450" s="11"/>
      <c r="FA450" s="19"/>
      <c r="FB450" s="19"/>
      <c r="FC450" s="19"/>
      <c r="FF450" s="3" t="s">
        <v>9</v>
      </c>
      <c r="FH450" s="19"/>
      <c r="FK450" s="19"/>
      <c r="FL450" s="19"/>
    </row>
    <row r="451" spans="1:168" customFormat="1" ht="15" x14ac:dyDescent="0.25">
      <c r="A451" s="28"/>
      <c r="B451" s="22"/>
      <c r="C451" s="165" t="s">
        <v>27</v>
      </c>
      <c r="D451" s="165"/>
      <c r="E451" s="165"/>
      <c r="F451" s="23" t="s">
        <v>10</v>
      </c>
      <c r="G451" s="26">
        <v>0.92</v>
      </c>
      <c r="H451" s="24"/>
      <c r="I451" s="26">
        <v>0.92</v>
      </c>
      <c r="J451" s="31"/>
      <c r="K451" s="24"/>
      <c r="L451" s="31"/>
      <c r="M451" s="24"/>
      <c r="N451" s="32"/>
      <c r="EZ451" s="11"/>
      <c r="FA451" s="19"/>
      <c r="FB451" s="19"/>
      <c r="FC451" s="19"/>
      <c r="FF451" s="3" t="s">
        <v>27</v>
      </c>
      <c r="FH451" s="19"/>
      <c r="FK451" s="19"/>
      <c r="FL451" s="19"/>
    </row>
    <row r="452" spans="1:168" customFormat="1" ht="15" customHeight="1" x14ac:dyDescent="0.25">
      <c r="A452" s="20"/>
      <c r="B452" s="22"/>
      <c r="C452" s="172" t="s">
        <v>11</v>
      </c>
      <c r="D452" s="172"/>
      <c r="E452" s="172"/>
      <c r="F452" s="33"/>
      <c r="G452" s="34"/>
      <c r="H452" s="34"/>
      <c r="I452" s="34"/>
      <c r="J452" s="44">
        <v>1184.79</v>
      </c>
      <c r="K452" s="34"/>
      <c r="L452" s="44">
        <v>1184.79</v>
      </c>
      <c r="M452" s="34"/>
      <c r="N452" s="36">
        <v>22765.05</v>
      </c>
      <c r="EZ452" s="11"/>
      <c r="FA452" s="19"/>
      <c r="FB452" s="19"/>
      <c r="FC452" s="19"/>
      <c r="FG452" s="3" t="s">
        <v>11</v>
      </c>
      <c r="FH452" s="19"/>
      <c r="FK452" s="19"/>
      <c r="FL452" s="19"/>
    </row>
    <row r="453" spans="1:168" customFormat="1" ht="15" x14ac:dyDescent="0.25">
      <c r="A453" s="28"/>
      <c r="B453" s="22"/>
      <c r="C453" s="165" t="s">
        <v>12</v>
      </c>
      <c r="D453" s="165"/>
      <c r="E453" s="165"/>
      <c r="F453" s="23"/>
      <c r="G453" s="24"/>
      <c r="H453" s="24"/>
      <c r="I453" s="24"/>
      <c r="J453" s="31"/>
      <c r="K453" s="24"/>
      <c r="L453" s="25">
        <v>263.89999999999998</v>
      </c>
      <c r="M453" s="24"/>
      <c r="N453" s="27">
        <v>13778.22</v>
      </c>
      <c r="EZ453" s="11"/>
      <c r="FA453" s="19"/>
      <c r="FB453" s="19"/>
      <c r="FC453" s="19"/>
      <c r="FF453" s="3" t="s">
        <v>12</v>
      </c>
      <c r="FH453" s="19"/>
      <c r="FK453" s="19"/>
      <c r="FL453" s="19"/>
    </row>
    <row r="454" spans="1:168" customFormat="1" ht="15" customHeight="1" x14ac:dyDescent="0.25">
      <c r="A454" s="28"/>
      <c r="B454" s="22" t="s">
        <v>190</v>
      </c>
      <c r="C454" s="165" t="s">
        <v>191</v>
      </c>
      <c r="D454" s="165"/>
      <c r="E454" s="165"/>
      <c r="F454" s="23" t="s">
        <v>15</v>
      </c>
      <c r="G454" s="29">
        <v>92</v>
      </c>
      <c r="H454" s="24"/>
      <c r="I454" s="29">
        <v>92</v>
      </c>
      <c r="J454" s="31"/>
      <c r="K454" s="24"/>
      <c r="L454" s="25">
        <v>242.79</v>
      </c>
      <c r="M454" s="24"/>
      <c r="N454" s="27">
        <v>12675.96</v>
      </c>
      <c r="EZ454" s="11"/>
      <c r="FA454" s="19"/>
      <c r="FB454" s="19"/>
      <c r="FC454" s="19"/>
      <c r="FF454" s="3" t="s">
        <v>191</v>
      </c>
      <c r="FH454" s="19"/>
      <c r="FK454" s="19"/>
      <c r="FL454" s="19"/>
    </row>
    <row r="455" spans="1:168" customFormat="1" ht="15" customHeight="1" x14ac:dyDescent="0.25">
      <c r="A455" s="28"/>
      <c r="B455" s="22" t="s">
        <v>192</v>
      </c>
      <c r="C455" s="165" t="s">
        <v>193</v>
      </c>
      <c r="D455" s="165"/>
      <c r="E455" s="165"/>
      <c r="F455" s="23" t="s">
        <v>15</v>
      </c>
      <c r="G455" s="29">
        <v>49</v>
      </c>
      <c r="H455" s="24"/>
      <c r="I455" s="29">
        <v>49</v>
      </c>
      <c r="J455" s="31"/>
      <c r="K455" s="24"/>
      <c r="L455" s="25">
        <v>129.31</v>
      </c>
      <c r="M455" s="24"/>
      <c r="N455" s="27">
        <v>6751.33</v>
      </c>
      <c r="EZ455" s="11"/>
      <c r="FA455" s="19"/>
      <c r="FB455" s="19"/>
      <c r="FC455" s="19"/>
      <c r="FF455" s="3" t="s">
        <v>193</v>
      </c>
      <c r="FH455" s="19"/>
      <c r="FK455" s="19"/>
      <c r="FL455" s="19"/>
    </row>
    <row r="456" spans="1:168" customFormat="1" ht="15" customHeight="1" x14ac:dyDescent="0.25">
      <c r="A456" s="37"/>
      <c r="B456" s="159"/>
      <c r="C456" s="167" t="s">
        <v>18</v>
      </c>
      <c r="D456" s="167"/>
      <c r="E456" s="167"/>
      <c r="F456" s="13"/>
      <c r="G456" s="14"/>
      <c r="H456" s="14"/>
      <c r="I456" s="14"/>
      <c r="J456" s="17"/>
      <c r="K456" s="14"/>
      <c r="L456" s="45">
        <v>1556.89</v>
      </c>
      <c r="M456" s="34"/>
      <c r="N456" s="39">
        <v>42192.34</v>
      </c>
      <c r="EZ456" s="11"/>
      <c r="FA456" s="19"/>
      <c r="FB456" s="19"/>
      <c r="FC456" s="19"/>
      <c r="FH456" s="19" t="s">
        <v>18</v>
      </c>
      <c r="FK456" s="19"/>
      <c r="FL456" s="19"/>
    </row>
    <row r="457" spans="1:168" customFormat="1" ht="23.25" customHeight="1" x14ac:dyDescent="0.25">
      <c r="A457" s="12" t="s">
        <v>250</v>
      </c>
      <c r="B457" s="160" t="s">
        <v>195</v>
      </c>
      <c r="C457" s="167" t="s">
        <v>196</v>
      </c>
      <c r="D457" s="167"/>
      <c r="E457" s="167"/>
      <c r="F457" s="13" t="s">
        <v>70</v>
      </c>
      <c r="G457" s="14">
        <v>-2</v>
      </c>
      <c r="H457" s="15">
        <v>1</v>
      </c>
      <c r="I457" s="15">
        <v>-2</v>
      </c>
      <c r="J457" s="38">
        <v>266.67</v>
      </c>
      <c r="K457" s="14"/>
      <c r="L457" s="38">
        <v>-533.34</v>
      </c>
      <c r="M457" s="49">
        <v>9.5</v>
      </c>
      <c r="N457" s="39">
        <v>-5066.7299999999996</v>
      </c>
      <c r="EZ457" s="11"/>
      <c r="FA457" s="19" t="s">
        <v>196</v>
      </c>
      <c r="FB457" s="19" t="s">
        <v>0</v>
      </c>
      <c r="FC457" s="19" t="s">
        <v>0</v>
      </c>
      <c r="FH457" s="19"/>
      <c r="FK457" s="19"/>
      <c r="FL457" s="19"/>
    </row>
    <row r="458" spans="1:168" customFormat="1" ht="15" customHeight="1" x14ac:dyDescent="0.25">
      <c r="A458" s="37"/>
      <c r="B458" s="159"/>
      <c r="C458" s="167" t="s">
        <v>18</v>
      </c>
      <c r="D458" s="167"/>
      <c r="E458" s="167"/>
      <c r="F458" s="13"/>
      <c r="G458" s="14"/>
      <c r="H458" s="14"/>
      <c r="I458" s="14"/>
      <c r="J458" s="17"/>
      <c r="K458" s="14"/>
      <c r="L458" s="38">
        <v>-533.34</v>
      </c>
      <c r="M458" s="34"/>
      <c r="N458" s="39">
        <v>-5066.7299999999996</v>
      </c>
      <c r="EZ458" s="11"/>
      <c r="FA458" s="19"/>
      <c r="FB458" s="19"/>
      <c r="FC458" s="19"/>
      <c r="FH458" s="19" t="s">
        <v>18</v>
      </c>
      <c r="FK458" s="19"/>
      <c r="FL458" s="19"/>
    </row>
    <row r="459" spans="1:168" customFormat="1" ht="22.5" customHeight="1" x14ac:dyDescent="0.25">
      <c r="A459" s="200" t="s">
        <v>251</v>
      </c>
      <c r="B459" s="201" t="s">
        <v>179</v>
      </c>
      <c r="C459" s="202" t="s">
        <v>198</v>
      </c>
      <c r="D459" s="202"/>
      <c r="E459" s="202"/>
      <c r="F459" s="203" t="s">
        <v>70</v>
      </c>
      <c r="G459" s="204">
        <v>2</v>
      </c>
      <c r="H459" s="205">
        <v>1</v>
      </c>
      <c r="I459" s="205">
        <v>2</v>
      </c>
      <c r="J459" s="209">
        <v>4429.58</v>
      </c>
      <c r="K459" s="212">
        <v>1.04236</v>
      </c>
      <c r="L459" s="209">
        <v>9234.43</v>
      </c>
      <c r="M459" s="210">
        <v>9.5</v>
      </c>
      <c r="N459" s="211">
        <v>87727.09</v>
      </c>
      <c r="EZ459" s="11"/>
      <c r="FA459" s="19" t="s">
        <v>198</v>
      </c>
      <c r="FB459" s="19" t="s">
        <v>0</v>
      </c>
      <c r="FC459" s="19" t="s">
        <v>0</v>
      </c>
      <c r="FH459" s="19"/>
      <c r="FK459" s="19"/>
      <c r="FL459" s="19"/>
    </row>
    <row r="460" spans="1:168" customFormat="1" ht="15" customHeight="1" x14ac:dyDescent="0.25">
      <c r="A460" s="20"/>
      <c r="B460" s="158"/>
      <c r="C460" s="165" t="s">
        <v>547</v>
      </c>
      <c r="D460" s="165"/>
      <c r="E460" s="165"/>
      <c r="F460" s="165"/>
      <c r="G460" s="165"/>
      <c r="H460" s="165"/>
      <c r="I460" s="165"/>
      <c r="J460" s="165"/>
      <c r="K460" s="165"/>
      <c r="L460" s="165"/>
      <c r="M460" s="165"/>
      <c r="N460" s="168"/>
      <c r="R460" t="str">
        <f>R441</f>
        <v>без НДС и без доставки</v>
      </c>
      <c r="EZ460" s="11"/>
      <c r="FA460" s="19"/>
      <c r="FB460" s="19"/>
      <c r="FC460" s="19"/>
      <c r="FH460" s="19"/>
      <c r="FI460" s="3" t="s">
        <v>199</v>
      </c>
      <c r="FK460" s="19"/>
      <c r="FL460" s="19"/>
    </row>
    <row r="461" spans="1:168" customFormat="1" ht="15" customHeight="1" x14ac:dyDescent="0.25">
      <c r="A461" s="50"/>
      <c r="B461" s="22"/>
      <c r="C461" s="173" t="s">
        <v>78</v>
      </c>
      <c r="D461" s="173"/>
      <c r="E461" s="173"/>
      <c r="F461" s="173"/>
      <c r="G461" s="173"/>
      <c r="H461" s="173"/>
      <c r="I461" s="173"/>
      <c r="J461" s="173"/>
      <c r="K461" s="173"/>
      <c r="L461" s="173"/>
      <c r="M461" s="173"/>
      <c r="N461" s="174"/>
      <c r="EZ461" s="11"/>
      <c r="FA461" s="19"/>
      <c r="FB461" s="19"/>
      <c r="FC461" s="19"/>
      <c r="FH461" s="19"/>
      <c r="FJ461" s="3" t="s">
        <v>78</v>
      </c>
      <c r="FK461" s="19"/>
      <c r="FL461" s="19"/>
    </row>
    <row r="462" spans="1:168" customFormat="1" ht="15" customHeight="1" x14ac:dyDescent="0.25">
      <c r="A462" s="50"/>
      <c r="B462" s="22"/>
      <c r="C462" s="173" t="s">
        <v>62</v>
      </c>
      <c r="D462" s="173"/>
      <c r="E462" s="173"/>
      <c r="F462" s="173"/>
      <c r="G462" s="173"/>
      <c r="H462" s="173"/>
      <c r="I462" s="173"/>
      <c r="J462" s="173"/>
      <c r="K462" s="173"/>
      <c r="L462" s="173"/>
      <c r="M462" s="173"/>
      <c r="N462" s="174"/>
      <c r="EZ462" s="11"/>
      <c r="FA462" s="19"/>
      <c r="FB462" s="19"/>
      <c r="FC462" s="19"/>
      <c r="FH462" s="19"/>
      <c r="FJ462" s="3" t="s">
        <v>62</v>
      </c>
      <c r="FK462" s="19"/>
      <c r="FL462" s="19"/>
    </row>
    <row r="463" spans="1:168" customFormat="1" ht="15" customHeight="1" x14ac:dyDescent="0.25">
      <c r="A463" s="37"/>
      <c r="B463" s="159"/>
      <c r="C463" s="167" t="s">
        <v>18</v>
      </c>
      <c r="D463" s="167"/>
      <c r="E463" s="167"/>
      <c r="F463" s="13"/>
      <c r="G463" s="14"/>
      <c r="H463" s="14"/>
      <c r="I463" s="14"/>
      <c r="J463" s="17"/>
      <c r="K463" s="14"/>
      <c r="L463" s="45">
        <v>9234.43</v>
      </c>
      <c r="M463" s="34"/>
      <c r="N463" s="39">
        <v>87727.09</v>
      </c>
      <c r="EZ463" s="11"/>
      <c r="FA463" s="19"/>
      <c r="FB463" s="19"/>
      <c r="FC463" s="19"/>
      <c r="FH463" s="19" t="s">
        <v>18</v>
      </c>
      <c r="FK463" s="19"/>
      <c r="FL463" s="19"/>
    </row>
    <row r="464" spans="1:168" customFormat="1" ht="34.5" customHeight="1" x14ac:dyDescent="0.25">
      <c r="A464" s="200" t="s">
        <v>252</v>
      </c>
      <c r="B464" s="201" t="s">
        <v>201</v>
      </c>
      <c r="C464" s="202" t="s">
        <v>202</v>
      </c>
      <c r="D464" s="202"/>
      <c r="E464" s="202"/>
      <c r="F464" s="203" t="s">
        <v>70</v>
      </c>
      <c r="G464" s="204">
        <v>1</v>
      </c>
      <c r="H464" s="205">
        <v>1</v>
      </c>
      <c r="I464" s="205">
        <v>1</v>
      </c>
      <c r="J464" s="209">
        <v>15832.63</v>
      </c>
      <c r="K464" s="212">
        <v>1.04236</v>
      </c>
      <c r="L464" s="209">
        <v>16503.3</v>
      </c>
      <c r="M464" s="210">
        <v>9.5</v>
      </c>
      <c r="N464" s="211">
        <v>156781.35</v>
      </c>
      <c r="EZ464" s="11"/>
      <c r="FA464" s="19" t="s">
        <v>202</v>
      </c>
      <c r="FB464" s="19" t="s">
        <v>0</v>
      </c>
      <c r="FC464" s="19" t="s">
        <v>0</v>
      </c>
      <c r="FH464" s="19"/>
      <c r="FK464" s="19"/>
      <c r="FL464" s="19"/>
    </row>
    <row r="465" spans="1:168" customFormat="1" ht="15" customHeight="1" x14ac:dyDescent="0.25">
      <c r="A465" s="20"/>
      <c r="B465" s="158"/>
      <c r="C465" s="165" t="s">
        <v>560</v>
      </c>
      <c r="D465" s="165"/>
      <c r="E465" s="165"/>
      <c r="F465" s="165"/>
      <c r="G465" s="165"/>
      <c r="H465" s="165"/>
      <c r="I465" s="165"/>
      <c r="J465" s="165"/>
      <c r="K465" s="165"/>
      <c r="L465" s="165"/>
      <c r="M465" s="165"/>
      <c r="N465" s="168"/>
      <c r="R465" t="str">
        <f>R460</f>
        <v>без НДС и без доставки</v>
      </c>
      <c r="EZ465" s="11"/>
      <c r="FA465" s="19"/>
      <c r="FB465" s="19"/>
      <c r="FC465" s="19"/>
      <c r="FH465" s="19"/>
      <c r="FI465" s="3" t="s">
        <v>203</v>
      </c>
      <c r="FK465" s="19"/>
      <c r="FL465" s="19"/>
    </row>
    <row r="466" spans="1:168" customFormat="1" ht="15" customHeight="1" x14ac:dyDescent="0.25">
      <c r="A466" s="50"/>
      <c r="B466" s="22"/>
      <c r="C466" s="173" t="s">
        <v>78</v>
      </c>
      <c r="D466" s="173"/>
      <c r="E466" s="173"/>
      <c r="F466" s="173"/>
      <c r="G466" s="173"/>
      <c r="H466" s="173"/>
      <c r="I466" s="173"/>
      <c r="J466" s="173"/>
      <c r="K466" s="173"/>
      <c r="L466" s="173"/>
      <c r="M466" s="173"/>
      <c r="N466" s="174"/>
      <c r="EZ466" s="11"/>
      <c r="FA466" s="19"/>
      <c r="FB466" s="19"/>
      <c r="FC466" s="19"/>
      <c r="FH466" s="19"/>
      <c r="FJ466" s="3" t="s">
        <v>78</v>
      </c>
      <c r="FK466" s="19"/>
      <c r="FL466" s="19"/>
    </row>
    <row r="467" spans="1:168" customFormat="1" ht="15" customHeight="1" x14ac:dyDescent="0.25">
      <c r="A467" s="50"/>
      <c r="B467" s="22"/>
      <c r="C467" s="173" t="s">
        <v>62</v>
      </c>
      <c r="D467" s="173"/>
      <c r="E467" s="173"/>
      <c r="F467" s="173"/>
      <c r="G467" s="173"/>
      <c r="H467" s="173"/>
      <c r="I467" s="173"/>
      <c r="J467" s="173"/>
      <c r="K467" s="173"/>
      <c r="L467" s="173"/>
      <c r="M467" s="173"/>
      <c r="N467" s="174"/>
      <c r="EZ467" s="11"/>
      <c r="FA467" s="19"/>
      <c r="FB467" s="19"/>
      <c r="FC467" s="19"/>
      <c r="FH467" s="19"/>
      <c r="FJ467" s="3" t="s">
        <v>62</v>
      </c>
      <c r="FK467" s="19"/>
      <c r="FL467" s="19"/>
    </row>
    <row r="468" spans="1:168" customFormat="1" ht="15" customHeight="1" x14ac:dyDescent="0.25">
      <c r="A468" s="37"/>
      <c r="B468" s="159"/>
      <c r="C468" s="167" t="s">
        <v>18</v>
      </c>
      <c r="D468" s="167"/>
      <c r="E468" s="167"/>
      <c r="F468" s="13"/>
      <c r="G468" s="14"/>
      <c r="H468" s="14"/>
      <c r="I468" s="14"/>
      <c r="J468" s="17"/>
      <c r="K468" s="14"/>
      <c r="L468" s="45">
        <v>16503.3</v>
      </c>
      <c r="M468" s="34"/>
      <c r="N468" s="39">
        <v>156781.35</v>
      </c>
      <c r="EZ468" s="11"/>
      <c r="FA468" s="19"/>
      <c r="FB468" s="19"/>
      <c r="FC468" s="19"/>
      <c r="FH468" s="19" t="s">
        <v>18</v>
      </c>
      <c r="FK468" s="19"/>
      <c r="FL468" s="19"/>
    </row>
    <row r="469" spans="1:168" customFormat="1" ht="45" x14ac:dyDescent="0.25">
      <c r="A469" s="200" t="s">
        <v>253</v>
      </c>
      <c r="B469" s="201" t="s">
        <v>205</v>
      </c>
      <c r="C469" s="202" t="s">
        <v>206</v>
      </c>
      <c r="D469" s="202"/>
      <c r="E469" s="202"/>
      <c r="F469" s="203" t="s">
        <v>70</v>
      </c>
      <c r="G469" s="204">
        <v>1</v>
      </c>
      <c r="H469" s="205">
        <v>1</v>
      </c>
      <c r="I469" s="205">
        <v>1</v>
      </c>
      <c r="J469" s="207">
        <v>421.93</v>
      </c>
      <c r="K469" s="212">
        <v>1.04236</v>
      </c>
      <c r="L469" s="207">
        <v>439.8</v>
      </c>
      <c r="M469" s="210">
        <v>9.5</v>
      </c>
      <c r="N469" s="211">
        <v>4178.1000000000004</v>
      </c>
      <c r="EZ469" s="11"/>
      <c r="FA469" s="19" t="s">
        <v>206</v>
      </c>
      <c r="FB469" s="19" t="s">
        <v>0</v>
      </c>
      <c r="FC469" s="19" t="s">
        <v>0</v>
      </c>
      <c r="FH469" s="19"/>
      <c r="FK469" s="19"/>
      <c r="FL469" s="19"/>
    </row>
    <row r="470" spans="1:168" customFormat="1" ht="15" customHeight="1" x14ac:dyDescent="0.25">
      <c r="A470" s="20"/>
      <c r="B470" s="158"/>
      <c r="C470" s="165" t="s">
        <v>550</v>
      </c>
      <c r="D470" s="165"/>
      <c r="E470" s="165"/>
      <c r="F470" s="165"/>
      <c r="G470" s="165"/>
      <c r="H470" s="165"/>
      <c r="I470" s="165"/>
      <c r="J470" s="165"/>
      <c r="K470" s="165"/>
      <c r="L470" s="165"/>
      <c r="M470" s="165"/>
      <c r="N470" s="168"/>
      <c r="R470" s="140" t="s">
        <v>562</v>
      </c>
      <c r="EZ470" s="11"/>
      <c r="FA470" s="19"/>
      <c r="FB470" s="19"/>
      <c r="FC470" s="19"/>
      <c r="FH470" s="19"/>
      <c r="FI470" s="3" t="s">
        <v>207</v>
      </c>
      <c r="FK470" s="19"/>
      <c r="FL470" s="19"/>
    </row>
    <row r="471" spans="1:168" customFormat="1" ht="15" customHeight="1" x14ac:dyDescent="0.25">
      <c r="A471" s="50"/>
      <c r="B471" s="22"/>
      <c r="C471" s="173" t="s">
        <v>78</v>
      </c>
      <c r="D471" s="173"/>
      <c r="E471" s="173"/>
      <c r="F471" s="173"/>
      <c r="G471" s="173"/>
      <c r="H471" s="173"/>
      <c r="I471" s="173"/>
      <c r="J471" s="173"/>
      <c r="K471" s="173"/>
      <c r="L471" s="173"/>
      <c r="M471" s="173"/>
      <c r="N471" s="174"/>
      <c r="EZ471" s="11"/>
      <c r="FA471" s="19"/>
      <c r="FB471" s="19"/>
      <c r="FC471" s="19"/>
      <c r="FH471" s="19"/>
      <c r="FJ471" s="3" t="s">
        <v>78</v>
      </c>
      <c r="FK471" s="19"/>
      <c r="FL471" s="19"/>
    </row>
    <row r="472" spans="1:168" customFormat="1" ht="15" customHeight="1" x14ac:dyDescent="0.25">
      <c r="A472" s="50"/>
      <c r="B472" s="22"/>
      <c r="C472" s="173" t="s">
        <v>62</v>
      </c>
      <c r="D472" s="173"/>
      <c r="E472" s="173"/>
      <c r="F472" s="173"/>
      <c r="G472" s="173"/>
      <c r="H472" s="173"/>
      <c r="I472" s="173"/>
      <c r="J472" s="173"/>
      <c r="K472" s="173"/>
      <c r="L472" s="173"/>
      <c r="M472" s="173"/>
      <c r="N472" s="174"/>
      <c r="EZ472" s="11"/>
      <c r="FA472" s="19"/>
      <c r="FB472" s="19"/>
      <c r="FC472" s="19"/>
      <c r="FH472" s="19"/>
      <c r="FJ472" s="3" t="s">
        <v>62</v>
      </c>
      <c r="FK472" s="19"/>
      <c r="FL472" s="19"/>
    </row>
    <row r="473" spans="1:168" customFormat="1" ht="15" customHeight="1" x14ac:dyDescent="0.25">
      <c r="A473" s="37"/>
      <c r="B473" s="159"/>
      <c r="C473" s="167" t="s">
        <v>18</v>
      </c>
      <c r="D473" s="167"/>
      <c r="E473" s="167"/>
      <c r="F473" s="13"/>
      <c r="G473" s="14"/>
      <c r="H473" s="14"/>
      <c r="I473" s="14"/>
      <c r="J473" s="17"/>
      <c r="K473" s="14"/>
      <c r="L473" s="38">
        <v>439.8</v>
      </c>
      <c r="M473" s="34"/>
      <c r="N473" s="39">
        <v>4178.1000000000004</v>
      </c>
      <c r="EZ473" s="11"/>
      <c r="FA473" s="19"/>
      <c r="FB473" s="19"/>
      <c r="FC473" s="19"/>
      <c r="FH473" s="19" t="s">
        <v>18</v>
      </c>
      <c r="FK473" s="19"/>
      <c r="FL473" s="19"/>
    </row>
    <row r="474" spans="1:168" customFormat="1" ht="34.5" customHeight="1" x14ac:dyDescent="0.25">
      <c r="A474" s="12" t="s">
        <v>254</v>
      </c>
      <c r="B474" s="160" t="s">
        <v>209</v>
      </c>
      <c r="C474" s="167" t="s">
        <v>210</v>
      </c>
      <c r="D474" s="167"/>
      <c r="E474" s="167"/>
      <c r="F474" s="13" t="s">
        <v>211</v>
      </c>
      <c r="G474" s="14">
        <v>0.06</v>
      </c>
      <c r="H474" s="15">
        <v>1</v>
      </c>
      <c r="I474" s="40">
        <v>0.06</v>
      </c>
      <c r="J474" s="17"/>
      <c r="K474" s="14"/>
      <c r="L474" s="17"/>
      <c r="M474" s="14"/>
      <c r="N474" s="18"/>
      <c r="EZ474" s="11"/>
      <c r="FA474" s="19" t="s">
        <v>210</v>
      </c>
      <c r="FB474" s="19" t="s">
        <v>0</v>
      </c>
      <c r="FC474" s="19" t="s">
        <v>0</v>
      </c>
      <c r="FH474" s="19"/>
      <c r="FK474" s="19"/>
      <c r="FL474" s="19"/>
    </row>
    <row r="475" spans="1:168" customFormat="1" ht="15" customHeight="1" x14ac:dyDescent="0.25">
      <c r="A475" s="20"/>
      <c r="B475" s="158"/>
      <c r="C475" s="165" t="s">
        <v>212</v>
      </c>
      <c r="D475" s="165"/>
      <c r="E475" s="165"/>
      <c r="F475" s="165"/>
      <c r="G475" s="165"/>
      <c r="H475" s="165"/>
      <c r="I475" s="165"/>
      <c r="J475" s="165"/>
      <c r="K475" s="165"/>
      <c r="L475" s="165"/>
      <c r="M475" s="165"/>
      <c r="N475" s="168"/>
      <c r="EZ475" s="11"/>
      <c r="FA475" s="19"/>
      <c r="FB475" s="19"/>
      <c r="FC475" s="19"/>
      <c r="FD475" s="3" t="s">
        <v>212</v>
      </c>
      <c r="FH475" s="19"/>
      <c r="FK475" s="19"/>
      <c r="FL475" s="19"/>
    </row>
    <row r="476" spans="1:168" customFormat="1" ht="15" x14ac:dyDescent="0.25">
      <c r="A476" s="21"/>
      <c r="B476" s="22" t="s">
        <v>3</v>
      </c>
      <c r="C476" s="165" t="s">
        <v>8</v>
      </c>
      <c r="D476" s="165"/>
      <c r="E476" s="165"/>
      <c r="F476" s="23"/>
      <c r="G476" s="24"/>
      <c r="H476" s="24"/>
      <c r="I476" s="24"/>
      <c r="J476" s="41">
        <v>1183.68</v>
      </c>
      <c r="K476" s="24"/>
      <c r="L476" s="25">
        <v>71.02</v>
      </c>
      <c r="M476" s="26">
        <v>52.21</v>
      </c>
      <c r="N476" s="27">
        <v>3707.95</v>
      </c>
      <c r="EZ476" s="11"/>
      <c r="FA476" s="19"/>
      <c r="FB476" s="19"/>
      <c r="FC476" s="19"/>
      <c r="FE476" s="3" t="s">
        <v>8</v>
      </c>
      <c r="FH476" s="19"/>
      <c r="FK476" s="19"/>
      <c r="FL476" s="19"/>
    </row>
    <row r="477" spans="1:168" customFormat="1" ht="15" x14ac:dyDescent="0.25">
      <c r="A477" s="21"/>
      <c r="B477" s="22" t="s">
        <v>19</v>
      </c>
      <c r="C477" s="165" t="s">
        <v>24</v>
      </c>
      <c r="D477" s="165"/>
      <c r="E477" s="165"/>
      <c r="F477" s="23"/>
      <c r="G477" s="24"/>
      <c r="H477" s="24"/>
      <c r="I477" s="24"/>
      <c r="J477" s="25">
        <v>946.33</v>
      </c>
      <c r="K477" s="24"/>
      <c r="L477" s="25">
        <v>56.78</v>
      </c>
      <c r="M477" s="26">
        <v>15.71</v>
      </c>
      <c r="N477" s="48">
        <v>892.01</v>
      </c>
      <c r="EZ477" s="11"/>
      <c r="FA477" s="19"/>
      <c r="FB477" s="19"/>
      <c r="FC477" s="19"/>
      <c r="FE477" s="3" t="s">
        <v>24</v>
      </c>
      <c r="FH477" s="19"/>
      <c r="FK477" s="19"/>
      <c r="FL477" s="19"/>
    </row>
    <row r="478" spans="1:168" customFormat="1" ht="15" x14ac:dyDescent="0.25">
      <c r="A478" s="21"/>
      <c r="B478" s="22" t="s">
        <v>25</v>
      </c>
      <c r="C478" s="165" t="s">
        <v>26</v>
      </c>
      <c r="D478" s="165"/>
      <c r="E478" s="165"/>
      <c r="F478" s="23"/>
      <c r="G478" s="24"/>
      <c r="H478" s="24"/>
      <c r="I478" s="24"/>
      <c r="J478" s="25">
        <v>90.65</v>
      </c>
      <c r="K478" s="24"/>
      <c r="L478" s="25">
        <v>5.44</v>
      </c>
      <c r="M478" s="26">
        <v>52.21</v>
      </c>
      <c r="N478" s="48">
        <v>284.02</v>
      </c>
      <c r="EZ478" s="11"/>
      <c r="FA478" s="19"/>
      <c r="FB478" s="19"/>
      <c r="FC478" s="19"/>
      <c r="FE478" s="3" t="s">
        <v>26</v>
      </c>
      <c r="FH478" s="19"/>
      <c r="FK478" s="19"/>
      <c r="FL478" s="19"/>
    </row>
    <row r="479" spans="1:168" customFormat="1" ht="15" x14ac:dyDescent="0.25">
      <c r="A479" s="21"/>
      <c r="B479" s="22" t="s">
        <v>39</v>
      </c>
      <c r="C479" s="165" t="s">
        <v>51</v>
      </c>
      <c r="D479" s="165"/>
      <c r="E479" s="165"/>
      <c r="F479" s="23"/>
      <c r="G479" s="24"/>
      <c r="H479" s="24"/>
      <c r="I479" s="24"/>
      <c r="J479" s="41">
        <v>8643.11</v>
      </c>
      <c r="K479" s="24"/>
      <c r="L479" s="25">
        <v>518.59</v>
      </c>
      <c r="M479" s="42">
        <v>9.5</v>
      </c>
      <c r="N479" s="27">
        <v>4926.6099999999997</v>
      </c>
      <c r="EZ479" s="11"/>
      <c r="FA479" s="19"/>
      <c r="FB479" s="19"/>
      <c r="FC479" s="19"/>
      <c r="FE479" s="3" t="s">
        <v>51</v>
      </c>
      <c r="FH479" s="19"/>
      <c r="FK479" s="19"/>
      <c r="FL479" s="19"/>
    </row>
    <row r="480" spans="1:168" customFormat="1" ht="15" x14ac:dyDescent="0.25">
      <c r="A480" s="28"/>
      <c r="B480" s="22"/>
      <c r="C480" s="165" t="s">
        <v>9</v>
      </c>
      <c r="D480" s="165"/>
      <c r="E480" s="165"/>
      <c r="F480" s="23" t="s">
        <v>10</v>
      </c>
      <c r="G480" s="29">
        <v>137</v>
      </c>
      <c r="H480" s="24"/>
      <c r="I480" s="26">
        <v>8.2200000000000006</v>
      </c>
      <c r="J480" s="31"/>
      <c r="K480" s="24"/>
      <c r="L480" s="31"/>
      <c r="M480" s="24"/>
      <c r="N480" s="32"/>
      <c r="EZ480" s="11"/>
      <c r="FA480" s="19"/>
      <c r="FB480" s="19"/>
      <c r="FC480" s="19"/>
      <c r="FF480" s="3" t="s">
        <v>9</v>
      </c>
      <c r="FH480" s="19"/>
      <c r="FK480" s="19"/>
      <c r="FL480" s="19"/>
    </row>
    <row r="481" spans="1:168" customFormat="1" ht="15" x14ac:dyDescent="0.25">
      <c r="A481" s="28"/>
      <c r="B481" s="22"/>
      <c r="C481" s="165" t="s">
        <v>27</v>
      </c>
      <c r="D481" s="165"/>
      <c r="E481" s="165"/>
      <c r="F481" s="23" t="s">
        <v>10</v>
      </c>
      <c r="G481" s="26">
        <v>8.01</v>
      </c>
      <c r="H481" s="24"/>
      <c r="I481" s="43">
        <v>0.48060000000000003</v>
      </c>
      <c r="J481" s="31"/>
      <c r="K481" s="24"/>
      <c r="L481" s="31"/>
      <c r="M481" s="24"/>
      <c r="N481" s="32"/>
      <c r="EZ481" s="11"/>
      <c r="FA481" s="19"/>
      <c r="FB481" s="19"/>
      <c r="FC481" s="19"/>
      <c r="FF481" s="3" t="s">
        <v>27</v>
      </c>
      <c r="FH481" s="19"/>
      <c r="FK481" s="19"/>
      <c r="FL481" s="19"/>
    </row>
    <row r="482" spans="1:168" customFormat="1" ht="15" customHeight="1" x14ac:dyDescent="0.25">
      <c r="A482" s="20"/>
      <c r="B482" s="22"/>
      <c r="C482" s="172" t="s">
        <v>11</v>
      </c>
      <c r="D482" s="172"/>
      <c r="E482" s="172"/>
      <c r="F482" s="33"/>
      <c r="G482" s="34"/>
      <c r="H482" s="34"/>
      <c r="I482" s="34"/>
      <c r="J482" s="44">
        <v>10773.12</v>
      </c>
      <c r="K482" s="34"/>
      <c r="L482" s="35">
        <v>646.39</v>
      </c>
      <c r="M482" s="34"/>
      <c r="N482" s="36">
        <v>9526.57</v>
      </c>
      <c r="EZ482" s="11"/>
      <c r="FA482" s="19"/>
      <c r="FB482" s="19"/>
      <c r="FC482" s="19"/>
      <c r="FG482" s="3" t="s">
        <v>11</v>
      </c>
      <c r="FH482" s="19"/>
      <c r="FK482" s="19"/>
      <c r="FL482" s="19"/>
    </row>
    <row r="483" spans="1:168" customFormat="1" ht="15" x14ac:dyDescent="0.25">
      <c r="A483" s="28"/>
      <c r="B483" s="22"/>
      <c r="C483" s="165" t="s">
        <v>12</v>
      </c>
      <c r="D483" s="165"/>
      <c r="E483" s="165"/>
      <c r="F483" s="23"/>
      <c r="G483" s="24"/>
      <c r="H483" s="24"/>
      <c r="I483" s="24"/>
      <c r="J483" s="31"/>
      <c r="K483" s="24"/>
      <c r="L483" s="25">
        <v>76.459999999999994</v>
      </c>
      <c r="M483" s="24"/>
      <c r="N483" s="27">
        <v>3991.97</v>
      </c>
      <c r="EZ483" s="11"/>
      <c r="FA483" s="19"/>
      <c r="FB483" s="19"/>
      <c r="FC483" s="19"/>
      <c r="FF483" s="3" t="s">
        <v>12</v>
      </c>
      <c r="FH483" s="19"/>
      <c r="FK483" s="19"/>
      <c r="FL483" s="19"/>
    </row>
    <row r="484" spans="1:168" customFormat="1" ht="15" customHeight="1" x14ac:dyDescent="0.25">
      <c r="A484" s="28"/>
      <c r="B484" s="22" t="s">
        <v>213</v>
      </c>
      <c r="C484" s="165" t="s">
        <v>214</v>
      </c>
      <c r="D484" s="165"/>
      <c r="E484" s="165"/>
      <c r="F484" s="23" t="s">
        <v>15</v>
      </c>
      <c r="G484" s="29">
        <v>106</v>
      </c>
      <c r="H484" s="24"/>
      <c r="I484" s="29">
        <v>106</v>
      </c>
      <c r="J484" s="31"/>
      <c r="K484" s="24"/>
      <c r="L484" s="25">
        <v>81.05</v>
      </c>
      <c r="M484" s="24"/>
      <c r="N484" s="27">
        <v>4231.49</v>
      </c>
      <c r="EZ484" s="11"/>
      <c r="FA484" s="19"/>
      <c r="FB484" s="19"/>
      <c r="FC484" s="19"/>
      <c r="FF484" s="3" t="s">
        <v>214</v>
      </c>
      <c r="FH484" s="19"/>
      <c r="FK484" s="19"/>
      <c r="FL484" s="19"/>
    </row>
    <row r="485" spans="1:168" customFormat="1" ht="22.5" customHeight="1" x14ac:dyDescent="0.25">
      <c r="A485" s="28"/>
      <c r="B485" s="22" t="s">
        <v>215</v>
      </c>
      <c r="C485" s="165" t="s">
        <v>216</v>
      </c>
      <c r="D485" s="165"/>
      <c r="E485" s="165"/>
      <c r="F485" s="23" t="s">
        <v>15</v>
      </c>
      <c r="G485" s="29">
        <v>56</v>
      </c>
      <c r="H485" s="26">
        <v>0.85</v>
      </c>
      <c r="I485" s="42">
        <v>47.6</v>
      </c>
      <c r="J485" s="31"/>
      <c r="K485" s="24"/>
      <c r="L485" s="25">
        <v>36.39</v>
      </c>
      <c r="M485" s="24"/>
      <c r="N485" s="27">
        <v>1900.18</v>
      </c>
      <c r="EZ485" s="11"/>
      <c r="FA485" s="19"/>
      <c r="FB485" s="19"/>
      <c r="FC485" s="19"/>
      <c r="FF485" s="3" t="s">
        <v>216</v>
      </c>
      <c r="FH485" s="19"/>
      <c r="FK485" s="19"/>
      <c r="FL485" s="19"/>
    </row>
    <row r="486" spans="1:168" customFormat="1" ht="15" customHeight="1" x14ac:dyDescent="0.25">
      <c r="A486" s="37"/>
      <c r="B486" s="159"/>
      <c r="C486" s="167" t="s">
        <v>18</v>
      </c>
      <c r="D486" s="167"/>
      <c r="E486" s="167"/>
      <c r="F486" s="13"/>
      <c r="G486" s="14"/>
      <c r="H486" s="14"/>
      <c r="I486" s="14"/>
      <c r="J486" s="17"/>
      <c r="K486" s="14"/>
      <c r="L486" s="38">
        <v>763.83</v>
      </c>
      <c r="M486" s="34"/>
      <c r="N486" s="39">
        <v>15658.24</v>
      </c>
      <c r="EZ486" s="11"/>
      <c r="FA486" s="19"/>
      <c r="FB486" s="19"/>
      <c r="FC486" s="19"/>
      <c r="FH486" s="19" t="s">
        <v>18</v>
      </c>
      <c r="FK486" s="19"/>
      <c r="FL486" s="19"/>
    </row>
    <row r="487" spans="1:168" customFormat="1" ht="23.25" customHeight="1" x14ac:dyDescent="0.25">
      <c r="A487" s="12" t="s">
        <v>255</v>
      </c>
      <c r="B487" s="160" t="s">
        <v>218</v>
      </c>
      <c r="C487" s="167" t="s">
        <v>219</v>
      </c>
      <c r="D487" s="167"/>
      <c r="E487" s="167"/>
      <c r="F487" s="13" t="s">
        <v>82</v>
      </c>
      <c r="G487" s="14">
        <v>-2.9000000000000001E-2</v>
      </c>
      <c r="H487" s="15">
        <v>1</v>
      </c>
      <c r="I487" s="46">
        <v>-2.9000000000000001E-2</v>
      </c>
      <c r="J487" s="45">
        <v>9727.3700000000008</v>
      </c>
      <c r="K487" s="14"/>
      <c r="L487" s="38">
        <v>-282.08999999999997</v>
      </c>
      <c r="M487" s="49">
        <v>9.5</v>
      </c>
      <c r="N487" s="39">
        <v>-2679.86</v>
      </c>
      <c r="EZ487" s="11"/>
      <c r="FA487" s="19" t="s">
        <v>219</v>
      </c>
      <c r="FB487" s="19" t="s">
        <v>0</v>
      </c>
      <c r="FC487" s="19" t="s">
        <v>0</v>
      </c>
      <c r="FH487" s="19"/>
      <c r="FK487" s="19"/>
      <c r="FL487" s="19"/>
    </row>
    <row r="488" spans="1:168" customFormat="1" ht="15" customHeight="1" x14ac:dyDescent="0.25">
      <c r="A488" s="37"/>
      <c r="B488" s="159"/>
      <c r="C488" s="167" t="s">
        <v>18</v>
      </c>
      <c r="D488" s="167"/>
      <c r="E488" s="167"/>
      <c r="F488" s="13"/>
      <c r="G488" s="14"/>
      <c r="H488" s="14"/>
      <c r="I488" s="14"/>
      <c r="J488" s="17"/>
      <c r="K488" s="14"/>
      <c r="L488" s="38">
        <v>-282.08999999999997</v>
      </c>
      <c r="M488" s="34"/>
      <c r="N488" s="39">
        <v>-2679.86</v>
      </c>
      <c r="EZ488" s="11"/>
      <c r="FA488" s="19"/>
      <c r="FB488" s="19"/>
      <c r="FC488" s="19"/>
      <c r="FH488" s="19" t="s">
        <v>18</v>
      </c>
      <c r="FK488" s="19"/>
      <c r="FL488" s="19"/>
    </row>
    <row r="489" spans="1:168" customFormat="1" ht="45" x14ac:dyDescent="0.25">
      <c r="A489" s="200" t="s">
        <v>256</v>
      </c>
      <c r="B489" s="201" t="s">
        <v>92</v>
      </c>
      <c r="C489" s="202" t="s">
        <v>221</v>
      </c>
      <c r="D489" s="202"/>
      <c r="E489" s="202"/>
      <c r="F489" s="203" t="s">
        <v>86</v>
      </c>
      <c r="G489" s="204">
        <v>0.36</v>
      </c>
      <c r="H489" s="205">
        <v>1</v>
      </c>
      <c r="I489" s="206">
        <v>0.36</v>
      </c>
      <c r="J489" s="209">
        <v>37646.32</v>
      </c>
      <c r="K489" s="212">
        <v>1.04236</v>
      </c>
      <c r="L489" s="209">
        <v>14126.77</v>
      </c>
      <c r="M489" s="210">
        <v>9.5</v>
      </c>
      <c r="N489" s="211">
        <v>134204.32</v>
      </c>
      <c r="EZ489" s="11"/>
      <c r="FA489" s="19" t="s">
        <v>221</v>
      </c>
      <c r="FB489" s="19" t="s">
        <v>0</v>
      </c>
      <c r="FC489" s="19" t="s">
        <v>0</v>
      </c>
      <c r="FH489" s="19"/>
      <c r="FK489" s="19"/>
      <c r="FL489" s="19"/>
    </row>
    <row r="490" spans="1:168" customFormat="1" ht="15" customHeight="1" x14ac:dyDescent="0.25">
      <c r="A490" s="20"/>
      <c r="B490" s="158"/>
      <c r="C490" s="165" t="s">
        <v>222</v>
      </c>
      <c r="D490" s="165"/>
      <c r="E490" s="165"/>
      <c r="F490" s="165"/>
      <c r="G490" s="165"/>
      <c r="H490" s="165"/>
      <c r="I490" s="165"/>
      <c r="J490" s="165"/>
      <c r="K490" s="165"/>
      <c r="L490" s="165"/>
      <c r="M490" s="165"/>
      <c r="N490" s="168"/>
      <c r="EZ490" s="11"/>
      <c r="FA490" s="19"/>
      <c r="FB490" s="19"/>
      <c r="FC490" s="19"/>
      <c r="FD490" s="3" t="s">
        <v>222</v>
      </c>
      <c r="FH490" s="19"/>
      <c r="FK490" s="19"/>
      <c r="FL490" s="19"/>
    </row>
    <row r="491" spans="1:168" customFormat="1" ht="15" customHeight="1" x14ac:dyDescent="0.25">
      <c r="A491" s="20"/>
      <c r="B491" s="158"/>
      <c r="C491" s="165" t="s">
        <v>543</v>
      </c>
      <c r="D491" s="165"/>
      <c r="E491" s="165"/>
      <c r="F491" s="165"/>
      <c r="G491" s="165"/>
      <c r="H491" s="165"/>
      <c r="I491" s="165"/>
      <c r="J491" s="165"/>
      <c r="K491" s="165"/>
      <c r="L491" s="165"/>
      <c r="M491" s="165"/>
      <c r="N491" s="168"/>
      <c r="R491" t="str">
        <f>R470</f>
        <v>с НДС и без доставки</v>
      </c>
      <c r="EZ491" s="11"/>
      <c r="FA491" s="19"/>
      <c r="FB491" s="19"/>
      <c r="FC491" s="19"/>
      <c r="FH491" s="19"/>
      <c r="FI491" s="3" t="s">
        <v>95</v>
      </c>
      <c r="FK491" s="19"/>
      <c r="FL491" s="19"/>
    </row>
    <row r="492" spans="1:168" customFormat="1" ht="15" customHeight="1" x14ac:dyDescent="0.25">
      <c r="A492" s="50"/>
      <c r="B492" s="22"/>
      <c r="C492" s="173" t="s">
        <v>78</v>
      </c>
      <c r="D492" s="173"/>
      <c r="E492" s="173"/>
      <c r="F492" s="173"/>
      <c r="G492" s="173"/>
      <c r="H492" s="173"/>
      <c r="I492" s="173"/>
      <c r="J492" s="173"/>
      <c r="K492" s="173"/>
      <c r="L492" s="173"/>
      <c r="M492" s="173"/>
      <c r="N492" s="174"/>
      <c r="EZ492" s="11"/>
      <c r="FA492" s="19"/>
      <c r="FB492" s="19"/>
      <c r="FC492" s="19"/>
      <c r="FH492" s="19"/>
      <c r="FJ492" s="3" t="s">
        <v>78</v>
      </c>
      <c r="FK492" s="19"/>
      <c r="FL492" s="19"/>
    </row>
    <row r="493" spans="1:168" customFormat="1" ht="15" customHeight="1" x14ac:dyDescent="0.25">
      <c r="A493" s="50"/>
      <c r="B493" s="22"/>
      <c r="C493" s="173" t="s">
        <v>62</v>
      </c>
      <c r="D493" s="173"/>
      <c r="E493" s="173"/>
      <c r="F493" s="173"/>
      <c r="G493" s="173"/>
      <c r="H493" s="173"/>
      <c r="I493" s="173"/>
      <c r="J493" s="173"/>
      <c r="K493" s="173"/>
      <c r="L493" s="173"/>
      <c r="M493" s="173"/>
      <c r="N493" s="174"/>
      <c r="EZ493" s="11"/>
      <c r="FA493" s="19"/>
      <c r="FB493" s="19"/>
      <c r="FC493" s="19"/>
      <c r="FH493" s="19"/>
      <c r="FJ493" s="3" t="s">
        <v>62</v>
      </c>
      <c r="FK493" s="19"/>
      <c r="FL493" s="19"/>
    </row>
    <row r="494" spans="1:168" customFormat="1" ht="15" customHeight="1" x14ac:dyDescent="0.25">
      <c r="A494" s="37"/>
      <c r="B494" s="159"/>
      <c r="C494" s="167" t="s">
        <v>18</v>
      </c>
      <c r="D494" s="167"/>
      <c r="E494" s="167"/>
      <c r="F494" s="13"/>
      <c r="G494" s="14"/>
      <c r="H494" s="14"/>
      <c r="I494" s="14"/>
      <c r="J494" s="17"/>
      <c r="K494" s="14"/>
      <c r="L494" s="45">
        <v>14126.77</v>
      </c>
      <c r="M494" s="34"/>
      <c r="N494" s="39">
        <v>134204.32</v>
      </c>
      <c r="EZ494" s="11"/>
      <c r="FA494" s="19"/>
      <c r="FB494" s="19"/>
      <c r="FC494" s="19"/>
      <c r="FH494" s="19" t="s">
        <v>18</v>
      </c>
      <c r="FK494" s="19"/>
      <c r="FL494" s="19"/>
    </row>
    <row r="495" spans="1:168" customFormat="1" ht="45" x14ac:dyDescent="0.25">
      <c r="A495" s="200" t="s">
        <v>257</v>
      </c>
      <c r="B495" s="201" t="s">
        <v>84</v>
      </c>
      <c r="C495" s="202" t="s">
        <v>85</v>
      </c>
      <c r="D495" s="202"/>
      <c r="E495" s="202"/>
      <c r="F495" s="203" t="s">
        <v>86</v>
      </c>
      <c r="G495" s="204">
        <v>2.9000000000000001E-2</v>
      </c>
      <c r="H495" s="205">
        <v>1</v>
      </c>
      <c r="I495" s="208">
        <v>2.9000000000000001E-2</v>
      </c>
      <c r="J495" s="209">
        <v>27894.74</v>
      </c>
      <c r="K495" s="212">
        <v>1.04236</v>
      </c>
      <c r="L495" s="207">
        <v>843.21</v>
      </c>
      <c r="M495" s="210">
        <v>9.5</v>
      </c>
      <c r="N495" s="211">
        <v>8010.5</v>
      </c>
      <c r="EZ495" s="11"/>
      <c r="FA495" s="19" t="s">
        <v>85</v>
      </c>
      <c r="FB495" s="19" t="s">
        <v>0</v>
      </c>
      <c r="FC495" s="19" t="s">
        <v>0</v>
      </c>
      <c r="FH495" s="19"/>
      <c r="FK495" s="19"/>
      <c r="FL495" s="19"/>
    </row>
    <row r="496" spans="1:168" customFormat="1" ht="15" customHeight="1" x14ac:dyDescent="0.25">
      <c r="A496" s="20"/>
      <c r="B496" s="158"/>
      <c r="C496" s="165" t="s">
        <v>542</v>
      </c>
      <c r="D496" s="165"/>
      <c r="E496" s="165"/>
      <c r="F496" s="165"/>
      <c r="G496" s="165"/>
      <c r="H496" s="165"/>
      <c r="I496" s="165"/>
      <c r="J496" s="165"/>
      <c r="K496" s="165"/>
      <c r="L496" s="165"/>
      <c r="M496" s="165"/>
      <c r="N496" s="168"/>
      <c r="R496" t="str">
        <f>R491</f>
        <v>с НДС и без доставки</v>
      </c>
      <c r="EZ496" s="11"/>
      <c r="FA496" s="19"/>
      <c r="FB496" s="19"/>
      <c r="FC496" s="19"/>
      <c r="FH496" s="19"/>
      <c r="FI496" s="3" t="s">
        <v>87</v>
      </c>
      <c r="FK496" s="19"/>
      <c r="FL496" s="19"/>
    </row>
    <row r="497" spans="1:168" customFormat="1" ht="15" customHeight="1" x14ac:dyDescent="0.25">
      <c r="A497" s="50"/>
      <c r="B497" s="22"/>
      <c r="C497" s="173" t="s">
        <v>78</v>
      </c>
      <c r="D497" s="173"/>
      <c r="E497" s="173"/>
      <c r="F497" s="173"/>
      <c r="G497" s="173"/>
      <c r="H497" s="173"/>
      <c r="I497" s="173"/>
      <c r="J497" s="173"/>
      <c r="K497" s="173"/>
      <c r="L497" s="173"/>
      <c r="M497" s="173"/>
      <c r="N497" s="174"/>
      <c r="EZ497" s="11"/>
      <c r="FA497" s="19"/>
      <c r="FB497" s="19"/>
      <c r="FC497" s="19"/>
      <c r="FH497" s="19"/>
      <c r="FJ497" s="3" t="s">
        <v>78</v>
      </c>
      <c r="FK497" s="19"/>
      <c r="FL497" s="19"/>
    </row>
    <row r="498" spans="1:168" customFormat="1" ht="15" customHeight="1" x14ac:dyDescent="0.25">
      <c r="A498" s="50"/>
      <c r="B498" s="22"/>
      <c r="C498" s="173" t="s">
        <v>62</v>
      </c>
      <c r="D498" s="173"/>
      <c r="E498" s="173"/>
      <c r="F498" s="173"/>
      <c r="G498" s="173"/>
      <c r="H498" s="173"/>
      <c r="I498" s="173"/>
      <c r="J498" s="173"/>
      <c r="K498" s="173"/>
      <c r="L498" s="173"/>
      <c r="M498" s="173"/>
      <c r="N498" s="174"/>
      <c r="EZ498" s="11"/>
      <c r="FA498" s="19"/>
      <c r="FB498" s="19"/>
      <c r="FC498" s="19"/>
      <c r="FH498" s="19"/>
      <c r="FJ498" s="3" t="s">
        <v>62</v>
      </c>
      <c r="FK498" s="19"/>
      <c r="FL498" s="19"/>
    </row>
    <row r="499" spans="1:168" customFormat="1" ht="15" customHeight="1" x14ac:dyDescent="0.25">
      <c r="A499" s="37"/>
      <c r="B499" s="159"/>
      <c r="C499" s="167" t="s">
        <v>18</v>
      </c>
      <c r="D499" s="167"/>
      <c r="E499" s="167"/>
      <c r="F499" s="13"/>
      <c r="G499" s="14"/>
      <c r="H499" s="14"/>
      <c r="I499" s="14"/>
      <c r="J499" s="17"/>
      <c r="K499" s="14"/>
      <c r="L499" s="38">
        <v>843.21</v>
      </c>
      <c r="M499" s="34"/>
      <c r="N499" s="39">
        <v>8010.5</v>
      </c>
      <c r="EZ499" s="11"/>
      <c r="FA499" s="19"/>
      <c r="FB499" s="19"/>
      <c r="FC499" s="19"/>
      <c r="FH499" s="19" t="s">
        <v>18</v>
      </c>
      <c r="FK499" s="19"/>
      <c r="FL499" s="19"/>
    </row>
    <row r="500" spans="1:168" customFormat="1" ht="34.5" customHeight="1" x14ac:dyDescent="0.25">
      <c r="A500" s="12" t="s">
        <v>258</v>
      </c>
      <c r="B500" s="160" t="s">
        <v>225</v>
      </c>
      <c r="C500" s="167" t="s">
        <v>226</v>
      </c>
      <c r="D500" s="167"/>
      <c r="E500" s="167"/>
      <c r="F500" s="13" t="s">
        <v>122</v>
      </c>
      <c r="G500" s="14">
        <v>1.3299999999999999E-2</v>
      </c>
      <c r="H500" s="15">
        <v>1</v>
      </c>
      <c r="I500" s="16">
        <v>1.3299999999999999E-2</v>
      </c>
      <c r="J500" s="17"/>
      <c r="K500" s="14"/>
      <c r="L500" s="17"/>
      <c r="M500" s="14"/>
      <c r="N500" s="18"/>
      <c r="EZ500" s="11"/>
      <c r="FA500" s="19" t="s">
        <v>226</v>
      </c>
      <c r="FB500" s="19" t="s">
        <v>0</v>
      </c>
      <c r="FC500" s="19" t="s">
        <v>0</v>
      </c>
      <c r="FH500" s="19"/>
      <c r="FK500" s="19"/>
      <c r="FL500" s="19"/>
    </row>
    <row r="501" spans="1:168" customFormat="1" ht="15" customHeight="1" x14ac:dyDescent="0.25">
      <c r="A501" s="20"/>
      <c r="B501" s="158"/>
      <c r="C501" s="165" t="s">
        <v>259</v>
      </c>
      <c r="D501" s="165"/>
      <c r="E501" s="165"/>
      <c r="F501" s="165"/>
      <c r="G501" s="165"/>
      <c r="H501" s="165"/>
      <c r="I501" s="165"/>
      <c r="J501" s="165"/>
      <c r="K501" s="165"/>
      <c r="L501" s="165"/>
      <c r="M501" s="165"/>
      <c r="N501" s="168"/>
      <c r="EZ501" s="11"/>
      <c r="FA501" s="19"/>
      <c r="FB501" s="19"/>
      <c r="FC501" s="19"/>
      <c r="FD501" s="3" t="s">
        <v>259</v>
      </c>
      <c r="FH501" s="19"/>
      <c r="FK501" s="19"/>
      <c r="FL501" s="19"/>
    </row>
    <row r="502" spans="1:168" customFormat="1" ht="15" x14ac:dyDescent="0.25">
      <c r="A502" s="21"/>
      <c r="B502" s="22" t="s">
        <v>3</v>
      </c>
      <c r="C502" s="165" t="s">
        <v>8</v>
      </c>
      <c r="D502" s="165"/>
      <c r="E502" s="165"/>
      <c r="F502" s="23"/>
      <c r="G502" s="24"/>
      <c r="H502" s="24"/>
      <c r="I502" s="24"/>
      <c r="J502" s="41">
        <v>1107.95</v>
      </c>
      <c r="K502" s="24"/>
      <c r="L502" s="25">
        <v>14.74</v>
      </c>
      <c r="M502" s="26">
        <v>52.21</v>
      </c>
      <c r="N502" s="48">
        <v>769.58</v>
      </c>
      <c r="EZ502" s="11"/>
      <c r="FA502" s="19"/>
      <c r="FB502" s="19"/>
      <c r="FC502" s="19"/>
      <c r="FE502" s="3" t="s">
        <v>8</v>
      </c>
      <c r="FH502" s="19"/>
      <c r="FK502" s="19"/>
      <c r="FL502" s="19"/>
    </row>
    <row r="503" spans="1:168" customFormat="1" ht="15" x14ac:dyDescent="0.25">
      <c r="A503" s="21"/>
      <c r="B503" s="22" t="s">
        <v>19</v>
      </c>
      <c r="C503" s="165" t="s">
        <v>24</v>
      </c>
      <c r="D503" s="165"/>
      <c r="E503" s="165"/>
      <c r="F503" s="23"/>
      <c r="G503" s="24"/>
      <c r="H503" s="24"/>
      <c r="I503" s="24"/>
      <c r="J503" s="41">
        <v>12533.99</v>
      </c>
      <c r="K503" s="24"/>
      <c r="L503" s="25">
        <v>166.7</v>
      </c>
      <c r="M503" s="26">
        <v>15.71</v>
      </c>
      <c r="N503" s="27">
        <v>2618.86</v>
      </c>
      <c r="EZ503" s="11"/>
      <c r="FA503" s="19"/>
      <c r="FB503" s="19"/>
      <c r="FC503" s="19"/>
      <c r="FE503" s="3" t="s">
        <v>24</v>
      </c>
      <c r="FH503" s="19"/>
      <c r="FK503" s="19"/>
      <c r="FL503" s="19"/>
    </row>
    <row r="504" spans="1:168" customFormat="1" ht="15" x14ac:dyDescent="0.25">
      <c r="A504" s="21"/>
      <c r="B504" s="22" t="s">
        <v>25</v>
      </c>
      <c r="C504" s="165" t="s">
        <v>26</v>
      </c>
      <c r="D504" s="165"/>
      <c r="E504" s="165"/>
      <c r="F504" s="23"/>
      <c r="G504" s="24"/>
      <c r="H504" s="24"/>
      <c r="I504" s="24"/>
      <c r="J504" s="25">
        <v>820.22</v>
      </c>
      <c r="K504" s="24"/>
      <c r="L504" s="25">
        <v>10.91</v>
      </c>
      <c r="M504" s="26">
        <v>52.21</v>
      </c>
      <c r="N504" s="48">
        <v>569.61</v>
      </c>
      <c r="EZ504" s="11"/>
      <c r="FA504" s="19"/>
      <c r="FB504" s="19"/>
      <c r="FC504" s="19"/>
      <c r="FE504" s="3" t="s">
        <v>26</v>
      </c>
      <c r="FH504" s="19"/>
      <c r="FK504" s="19"/>
      <c r="FL504" s="19"/>
    </row>
    <row r="505" spans="1:168" customFormat="1" ht="15" x14ac:dyDescent="0.25">
      <c r="A505" s="21"/>
      <c r="B505" s="22" t="s">
        <v>39</v>
      </c>
      <c r="C505" s="165" t="s">
        <v>51</v>
      </c>
      <c r="D505" s="165"/>
      <c r="E505" s="165"/>
      <c r="F505" s="23"/>
      <c r="G505" s="24"/>
      <c r="H505" s="24"/>
      <c r="I505" s="24"/>
      <c r="J505" s="41">
        <v>230267.7</v>
      </c>
      <c r="K505" s="24"/>
      <c r="L505" s="41">
        <v>3062.56</v>
      </c>
      <c r="M505" s="42">
        <v>9.5</v>
      </c>
      <c r="N505" s="27">
        <v>29094.32</v>
      </c>
      <c r="EZ505" s="11"/>
      <c r="FA505" s="19"/>
      <c r="FB505" s="19"/>
      <c r="FC505" s="19"/>
      <c r="FE505" s="3" t="s">
        <v>51</v>
      </c>
      <c r="FH505" s="19"/>
      <c r="FK505" s="19"/>
      <c r="FL505" s="19"/>
    </row>
    <row r="506" spans="1:168" customFormat="1" ht="15" x14ac:dyDescent="0.25">
      <c r="A506" s="28"/>
      <c r="B506" s="22"/>
      <c r="C506" s="165" t="s">
        <v>9</v>
      </c>
      <c r="D506" s="165"/>
      <c r="E506" s="165"/>
      <c r="F506" s="23" t="s">
        <v>10</v>
      </c>
      <c r="G506" s="26">
        <v>134.46</v>
      </c>
      <c r="H506" s="24"/>
      <c r="I506" s="51">
        <v>1.7883180000000001</v>
      </c>
      <c r="J506" s="31"/>
      <c r="K506" s="24"/>
      <c r="L506" s="31"/>
      <c r="M506" s="24"/>
      <c r="N506" s="32"/>
      <c r="EZ506" s="11"/>
      <c r="FA506" s="19"/>
      <c r="FB506" s="19"/>
      <c r="FC506" s="19"/>
      <c r="FF506" s="3" t="s">
        <v>9</v>
      </c>
      <c r="FH506" s="19"/>
      <c r="FK506" s="19"/>
      <c r="FL506" s="19"/>
    </row>
    <row r="507" spans="1:168" customFormat="1" ht="15" x14ac:dyDescent="0.25">
      <c r="A507" s="28"/>
      <c r="B507" s="22"/>
      <c r="C507" s="165" t="s">
        <v>27</v>
      </c>
      <c r="D507" s="165"/>
      <c r="E507" s="165"/>
      <c r="F507" s="23" t="s">
        <v>10</v>
      </c>
      <c r="G507" s="26">
        <v>54.89</v>
      </c>
      <c r="H507" s="24"/>
      <c r="I507" s="51">
        <v>0.73003700000000005</v>
      </c>
      <c r="J507" s="31"/>
      <c r="K507" s="24"/>
      <c r="L507" s="31"/>
      <c r="M507" s="24"/>
      <c r="N507" s="32"/>
      <c r="EZ507" s="11"/>
      <c r="FA507" s="19"/>
      <c r="FB507" s="19"/>
      <c r="FC507" s="19"/>
      <c r="FF507" s="3" t="s">
        <v>27</v>
      </c>
      <c r="FH507" s="19"/>
      <c r="FK507" s="19"/>
      <c r="FL507" s="19"/>
    </row>
    <row r="508" spans="1:168" customFormat="1" ht="15" customHeight="1" x14ac:dyDescent="0.25">
      <c r="A508" s="20"/>
      <c r="B508" s="22"/>
      <c r="C508" s="172" t="s">
        <v>11</v>
      </c>
      <c r="D508" s="172"/>
      <c r="E508" s="172"/>
      <c r="F508" s="33"/>
      <c r="G508" s="34"/>
      <c r="H508" s="34"/>
      <c r="I508" s="34"/>
      <c r="J508" s="44">
        <v>243909.64</v>
      </c>
      <c r="K508" s="34"/>
      <c r="L508" s="44">
        <v>3244</v>
      </c>
      <c r="M508" s="34"/>
      <c r="N508" s="36">
        <v>32482.76</v>
      </c>
      <c r="EZ508" s="11"/>
      <c r="FA508" s="19"/>
      <c r="FB508" s="19"/>
      <c r="FC508" s="19"/>
      <c r="FG508" s="3" t="s">
        <v>11</v>
      </c>
      <c r="FH508" s="19"/>
      <c r="FK508" s="19"/>
      <c r="FL508" s="19"/>
    </row>
    <row r="509" spans="1:168" customFormat="1" ht="15" x14ac:dyDescent="0.25">
      <c r="A509" s="28"/>
      <c r="B509" s="22"/>
      <c r="C509" s="165" t="s">
        <v>12</v>
      </c>
      <c r="D509" s="165"/>
      <c r="E509" s="165"/>
      <c r="F509" s="23"/>
      <c r="G509" s="24"/>
      <c r="H509" s="24"/>
      <c r="I509" s="24"/>
      <c r="J509" s="31"/>
      <c r="K509" s="24"/>
      <c r="L509" s="25">
        <v>25.65</v>
      </c>
      <c r="M509" s="24"/>
      <c r="N509" s="27">
        <v>1339.19</v>
      </c>
      <c r="EZ509" s="11"/>
      <c r="FA509" s="19"/>
      <c r="FB509" s="19"/>
      <c r="FC509" s="19"/>
      <c r="FF509" s="3" t="s">
        <v>12</v>
      </c>
      <c r="FH509" s="19"/>
      <c r="FK509" s="19"/>
      <c r="FL509" s="19"/>
    </row>
    <row r="510" spans="1:168" customFormat="1" ht="22.5" customHeight="1" x14ac:dyDescent="0.25">
      <c r="A510" s="28"/>
      <c r="B510" s="22" t="s">
        <v>28</v>
      </c>
      <c r="C510" s="165" t="s">
        <v>29</v>
      </c>
      <c r="D510" s="165"/>
      <c r="E510" s="165"/>
      <c r="F510" s="23" t="s">
        <v>15</v>
      </c>
      <c r="G510" s="29">
        <v>109</v>
      </c>
      <c r="H510" s="24"/>
      <c r="I510" s="29">
        <v>109</v>
      </c>
      <c r="J510" s="31"/>
      <c r="K510" s="24"/>
      <c r="L510" s="25">
        <v>27.96</v>
      </c>
      <c r="M510" s="24"/>
      <c r="N510" s="27">
        <v>1459.72</v>
      </c>
      <c r="EZ510" s="11"/>
      <c r="FA510" s="19"/>
      <c r="FB510" s="19"/>
      <c r="FC510" s="19"/>
      <c r="FF510" s="3" t="s">
        <v>29</v>
      </c>
      <c r="FH510" s="19"/>
      <c r="FK510" s="19"/>
      <c r="FL510" s="19"/>
    </row>
    <row r="511" spans="1:168" customFormat="1" ht="45" x14ac:dyDescent="0.25">
      <c r="A511" s="28"/>
      <c r="B511" s="22" t="s">
        <v>30</v>
      </c>
      <c r="C511" s="165" t="s">
        <v>31</v>
      </c>
      <c r="D511" s="165"/>
      <c r="E511" s="165"/>
      <c r="F511" s="23" t="s">
        <v>15</v>
      </c>
      <c r="G511" s="29">
        <v>65</v>
      </c>
      <c r="H511" s="26">
        <v>0.85</v>
      </c>
      <c r="I511" s="26">
        <v>55.25</v>
      </c>
      <c r="J511" s="31"/>
      <c r="K511" s="24"/>
      <c r="L511" s="25">
        <v>14.17</v>
      </c>
      <c r="M511" s="24"/>
      <c r="N511" s="48">
        <v>739.9</v>
      </c>
      <c r="EZ511" s="11"/>
      <c r="FA511" s="19"/>
      <c r="FB511" s="19"/>
      <c r="FC511" s="19"/>
      <c r="FF511" s="3" t="s">
        <v>31</v>
      </c>
      <c r="FH511" s="19"/>
      <c r="FK511" s="19"/>
      <c r="FL511" s="19"/>
    </row>
    <row r="512" spans="1:168" customFormat="1" ht="15" customHeight="1" x14ac:dyDescent="0.25">
      <c r="A512" s="37"/>
      <c r="B512" s="159"/>
      <c r="C512" s="167" t="s">
        <v>18</v>
      </c>
      <c r="D512" s="167"/>
      <c r="E512" s="167"/>
      <c r="F512" s="13"/>
      <c r="G512" s="14"/>
      <c r="H512" s="14"/>
      <c r="I512" s="14"/>
      <c r="J512" s="17"/>
      <c r="K512" s="14"/>
      <c r="L512" s="45">
        <v>3286.13</v>
      </c>
      <c r="M512" s="34"/>
      <c r="N512" s="39">
        <v>34682.379999999997</v>
      </c>
      <c r="EZ512" s="11"/>
      <c r="FA512" s="19"/>
      <c r="FB512" s="19"/>
      <c r="FC512" s="19"/>
      <c r="FH512" s="19" t="s">
        <v>18</v>
      </c>
      <c r="FK512" s="19"/>
      <c r="FL512" s="19"/>
    </row>
    <row r="513" spans="1:168" customFormat="1" ht="15" customHeight="1" x14ac:dyDescent="0.25">
      <c r="A513" s="169" t="s">
        <v>124</v>
      </c>
      <c r="B513" s="170"/>
      <c r="C513" s="170"/>
      <c r="D513" s="170"/>
      <c r="E513" s="170"/>
      <c r="F513" s="170"/>
      <c r="G513" s="170"/>
      <c r="H513" s="170"/>
      <c r="I513" s="170"/>
      <c r="J513" s="170"/>
      <c r="K513" s="170"/>
      <c r="L513" s="170"/>
      <c r="M513" s="170"/>
      <c r="N513" s="171"/>
      <c r="EZ513" s="11"/>
      <c r="FA513" s="19"/>
      <c r="FB513" s="19"/>
      <c r="FC513" s="19"/>
      <c r="FH513" s="19"/>
      <c r="FK513" s="19" t="s">
        <v>124</v>
      </c>
      <c r="FL513" s="19"/>
    </row>
    <row r="514" spans="1:168" customFormat="1" ht="57" customHeight="1" x14ac:dyDescent="0.25">
      <c r="A514" s="12" t="s">
        <v>260</v>
      </c>
      <c r="B514" s="160" t="s">
        <v>126</v>
      </c>
      <c r="C514" s="167" t="s">
        <v>127</v>
      </c>
      <c r="D514" s="167"/>
      <c r="E514" s="167"/>
      <c r="F514" s="13" t="s">
        <v>128</v>
      </c>
      <c r="G514" s="14">
        <v>50.7</v>
      </c>
      <c r="H514" s="15">
        <v>1</v>
      </c>
      <c r="I514" s="49">
        <v>50.7</v>
      </c>
      <c r="J514" s="38">
        <v>3.28</v>
      </c>
      <c r="K514" s="14"/>
      <c r="L514" s="38">
        <v>166.3</v>
      </c>
      <c r="M514" s="40">
        <v>15.71</v>
      </c>
      <c r="N514" s="39">
        <v>2612.5700000000002</v>
      </c>
      <c r="EZ514" s="11"/>
      <c r="FA514" s="19" t="s">
        <v>127</v>
      </c>
      <c r="FB514" s="19" t="s">
        <v>0</v>
      </c>
      <c r="FC514" s="19" t="s">
        <v>0</v>
      </c>
      <c r="FH514" s="19"/>
      <c r="FK514" s="19"/>
      <c r="FL514" s="19"/>
    </row>
    <row r="515" spans="1:168" customFormat="1" ht="15" customHeight="1" x14ac:dyDescent="0.25">
      <c r="A515" s="37"/>
      <c r="B515" s="159"/>
      <c r="C515" s="167" t="s">
        <v>18</v>
      </c>
      <c r="D515" s="167"/>
      <c r="E515" s="167"/>
      <c r="F515" s="13"/>
      <c r="G515" s="14"/>
      <c r="H515" s="14"/>
      <c r="I515" s="14"/>
      <c r="J515" s="17"/>
      <c r="K515" s="14"/>
      <c r="L515" s="38">
        <v>166.3</v>
      </c>
      <c r="M515" s="34"/>
      <c r="N515" s="39">
        <v>2612.5700000000002</v>
      </c>
      <c r="EZ515" s="11"/>
      <c r="FA515" s="19"/>
      <c r="FB515" s="19"/>
      <c r="FC515" s="19"/>
      <c r="FH515" s="19" t="s">
        <v>18</v>
      </c>
      <c r="FK515" s="19"/>
      <c r="FL515" s="19"/>
    </row>
    <row r="516" spans="1:168" customFormat="1" ht="68.25" customHeight="1" x14ac:dyDescent="0.25">
      <c r="A516" s="12" t="s">
        <v>261</v>
      </c>
      <c r="B516" s="160" t="s">
        <v>130</v>
      </c>
      <c r="C516" s="167" t="s">
        <v>230</v>
      </c>
      <c r="D516" s="167"/>
      <c r="E516" s="167"/>
      <c r="F516" s="13" t="s">
        <v>128</v>
      </c>
      <c r="G516" s="14">
        <v>9.9</v>
      </c>
      <c r="H516" s="15">
        <v>1</v>
      </c>
      <c r="I516" s="49">
        <v>9.9</v>
      </c>
      <c r="J516" s="38">
        <v>8.39</v>
      </c>
      <c r="K516" s="14"/>
      <c r="L516" s="38">
        <v>83.06</v>
      </c>
      <c r="M516" s="40">
        <v>15.71</v>
      </c>
      <c r="N516" s="39">
        <v>1304.8699999999999</v>
      </c>
      <c r="EZ516" s="11"/>
      <c r="FA516" s="19" t="s">
        <v>230</v>
      </c>
      <c r="FB516" s="19" t="s">
        <v>0</v>
      </c>
      <c r="FC516" s="19" t="s">
        <v>0</v>
      </c>
      <c r="FH516" s="19"/>
      <c r="FK516" s="19"/>
      <c r="FL516" s="19"/>
    </row>
    <row r="517" spans="1:168" customFormat="1" ht="15" customHeight="1" x14ac:dyDescent="0.25">
      <c r="A517" s="37"/>
      <c r="B517" s="159"/>
      <c r="C517" s="167" t="s">
        <v>18</v>
      </c>
      <c r="D517" s="167"/>
      <c r="E517" s="167"/>
      <c r="F517" s="13"/>
      <c r="G517" s="14"/>
      <c r="H517" s="14"/>
      <c r="I517" s="14"/>
      <c r="J517" s="17"/>
      <c r="K517" s="14"/>
      <c r="L517" s="38">
        <v>83.06</v>
      </c>
      <c r="M517" s="34"/>
      <c r="N517" s="39">
        <v>1304.8699999999999</v>
      </c>
      <c r="EZ517" s="11"/>
      <c r="FA517" s="19"/>
      <c r="FB517" s="19"/>
      <c r="FC517" s="19"/>
      <c r="FH517" s="19" t="s">
        <v>18</v>
      </c>
      <c r="FK517" s="19"/>
      <c r="FL517" s="19"/>
    </row>
    <row r="518" spans="1:168" customFormat="1" ht="45.75" customHeight="1" x14ac:dyDescent="0.25">
      <c r="A518" s="12" t="s">
        <v>262</v>
      </c>
      <c r="B518" s="160" t="s">
        <v>133</v>
      </c>
      <c r="C518" s="167" t="s">
        <v>232</v>
      </c>
      <c r="D518" s="167"/>
      <c r="E518" s="167"/>
      <c r="F518" s="13" t="s">
        <v>128</v>
      </c>
      <c r="G518" s="14">
        <v>5</v>
      </c>
      <c r="H518" s="15">
        <v>1</v>
      </c>
      <c r="I518" s="15">
        <v>5</v>
      </c>
      <c r="J518" s="38">
        <v>10.88</v>
      </c>
      <c r="K518" s="14"/>
      <c r="L518" s="38">
        <v>54.4</v>
      </c>
      <c r="M518" s="40">
        <v>15.71</v>
      </c>
      <c r="N518" s="62">
        <v>854.62</v>
      </c>
      <c r="EZ518" s="11"/>
      <c r="FA518" s="19" t="s">
        <v>232</v>
      </c>
      <c r="FB518" s="19" t="s">
        <v>0</v>
      </c>
      <c r="FC518" s="19" t="s">
        <v>0</v>
      </c>
      <c r="FH518" s="19"/>
      <c r="FK518" s="19"/>
      <c r="FL518" s="19"/>
    </row>
    <row r="519" spans="1:168" customFormat="1" ht="15" customHeight="1" x14ac:dyDescent="0.25">
      <c r="A519" s="37"/>
      <c r="B519" s="159"/>
      <c r="C519" s="167" t="s">
        <v>18</v>
      </c>
      <c r="D519" s="167"/>
      <c r="E519" s="167"/>
      <c r="F519" s="13"/>
      <c r="G519" s="14"/>
      <c r="H519" s="14"/>
      <c r="I519" s="14"/>
      <c r="J519" s="17"/>
      <c r="K519" s="14"/>
      <c r="L519" s="38">
        <v>54.4</v>
      </c>
      <c r="M519" s="34"/>
      <c r="N519" s="62">
        <v>854.62</v>
      </c>
      <c r="EZ519" s="11"/>
      <c r="FA519" s="19"/>
      <c r="FB519" s="19"/>
      <c r="FC519" s="19"/>
      <c r="FH519" s="19" t="s">
        <v>18</v>
      </c>
      <c r="FK519" s="19"/>
      <c r="FL519" s="19"/>
    </row>
    <row r="520" spans="1:168" customFormat="1" ht="45.75" customHeight="1" x14ac:dyDescent="0.25">
      <c r="A520" s="12" t="s">
        <v>263</v>
      </c>
      <c r="B520" s="160" t="s">
        <v>136</v>
      </c>
      <c r="C520" s="167" t="s">
        <v>137</v>
      </c>
      <c r="D520" s="167"/>
      <c r="E520" s="167"/>
      <c r="F520" s="13" t="s">
        <v>128</v>
      </c>
      <c r="G520" s="14">
        <v>65.599999999999994</v>
      </c>
      <c r="H520" s="15">
        <v>1</v>
      </c>
      <c r="I520" s="49">
        <v>65.599999999999994</v>
      </c>
      <c r="J520" s="38">
        <v>3.86</v>
      </c>
      <c r="K520" s="14"/>
      <c r="L520" s="38">
        <v>253.22</v>
      </c>
      <c r="M520" s="40">
        <v>16.22</v>
      </c>
      <c r="N520" s="39">
        <v>4107.2299999999996</v>
      </c>
      <c r="EZ520" s="11"/>
      <c r="FA520" s="19" t="s">
        <v>137</v>
      </c>
      <c r="FB520" s="19" t="s">
        <v>0</v>
      </c>
      <c r="FC520" s="19" t="s">
        <v>0</v>
      </c>
      <c r="FH520" s="19"/>
      <c r="FK520" s="19"/>
      <c r="FL520" s="19"/>
    </row>
    <row r="521" spans="1:168" customFormat="1" ht="15" customHeight="1" x14ac:dyDescent="0.25">
      <c r="A521" s="20"/>
      <c r="B521" s="158"/>
      <c r="C521" s="165" t="s">
        <v>264</v>
      </c>
      <c r="D521" s="165"/>
      <c r="E521" s="165"/>
      <c r="F521" s="165"/>
      <c r="G521" s="165"/>
      <c r="H521" s="165"/>
      <c r="I521" s="165"/>
      <c r="J521" s="165"/>
      <c r="K521" s="165"/>
      <c r="L521" s="165"/>
      <c r="M521" s="165"/>
      <c r="N521" s="168"/>
      <c r="EZ521" s="11"/>
      <c r="FA521" s="19"/>
      <c r="FB521" s="19"/>
      <c r="FC521" s="19"/>
      <c r="FD521" s="3" t="s">
        <v>264</v>
      </c>
      <c r="FH521" s="19"/>
      <c r="FK521" s="19"/>
      <c r="FL521" s="19"/>
    </row>
    <row r="522" spans="1:168" customFormat="1" ht="15" customHeight="1" x14ac:dyDescent="0.25">
      <c r="A522" s="37"/>
      <c r="B522" s="159"/>
      <c r="C522" s="167" t="s">
        <v>18</v>
      </c>
      <c r="D522" s="167"/>
      <c r="E522" s="167"/>
      <c r="F522" s="13"/>
      <c r="G522" s="14"/>
      <c r="H522" s="14"/>
      <c r="I522" s="14"/>
      <c r="J522" s="17"/>
      <c r="K522" s="14"/>
      <c r="L522" s="38">
        <v>253.22</v>
      </c>
      <c r="M522" s="34"/>
      <c r="N522" s="39">
        <v>4107.2299999999996</v>
      </c>
      <c r="EZ522" s="11"/>
      <c r="FA522" s="19"/>
      <c r="FB522" s="19"/>
      <c r="FC522" s="19"/>
      <c r="FH522" s="19" t="s">
        <v>18</v>
      </c>
      <c r="FK522" s="19"/>
      <c r="FL522" s="19"/>
    </row>
    <row r="523" spans="1:168" customFormat="1" ht="0" hidden="1" customHeight="1" x14ac:dyDescent="0.25">
      <c r="A523" s="53"/>
      <c r="B523" s="54"/>
      <c r="C523" s="54"/>
      <c r="D523" s="54"/>
      <c r="E523" s="54"/>
      <c r="F523" s="55"/>
      <c r="G523" s="55"/>
      <c r="H523" s="55"/>
      <c r="I523" s="55"/>
      <c r="J523" s="56"/>
      <c r="K523" s="55"/>
      <c r="L523" s="56"/>
      <c r="M523" s="24"/>
      <c r="N523" s="56"/>
      <c r="EZ523" s="11"/>
      <c r="FA523" s="19"/>
      <c r="FB523" s="19"/>
      <c r="FC523" s="19"/>
      <c r="FH523" s="19"/>
      <c r="FK523" s="19"/>
      <c r="FL523" s="19"/>
    </row>
    <row r="524" spans="1:168" customFormat="1" ht="15" customHeight="1" x14ac:dyDescent="0.25">
      <c r="A524" s="57"/>
      <c r="B524" s="58"/>
      <c r="C524" s="167" t="s">
        <v>265</v>
      </c>
      <c r="D524" s="167"/>
      <c r="E524" s="167"/>
      <c r="F524" s="167"/>
      <c r="G524" s="167"/>
      <c r="H524" s="167"/>
      <c r="I524" s="167"/>
      <c r="J524" s="167"/>
      <c r="K524" s="167"/>
      <c r="L524" s="59">
        <v>623870.52</v>
      </c>
      <c r="M524" s="60"/>
      <c r="N524" s="61">
        <v>6135867.2800000003</v>
      </c>
      <c r="EZ524" s="11"/>
      <c r="FA524" s="19"/>
      <c r="FB524" s="19"/>
      <c r="FC524" s="19"/>
      <c r="FH524" s="19"/>
      <c r="FK524" s="19"/>
      <c r="FL524" s="19" t="s">
        <v>265</v>
      </c>
    </row>
    <row r="525" spans="1:168" customFormat="1" ht="15" customHeight="1" x14ac:dyDescent="0.25">
      <c r="A525" s="175" t="s">
        <v>266</v>
      </c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7"/>
      <c r="EZ525" s="11" t="s">
        <v>266</v>
      </c>
      <c r="FA525" s="19"/>
      <c r="FB525" s="19"/>
      <c r="FC525" s="19"/>
      <c r="FH525" s="19"/>
      <c r="FK525" s="19"/>
      <c r="FL525" s="19"/>
    </row>
    <row r="526" spans="1:168" customFormat="1" ht="34.5" customHeight="1" x14ac:dyDescent="0.25">
      <c r="A526" s="12" t="s">
        <v>267</v>
      </c>
      <c r="B526" s="160" t="s">
        <v>142</v>
      </c>
      <c r="C526" s="167" t="s">
        <v>143</v>
      </c>
      <c r="D526" s="167"/>
      <c r="E526" s="167"/>
      <c r="F526" s="13" t="s">
        <v>144</v>
      </c>
      <c r="G526" s="14">
        <v>1</v>
      </c>
      <c r="H526" s="15">
        <v>1</v>
      </c>
      <c r="I526" s="15">
        <v>1</v>
      </c>
      <c r="J526" s="17"/>
      <c r="K526" s="14"/>
      <c r="L526" s="17"/>
      <c r="M526" s="14"/>
      <c r="N526" s="18"/>
      <c r="EZ526" s="11"/>
      <c r="FA526" s="19" t="s">
        <v>143</v>
      </c>
      <c r="FB526" s="19" t="s">
        <v>0</v>
      </c>
      <c r="FC526" s="19" t="s">
        <v>0</v>
      </c>
      <c r="FH526" s="19"/>
      <c r="FK526" s="19"/>
      <c r="FL526" s="19"/>
    </row>
    <row r="527" spans="1:168" customFormat="1" ht="15" x14ac:dyDescent="0.25">
      <c r="A527" s="21"/>
      <c r="B527" s="22" t="s">
        <v>3</v>
      </c>
      <c r="C527" s="165" t="s">
        <v>8</v>
      </c>
      <c r="D527" s="165"/>
      <c r="E527" s="165"/>
      <c r="F527" s="23"/>
      <c r="G527" s="24"/>
      <c r="H527" s="24"/>
      <c r="I527" s="24"/>
      <c r="J527" s="25">
        <v>298.64</v>
      </c>
      <c r="K527" s="24"/>
      <c r="L527" s="25">
        <v>298.64</v>
      </c>
      <c r="M527" s="26">
        <v>52.21</v>
      </c>
      <c r="N527" s="27">
        <v>15591.99</v>
      </c>
      <c r="EZ527" s="11"/>
      <c r="FA527" s="19"/>
      <c r="FB527" s="19"/>
      <c r="FC527" s="19"/>
      <c r="FE527" s="3" t="s">
        <v>8</v>
      </c>
      <c r="FH527" s="19"/>
      <c r="FK527" s="19"/>
      <c r="FL527" s="19"/>
    </row>
    <row r="528" spans="1:168" customFormat="1" ht="15" x14ac:dyDescent="0.25">
      <c r="A528" s="21"/>
      <c r="B528" s="22" t="s">
        <v>19</v>
      </c>
      <c r="C528" s="165" t="s">
        <v>24</v>
      </c>
      <c r="D528" s="165"/>
      <c r="E528" s="165"/>
      <c r="F528" s="23"/>
      <c r="G528" s="24"/>
      <c r="H528" s="24"/>
      <c r="I528" s="24"/>
      <c r="J528" s="25">
        <v>128.02000000000001</v>
      </c>
      <c r="K528" s="24"/>
      <c r="L528" s="25">
        <v>128.02000000000001</v>
      </c>
      <c r="M528" s="26">
        <v>15.71</v>
      </c>
      <c r="N528" s="27">
        <v>2011.19</v>
      </c>
      <c r="EZ528" s="11"/>
      <c r="FA528" s="19"/>
      <c r="FB528" s="19"/>
      <c r="FC528" s="19"/>
      <c r="FE528" s="3" t="s">
        <v>24</v>
      </c>
      <c r="FH528" s="19"/>
      <c r="FK528" s="19"/>
      <c r="FL528" s="19"/>
    </row>
    <row r="529" spans="1:168" customFormat="1" ht="15" x14ac:dyDescent="0.25">
      <c r="A529" s="21"/>
      <c r="B529" s="22" t="s">
        <v>25</v>
      </c>
      <c r="C529" s="165" t="s">
        <v>26</v>
      </c>
      <c r="D529" s="165"/>
      <c r="E529" s="165"/>
      <c r="F529" s="23"/>
      <c r="G529" s="24"/>
      <c r="H529" s="24"/>
      <c r="I529" s="24"/>
      <c r="J529" s="25">
        <v>19.84</v>
      </c>
      <c r="K529" s="24"/>
      <c r="L529" s="25">
        <v>19.84</v>
      </c>
      <c r="M529" s="26">
        <v>52.21</v>
      </c>
      <c r="N529" s="27">
        <v>1035.8499999999999</v>
      </c>
      <c r="EZ529" s="11"/>
      <c r="FA529" s="19"/>
      <c r="FB529" s="19"/>
      <c r="FC529" s="19"/>
      <c r="FE529" s="3" t="s">
        <v>26</v>
      </c>
      <c r="FH529" s="19"/>
      <c r="FK529" s="19"/>
      <c r="FL529" s="19"/>
    </row>
    <row r="530" spans="1:168" customFormat="1" ht="15" x14ac:dyDescent="0.25">
      <c r="A530" s="28"/>
      <c r="B530" s="22"/>
      <c r="C530" s="165" t="s">
        <v>9</v>
      </c>
      <c r="D530" s="165"/>
      <c r="E530" s="165"/>
      <c r="F530" s="23" t="s">
        <v>10</v>
      </c>
      <c r="G530" s="26">
        <v>35.01</v>
      </c>
      <c r="H530" s="24"/>
      <c r="I530" s="26">
        <v>35.01</v>
      </c>
      <c r="J530" s="31"/>
      <c r="K530" s="24"/>
      <c r="L530" s="31"/>
      <c r="M530" s="24"/>
      <c r="N530" s="32"/>
      <c r="EZ530" s="11"/>
      <c r="FA530" s="19"/>
      <c r="FB530" s="19"/>
      <c r="FC530" s="19"/>
      <c r="FF530" s="3" t="s">
        <v>9</v>
      </c>
      <c r="FH530" s="19"/>
      <c r="FK530" s="19"/>
      <c r="FL530" s="19"/>
    </row>
    <row r="531" spans="1:168" customFormat="1" ht="15" x14ac:dyDescent="0.25">
      <c r="A531" s="28"/>
      <c r="B531" s="22"/>
      <c r="C531" s="165" t="s">
        <v>27</v>
      </c>
      <c r="D531" s="165"/>
      <c r="E531" s="165"/>
      <c r="F531" s="23" t="s">
        <v>10</v>
      </c>
      <c r="G531" s="26">
        <v>1.71</v>
      </c>
      <c r="H531" s="24"/>
      <c r="I531" s="26">
        <v>1.71</v>
      </c>
      <c r="J531" s="31"/>
      <c r="K531" s="24"/>
      <c r="L531" s="31"/>
      <c r="M531" s="24"/>
      <c r="N531" s="32"/>
      <c r="EZ531" s="11"/>
      <c r="FA531" s="19"/>
      <c r="FB531" s="19"/>
      <c r="FC531" s="19"/>
      <c r="FF531" s="3" t="s">
        <v>27</v>
      </c>
      <c r="FH531" s="19"/>
      <c r="FK531" s="19"/>
      <c r="FL531" s="19"/>
    </row>
    <row r="532" spans="1:168" customFormat="1" ht="15" customHeight="1" x14ac:dyDescent="0.25">
      <c r="A532" s="20"/>
      <c r="B532" s="22"/>
      <c r="C532" s="172" t="s">
        <v>11</v>
      </c>
      <c r="D532" s="172"/>
      <c r="E532" s="172"/>
      <c r="F532" s="33"/>
      <c r="G532" s="34"/>
      <c r="H532" s="34"/>
      <c r="I532" s="34"/>
      <c r="J532" s="35">
        <v>426.66</v>
      </c>
      <c r="K532" s="34"/>
      <c r="L532" s="35">
        <v>426.66</v>
      </c>
      <c r="M532" s="34"/>
      <c r="N532" s="36">
        <v>17603.18</v>
      </c>
      <c r="EZ532" s="11"/>
      <c r="FA532" s="19"/>
      <c r="FB532" s="19"/>
      <c r="FC532" s="19"/>
      <c r="FG532" s="3" t="s">
        <v>11</v>
      </c>
      <c r="FH532" s="19"/>
      <c r="FK532" s="19"/>
      <c r="FL532" s="19"/>
    </row>
    <row r="533" spans="1:168" customFormat="1" ht="15" x14ac:dyDescent="0.25">
      <c r="A533" s="28"/>
      <c r="B533" s="22"/>
      <c r="C533" s="165" t="s">
        <v>12</v>
      </c>
      <c r="D533" s="165"/>
      <c r="E533" s="165"/>
      <c r="F533" s="23"/>
      <c r="G533" s="24"/>
      <c r="H533" s="24"/>
      <c r="I533" s="24"/>
      <c r="J533" s="31"/>
      <c r="K533" s="24"/>
      <c r="L533" s="25">
        <v>318.48</v>
      </c>
      <c r="M533" s="24"/>
      <c r="N533" s="27">
        <v>16627.84</v>
      </c>
      <c r="EZ533" s="11"/>
      <c r="FA533" s="19"/>
      <c r="FB533" s="19"/>
      <c r="FC533" s="19"/>
      <c r="FF533" s="3" t="s">
        <v>12</v>
      </c>
      <c r="FH533" s="19"/>
      <c r="FK533" s="19"/>
      <c r="FL533" s="19"/>
    </row>
    <row r="534" spans="1:168" customFormat="1" ht="22.5" customHeight="1" x14ac:dyDescent="0.25">
      <c r="A534" s="28"/>
      <c r="B534" s="22" t="s">
        <v>28</v>
      </c>
      <c r="C534" s="165" t="s">
        <v>29</v>
      </c>
      <c r="D534" s="165"/>
      <c r="E534" s="165"/>
      <c r="F534" s="23" t="s">
        <v>15</v>
      </c>
      <c r="G534" s="29">
        <v>109</v>
      </c>
      <c r="H534" s="24"/>
      <c r="I534" s="29">
        <v>109</v>
      </c>
      <c r="J534" s="31"/>
      <c r="K534" s="24"/>
      <c r="L534" s="25">
        <v>347.14</v>
      </c>
      <c r="M534" s="24"/>
      <c r="N534" s="27">
        <v>18124.349999999999</v>
      </c>
      <c r="EZ534" s="11"/>
      <c r="FA534" s="19"/>
      <c r="FB534" s="19"/>
      <c r="FC534" s="19"/>
      <c r="FF534" s="3" t="s">
        <v>29</v>
      </c>
      <c r="FH534" s="19"/>
      <c r="FK534" s="19"/>
      <c r="FL534" s="19"/>
    </row>
    <row r="535" spans="1:168" customFormat="1" ht="45" x14ac:dyDescent="0.25">
      <c r="A535" s="28"/>
      <c r="B535" s="22" t="s">
        <v>30</v>
      </c>
      <c r="C535" s="165" t="s">
        <v>31</v>
      </c>
      <c r="D535" s="165"/>
      <c r="E535" s="165"/>
      <c r="F535" s="23" t="s">
        <v>15</v>
      </c>
      <c r="G535" s="29">
        <v>65</v>
      </c>
      <c r="H535" s="26">
        <v>0.85</v>
      </c>
      <c r="I535" s="26">
        <v>55.25</v>
      </c>
      <c r="J535" s="31"/>
      <c r="K535" s="24"/>
      <c r="L535" s="25">
        <v>175.96</v>
      </c>
      <c r="M535" s="24"/>
      <c r="N535" s="27">
        <v>9186.8799999999992</v>
      </c>
      <c r="EZ535" s="11"/>
      <c r="FA535" s="19"/>
      <c r="FB535" s="19"/>
      <c r="FC535" s="19"/>
      <c r="FF535" s="3" t="s">
        <v>31</v>
      </c>
      <c r="FH535" s="19"/>
      <c r="FK535" s="19"/>
      <c r="FL535" s="19"/>
    </row>
    <row r="536" spans="1:168" customFormat="1" ht="15" customHeight="1" x14ac:dyDescent="0.25">
      <c r="A536" s="37"/>
      <c r="B536" s="159"/>
      <c r="C536" s="167" t="s">
        <v>18</v>
      </c>
      <c r="D536" s="167"/>
      <c r="E536" s="167"/>
      <c r="F536" s="13"/>
      <c r="G536" s="14"/>
      <c r="H536" s="14"/>
      <c r="I536" s="14"/>
      <c r="J536" s="17"/>
      <c r="K536" s="14"/>
      <c r="L536" s="38">
        <v>949.76</v>
      </c>
      <c r="M536" s="34"/>
      <c r="N536" s="39">
        <v>44914.41</v>
      </c>
      <c r="EZ536" s="11"/>
      <c r="FA536" s="19"/>
      <c r="FB536" s="19"/>
      <c r="FC536" s="19"/>
      <c r="FH536" s="19" t="s">
        <v>18</v>
      </c>
      <c r="FK536" s="19"/>
      <c r="FL536" s="19"/>
    </row>
    <row r="537" spans="1:168" customFormat="1" ht="45.75" customHeight="1" x14ac:dyDescent="0.25">
      <c r="A537" s="12" t="s">
        <v>268</v>
      </c>
      <c r="B537" s="160" t="s">
        <v>32</v>
      </c>
      <c r="C537" s="167" t="s">
        <v>33</v>
      </c>
      <c r="D537" s="167"/>
      <c r="E537" s="167"/>
      <c r="F537" s="13" t="s">
        <v>6</v>
      </c>
      <c r="G537" s="14">
        <v>0.25800000000000001</v>
      </c>
      <c r="H537" s="15">
        <v>1</v>
      </c>
      <c r="I537" s="46">
        <v>0.25800000000000001</v>
      </c>
      <c r="J537" s="17"/>
      <c r="K537" s="14"/>
      <c r="L537" s="17"/>
      <c r="M537" s="14"/>
      <c r="N537" s="18"/>
      <c r="EZ537" s="11"/>
      <c r="FA537" s="19" t="s">
        <v>33</v>
      </c>
      <c r="FB537" s="19" t="s">
        <v>0</v>
      </c>
      <c r="FC537" s="19" t="s">
        <v>0</v>
      </c>
      <c r="FH537" s="19"/>
      <c r="FK537" s="19"/>
      <c r="FL537" s="19"/>
    </row>
    <row r="538" spans="1:168" customFormat="1" ht="15" customHeight="1" x14ac:dyDescent="0.25">
      <c r="A538" s="20"/>
      <c r="B538" s="158"/>
      <c r="C538" s="165" t="s">
        <v>269</v>
      </c>
      <c r="D538" s="165"/>
      <c r="E538" s="165"/>
      <c r="F538" s="165"/>
      <c r="G538" s="165"/>
      <c r="H538" s="165"/>
      <c r="I538" s="165"/>
      <c r="J538" s="165"/>
      <c r="K538" s="165"/>
      <c r="L538" s="165"/>
      <c r="M538" s="165"/>
      <c r="N538" s="168"/>
      <c r="EZ538" s="11"/>
      <c r="FA538" s="19"/>
      <c r="FB538" s="19"/>
      <c r="FC538" s="19"/>
      <c r="FD538" s="3" t="s">
        <v>269</v>
      </c>
      <c r="FH538" s="19"/>
      <c r="FK538" s="19"/>
      <c r="FL538" s="19"/>
    </row>
    <row r="539" spans="1:168" customFormat="1" ht="15" x14ac:dyDescent="0.25">
      <c r="A539" s="21"/>
      <c r="B539" s="22" t="s">
        <v>3</v>
      </c>
      <c r="C539" s="165" t="s">
        <v>8</v>
      </c>
      <c r="D539" s="165"/>
      <c r="E539" s="165"/>
      <c r="F539" s="23"/>
      <c r="G539" s="24"/>
      <c r="H539" s="24"/>
      <c r="I539" s="24"/>
      <c r="J539" s="25">
        <v>92.08</v>
      </c>
      <c r="K539" s="24"/>
      <c r="L539" s="25">
        <v>23.76</v>
      </c>
      <c r="M539" s="26">
        <v>52.21</v>
      </c>
      <c r="N539" s="27">
        <v>1240.51</v>
      </c>
      <c r="EZ539" s="11"/>
      <c r="FA539" s="19"/>
      <c r="FB539" s="19"/>
      <c r="FC539" s="19"/>
      <c r="FE539" s="3" t="s">
        <v>8</v>
      </c>
      <c r="FH539" s="19"/>
      <c r="FK539" s="19"/>
      <c r="FL539" s="19"/>
    </row>
    <row r="540" spans="1:168" customFormat="1" ht="15" x14ac:dyDescent="0.25">
      <c r="A540" s="21"/>
      <c r="B540" s="22" t="s">
        <v>19</v>
      </c>
      <c r="C540" s="165" t="s">
        <v>24</v>
      </c>
      <c r="D540" s="165"/>
      <c r="E540" s="165"/>
      <c r="F540" s="23"/>
      <c r="G540" s="24"/>
      <c r="H540" s="24"/>
      <c r="I540" s="24"/>
      <c r="J540" s="25">
        <v>287.60000000000002</v>
      </c>
      <c r="K540" s="24"/>
      <c r="L540" s="25">
        <v>74.2</v>
      </c>
      <c r="M540" s="26">
        <v>15.71</v>
      </c>
      <c r="N540" s="27">
        <v>1165.68</v>
      </c>
      <c r="EZ540" s="11"/>
      <c r="FA540" s="19"/>
      <c r="FB540" s="19"/>
      <c r="FC540" s="19"/>
      <c r="FE540" s="3" t="s">
        <v>24</v>
      </c>
      <c r="FH540" s="19"/>
      <c r="FK540" s="19"/>
      <c r="FL540" s="19"/>
    </row>
    <row r="541" spans="1:168" customFormat="1" ht="15" x14ac:dyDescent="0.25">
      <c r="A541" s="21"/>
      <c r="B541" s="22" t="s">
        <v>25</v>
      </c>
      <c r="C541" s="165" t="s">
        <v>26</v>
      </c>
      <c r="D541" s="165"/>
      <c r="E541" s="165"/>
      <c r="F541" s="23"/>
      <c r="G541" s="24"/>
      <c r="H541" s="24"/>
      <c r="I541" s="24"/>
      <c r="J541" s="25">
        <v>37.57</v>
      </c>
      <c r="K541" s="24"/>
      <c r="L541" s="25">
        <v>9.69</v>
      </c>
      <c r="M541" s="26">
        <v>52.21</v>
      </c>
      <c r="N541" s="48">
        <v>505.91</v>
      </c>
      <c r="EZ541" s="11"/>
      <c r="FA541" s="19"/>
      <c r="FB541" s="19"/>
      <c r="FC541" s="19"/>
      <c r="FE541" s="3" t="s">
        <v>26</v>
      </c>
      <c r="FH541" s="19"/>
      <c r="FK541" s="19"/>
      <c r="FL541" s="19"/>
    </row>
    <row r="542" spans="1:168" customFormat="1" ht="15" x14ac:dyDescent="0.25">
      <c r="A542" s="28"/>
      <c r="B542" s="22"/>
      <c r="C542" s="165" t="s">
        <v>9</v>
      </c>
      <c r="D542" s="165"/>
      <c r="E542" s="165"/>
      <c r="F542" s="23" t="s">
        <v>10</v>
      </c>
      <c r="G542" s="42">
        <v>11.7</v>
      </c>
      <c r="H542" s="24"/>
      <c r="I542" s="43">
        <v>3.0186000000000002</v>
      </c>
      <c r="J542" s="31"/>
      <c r="K542" s="24"/>
      <c r="L542" s="31"/>
      <c r="M542" s="24"/>
      <c r="N542" s="32"/>
      <c r="EZ542" s="11"/>
      <c r="FA542" s="19"/>
      <c r="FB542" s="19"/>
      <c r="FC542" s="19"/>
      <c r="FF542" s="3" t="s">
        <v>9</v>
      </c>
      <c r="FH542" s="19"/>
      <c r="FK542" s="19"/>
      <c r="FL542" s="19"/>
    </row>
    <row r="543" spans="1:168" customFormat="1" ht="15" x14ac:dyDescent="0.25">
      <c r="A543" s="28"/>
      <c r="B543" s="22"/>
      <c r="C543" s="165" t="s">
        <v>27</v>
      </c>
      <c r="D543" s="165"/>
      <c r="E543" s="165"/>
      <c r="F543" s="23" t="s">
        <v>10</v>
      </c>
      <c r="G543" s="26">
        <v>2.96</v>
      </c>
      <c r="H543" s="24"/>
      <c r="I543" s="47">
        <v>0.76368000000000003</v>
      </c>
      <c r="J543" s="31"/>
      <c r="K543" s="24"/>
      <c r="L543" s="31"/>
      <c r="M543" s="24"/>
      <c r="N543" s="32"/>
      <c r="EZ543" s="11"/>
      <c r="FA543" s="19"/>
      <c r="FB543" s="19"/>
      <c r="FC543" s="19"/>
      <c r="FF543" s="3" t="s">
        <v>27</v>
      </c>
      <c r="FH543" s="19"/>
      <c r="FK543" s="19"/>
      <c r="FL543" s="19"/>
    </row>
    <row r="544" spans="1:168" customFormat="1" ht="15" customHeight="1" x14ac:dyDescent="0.25">
      <c r="A544" s="20"/>
      <c r="B544" s="22"/>
      <c r="C544" s="172" t="s">
        <v>11</v>
      </c>
      <c r="D544" s="172"/>
      <c r="E544" s="172"/>
      <c r="F544" s="33"/>
      <c r="G544" s="34"/>
      <c r="H544" s="34"/>
      <c r="I544" s="34"/>
      <c r="J544" s="35">
        <v>379.68</v>
      </c>
      <c r="K544" s="34"/>
      <c r="L544" s="35">
        <v>97.96</v>
      </c>
      <c r="M544" s="34"/>
      <c r="N544" s="36">
        <v>2406.19</v>
      </c>
      <c r="EZ544" s="11"/>
      <c r="FA544" s="19"/>
      <c r="FB544" s="19"/>
      <c r="FC544" s="19"/>
      <c r="FG544" s="3" t="s">
        <v>11</v>
      </c>
      <c r="FH544" s="19"/>
      <c r="FK544" s="19"/>
      <c r="FL544" s="19"/>
    </row>
    <row r="545" spans="1:168" customFormat="1" ht="15" x14ac:dyDescent="0.25">
      <c r="A545" s="28"/>
      <c r="B545" s="22"/>
      <c r="C545" s="165" t="s">
        <v>12</v>
      </c>
      <c r="D545" s="165"/>
      <c r="E545" s="165"/>
      <c r="F545" s="23"/>
      <c r="G545" s="24"/>
      <c r="H545" s="24"/>
      <c r="I545" s="24"/>
      <c r="J545" s="31"/>
      <c r="K545" s="24"/>
      <c r="L545" s="25">
        <v>33.450000000000003</v>
      </c>
      <c r="M545" s="24"/>
      <c r="N545" s="27">
        <v>1746.42</v>
      </c>
      <c r="EZ545" s="11"/>
      <c r="FA545" s="19"/>
      <c r="FB545" s="19"/>
      <c r="FC545" s="19"/>
      <c r="FF545" s="3" t="s">
        <v>12</v>
      </c>
      <c r="FH545" s="19"/>
      <c r="FK545" s="19"/>
      <c r="FL545" s="19"/>
    </row>
    <row r="546" spans="1:168" customFormat="1" ht="23.25" customHeight="1" x14ac:dyDescent="0.25">
      <c r="A546" s="28"/>
      <c r="B546" s="22" t="s">
        <v>35</v>
      </c>
      <c r="C546" s="165" t="s">
        <v>36</v>
      </c>
      <c r="D546" s="165"/>
      <c r="E546" s="165"/>
      <c r="F546" s="23" t="s">
        <v>15</v>
      </c>
      <c r="G546" s="29">
        <v>102</v>
      </c>
      <c r="H546" s="24"/>
      <c r="I546" s="29">
        <v>102</v>
      </c>
      <c r="J546" s="31"/>
      <c r="K546" s="24"/>
      <c r="L546" s="25">
        <v>34.119999999999997</v>
      </c>
      <c r="M546" s="24"/>
      <c r="N546" s="27">
        <v>1781.35</v>
      </c>
      <c r="EZ546" s="11"/>
      <c r="FA546" s="19"/>
      <c r="FB546" s="19"/>
      <c r="FC546" s="19"/>
      <c r="FF546" s="3" t="s">
        <v>36</v>
      </c>
      <c r="FH546" s="19"/>
      <c r="FK546" s="19"/>
      <c r="FL546" s="19"/>
    </row>
    <row r="547" spans="1:168" customFormat="1" ht="23.25" customHeight="1" x14ac:dyDescent="0.25">
      <c r="A547" s="28"/>
      <c r="B547" s="22" t="s">
        <v>37</v>
      </c>
      <c r="C547" s="165" t="s">
        <v>38</v>
      </c>
      <c r="D547" s="165"/>
      <c r="E547" s="165"/>
      <c r="F547" s="23" t="s">
        <v>15</v>
      </c>
      <c r="G547" s="29">
        <v>54</v>
      </c>
      <c r="H547" s="24"/>
      <c r="I547" s="29">
        <v>54</v>
      </c>
      <c r="J547" s="31"/>
      <c r="K547" s="24"/>
      <c r="L547" s="25">
        <v>18.059999999999999</v>
      </c>
      <c r="M547" s="24"/>
      <c r="N547" s="48">
        <v>943.07</v>
      </c>
      <c r="EZ547" s="11"/>
      <c r="FA547" s="19"/>
      <c r="FB547" s="19"/>
      <c r="FC547" s="19"/>
      <c r="FF547" s="3" t="s">
        <v>38</v>
      </c>
      <c r="FH547" s="19"/>
      <c r="FK547" s="19"/>
      <c r="FL547" s="19"/>
    </row>
    <row r="548" spans="1:168" customFormat="1" ht="15" customHeight="1" x14ac:dyDescent="0.25">
      <c r="A548" s="37"/>
      <c r="B548" s="159"/>
      <c r="C548" s="167" t="s">
        <v>18</v>
      </c>
      <c r="D548" s="167"/>
      <c r="E548" s="167"/>
      <c r="F548" s="13"/>
      <c r="G548" s="14"/>
      <c r="H548" s="14"/>
      <c r="I548" s="14"/>
      <c r="J548" s="17"/>
      <c r="K548" s="14"/>
      <c r="L548" s="38">
        <v>150.13999999999999</v>
      </c>
      <c r="M548" s="34"/>
      <c r="N548" s="39">
        <v>5130.6099999999997</v>
      </c>
      <c r="EZ548" s="11"/>
      <c r="FA548" s="19"/>
      <c r="FB548" s="19"/>
      <c r="FC548" s="19"/>
      <c r="FH548" s="19" t="s">
        <v>18</v>
      </c>
      <c r="FK548" s="19"/>
      <c r="FL548" s="19"/>
    </row>
    <row r="549" spans="1:168" customFormat="1" ht="23.25" customHeight="1" x14ac:dyDescent="0.25">
      <c r="A549" s="12" t="s">
        <v>270</v>
      </c>
      <c r="B549" s="160" t="s">
        <v>40</v>
      </c>
      <c r="C549" s="167" t="s">
        <v>41</v>
      </c>
      <c r="D549" s="167"/>
      <c r="E549" s="167"/>
      <c r="F549" s="13" t="s">
        <v>6</v>
      </c>
      <c r="G549" s="14">
        <v>0.1237</v>
      </c>
      <c r="H549" s="15">
        <v>1</v>
      </c>
      <c r="I549" s="16">
        <v>0.1237</v>
      </c>
      <c r="J549" s="17"/>
      <c r="K549" s="14"/>
      <c r="L549" s="17"/>
      <c r="M549" s="14"/>
      <c r="N549" s="18"/>
      <c r="EZ549" s="11"/>
      <c r="FA549" s="19" t="s">
        <v>41</v>
      </c>
      <c r="FB549" s="19" t="s">
        <v>0</v>
      </c>
      <c r="FC549" s="19" t="s">
        <v>0</v>
      </c>
      <c r="FH549" s="19"/>
      <c r="FK549" s="19"/>
      <c r="FL549" s="19"/>
    </row>
    <row r="550" spans="1:168" customFormat="1" ht="15" customHeight="1" x14ac:dyDescent="0.25">
      <c r="A550" s="20"/>
      <c r="B550" s="158"/>
      <c r="C550" s="165" t="s">
        <v>271</v>
      </c>
      <c r="D550" s="165"/>
      <c r="E550" s="165"/>
      <c r="F550" s="165"/>
      <c r="G550" s="165"/>
      <c r="H550" s="165"/>
      <c r="I550" s="165"/>
      <c r="J550" s="165"/>
      <c r="K550" s="165"/>
      <c r="L550" s="165"/>
      <c r="M550" s="165"/>
      <c r="N550" s="168"/>
      <c r="EZ550" s="11"/>
      <c r="FA550" s="19"/>
      <c r="FB550" s="19"/>
      <c r="FC550" s="19"/>
      <c r="FD550" s="3" t="s">
        <v>271</v>
      </c>
      <c r="FH550" s="19"/>
      <c r="FK550" s="19"/>
      <c r="FL550" s="19"/>
    </row>
    <row r="551" spans="1:168" customFormat="1" ht="15" x14ac:dyDescent="0.25">
      <c r="A551" s="21"/>
      <c r="B551" s="22" t="s">
        <v>3</v>
      </c>
      <c r="C551" s="165" t="s">
        <v>8</v>
      </c>
      <c r="D551" s="165"/>
      <c r="E551" s="165"/>
      <c r="F551" s="23"/>
      <c r="G551" s="24"/>
      <c r="H551" s="24"/>
      <c r="I551" s="24"/>
      <c r="J551" s="25">
        <v>106.88</v>
      </c>
      <c r="K551" s="24"/>
      <c r="L551" s="25">
        <v>13.22</v>
      </c>
      <c r="M551" s="26">
        <v>52.21</v>
      </c>
      <c r="N551" s="48">
        <v>690.22</v>
      </c>
      <c r="EZ551" s="11"/>
      <c r="FA551" s="19"/>
      <c r="FB551" s="19"/>
      <c r="FC551" s="19"/>
      <c r="FE551" s="3" t="s">
        <v>8</v>
      </c>
      <c r="FH551" s="19"/>
      <c r="FK551" s="19"/>
      <c r="FL551" s="19"/>
    </row>
    <row r="552" spans="1:168" customFormat="1" ht="15" x14ac:dyDescent="0.25">
      <c r="A552" s="21"/>
      <c r="B552" s="22" t="s">
        <v>19</v>
      </c>
      <c r="C552" s="165" t="s">
        <v>24</v>
      </c>
      <c r="D552" s="165"/>
      <c r="E552" s="165"/>
      <c r="F552" s="23"/>
      <c r="G552" s="24"/>
      <c r="H552" s="24"/>
      <c r="I552" s="24"/>
      <c r="J552" s="25">
        <v>241.58</v>
      </c>
      <c r="K552" s="24"/>
      <c r="L552" s="25">
        <v>29.88</v>
      </c>
      <c r="M552" s="26">
        <v>15.71</v>
      </c>
      <c r="N552" s="48">
        <v>469.41</v>
      </c>
      <c r="EZ552" s="11"/>
      <c r="FA552" s="19"/>
      <c r="FB552" s="19"/>
      <c r="FC552" s="19"/>
      <c r="FE552" s="3" t="s">
        <v>24</v>
      </c>
      <c r="FH552" s="19"/>
      <c r="FK552" s="19"/>
      <c r="FL552" s="19"/>
    </row>
    <row r="553" spans="1:168" customFormat="1" ht="15" x14ac:dyDescent="0.25">
      <c r="A553" s="21"/>
      <c r="B553" s="22" t="s">
        <v>25</v>
      </c>
      <c r="C553" s="165" t="s">
        <v>26</v>
      </c>
      <c r="D553" s="165"/>
      <c r="E553" s="165"/>
      <c r="F553" s="23"/>
      <c r="G553" s="24"/>
      <c r="H553" s="24"/>
      <c r="I553" s="24"/>
      <c r="J553" s="25">
        <v>26.36</v>
      </c>
      <c r="K553" s="24"/>
      <c r="L553" s="25">
        <v>3.26</v>
      </c>
      <c r="M553" s="26">
        <v>52.21</v>
      </c>
      <c r="N553" s="48">
        <v>170.2</v>
      </c>
      <c r="EZ553" s="11"/>
      <c r="FA553" s="19"/>
      <c r="FB553" s="19"/>
      <c r="FC553" s="19"/>
      <c r="FE553" s="3" t="s">
        <v>26</v>
      </c>
      <c r="FH553" s="19"/>
      <c r="FK553" s="19"/>
      <c r="FL553" s="19"/>
    </row>
    <row r="554" spans="1:168" customFormat="1" ht="15" x14ac:dyDescent="0.25">
      <c r="A554" s="28"/>
      <c r="B554" s="22"/>
      <c r="C554" s="165" t="s">
        <v>9</v>
      </c>
      <c r="D554" s="165"/>
      <c r="E554" s="165"/>
      <c r="F554" s="23" t="s">
        <v>10</v>
      </c>
      <c r="G554" s="26">
        <v>12.53</v>
      </c>
      <c r="H554" s="24"/>
      <c r="I554" s="51">
        <v>1.5499609999999999</v>
      </c>
      <c r="J554" s="31"/>
      <c r="K554" s="24"/>
      <c r="L554" s="31"/>
      <c r="M554" s="24"/>
      <c r="N554" s="32"/>
      <c r="EZ554" s="11"/>
      <c r="FA554" s="19"/>
      <c r="FB554" s="19"/>
      <c r="FC554" s="19"/>
      <c r="FF554" s="3" t="s">
        <v>9</v>
      </c>
      <c r="FH554" s="19"/>
      <c r="FK554" s="19"/>
      <c r="FL554" s="19"/>
    </row>
    <row r="555" spans="1:168" customFormat="1" ht="15" x14ac:dyDescent="0.25">
      <c r="A555" s="28"/>
      <c r="B555" s="22"/>
      <c r="C555" s="165" t="s">
        <v>27</v>
      </c>
      <c r="D555" s="165"/>
      <c r="E555" s="165"/>
      <c r="F555" s="23" t="s">
        <v>10</v>
      </c>
      <c r="G555" s="26">
        <v>2.62</v>
      </c>
      <c r="H555" s="24"/>
      <c r="I555" s="51">
        <v>0.32409399999999999</v>
      </c>
      <c r="J555" s="31"/>
      <c r="K555" s="24"/>
      <c r="L555" s="31"/>
      <c r="M555" s="24"/>
      <c r="N555" s="32"/>
      <c r="EZ555" s="11"/>
      <c r="FA555" s="19"/>
      <c r="FB555" s="19"/>
      <c r="FC555" s="19"/>
      <c r="FF555" s="3" t="s">
        <v>27</v>
      </c>
      <c r="FH555" s="19"/>
      <c r="FK555" s="19"/>
      <c r="FL555" s="19"/>
    </row>
    <row r="556" spans="1:168" customFormat="1" ht="15" customHeight="1" x14ac:dyDescent="0.25">
      <c r="A556" s="20"/>
      <c r="B556" s="22"/>
      <c r="C556" s="172" t="s">
        <v>11</v>
      </c>
      <c r="D556" s="172"/>
      <c r="E556" s="172"/>
      <c r="F556" s="33"/>
      <c r="G556" s="34"/>
      <c r="H556" s="34"/>
      <c r="I556" s="34"/>
      <c r="J556" s="35">
        <v>348.46</v>
      </c>
      <c r="K556" s="34"/>
      <c r="L556" s="35">
        <v>43.1</v>
      </c>
      <c r="M556" s="34"/>
      <c r="N556" s="36">
        <v>1159.6300000000001</v>
      </c>
      <c r="EZ556" s="11"/>
      <c r="FA556" s="19"/>
      <c r="FB556" s="19"/>
      <c r="FC556" s="19"/>
      <c r="FG556" s="3" t="s">
        <v>11</v>
      </c>
      <c r="FH556" s="19"/>
      <c r="FK556" s="19"/>
      <c r="FL556" s="19"/>
    </row>
    <row r="557" spans="1:168" customFormat="1" ht="15" x14ac:dyDescent="0.25">
      <c r="A557" s="28"/>
      <c r="B557" s="22"/>
      <c r="C557" s="165" t="s">
        <v>12</v>
      </c>
      <c r="D557" s="165"/>
      <c r="E557" s="165"/>
      <c r="F557" s="23"/>
      <c r="G557" s="24"/>
      <c r="H557" s="24"/>
      <c r="I557" s="24"/>
      <c r="J557" s="31"/>
      <c r="K557" s="24"/>
      <c r="L557" s="25">
        <v>16.48</v>
      </c>
      <c r="M557" s="24"/>
      <c r="N557" s="48">
        <v>860.42</v>
      </c>
      <c r="EZ557" s="11"/>
      <c r="FA557" s="19"/>
      <c r="FB557" s="19"/>
      <c r="FC557" s="19"/>
      <c r="FF557" s="3" t="s">
        <v>12</v>
      </c>
      <c r="FH557" s="19"/>
      <c r="FK557" s="19"/>
      <c r="FL557" s="19"/>
    </row>
    <row r="558" spans="1:168" customFormat="1" ht="23.25" customHeight="1" x14ac:dyDescent="0.25">
      <c r="A558" s="28"/>
      <c r="B558" s="22" t="s">
        <v>43</v>
      </c>
      <c r="C558" s="165" t="s">
        <v>44</v>
      </c>
      <c r="D558" s="165"/>
      <c r="E558" s="165"/>
      <c r="F558" s="23" t="s">
        <v>15</v>
      </c>
      <c r="G558" s="29">
        <v>92</v>
      </c>
      <c r="H558" s="24"/>
      <c r="I558" s="29">
        <v>92</v>
      </c>
      <c r="J558" s="31"/>
      <c r="K558" s="24"/>
      <c r="L558" s="25">
        <v>15.16</v>
      </c>
      <c r="M558" s="24"/>
      <c r="N558" s="48">
        <v>791.59</v>
      </c>
      <c r="EZ558" s="11"/>
      <c r="FA558" s="19"/>
      <c r="FB558" s="19"/>
      <c r="FC558" s="19"/>
      <c r="FF558" s="3" t="s">
        <v>44</v>
      </c>
      <c r="FH558" s="19"/>
      <c r="FK558" s="19"/>
      <c r="FL558" s="19"/>
    </row>
    <row r="559" spans="1:168" customFormat="1" ht="45" customHeight="1" x14ac:dyDescent="0.25">
      <c r="A559" s="28"/>
      <c r="B559" s="22" t="s">
        <v>45</v>
      </c>
      <c r="C559" s="165" t="s">
        <v>46</v>
      </c>
      <c r="D559" s="165"/>
      <c r="E559" s="165"/>
      <c r="F559" s="23" t="s">
        <v>15</v>
      </c>
      <c r="G559" s="29">
        <v>46</v>
      </c>
      <c r="H559" s="26">
        <v>0.85</v>
      </c>
      <c r="I559" s="42">
        <v>39.1</v>
      </c>
      <c r="J559" s="31"/>
      <c r="K559" s="24"/>
      <c r="L559" s="25">
        <v>6.44</v>
      </c>
      <c r="M559" s="24"/>
      <c r="N559" s="48">
        <v>336.42</v>
      </c>
      <c r="EZ559" s="11"/>
      <c r="FA559" s="19"/>
      <c r="FB559" s="19"/>
      <c r="FC559" s="19"/>
      <c r="FF559" s="3" t="s">
        <v>46</v>
      </c>
      <c r="FH559" s="19"/>
      <c r="FK559" s="19"/>
      <c r="FL559" s="19"/>
    </row>
    <row r="560" spans="1:168" customFormat="1" ht="15" customHeight="1" x14ac:dyDescent="0.25">
      <c r="A560" s="37"/>
      <c r="B560" s="159"/>
      <c r="C560" s="167" t="s">
        <v>18</v>
      </c>
      <c r="D560" s="167"/>
      <c r="E560" s="167"/>
      <c r="F560" s="13"/>
      <c r="G560" s="14"/>
      <c r="H560" s="14"/>
      <c r="I560" s="14"/>
      <c r="J560" s="17"/>
      <c r="K560" s="14"/>
      <c r="L560" s="38">
        <v>64.7</v>
      </c>
      <c r="M560" s="34"/>
      <c r="N560" s="39">
        <v>2287.64</v>
      </c>
      <c r="EZ560" s="11"/>
      <c r="FA560" s="19"/>
      <c r="FB560" s="19"/>
      <c r="FC560" s="19"/>
      <c r="FH560" s="19" t="s">
        <v>18</v>
      </c>
      <c r="FK560" s="19"/>
      <c r="FL560" s="19"/>
    </row>
    <row r="561" spans="1:168" customFormat="1" ht="34.5" customHeight="1" x14ac:dyDescent="0.25">
      <c r="A561" s="12" t="s">
        <v>272</v>
      </c>
      <c r="B561" s="160" t="s">
        <v>48</v>
      </c>
      <c r="C561" s="167" t="s">
        <v>49</v>
      </c>
      <c r="D561" s="167"/>
      <c r="E561" s="167"/>
      <c r="F561" s="13" t="s">
        <v>6</v>
      </c>
      <c r="G561" s="14">
        <v>0.124</v>
      </c>
      <c r="H561" s="15">
        <v>1</v>
      </c>
      <c r="I561" s="46">
        <v>0.124</v>
      </c>
      <c r="J561" s="17"/>
      <c r="K561" s="14"/>
      <c r="L561" s="17"/>
      <c r="M561" s="14"/>
      <c r="N561" s="18"/>
      <c r="EZ561" s="11"/>
      <c r="FA561" s="19" t="s">
        <v>49</v>
      </c>
      <c r="FB561" s="19" t="s">
        <v>0</v>
      </c>
      <c r="FC561" s="19" t="s">
        <v>0</v>
      </c>
      <c r="FH561" s="19"/>
      <c r="FK561" s="19"/>
      <c r="FL561" s="19"/>
    </row>
    <row r="562" spans="1:168" customFormat="1" ht="15" customHeight="1" x14ac:dyDescent="0.25">
      <c r="A562" s="20"/>
      <c r="B562" s="158"/>
      <c r="C562" s="165" t="s">
        <v>273</v>
      </c>
      <c r="D562" s="165"/>
      <c r="E562" s="165"/>
      <c r="F562" s="165"/>
      <c r="G562" s="165"/>
      <c r="H562" s="165"/>
      <c r="I562" s="165"/>
      <c r="J562" s="165"/>
      <c r="K562" s="165"/>
      <c r="L562" s="165"/>
      <c r="M562" s="165"/>
      <c r="N562" s="168"/>
      <c r="EZ562" s="11"/>
      <c r="FA562" s="19"/>
      <c r="FB562" s="19"/>
      <c r="FC562" s="19"/>
      <c r="FD562" s="3" t="s">
        <v>273</v>
      </c>
      <c r="FH562" s="19"/>
      <c r="FK562" s="19"/>
      <c r="FL562" s="19"/>
    </row>
    <row r="563" spans="1:168" customFormat="1" ht="15" x14ac:dyDescent="0.25">
      <c r="A563" s="21"/>
      <c r="B563" s="22" t="s">
        <v>3</v>
      </c>
      <c r="C563" s="165" t="s">
        <v>8</v>
      </c>
      <c r="D563" s="165"/>
      <c r="E563" s="165"/>
      <c r="F563" s="23"/>
      <c r="G563" s="24"/>
      <c r="H563" s="24"/>
      <c r="I563" s="24"/>
      <c r="J563" s="25">
        <v>173.23</v>
      </c>
      <c r="K563" s="24"/>
      <c r="L563" s="25">
        <v>21.48</v>
      </c>
      <c r="M563" s="26">
        <v>52.21</v>
      </c>
      <c r="N563" s="27">
        <v>1121.47</v>
      </c>
      <c r="EZ563" s="11"/>
      <c r="FA563" s="19"/>
      <c r="FB563" s="19"/>
      <c r="FC563" s="19"/>
      <c r="FE563" s="3" t="s">
        <v>8</v>
      </c>
      <c r="FH563" s="19"/>
      <c r="FK563" s="19"/>
      <c r="FL563" s="19"/>
    </row>
    <row r="564" spans="1:168" customFormat="1" ht="15" x14ac:dyDescent="0.25">
      <c r="A564" s="21"/>
      <c r="B564" s="22" t="s">
        <v>19</v>
      </c>
      <c r="C564" s="165" t="s">
        <v>24</v>
      </c>
      <c r="D564" s="165"/>
      <c r="E564" s="165"/>
      <c r="F564" s="23"/>
      <c r="G564" s="24"/>
      <c r="H564" s="24"/>
      <c r="I564" s="24"/>
      <c r="J564" s="41">
        <v>5268.76</v>
      </c>
      <c r="K564" s="24"/>
      <c r="L564" s="25">
        <v>653.33000000000004</v>
      </c>
      <c r="M564" s="26">
        <v>15.71</v>
      </c>
      <c r="N564" s="27">
        <v>10263.81</v>
      </c>
      <c r="EZ564" s="11"/>
      <c r="FA564" s="19"/>
      <c r="FB564" s="19"/>
      <c r="FC564" s="19"/>
      <c r="FE564" s="3" t="s">
        <v>24</v>
      </c>
      <c r="FH564" s="19"/>
      <c r="FK564" s="19"/>
      <c r="FL564" s="19"/>
    </row>
    <row r="565" spans="1:168" customFormat="1" ht="15" x14ac:dyDescent="0.25">
      <c r="A565" s="21"/>
      <c r="B565" s="22" t="s">
        <v>25</v>
      </c>
      <c r="C565" s="165" t="s">
        <v>26</v>
      </c>
      <c r="D565" s="165"/>
      <c r="E565" s="165"/>
      <c r="F565" s="23"/>
      <c r="G565" s="24"/>
      <c r="H565" s="24"/>
      <c r="I565" s="24"/>
      <c r="J565" s="25">
        <v>267.67</v>
      </c>
      <c r="K565" s="24"/>
      <c r="L565" s="25">
        <v>33.19</v>
      </c>
      <c r="M565" s="26">
        <v>52.21</v>
      </c>
      <c r="N565" s="27">
        <v>1732.85</v>
      </c>
      <c r="EZ565" s="11"/>
      <c r="FA565" s="19"/>
      <c r="FB565" s="19"/>
      <c r="FC565" s="19"/>
      <c r="FE565" s="3" t="s">
        <v>26</v>
      </c>
      <c r="FH565" s="19"/>
      <c r="FK565" s="19"/>
      <c r="FL565" s="19"/>
    </row>
    <row r="566" spans="1:168" customFormat="1" ht="15" x14ac:dyDescent="0.25">
      <c r="A566" s="21"/>
      <c r="B566" s="22" t="s">
        <v>39</v>
      </c>
      <c r="C566" s="165" t="s">
        <v>51</v>
      </c>
      <c r="D566" s="165"/>
      <c r="E566" s="165"/>
      <c r="F566" s="23"/>
      <c r="G566" s="24"/>
      <c r="H566" s="24"/>
      <c r="I566" s="24"/>
      <c r="J566" s="25">
        <v>17.079999999999998</v>
      </c>
      <c r="K566" s="24"/>
      <c r="L566" s="25">
        <v>2.12</v>
      </c>
      <c r="M566" s="42">
        <v>9.5</v>
      </c>
      <c r="N566" s="48">
        <v>20.14</v>
      </c>
      <c r="EZ566" s="11"/>
      <c r="FA566" s="19"/>
      <c r="FB566" s="19"/>
      <c r="FC566" s="19"/>
      <c r="FE566" s="3" t="s">
        <v>51</v>
      </c>
      <c r="FH566" s="19"/>
      <c r="FK566" s="19"/>
      <c r="FL566" s="19"/>
    </row>
    <row r="567" spans="1:168" customFormat="1" ht="15" x14ac:dyDescent="0.25">
      <c r="A567" s="28"/>
      <c r="B567" s="22"/>
      <c r="C567" s="165" t="s">
        <v>9</v>
      </c>
      <c r="D567" s="165"/>
      <c r="E567" s="165"/>
      <c r="F567" s="23" t="s">
        <v>10</v>
      </c>
      <c r="G567" s="42">
        <v>21.6</v>
      </c>
      <c r="H567" s="24"/>
      <c r="I567" s="43">
        <v>2.6783999999999999</v>
      </c>
      <c r="J567" s="31"/>
      <c r="K567" s="24"/>
      <c r="L567" s="31"/>
      <c r="M567" s="24"/>
      <c r="N567" s="32"/>
      <c r="EZ567" s="11"/>
      <c r="FA567" s="19"/>
      <c r="FB567" s="19"/>
      <c r="FC567" s="19"/>
      <c r="FF567" s="3" t="s">
        <v>9</v>
      </c>
      <c r="FH567" s="19"/>
      <c r="FK567" s="19"/>
      <c r="FL567" s="19"/>
    </row>
    <row r="568" spans="1:168" customFormat="1" ht="15" x14ac:dyDescent="0.25">
      <c r="A568" s="28"/>
      <c r="B568" s="22"/>
      <c r="C568" s="165" t="s">
        <v>27</v>
      </c>
      <c r="D568" s="165"/>
      <c r="E568" s="165"/>
      <c r="F568" s="23" t="s">
        <v>10</v>
      </c>
      <c r="G568" s="42">
        <v>20.6</v>
      </c>
      <c r="H568" s="24"/>
      <c r="I568" s="43">
        <v>2.5543999999999998</v>
      </c>
      <c r="J568" s="31"/>
      <c r="K568" s="24"/>
      <c r="L568" s="31"/>
      <c r="M568" s="24"/>
      <c r="N568" s="32"/>
      <c r="EZ568" s="11"/>
      <c r="FA568" s="19"/>
      <c r="FB568" s="19"/>
      <c r="FC568" s="19"/>
      <c r="FF568" s="3" t="s">
        <v>27</v>
      </c>
      <c r="FH568" s="19"/>
      <c r="FK568" s="19"/>
      <c r="FL568" s="19"/>
    </row>
    <row r="569" spans="1:168" customFormat="1" ht="15" customHeight="1" x14ac:dyDescent="0.25">
      <c r="A569" s="20"/>
      <c r="B569" s="22"/>
      <c r="C569" s="172" t="s">
        <v>11</v>
      </c>
      <c r="D569" s="172"/>
      <c r="E569" s="172"/>
      <c r="F569" s="33"/>
      <c r="G569" s="34"/>
      <c r="H569" s="34"/>
      <c r="I569" s="34"/>
      <c r="J569" s="44">
        <v>5459.07</v>
      </c>
      <c r="K569" s="34"/>
      <c r="L569" s="35">
        <v>676.93</v>
      </c>
      <c r="M569" s="34"/>
      <c r="N569" s="36">
        <v>11405.42</v>
      </c>
      <c r="EZ569" s="11"/>
      <c r="FA569" s="19"/>
      <c r="FB569" s="19"/>
      <c r="FC569" s="19"/>
      <c r="FG569" s="3" t="s">
        <v>11</v>
      </c>
      <c r="FH569" s="19"/>
      <c r="FK569" s="19"/>
      <c r="FL569" s="19"/>
    </row>
    <row r="570" spans="1:168" customFormat="1" ht="15" x14ac:dyDescent="0.25">
      <c r="A570" s="28"/>
      <c r="B570" s="22"/>
      <c r="C570" s="165" t="s">
        <v>12</v>
      </c>
      <c r="D570" s="165"/>
      <c r="E570" s="165"/>
      <c r="F570" s="23"/>
      <c r="G570" s="24"/>
      <c r="H570" s="24"/>
      <c r="I570" s="24"/>
      <c r="J570" s="31"/>
      <c r="K570" s="24"/>
      <c r="L570" s="25">
        <v>54.67</v>
      </c>
      <c r="M570" s="24"/>
      <c r="N570" s="27">
        <v>2854.32</v>
      </c>
      <c r="EZ570" s="11"/>
      <c r="FA570" s="19"/>
      <c r="FB570" s="19"/>
      <c r="FC570" s="19"/>
      <c r="FF570" s="3" t="s">
        <v>12</v>
      </c>
      <c r="FH570" s="19"/>
      <c r="FK570" s="19"/>
      <c r="FL570" s="19"/>
    </row>
    <row r="571" spans="1:168" customFormat="1" ht="45" x14ac:dyDescent="0.25">
      <c r="A571" s="28"/>
      <c r="B571" s="22" t="s">
        <v>52</v>
      </c>
      <c r="C571" s="165" t="s">
        <v>53</v>
      </c>
      <c r="D571" s="165"/>
      <c r="E571" s="165"/>
      <c r="F571" s="23" t="s">
        <v>15</v>
      </c>
      <c r="G571" s="29">
        <v>147</v>
      </c>
      <c r="H571" s="24"/>
      <c r="I571" s="29">
        <v>147</v>
      </c>
      <c r="J571" s="31"/>
      <c r="K571" s="24"/>
      <c r="L571" s="25">
        <v>80.36</v>
      </c>
      <c r="M571" s="24"/>
      <c r="N571" s="27">
        <v>4195.8500000000004</v>
      </c>
      <c r="EZ571" s="11"/>
      <c r="FA571" s="19"/>
      <c r="FB571" s="19"/>
      <c r="FC571" s="19"/>
      <c r="FF571" s="3" t="s">
        <v>53</v>
      </c>
      <c r="FH571" s="19"/>
      <c r="FK571" s="19"/>
      <c r="FL571" s="19"/>
    </row>
    <row r="572" spans="1:168" customFormat="1" ht="56.25" x14ac:dyDescent="0.25">
      <c r="A572" s="28"/>
      <c r="B572" s="22" t="s">
        <v>54</v>
      </c>
      <c r="C572" s="165" t="s">
        <v>55</v>
      </c>
      <c r="D572" s="165"/>
      <c r="E572" s="165"/>
      <c r="F572" s="23" t="s">
        <v>15</v>
      </c>
      <c r="G572" s="29">
        <v>134</v>
      </c>
      <c r="H572" s="26">
        <v>0.85</v>
      </c>
      <c r="I572" s="42">
        <v>113.9</v>
      </c>
      <c r="J572" s="31"/>
      <c r="K572" s="24"/>
      <c r="L572" s="25">
        <v>62.27</v>
      </c>
      <c r="M572" s="24"/>
      <c r="N572" s="27">
        <v>3251.07</v>
      </c>
      <c r="EZ572" s="11"/>
      <c r="FA572" s="19"/>
      <c r="FB572" s="19"/>
      <c r="FC572" s="19"/>
      <c r="FF572" s="3" t="s">
        <v>55</v>
      </c>
      <c r="FH572" s="19"/>
      <c r="FK572" s="19"/>
      <c r="FL572" s="19"/>
    </row>
    <row r="573" spans="1:168" customFormat="1" ht="15" customHeight="1" x14ac:dyDescent="0.25">
      <c r="A573" s="37"/>
      <c r="B573" s="159"/>
      <c r="C573" s="167" t="s">
        <v>18</v>
      </c>
      <c r="D573" s="167"/>
      <c r="E573" s="167"/>
      <c r="F573" s="13"/>
      <c r="G573" s="14"/>
      <c r="H573" s="14"/>
      <c r="I573" s="14"/>
      <c r="J573" s="17"/>
      <c r="K573" s="14"/>
      <c r="L573" s="38">
        <v>819.56</v>
      </c>
      <c r="M573" s="34"/>
      <c r="N573" s="39">
        <v>18852.34</v>
      </c>
      <c r="EZ573" s="11"/>
      <c r="FA573" s="19"/>
      <c r="FB573" s="19"/>
      <c r="FC573" s="19"/>
      <c r="FH573" s="19" t="s">
        <v>18</v>
      </c>
      <c r="FK573" s="19"/>
      <c r="FL573" s="19"/>
    </row>
    <row r="574" spans="1:168" customFormat="1" ht="33.75" x14ac:dyDescent="0.25">
      <c r="A574" s="200" t="s">
        <v>274</v>
      </c>
      <c r="B574" s="201" t="s">
        <v>57</v>
      </c>
      <c r="C574" s="202" t="s">
        <v>58</v>
      </c>
      <c r="D574" s="202"/>
      <c r="E574" s="202"/>
      <c r="F574" s="203" t="s">
        <v>59</v>
      </c>
      <c r="G574" s="204">
        <v>15.62</v>
      </c>
      <c r="H574" s="205">
        <v>1</v>
      </c>
      <c r="I574" s="206">
        <v>15.62</v>
      </c>
      <c r="J574" s="207">
        <v>646.32000000000005</v>
      </c>
      <c r="K574" s="208">
        <v>1.012</v>
      </c>
      <c r="L574" s="209">
        <v>10216.66</v>
      </c>
      <c r="M574" s="210">
        <v>9.5</v>
      </c>
      <c r="N574" s="211">
        <v>97058.27</v>
      </c>
      <c r="R574" s="140" t="s">
        <v>556</v>
      </c>
      <c r="EZ574" s="11"/>
      <c r="FA574" s="19" t="s">
        <v>58</v>
      </c>
      <c r="FB574" s="19" t="s">
        <v>0</v>
      </c>
      <c r="FC574" s="19" t="s">
        <v>0</v>
      </c>
      <c r="FH574" s="19"/>
      <c r="FK574" s="19"/>
      <c r="FL574" s="19"/>
    </row>
    <row r="575" spans="1:168" customFormat="1" ht="15" customHeight="1" x14ac:dyDescent="0.25">
      <c r="A575" s="20"/>
      <c r="B575" s="158"/>
      <c r="C575" s="165" t="s">
        <v>275</v>
      </c>
      <c r="D575" s="165"/>
      <c r="E575" s="165"/>
      <c r="F575" s="165"/>
      <c r="G575" s="165"/>
      <c r="H575" s="165"/>
      <c r="I575" s="165"/>
      <c r="J575" s="165"/>
      <c r="K575" s="165"/>
      <c r="L575" s="165"/>
      <c r="M575" s="165"/>
      <c r="N575" s="168"/>
      <c r="EZ575" s="11"/>
      <c r="FA575" s="19"/>
      <c r="FB575" s="19"/>
      <c r="FC575" s="19"/>
      <c r="FD575" s="3" t="s">
        <v>275</v>
      </c>
      <c r="FH575" s="19"/>
      <c r="FK575" s="19"/>
      <c r="FL575" s="19"/>
    </row>
    <row r="576" spans="1:168" customFormat="1" ht="15" customHeight="1" x14ac:dyDescent="0.25">
      <c r="A576" s="20"/>
      <c r="B576" s="158"/>
      <c r="C576" s="165" t="s">
        <v>61</v>
      </c>
      <c r="D576" s="165"/>
      <c r="E576" s="165"/>
      <c r="F576" s="165"/>
      <c r="G576" s="165"/>
      <c r="H576" s="165"/>
      <c r="I576" s="165"/>
      <c r="J576" s="165"/>
      <c r="K576" s="165"/>
      <c r="L576" s="165"/>
      <c r="M576" s="165"/>
      <c r="N576" s="168"/>
      <c r="EZ576" s="11"/>
      <c r="FA576" s="19"/>
      <c r="FB576" s="19"/>
      <c r="FC576" s="19"/>
      <c r="FH576" s="19"/>
      <c r="FI576" s="3" t="s">
        <v>61</v>
      </c>
      <c r="FK576" s="19"/>
      <c r="FL576" s="19"/>
    </row>
    <row r="577" spans="1:168" customFormat="1" ht="15" customHeight="1" x14ac:dyDescent="0.25">
      <c r="A577" s="50"/>
      <c r="B577" s="22"/>
      <c r="C577" s="173" t="s">
        <v>62</v>
      </c>
      <c r="D577" s="173"/>
      <c r="E577" s="173"/>
      <c r="F577" s="173"/>
      <c r="G577" s="173"/>
      <c r="H577" s="173"/>
      <c r="I577" s="173"/>
      <c r="J577" s="173"/>
      <c r="K577" s="173"/>
      <c r="L577" s="173"/>
      <c r="M577" s="173"/>
      <c r="N577" s="174"/>
      <c r="EZ577" s="11"/>
      <c r="FA577" s="19"/>
      <c r="FB577" s="19"/>
      <c r="FC577" s="19"/>
      <c r="FH577" s="19"/>
      <c r="FJ577" s="3" t="s">
        <v>62</v>
      </c>
      <c r="FK577" s="19"/>
      <c r="FL577" s="19"/>
    </row>
    <row r="578" spans="1:168" customFormat="1" ht="15" customHeight="1" x14ac:dyDescent="0.25">
      <c r="A578" s="37"/>
      <c r="B578" s="159"/>
      <c r="C578" s="167" t="s">
        <v>18</v>
      </c>
      <c r="D578" s="167"/>
      <c r="E578" s="167"/>
      <c r="F578" s="13"/>
      <c r="G578" s="14"/>
      <c r="H578" s="14"/>
      <c r="I578" s="14"/>
      <c r="J578" s="17"/>
      <c r="K578" s="14"/>
      <c r="L578" s="45">
        <v>10216.66</v>
      </c>
      <c r="M578" s="34"/>
      <c r="N578" s="39">
        <v>97058.27</v>
      </c>
      <c r="EZ578" s="11"/>
      <c r="FA578" s="19"/>
      <c r="FB578" s="19"/>
      <c r="FC578" s="19"/>
      <c r="FH578" s="19" t="s">
        <v>18</v>
      </c>
      <c r="FK578" s="19"/>
      <c r="FL578" s="19"/>
    </row>
    <row r="579" spans="1:168" customFormat="1" ht="57" customHeight="1" x14ac:dyDescent="0.25">
      <c r="A579" s="12" t="s">
        <v>276</v>
      </c>
      <c r="B579" s="160" t="s">
        <v>176</v>
      </c>
      <c r="C579" s="167" t="s">
        <v>177</v>
      </c>
      <c r="D579" s="167"/>
      <c r="E579" s="167"/>
      <c r="F579" s="13" t="s">
        <v>144</v>
      </c>
      <c r="G579" s="14">
        <v>1</v>
      </c>
      <c r="H579" s="15">
        <v>1</v>
      </c>
      <c r="I579" s="15">
        <v>1</v>
      </c>
      <c r="J579" s="17"/>
      <c r="K579" s="14"/>
      <c r="L579" s="17"/>
      <c r="M579" s="14"/>
      <c r="N579" s="18"/>
      <c r="EZ579" s="11"/>
      <c r="FA579" s="19" t="s">
        <v>177</v>
      </c>
      <c r="FB579" s="19" t="s">
        <v>0</v>
      </c>
      <c r="FC579" s="19" t="s">
        <v>0</v>
      </c>
      <c r="FH579" s="19"/>
      <c r="FK579" s="19"/>
      <c r="FL579" s="19"/>
    </row>
    <row r="580" spans="1:168" customFormat="1" ht="15" x14ac:dyDescent="0.25">
      <c r="A580" s="21"/>
      <c r="B580" s="22" t="s">
        <v>3</v>
      </c>
      <c r="C580" s="165" t="s">
        <v>8</v>
      </c>
      <c r="D580" s="165"/>
      <c r="E580" s="165"/>
      <c r="F580" s="23"/>
      <c r="G580" s="24"/>
      <c r="H580" s="24"/>
      <c r="I580" s="24"/>
      <c r="J580" s="25">
        <v>316.8</v>
      </c>
      <c r="K580" s="24"/>
      <c r="L580" s="25">
        <v>316.8</v>
      </c>
      <c r="M580" s="26">
        <v>52.21</v>
      </c>
      <c r="N580" s="27">
        <v>16540.13</v>
      </c>
      <c r="EZ580" s="11"/>
      <c r="FA580" s="19"/>
      <c r="FB580" s="19"/>
      <c r="FC580" s="19"/>
      <c r="FE580" s="3" t="s">
        <v>8</v>
      </c>
      <c r="FH580" s="19"/>
      <c r="FK580" s="19"/>
      <c r="FL580" s="19"/>
    </row>
    <row r="581" spans="1:168" customFormat="1" ht="15" x14ac:dyDescent="0.25">
      <c r="A581" s="21"/>
      <c r="B581" s="22" t="s">
        <v>19</v>
      </c>
      <c r="C581" s="165" t="s">
        <v>24</v>
      </c>
      <c r="D581" s="165"/>
      <c r="E581" s="165"/>
      <c r="F581" s="23"/>
      <c r="G581" s="24"/>
      <c r="H581" s="24"/>
      <c r="I581" s="24"/>
      <c r="J581" s="41">
        <v>8602.08</v>
      </c>
      <c r="K581" s="24"/>
      <c r="L581" s="41">
        <v>8602.08</v>
      </c>
      <c r="M581" s="26">
        <v>15.71</v>
      </c>
      <c r="N581" s="27">
        <v>135138.68</v>
      </c>
      <c r="EZ581" s="11"/>
      <c r="FA581" s="19"/>
      <c r="FB581" s="19"/>
      <c r="FC581" s="19"/>
      <c r="FE581" s="3" t="s">
        <v>24</v>
      </c>
      <c r="FH581" s="19"/>
      <c r="FK581" s="19"/>
      <c r="FL581" s="19"/>
    </row>
    <row r="582" spans="1:168" customFormat="1" ht="15" x14ac:dyDescent="0.25">
      <c r="A582" s="21"/>
      <c r="B582" s="22" t="s">
        <v>25</v>
      </c>
      <c r="C582" s="165" t="s">
        <v>26</v>
      </c>
      <c r="D582" s="165"/>
      <c r="E582" s="165"/>
      <c r="F582" s="23"/>
      <c r="G582" s="24"/>
      <c r="H582" s="24"/>
      <c r="I582" s="24"/>
      <c r="J582" s="25">
        <v>328.35</v>
      </c>
      <c r="K582" s="24"/>
      <c r="L582" s="25">
        <v>328.35</v>
      </c>
      <c r="M582" s="26">
        <v>52.21</v>
      </c>
      <c r="N582" s="27">
        <v>17143.150000000001</v>
      </c>
      <c r="EZ582" s="11"/>
      <c r="FA582" s="19"/>
      <c r="FB582" s="19"/>
      <c r="FC582" s="19"/>
      <c r="FE582" s="3" t="s">
        <v>26</v>
      </c>
      <c r="FH582" s="19"/>
      <c r="FK582" s="19"/>
      <c r="FL582" s="19"/>
    </row>
    <row r="583" spans="1:168" customFormat="1" ht="15" x14ac:dyDescent="0.25">
      <c r="A583" s="28"/>
      <c r="B583" s="22"/>
      <c r="C583" s="165" t="s">
        <v>9</v>
      </c>
      <c r="D583" s="165"/>
      <c r="E583" s="165"/>
      <c r="F583" s="23" t="s">
        <v>10</v>
      </c>
      <c r="G583" s="26">
        <v>34.51</v>
      </c>
      <c r="H583" s="24"/>
      <c r="I583" s="26">
        <v>34.51</v>
      </c>
      <c r="J583" s="31"/>
      <c r="K583" s="24"/>
      <c r="L583" s="31"/>
      <c r="M583" s="24"/>
      <c r="N583" s="32"/>
      <c r="EZ583" s="11"/>
      <c r="FA583" s="19"/>
      <c r="FB583" s="19"/>
      <c r="FC583" s="19"/>
      <c r="FF583" s="3" t="s">
        <v>9</v>
      </c>
      <c r="FH583" s="19"/>
      <c r="FK583" s="19"/>
      <c r="FL583" s="19"/>
    </row>
    <row r="584" spans="1:168" customFormat="1" ht="15" x14ac:dyDescent="0.25">
      <c r="A584" s="28"/>
      <c r="B584" s="22"/>
      <c r="C584" s="165" t="s">
        <v>27</v>
      </c>
      <c r="D584" s="165"/>
      <c r="E584" s="165"/>
      <c r="F584" s="23" t="s">
        <v>10</v>
      </c>
      <c r="G584" s="26">
        <v>25.66</v>
      </c>
      <c r="H584" s="24"/>
      <c r="I584" s="26">
        <v>25.66</v>
      </c>
      <c r="J584" s="31"/>
      <c r="K584" s="24"/>
      <c r="L584" s="31"/>
      <c r="M584" s="24"/>
      <c r="N584" s="32"/>
      <c r="EZ584" s="11"/>
      <c r="FA584" s="19"/>
      <c r="FB584" s="19"/>
      <c r="FC584" s="19"/>
      <c r="FF584" s="3" t="s">
        <v>27</v>
      </c>
      <c r="FH584" s="19"/>
      <c r="FK584" s="19"/>
      <c r="FL584" s="19"/>
    </row>
    <row r="585" spans="1:168" customFormat="1" ht="15" customHeight="1" x14ac:dyDescent="0.25">
      <c r="A585" s="20"/>
      <c r="B585" s="22"/>
      <c r="C585" s="172" t="s">
        <v>11</v>
      </c>
      <c r="D585" s="172"/>
      <c r="E585" s="172"/>
      <c r="F585" s="33"/>
      <c r="G585" s="34"/>
      <c r="H585" s="34"/>
      <c r="I585" s="34"/>
      <c r="J585" s="44">
        <v>8918.8799999999992</v>
      </c>
      <c r="K585" s="34"/>
      <c r="L585" s="44">
        <v>8918.8799999999992</v>
      </c>
      <c r="M585" s="34"/>
      <c r="N585" s="36">
        <v>151678.81</v>
      </c>
      <c r="EZ585" s="11"/>
      <c r="FA585" s="19"/>
      <c r="FB585" s="19"/>
      <c r="FC585" s="19"/>
      <c r="FG585" s="3" t="s">
        <v>11</v>
      </c>
      <c r="FH585" s="19"/>
      <c r="FK585" s="19"/>
      <c r="FL585" s="19"/>
    </row>
    <row r="586" spans="1:168" customFormat="1" ht="15" x14ac:dyDescent="0.25">
      <c r="A586" s="28"/>
      <c r="B586" s="22"/>
      <c r="C586" s="165" t="s">
        <v>12</v>
      </c>
      <c r="D586" s="165"/>
      <c r="E586" s="165"/>
      <c r="F586" s="23"/>
      <c r="G586" s="24"/>
      <c r="H586" s="24"/>
      <c r="I586" s="24"/>
      <c r="J586" s="31"/>
      <c r="K586" s="24"/>
      <c r="L586" s="25">
        <v>645.15</v>
      </c>
      <c r="M586" s="24"/>
      <c r="N586" s="27">
        <v>33683.279999999999</v>
      </c>
      <c r="EZ586" s="11"/>
      <c r="FA586" s="19"/>
      <c r="FB586" s="19"/>
      <c r="FC586" s="19"/>
      <c r="FF586" s="3" t="s">
        <v>12</v>
      </c>
      <c r="FH586" s="19"/>
      <c r="FK586" s="19"/>
      <c r="FL586" s="19"/>
    </row>
    <row r="587" spans="1:168" customFormat="1" ht="22.5" customHeight="1" x14ac:dyDescent="0.25">
      <c r="A587" s="28"/>
      <c r="B587" s="22" t="s">
        <v>28</v>
      </c>
      <c r="C587" s="165" t="s">
        <v>29</v>
      </c>
      <c r="D587" s="165"/>
      <c r="E587" s="165"/>
      <c r="F587" s="23" t="s">
        <v>15</v>
      </c>
      <c r="G587" s="29">
        <v>109</v>
      </c>
      <c r="H587" s="24"/>
      <c r="I587" s="29">
        <v>109</v>
      </c>
      <c r="J587" s="31"/>
      <c r="K587" s="24"/>
      <c r="L587" s="25">
        <v>703.21</v>
      </c>
      <c r="M587" s="24"/>
      <c r="N587" s="27">
        <v>36714.78</v>
      </c>
      <c r="EZ587" s="11"/>
      <c r="FA587" s="19"/>
      <c r="FB587" s="19"/>
      <c r="FC587" s="19"/>
      <c r="FF587" s="3" t="s">
        <v>29</v>
      </c>
      <c r="FH587" s="19"/>
      <c r="FK587" s="19"/>
      <c r="FL587" s="19"/>
    </row>
    <row r="588" spans="1:168" customFormat="1" ht="45" x14ac:dyDescent="0.25">
      <c r="A588" s="28"/>
      <c r="B588" s="22" t="s">
        <v>30</v>
      </c>
      <c r="C588" s="165" t="s">
        <v>31</v>
      </c>
      <c r="D588" s="165"/>
      <c r="E588" s="165"/>
      <c r="F588" s="23" t="s">
        <v>15</v>
      </c>
      <c r="G588" s="29">
        <v>65</v>
      </c>
      <c r="H588" s="26">
        <v>0.85</v>
      </c>
      <c r="I588" s="26">
        <v>55.25</v>
      </c>
      <c r="J588" s="31"/>
      <c r="K588" s="24"/>
      <c r="L588" s="25">
        <v>356.45</v>
      </c>
      <c r="M588" s="24"/>
      <c r="N588" s="27">
        <v>18610.009999999998</v>
      </c>
      <c r="EZ588" s="11"/>
      <c r="FA588" s="19"/>
      <c r="FB588" s="19"/>
      <c r="FC588" s="19"/>
      <c r="FF588" s="3" t="s">
        <v>31</v>
      </c>
      <c r="FH588" s="19"/>
      <c r="FK588" s="19"/>
      <c r="FL588" s="19"/>
    </row>
    <row r="589" spans="1:168" customFormat="1" ht="15" customHeight="1" x14ac:dyDescent="0.25">
      <c r="A589" s="37"/>
      <c r="B589" s="159"/>
      <c r="C589" s="167" t="s">
        <v>18</v>
      </c>
      <c r="D589" s="167"/>
      <c r="E589" s="167"/>
      <c r="F589" s="13"/>
      <c r="G589" s="14"/>
      <c r="H589" s="14"/>
      <c r="I589" s="14"/>
      <c r="J589" s="17"/>
      <c r="K589" s="14"/>
      <c r="L589" s="45">
        <v>9978.5400000000009</v>
      </c>
      <c r="M589" s="34"/>
      <c r="N589" s="39">
        <v>207003.6</v>
      </c>
      <c r="EZ589" s="11"/>
      <c r="FA589" s="19"/>
      <c r="FB589" s="19"/>
      <c r="FC589" s="19"/>
      <c r="FH589" s="19" t="s">
        <v>18</v>
      </c>
      <c r="FK589" s="19"/>
      <c r="FL589" s="19"/>
    </row>
    <row r="590" spans="1:168" customFormat="1" ht="22.5" customHeight="1" x14ac:dyDescent="0.25">
      <c r="A590" s="200" t="s">
        <v>277</v>
      </c>
      <c r="B590" s="201" t="s">
        <v>179</v>
      </c>
      <c r="C590" s="202" t="s">
        <v>180</v>
      </c>
      <c r="D590" s="202"/>
      <c r="E590" s="202"/>
      <c r="F590" s="203" t="s">
        <v>181</v>
      </c>
      <c r="G590" s="204">
        <v>1</v>
      </c>
      <c r="H590" s="205">
        <v>1</v>
      </c>
      <c r="I590" s="205">
        <v>1</v>
      </c>
      <c r="J590" s="209">
        <v>168421.05</v>
      </c>
      <c r="K590" s="212">
        <v>1.04236</v>
      </c>
      <c r="L590" s="209">
        <v>175555.37</v>
      </c>
      <c r="M590" s="210">
        <v>9.5</v>
      </c>
      <c r="N590" s="211">
        <v>1667776.02</v>
      </c>
      <c r="EZ590" s="11"/>
      <c r="FA590" s="19" t="s">
        <v>180</v>
      </c>
      <c r="FB590" s="19" t="s">
        <v>0</v>
      </c>
      <c r="FC590" s="19" t="s">
        <v>0</v>
      </c>
      <c r="FH590" s="19"/>
      <c r="FK590" s="19"/>
      <c r="FL590" s="19"/>
    </row>
    <row r="591" spans="1:168" customFormat="1" ht="15" customHeight="1" x14ac:dyDescent="0.25">
      <c r="A591" s="20"/>
      <c r="B591" s="158"/>
      <c r="C591" s="165" t="s">
        <v>545</v>
      </c>
      <c r="D591" s="165"/>
      <c r="E591" s="165"/>
      <c r="F591" s="165"/>
      <c r="G591" s="165"/>
      <c r="H591" s="165"/>
      <c r="I591" s="165"/>
      <c r="J591" s="165"/>
      <c r="K591" s="165"/>
      <c r="L591" s="165"/>
      <c r="M591" s="165"/>
      <c r="N591" s="168"/>
      <c r="R591" s="140" t="s">
        <v>561</v>
      </c>
      <c r="EZ591" s="11"/>
      <c r="FA591" s="19"/>
      <c r="FB591" s="19"/>
      <c r="FC591" s="19"/>
      <c r="FH591" s="19"/>
      <c r="FI591" s="3" t="s">
        <v>182</v>
      </c>
      <c r="FK591" s="19"/>
      <c r="FL591" s="19"/>
    </row>
    <row r="592" spans="1:168" customFormat="1" ht="15" customHeight="1" x14ac:dyDescent="0.25">
      <c r="A592" s="50"/>
      <c r="B592" s="22"/>
      <c r="C592" s="173" t="s">
        <v>78</v>
      </c>
      <c r="D592" s="173"/>
      <c r="E592" s="173"/>
      <c r="F592" s="173"/>
      <c r="G592" s="173"/>
      <c r="H592" s="173"/>
      <c r="I592" s="173"/>
      <c r="J592" s="173"/>
      <c r="K592" s="173"/>
      <c r="L592" s="173"/>
      <c r="M592" s="173"/>
      <c r="N592" s="174"/>
      <c r="EZ592" s="11"/>
      <c r="FA592" s="19"/>
      <c r="FB592" s="19"/>
      <c r="FC592" s="19"/>
      <c r="FH592" s="19"/>
      <c r="FJ592" s="3" t="s">
        <v>78</v>
      </c>
      <c r="FK592" s="19"/>
      <c r="FL592" s="19"/>
    </row>
    <row r="593" spans="1:168" customFormat="1" ht="15" customHeight="1" x14ac:dyDescent="0.25">
      <c r="A593" s="50"/>
      <c r="B593" s="22"/>
      <c r="C593" s="173" t="s">
        <v>62</v>
      </c>
      <c r="D593" s="173"/>
      <c r="E593" s="173"/>
      <c r="F593" s="173"/>
      <c r="G593" s="173"/>
      <c r="H593" s="173"/>
      <c r="I593" s="173"/>
      <c r="J593" s="173"/>
      <c r="K593" s="173"/>
      <c r="L593" s="173"/>
      <c r="M593" s="173"/>
      <c r="N593" s="174"/>
      <c r="EZ593" s="11"/>
      <c r="FA593" s="19"/>
      <c r="FB593" s="19"/>
      <c r="FC593" s="19"/>
      <c r="FH593" s="19"/>
      <c r="FJ593" s="3" t="s">
        <v>62</v>
      </c>
      <c r="FK593" s="19"/>
      <c r="FL593" s="19"/>
    </row>
    <row r="594" spans="1:168" customFormat="1" ht="15" customHeight="1" x14ac:dyDescent="0.25">
      <c r="A594" s="37"/>
      <c r="B594" s="159"/>
      <c r="C594" s="167" t="s">
        <v>18</v>
      </c>
      <c r="D594" s="167"/>
      <c r="E594" s="167"/>
      <c r="F594" s="13"/>
      <c r="G594" s="14"/>
      <c r="H594" s="14"/>
      <c r="I594" s="14"/>
      <c r="J594" s="17"/>
      <c r="K594" s="14"/>
      <c r="L594" s="45">
        <v>175555.37</v>
      </c>
      <c r="M594" s="34"/>
      <c r="N594" s="39">
        <v>1667776.02</v>
      </c>
      <c r="EZ594" s="11"/>
      <c r="FA594" s="19"/>
      <c r="FB594" s="19"/>
      <c r="FC594" s="19"/>
      <c r="FH594" s="19" t="s">
        <v>18</v>
      </c>
      <c r="FK594" s="19"/>
      <c r="FL594" s="19"/>
    </row>
    <row r="595" spans="1:168" customFormat="1" ht="33.75" customHeight="1" x14ac:dyDescent="0.25">
      <c r="A595" s="200" t="s">
        <v>278</v>
      </c>
      <c r="B595" s="201" t="s">
        <v>184</v>
      </c>
      <c r="C595" s="202" t="s">
        <v>185</v>
      </c>
      <c r="D595" s="202"/>
      <c r="E595" s="202"/>
      <c r="F595" s="203" t="s">
        <v>181</v>
      </c>
      <c r="G595" s="204">
        <v>1</v>
      </c>
      <c r="H595" s="205">
        <v>1</v>
      </c>
      <c r="I595" s="205">
        <v>1</v>
      </c>
      <c r="J595" s="209">
        <v>363157.89</v>
      </c>
      <c r="K595" s="212">
        <v>1.04236</v>
      </c>
      <c r="L595" s="209">
        <v>378541.26</v>
      </c>
      <c r="M595" s="210">
        <v>9.5</v>
      </c>
      <c r="N595" s="211">
        <v>3596141.97</v>
      </c>
      <c r="EZ595" s="11"/>
      <c r="FA595" s="19" t="s">
        <v>185</v>
      </c>
      <c r="FB595" s="19" t="s">
        <v>0</v>
      </c>
      <c r="FC595" s="19" t="s">
        <v>0</v>
      </c>
      <c r="FH595" s="19"/>
      <c r="FK595" s="19"/>
      <c r="FL595" s="19"/>
    </row>
    <row r="596" spans="1:168" customFormat="1" ht="15" customHeight="1" x14ac:dyDescent="0.25">
      <c r="A596" s="20"/>
      <c r="B596" s="158"/>
      <c r="C596" s="165" t="s">
        <v>546</v>
      </c>
      <c r="D596" s="165"/>
      <c r="E596" s="165"/>
      <c r="F596" s="165"/>
      <c r="G596" s="165"/>
      <c r="H596" s="165"/>
      <c r="I596" s="165"/>
      <c r="J596" s="165"/>
      <c r="K596" s="165"/>
      <c r="L596" s="165"/>
      <c r="M596" s="165"/>
      <c r="N596" s="168"/>
      <c r="R596" t="str">
        <f>R591</f>
        <v>без НДС и без доставки</v>
      </c>
      <c r="EZ596" s="11"/>
      <c r="FA596" s="19"/>
      <c r="FB596" s="19"/>
      <c r="FC596" s="19"/>
      <c r="FH596" s="19"/>
      <c r="FI596" s="3" t="s">
        <v>186</v>
      </c>
      <c r="FK596" s="19"/>
      <c r="FL596" s="19"/>
    </row>
    <row r="597" spans="1:168" customFormat="1" ht="15" customHeight="1" x14ac:dyDescent="0.25">
      <c r="A597" s="50"/>
      <c r="B597" s="22"/>
      <c r="C597" s="173" t="s">
        <v>78</v>
      </c>
      <c r="D597" s="173"/>
      <c r="E597" s="173"/>
      <c r="F597" s="173"/>
      <c r="G597" s="173"/>
      <c r="H597" s="173"/>
      <c r="I597" s="173"/>
      <c r="J597" s="173"/>
      <c r="K597" s="173"/>
      <c r="L597" s="173"/>
      <c r="M597" s="173"/>
      <c r="N597" s="174"/>
      <c r="EZ597" s="11"/>
      <c r="FA597" s="19"/>
      <c r="FB597" s="19"/>
      <c r="FC597" s="19"/>
      <c r="FH597" s="19"/>
      <c r="FJ597" s="3" t="s">
        <v>78</v>
      </c>
      <c r="FK597" s="19"/>
      <c r="FL597" s="19"/>
    </row>
    <row r="598" spans="1:168" customFormat="1" ht="15" customHeight="1" x14ac:dyDescent="0.25">
      <c r="A598" s="50"/>
      <c r="B598" s="22"/>
      <c r="C598" s="173" t="s">
        <v>62</v>
      </c>
      <c r="D598" s="173"/>
      <c r="E598" s="173"/>
      <c r="F598" s="173"/>
      <c r="G598" s="173"/>
      <c r="H598" s="173"/>
      <c r="I598" s="173"/>
      <c r="J598" s="173"/>
      <c r="K598" s="173"/>
      <c r="L598" s="173"/>
      <c r="M598" s="173"/>
      <c r="N598" s="174"/>
      <c r="EZ598" s="11"/>
      <c r="FA598" s="19"/>
      <c r="FB598" s="19"/>
      <c r="FC598" s="19"/>
      <c r="FH598" s="19"/>
      <c r="FJ598" s="3" t="s">
        <v>62</v>
      </c>
      <c r="FK598" s="19"/>
      <c r="FL598" s="19"/>
    </row>
    <row r="599" spans="1:168" customFormat="1" ht="15" customHeight="1" x14ac:dyDescent="0.25">
      <c r="A599" s="37"/>
      <c r="B599" s="159"/>
      <c r="C599" s="167" t="s">
        <v>18</v>
      </c>
      <c r="D599" s="167"/>
      <c r="E599" s="167"/>
      <c r="F599" s="13"/>
      <c r="G599" s="14"/>
      <c r="H599" s="14"/>
      <c r="I599" s="14"/>
      <c r="J599" s="17"/>
      <c r="K599" s="14"/>
      <c r="L599" s="45">
        <v>378541.26</v>
      </c>
      <c r="M599" s="34"/>
      <c r="N599" s="39">
        <v>3596141.97</v>
      </c>
      <c r="EZ599" s="11"/>
      <c r="FA599" s="19"/>
      <c r="FB599" s="19"/>
      <c r="FC599" s="19"/>
      <c r="FH599" s="19" t="s">
        <v>18</v>
      </c>
      <c r="FK599" s="19"/>
      <c r="FL599" s="19"/>
    </row>
    <row r="600" spans="1:168" customFormat="1" ht="45.75" customHeight="1" x14ac:dyDescent="0.25">
      <c r="A600" s="12" t="s">
        <v>279</v>
      </c>
      <c r="B600" s="160" t="s">
        <v>188</v>
      </c>
      <c r="C600" s="167" t="s">
        <v>189</v>
      </c>
      <c r="D600" s="167"/>
      <c r="E600" s="167"/>
      <c r="F600" s="13" t="s">
        <v>70</v>
      </c>
      <c r="G600" s="14">
        <v>1</v>
      </c>
      <c r="H600" s="15">
        <v>1</v>
      </c>
      <c r="I600" s="15">
        <v>1</v>
      </c>
      <c r="J600" s="17"/>
      <c r="K600" s="14"/>
      <c r="L600" s="17"/>
      <c r="M600" s="14"/>
      <c r="N600" s="18"/>
      <c r="EZ600" s="11"/>
      <c r="FA600" s="19" t="s">
        <v>189</v>
      </c>
      <c r="FB600" s="19" t="s">
        <v>0</v>
      </c>
      <c r="FC600" s="19" t="s">
        <v>0</v>
      </c>
      <c r="FH600" s="19"/>
      <c r="FK600" s="19"/>
      <c r="FL600" s="19"/>
    </row>
    <row r="601" spans="1:168" customFormat="1" ht="15" x14ac:dyDescent="0.25">
      <c r="A601" s="21"/>
      <c r="B601" s="22" t="s">
        <v>3</v>
      </c>
      <c r="C601" s="165" t="s">
        <v>8</v>
      </c>
      <c r="D601" s="165"/>
      <c r="E601" s="165"/>
      <c r="F601" s="23"/>
      <c r="G601" s="24"/>
      <c r="H601" s="24"/>
      <c r="I601" s="24"/>
      <c r="J601" s="25">
        <v>251.92</v>
      </c>
      <c r="K601" s="24"/>
      <c r="L601" s="25">
        <v>251.92</v>
      </c>
      <c r="M601" s="26">
        <v>52.21</v>
      </c>
      <c r="N601" s="27">
        <v>13152.74</v>
      </c>
      <c r="EZ601" s="11"/>
      <c r="FA601" s="19"/>
      <c r="FB601" s="19"/>
      <c r="FC601" s="19"/>
      <c r="FE601" s="3" t="s">
        <v>8</v>
      </c>
      <c r="FH601" s="19"/>
      <c r="FK601" s="19"/>
      <c r="FL601" s="19"/>
    </row>
    <row r="602" spans="1:168" customFormat="1" ht="15" x14ac:dyDescent="0.25">
      <c r="A602" s="21"/>
      <c r="B602" s="22" t="s">
        <v>19</v>
      </c>
      <c r="C602" s="165" t="s">
        <v>24</v>
      </c>
      <c r="D602" s="165"/>
      <c r="E602" s="165"/>
      <c r="F602" s="23"/>
      <c r="G602" s="24"/>
      <c r="H602" s="24"/>
      <c r="I602" s="24"/>
      <c r="J602" s="25">
        <v>120.78</v>
      </c>
      <c r="K602" s="24"/>
      <c r="L602" s="25">
        <v>120.78</v>
      </c>
      <c r="M602" s="26">
        <v>15.71</v>
      </c>
      <c r="N602" s="27">
        <v>1897.45</v>
      </c>
      <c r="EZ602" s="11"/>
      <c r="FA602" s="19"/>
      <c r="FB602" s="19"/>
      <c r="FC602" s="19"/>
      <c r="FE602" s="3" t="s">
        <v>24</v>
      </c>
      <c r="FH602" s="19"/>
      <c r="FK602" s="19"/>
      <c r="FL602" s="19"/>
    </row>
    <row r="603" spans="1:168" customFormat="1" ht="15" x14ac:dyDescent="0.25">
      <c r="A603" s="21"/>
      <c r="B603" s="22" t="s">
        <v>25</v>
      </c>
      <c r="C603" s="165" t="s">
        <v>26</v>
      </c>
      <c r="D603" s="165"/>
      <c r="E603" s="165"/>
      <c r="F603" s="23"/>
      <c r="G603" s="24"/>
      <c r="H603" s="24"/>
      <c r="I603" s="24"/>
      <c r="J603" s="25">
        <v>11.98</v>
      </c>
      <c r="K603" s="24"/>
      <c r="L603" s="25">
        <v>11.98</v>
      </c>
      <c r="M603" s="26">
        <v>52.21</v>
      </c>
      <c r="N603" s="48">
        <v>625.48</v>
      </c>
      <c r="EZ603" s="11"/>
      <c r="FA603" s="19"/>
      <c r="FB603" s="19"/>
      <c r="FC603" s="19"/>
      <c r="FE603" s="3" t="s">
        <v>26</v>
      </c>
      <c r="FH603" s="19"/>
      <c r="FK603" s="19"/>
      <c r="FL603" s="19"/>
    </row>
    <row r="604" spans="1:168" customFormat="1" ht="15" x14ac:dyDescent="0.25">
      <c r="A604" s="21"/>
      <c r="B604" s="22" t="s">
        <v>39</v>
      </c>
      <c r="C604" s="165" t="s">
        <v>51</v>
      </c>
      <c r="D604" s="165"/>
      <c r="E604" s="165"/>
      <c r="F604" s="23"/>
      <c r="G604" s="24"/>
      <c r="H604" s="24"/>
      <c r="I604" s="24"/>
      <c r="J604" s="25">
        <v>812.09</v>
      </c>
      <c r="K604" s="24"/>
      <c r="L604" s="25">
        <v>812.09</v>
      </c>
      <c r="M604" s="42">
        <v>9.5</v>
      </c>
      <c r="N604" s="27">
        <v>7714.86</v>
      </c>
      <c r="EZ604" s="11"/>
      <c r="FA604" s="19"/>
      <c r="FB604" s="19"/>
      <c r="FC604" s="19"/>
      <c r="FE604" s="3" t="s">
        <v>51</v>
      </c>
      <c r="FH604" s="19"/>
      <c r="FK604" s="19"/>
      <c r="FL604" s="19"/>
    </row>
    <row r="605" spans="1:168" customFormat="1" ht="15" x14ac:dyDescent="0.25">
      <c r="A605" s="28"/>
      <c r="B605" s="22"/>
      <c r="C605" s="165" t="s">
        <v>9</v>
      </c>
      <c r="D605" s="165"/>
      <c r="E605" s="165"/>
      <c r="F605" s="23" t="s">
        <v>10</v>
      </c>
      <c r="G605" s="42">
        <v>26.8</v>
      </c>
      <c r="H605" s="24"/>
      <c r="I605" s="42">
        <v>26.8</v>
      </c>
      <c r="J605" s="31"/>
      <c r="K605" s="24"/>
      <c r="L605" s="31"/>
      <c r="M605" s="24"/>
      <c r="N605" s="32"/>
      <c r="EZ605" s="11"/>
      <c r="FA605" s="19"/>
      <c r="FB605" s="19"/>
      <c r="FC605" s="19"/>
      <c r="FF605" s="3" t="s">
        <v>9</v>
      </c>
      <c r="FH605" s="19"/>
      <c r="FK605" s="19"/>
      <c r="FL605" s="19"/>
    </row>
    <row r="606" spans="1:168" customFormat="1" ht="15" x14ac:dyDescent="0.25">
      <c r="A606" s="28"/>
      <c r="B606" s="22"/>
      <c r="C606" s="165" t="s">
        <v>27</v>
      </c>
      <c r="D606" s="165"/>
      <c r="E606" s="165"/>
      <c r="F606" s="23" t="s">
        <v>10</v>
      </c>
      <c r="G606" s="26">
        <v>0.92</v>
      </c>
      <c r="H606" s="24"/>
      <c r="I606" s="26">
        <v>0.92</v>
      </c>
      <c r="J606" s="31"/>
      <c r="K606" s="24"/>
      <c r="L606" s="31"/>
      <c r="M606" s="24"/>
      <c r="N606" s="32"/>
      <c r="EZ606" s="11"/>
      <c r="FA606" s="19"/>
      <c r="FB606" s="19"/>
      <c r="FC606" s="19"/>
      <c r="FF606" s="3" t="s">
        <v>27</v>
      </c>
      <c r="FH606" s="19"/>
      <c r="FK606" s="19"/>
      <c r="FL606" s="19"/>
    </row>
    <row r="607" spans="1:168" customFormat="1" ht="15" customHeight="1" x14ac:dyDescent="0.25">
      <c r="A607" s="20"/>
      <c r="B607" s="22"/>
      <c r="C607" s="172" t="s">
        <v>11</v>
      </c>
      <c r="D607" s="172"/>
      <c r="E607" s="172"/>
      <c r="F607" s="33"/>
      <c r="G607" s="34"/>
      <c r="H607" s="34"/>
      <c r="I607" s="34"/>
      <c r="J607" s="44">
        <v>1184.79</v>
      </c>
      <c r="K607" s="34"/>
      <c r="L607" s="44">
        <v>1184.79</v>
      </c>
      <c r="M607" s="34"/>
      <c r="N607" s="36">
        <v>22765.05</v>
      </c>
      <c r="EZ607" s="11"/>
      <c r="FA607" s="19"/>
      <c r="FB607" s="19"/>
      <c r="FC607" s="19"/>
      <c r="FG607" s="3" t="s">
        <v>11</v>
      </c>
      <c r="FH607" s="19"/>
      <c r="FK607" s="19"/>
      <c r="FL607" s="19"/>
    </row>
    <row r="608" spans="1:168" customFormat="1" ht="15" x14ac:dyDescent="0.25">
      <c r="A608" s="28"/>
      <c r="B608" s="22"/>
      <c r="C608" s="165" t="s">
        <v>12</v>
      </c>
      <c r="D608" s="165"/>
      <c r="E608" s="165"/>
      <c r="F608" s="23"/>
      <c r="G608" s="24"/>
      <c r="H608" s="24"/>
      <c r="I608" s="24"/>
      <c r="J608" s="31"/>
      <c r="K608" s="24"/>
      <c r="L608" s="25">
        <v>263.89999999999998</v>
      </c>
      <c r="M608" s="24"/>
      <c r="N608" s="27">
        <v>13778.22</v>
      </c>
      <c r="EZ608" s="11"/>
      <c r="FA608" s="19"/>
      <c r="FB608" s="19"/>
      <c r="FC608" s="19"/>
      <c r="FF608" s="3" t="s">
        <v>12</v>
      </c>
      <c r="FH608" s="19"/>
      <c r="FK608" s="19"/>
      <c r="FL608" s="19"/>
    </row>
    <row r="609" spans="1:168" customFormat="1" ht="15" customHeight="1" x14ac:dyDescent="0.25">
      <c r="A609" s="28"/>
      <c r="B609" s="22" t="s">
        <v>190</v>
      </c>
      <c r="C609" s="165" t="s">
        <v>191</v>
      </c>
      <c r="D609" s="165"/>
      <c r="E609" s="165"/>
      <c r="F609" s="23" t="s">
        <v>15</v>
      </c>
      <c r="G609" s="29">
        <v>92</v>
      </c>
      <c r="H609" s="24"/>
      <c r="I609" s="29">
        <v>92</v>
      </c>
      <c r="J609" s="31"/>
      <c r="K609" s="24"/>
      <c r="L609" s="25">
        <v>242.79</v>
      </c>
      <c r="M609" s="24"/>
      <c r="N609" s="27">
        <v>12675.96</v>
      </c>
      <c r="EZ609" s="11"/>
      <c r="FA609" s="19"/>
      <c r="FB609" s="19"/>
      <c r="FC609" s="19"/>
      <c r="FF609" s="3" t="s">
        <v>191</v>
      </c>
      <c r="FH609" s="19"/>
      <c r="FK609" s="19"/>
      <c r="FL609" s="19"/>
    </row>
    <row r="610" spans="1:168" customFormat="1" ht="15" customHeight="1" x14ac:dyDescent="0.25">
      <c r="A610" s="28"/>
      <c r="B610" s="22" t="s">
        <v>192</v>
      </c>
      <c r="C610" s="165" t="s">
        <v>193</v>
      </c>
      <c r="D610" s="165"/>
      <c r="E610" s="165"/>
      <c r="F610" s="23" t="s">
        <v>15</v>
      </c>
      <c r="G610" s="29">
        <v>49</v>
      </c>
      <c r="H610" s="24"/>
      <c r="I610" s="29">
        <v>49</v>
      </c>
      <c r="J610" s="31"/>
      <c r="K610" s="24"/>
      <c r="L610" s="25">
        <v>129.31</v>
      </c>
      <c r="M610" s="24"/>
      <c r="N610" s="27">
        <v>6751.33</v>
      </c>
      <c r="EZ610" s="11"/>
      <c r="FA610" s="19"/>
      <c r="FB610" s="19"/>
      <c r="FC610" s="19"/>
      <c r="FF610" s="3" t="s">
        <v>193</v>
      </c>
      <c r="FH610" s="19"/>
      <c r="FK610" s="19"/>
      <c r="FL610" s="19"/>
    </row>
    <row r="611" spans="1:168" customFormat="1" ht="15" customHeight="1" x14ac:dyDescent="0.25">
      <c r="A611" s="37"/>
      <c r="B611" s="159"/>
      <c r="C611" s="167" t="s">
        <v>18</v>
      </c>
      <c r="D611" s="167"/>
      <c r="E611" s="167"/>
      <c r="F611" s="13"/>
      <c r="G611" s="14"/>
      <c r="H611" s="14"/>
      <c r="I611" s="14"/>
      <c r="J611" s="17"/>
      <c r="K611" s="14"/>
      <c r="L611" s="45">
        <v>1556.89</v>
      </c>
      <c r="M611" s="34"/>
      <c r="N611" s="39">
        <v>42192.34</v>
      </c>
      <c r="EZ611" s="11"/>
      <c r="FA611" s="19"/>
      <c r="FB611" s="19"/>
      <c r="FC611" s="19"/>
      <c r="FH611" s="19" t="s">
        <v>18</v>
      </c>
      <c r="FK611" s="19"/>
      <c r="FL611" s="19"/>
    </row>
    <row r="612" spans="1:168" customFormat="1" ht="23.25" customHeight="1" x14ac:dyDescent="0.25">
      <c r="A612" s="12" t="s">
        <v>280</v>
      </c>
      <c r="B612" s="160" t="s">
        <v>195</v>
      </c>
      <c r="C612" s="167" t="s">
        <v>196</v>
      </c>
      <c r="D612" s="167"/>
      <c r="E612" s="167"/>
      <c r="F612" s="13" t="s">
        <v>70</v>
      </c>
      <c r="G612" s="14">
        <v>-2</v>
      </c>
      <c r="H612" s="15">
        <v>1</v>
      </c>
      <c r="I612" s="15">
        <v>-2</v>
      </c>
      <c r="J612" s="38">
        <v>266.67</v>
      </c>
      <c r="K612" s="14"/>
      <c r="L612" s="38">
        <v>-533.34</v>
      </c>
      <c r="M612" s="49">
        <v>9.5</v>
      </c>
      <c r="N612" s="39">
        <v>-5066.7299999999996</v>
      </c>
      <c r="EZ612" s="11"/>
      <c r="FA612" s="19" t="s">
        <v>196</v>
      </c>
      <c r="FB612" s="19" t="s">
        <v>0</v>
      </c>
      <c r="FC612" s="19" t="s">
        <v>0</v>
      </c>
      <c r="FH612" s="19"/>
      <c r="FK612" s="19"/>
      <c r="FL612" s="19"/>
    </row>
    <row r="613" spans="1:168" customFormat="1" ht="15" customHeight="1" x14ac:dyDescent="0.25">
      <c r="A613" s="37"/>
      <c r="B613" s="159"/>
      <c r="C613" s="167" t="s">
        <v>18</v>
      </c>
      <c r="D613" s="167"/>
      <c r="E613" s="167"/>
      <c r="F613" s="13"/>
      <c r="G613" s="14"/>
      <c r="H613" s="14"/>
      <c r="I613" s="14"/>
      <c r="J613" s="17"/>
      <c r="K613" s="14"/>
      <c r="L613" s="38">
        <v>-533.34</v>
      </c>
      <c r="M613" s="34"/>
      <c r="N613" s="39">
        <v>-5066.7299999999996</v>
      </c>
      <c r="EZ613" s="11"/>
      <c r="FA613" s="19"/>
      <c r="FB613" s="19"/>
      <c r="FC613" s="19"/>
      <c r="FH613" s="19" t="s">
        <v>18</v>
      </c>
      <c r="FK613" s="19"/>
      <c r="FL613" s="19"/>
    </row>
    <row r="614" spans="1:168" customFormat="1" ht="22.5" customHeight="1" x14ac:dyDescent="0.25">
      <c r="A614" s="200" t="s">
        <v>281</v>
      </c>
      <c r="B614" s="201" t="s">
        <v>179</v>
      </c>
      <c r="C614" s="202" t="s">
        <v>198</v>
      </c>
      <c r="D614" s="202"/>
      <c r="E614" s="202"/>
      <c r="F614" s="203" t="s">
        <v>70</v>
      </c>
      <c r="G614" s="204">
        <v>2</v>
      </c>
      <c r="H614" s="205">
        <v>1</v>
      </c>
      <c r="I614" s="205">
        <v>2</v>
      </c>
      <c r="J614" s="209">
        <v>4429.58</v>
      </c>
      <c r="K614" s="212">
        <v>1.04236</v>
      </c>
      <c r="L614" s="209">
        <v>9234.43</v>
      </c>
      <c r="M614" s="210">
        <v>9.5</v>
      </c>
      <c r="N614" s="211">
        <v>87727.09</v>
      </c>
      <c r="EZ614" s="11"/>
      <c r="FA614" s="19" t="s">
        <v>198</v>
      </c>
      <c r="FB614" s="19" t="s">
        <v>0</v>
      </c>
      <c r="FC614" s="19" t="s">
        <v>0</v>
      </c>
      <c r="FH614" s="19"/>
      <c r="FK614" s="19"/>
      <c r="FL614" s="19"/>
    </row>
    <row r="615" spans="1:168" customFormat="1" ht="15" customHeight="1" x14ac:dyDescent="0.25">
      <c r="A615" s="20"/>
      <c r="B615" s="158"/>
      <c r="C615" s="165" t="s">
        <v>547</v>
      </c>
      <c r="D615" s="165"/>
      <c r="E615" s="165"/>
      <c r="F615" s="165"/>
      <c r="G615" s="165"/>
      <c r="H615" s="165"/>
      <c r="I615" s="165"/>
      <c r="J615" s="165"/>
      <c r="K615" s="165"/>
      <c r="L615" s="165"/>
      <c r="M615" s="165"/>
      <c r="N615" s="168"/>
      <c r="R615" t="str">
        <f>R596</f>
        <v>без НДС и без доставки</v>
      </c>
      <c r="EZ615" s="11"/>
      <c r="FA615" s="19"/>
      <c r="FB615" s="19"/>
      <c r="FC615" s="19"/>
      <c r="FH615" s="19"/>
      <c r="FI615" s="3" t="s">
        <v>199</v>
      </c>
      <c r="FK615" s="19"/>
      <c r="FL615" s="19"/>
    </row>
    <row r="616" spans="1:168" customFormat="1" ht="15" customHeight="1" x14ac:dyDescent="0.25">
      <c r="A616" s="50"/>
      <c r="B616" s="22"/>
      <c r="C616" s="173" t="s">
        <v>78</v>
      </c>
      <c r="D616" s="173"/>
      <c r="E616" s="173"/>
      <c r="F616" s="173"/>
      <c r="G616" s="173"/>
      <c r="H616" s="173"/>
      <c r="I616" s="173"/>
      <c r="J616" s="173"/>
      <c r="K616" s="173"/>
      <c r="L616" s="173"/>
      <c r="M616" s="173"/>
      <c r="N616" s="174"/>
      <c r="EZ616" s="11"/>
      <c r="FA616" s="19"/>
      <c r="FB616" s="19"/>
      <c r="FC616" s="19"/>
      <c r="FH616" s="19"/>
      <c r="FJ616" s="3" t="s">
        <v>78</v>
      </c>
      <c r="FK616" s="19"/>
      <c r="FL616" s="19"/>
    </row>
    <row r="617" spans="1:168" customFormat="1" ht="15" customHeight="1" x14ac:dyDescent="0.25">
      <c r="A617" s="50"/>
      <c r="B617" s="22"/>
      <c r="C617" s="173" t="s">
        <v>62</v>
      </c>
      <c r="D617" s="173"/>
      <c r="E617" s="173"/>
      <c r="F617" s="173"/>
      <c r="G617" s="173"/>
      <c r="H617" s="173"/>
      <c r="I617" s="173"/>
      <c r="J617" s="173"/>
      <c r="K617" s="173"/>
      <c r="L617" s="173"/>
      <c r="M617" s="173"/>
      <c r="N617" s="174"/>
      <c r="EZ617" s="11"/>
      <c r="FA617" s="19"/>
      <c r="FB617" s="19"/>
      <c r="FC617" s="19"/>
      <c r="FH617" s="19"/>
      <c r="FJ617" s="3" t="s">
        <v>62</v>
      </c>
      <c r="FK617" s="19"/>
      <c r="FL617" s="19"/>
    </row>
    <row r="618" spans="1:168" customFormat="1" ht="15" customHeight="1" x14ac:dyDescent="0.25">
      <c r="A618" s="37"/>
      <c r="B618" s="159"/>
      <c r="C618" s="167" t="s">
        <v>18</v>
      </c>
      <c r="D618" s="167"/>
      <c r="E618" s="167"/>
      <c r="F618" s="13"/>
      <c r="G618" s="14"/>
      <c r="H618" s="14"/>
      <c r="I618" s="14"/>
      <c r="J618" s="17"/>
      <c r="K618" s="14"/>
      <c r="L618" s="45">
        <v>9234.43</v>
      </c>
      <c r="M618" s="34"/>
      <c r="N618" s="39">
        <v>87727.09</v>
      </c>
      <c r="EZ618" s="11"/>
      <c r="FA618" s="19"/>
      <c r="FB618" s="19"/>
      <c r="FC618" s="19"/>
      <c r="FH618" s="19" t="s">
        <v>18</v>
      </c>
      <c r="FK618" s="19"/>
      <c r="FL618" s="19"/>
    </row>
    <row r="619" spans="1:168" customFormat="1" ht="34.5" customHeight="1" x14ac:dyDescent="0.25">
      <c r="A619" s="200" t="s">
        <v>282</v>
      </c>
      <c r="B619" s="201" t="s">
        <v>201</v>
      </c>
      <c r="C619" s="202" t="s">
        <v>202</v>
      </c>
      <c r="D619" s="202"/>
      <c r="E619" s="202"/>
      <c r="F619" s="203" t="s">
        <v>70</v>
      </c>
      <c r="G619" s="204">
        <v>1</v>
      </c>
      <c r="H619" s="205">
        <v>1</v>
      </c>
      <c r="I619" s="205">
        <v>1</v>
      </c>
      <c r="J619" s="209">
        <v>15832.63</v>
      </c>
      <c r="K619" s="212">
        <v>1.04236</v>
      </c>
      <c r="L619" s="209">
        <v>16503.3</v>
      </c>
      <c r="M619" s="210">
        <v>9.5</v>
      </c>
      <c r="N619" s="211">
        <v>156781.35</v>
      </c>
      <c r="EZ619" s="11"/>
      <c r="FA619" s="19" t="s">
        <v>202</v>
      </c>
      <c r="FB619" s="19" t="s">
        <v>0</v>
      </c>
      <c r="FC619" s="19" t="s">
        <v>0</v>
      </c>
      <c r="FH619" s="19"/>
      <c r="FK619" s="19"/>
      <c r="FL619" s="19"/>
    </row>
    <row r="620" spans="1:168" customFormat="1" ht="15" customHeight="1" x14ac:dyDescent="0.25">
      <c r="A620" s="20"/>
      <c r="B620" s="158"/>
      <c r="C620" s="165" t="s">
        <v>560</v>
      </c>
      <c r="D620" s="165"/>
      <c r="E620" s="165"/>
      <c r="F620" s="165"/>
      <c r="G620" s="165"/>
      <c r="H620" s="165"/>
      <c r="I620" s="165"/>
      <c r="J620" s="165"/>
      <c r="K620" s="165"/>
      <c r="L620" s="165"/>
      <c r="M620" s="165"/>
      <c r="N620" s="168"/>
      <c r="R620" t="str">
        <f>R615</f>
        <v>без НДС и без доставки</v>
      </c>
      <c r="EZ620" s="11"/>
      <c r="FA620" s="19"/>
      <c r="FB620" s="19"/>
      <c r="FC620" s="19"/>
      <c r="FH620" s="19"/>
      <c r="FI620" s="3" t="s">
        <v>203</v>
      </c>
      <c r="FK620" s="19"/>
      <c r="FL620" s="19"/>
    </row>
    <row r="621" spans="1:168" customFormat="1" ht="15" customHeight="1" x14ac:dyDescent="0.25">
      <c r="A621" s="50"/>
      <c r="B621" s="22"/>
      <c r="C621" s="173" t="s">
        <v>78</v>
      </c>
      <c r="D621" s="173"/>
      <c r="E621" s="173"/>
      <c r="F621" s="173"/>
      <c r="G621" s="173"/>
      <c r="H621" s="173"/>
      <c r="I621" s="173"/>
      <c r="J621" s="173"/>
      <c r="K621" s="173"/>
      <c r="L621" s="173"/>
      <c r="M621" s="173"/>
      <c r="N621" s="174"/>
      <c r="EZ621" s="11"/>
      <c r="FA621" s="19"/>
      <c r="FB621" s="19"/>
      <c r="FC621" s="19"/>
      <c r="FH621" s="19"/>
      <c r="FJ621" s="3" t="s">
        <v>78</v>
      </c>
      <c r="FK621" s="19"/>
      <c r="FL621" s="19"/>
    </row>
    <row r="622" spans="1:168" customFormat="1" ht="15" customHeight="1" x14ac:dyDescent="0.25">
      <c r="A622" s="50"/>
      <c r="B622" s="22"/>
      <c r="C622" s="173" t="s">
        <v>62</v>
      </c>
      <c r="D622" s="173"/>
      <c r="E622" s="173"/>
      <c r="F622" s="173"/>
      <c r="G622" s="173"/>
      <c r="H622" s="173"/>
      <c r="I622" s="173"/>
      <c r="J622" s="173"/>
      <c r="K622" s="173"/>
      <c r="L622" s="173"/>
      <c r="M622" s="173"/>
      <c r="N622" s="174"/>
      <c r="EZ622" s="11"/>
      <c r="FA622" s="19"/>
      <c r="FB622" s="19"/>
      <c r="FC622" s="19"/>
      <c r="FH622" s="19"/>
      <c r="FJ622" s="3" t="s">
        <v>62</v>
      </c>
      <c r="FK622" s="19"/>
      <c r="FL622" s="19"/>
    </row>
    <row r="623" spans="1:168" customFormat="1" ht="15" customHeight="1" x14ac:dyDescent="0.25">
      <c r="A623" s="37"/>
      <c r="B623" s="159"/>
      <c r="C623" s="167" t="s">
        <v>18</v>
      </c>
      <c r="D623" s="167"/>
      <c r="E623" s="167"/>
      <c r="F623" s="13"/>
      <c r="G623" s="14"/>
      <c r="H623" s="14"/>
      <c r="I623" s="14"/>
      <c r="J623" s="17"/>
      <c r="K623" s="14"/>
      <c r="L623" s="45">
        <v>16503.3</v>
      </c>
      <c r="M623" s="34"/>
      <c r="N623" s="39">
        <v>156781.35</v>
      </c>
      <c r="EZ623" s="11"/>
      <c r="FA623" s="19"/>
      <c r="FB623" s="19"/>
      <c r="FC623" s="19"/>
      <c r="FH623" s="19" t="s">
        <v>18</v>
      </c>
      <c r="FK623" s="19"/>
      <c r="FL623" s="19"/>
    </row>
    <row r="624" spans="1:168" customFormat="1" ht="45" x14ac:dyDescent="0.25">
      <c r="A624" s="200" t="s">
        <v>283</v>
      </c>
      <c r="B624" s="201" t="s">
        <v>205</v>
      </c>
      <c r="C624" s="202" t="s">
        <v>206</v>
      </c>
      <c r="D624" s="202"/>
      <c r="E624" s="202"/>
      <c r="F624" s="203" t="s">
        <v>70</v>
      </c>
      <c r="G624" s="204">
        <v>1</v>
      </c>
      <c r="H624" s="205">
        <v>1</v>
      </c>
      <c r="I624" s="205">
        <v>1</v>
      </c>
      <c r="J624" s="207">
        <v>421.93</v>
      </c>
      <c r="K624" s="212">
        <v>1.04236</v>
      </c>
      <c r="L624" s="207">
        <v>439.8</v>
      </c>
      <c r="M624" s="210">
        <v>9.5</v>
      </c>
      <c r="N624" s="211">
        <v>4178.1000000000004</v>
      </c>
      <c r="EZ624" s="11"/>
      <c r="FA624" s="19" t="s">
        <v>206</v>
      </c>
      <c r="FB624" s="19" t="s">
        <v>0</v>
      </c>
      <c r="FC624" s="19" t="s">
        <v>0</v>
      </c>
      <c r="FH624" s="19"/>
      <c r="FK624" s="19"/>
      <c r="FL624" s="19"/>
    </row>
    <row r="625" spans="1:168" customFormat="1" ht="15" customHeight="1" x14ac:dyDescent="0.25">
      <c r="A625" s="20"/>
      <c r="B625" s="158"/>
      <c r="C625" s="165" t="s">
        <v>563</v>
      </c>
      <c r="D625" s="165"/>
      <c r="E625" s="165"/>
      <c r="F625" s="165"/>
      <c r="G625" s="165"/>
      <c r="H625" s="165"/>
      <c r="I625" s="165"/>
      <c r="J625" s="165"/>
      <c r="K625" s="165"/>
      <c r="L625" s="165"/>
      <c r="M625" s="165"/>
      <c r="N625" s="168"/>
      <c r="R625" s="140" t="s">
        <v>562</v>
      </c>
      <c r="EZ625" s="11"/>
      <c r="FA625" s="19"/>
      <c r="FB625" s="19"/>
      <c r="FC625" s="19"/>
      <c r="FH625" s="19"/>
      <c r="FI625" s="3" t="s">
        <v>207</v>
      </c>
      <c r="FK625" s="19"/>
      <c r="FL625" s="19"/>
    </row>
    <row r="626" spans="1:168" customFormat="1" ht="15" customHeight="1" x14ac:dyDescent="0.25">
      <c r="A626" s="50"/>
      <c r="B626" s="22"/>
      <c r="C626" s="173" t="s">
        <v>78</v>
      </c>
      <c r="D626" s="173"/>
      <c r="E626" s="173"/>
      <c r="F626" s="173"/>
      <c r="G626" s="173"/>
      <c r="H626" s="173"/>
      <c r="I626" s="173"/>
      <c r="J626" s="173"/>
      <c r="K626" s="173"/>
      <c r="L626" s="173"/>
      <c r="M626" s="173"/>
      <c r="N626" s="174"/>
      <c r="EZ626" s="11"/>
      <c r="FA626" s="19"/>
      <c r="FB626" s="19"/>
      <c r="FC626" s="19"/>
      <c r="FH626" s="19"/>
      <c r="FJ626" s="3" t="s">
        <v>78</v>
      </c>
      <c r="FK626" s="19"/>
      <c r="FL626" s="19"/>
    </row>
    <row r="627" spans="1:168" customFormat="1" ht="15" customHeight="1" x14ac:dyDescent="0.25">
      <c r="A627" s="50"/>
      <c r="B627" s="22"/>
      <c r="C627" s="173" t="s">
        <v>62</v>
      </c>
      <c r="D627" s="173"/>
      <c r="E627" s="173"/>
      <c r="F627" s="173"/>
      <c r="G627" s="173"/>
      <c r="H627" s="173"/>
      <c r="I627" s="173"/>
      <c r="J627" s="173"/>
      <c r="K627" s="173"/>
      <c r="L627" s="173"/>
      <c r="M627" s="173"/>
      <c r="N627" s="174"/>
      <c r="EZ627" s="11"/>
      <c r="FA627" s="19"/>
      <c r="FB627" s="19"/>
      <c r="FC627" s="19"/>
      <c r="FH627" s="19"/>
      <c r="FJ627" s="3" t="s">
        <v>62</v>
      </c>
      <c r="FK627" s="19"/>
      <c r="FL627" s="19"/>
    </row>
    <row r="628" spans="1:168" customFormat="1" ht="15" customHeight="1" x14ac:dyDescent="0.25">
      <c r="A628" s="37"/>
      <c r="B628" s="159"/>
      <c r="C628" s="167" t="s">
        <v>18</v>
      </c>
      <c r="D628" s="167"/>
      <c r="E628" s="167"/>
      <c r="F628" s="13"/>
      <c r="G628" s="14"/>
      <c r="H628" s="14"/>
      <c r="I628" s="14"/>
      <c r="J628" s="17"/>
      <c r="K628" s="14"/>
      <c r="L628" s="38">
        <v>439.8</v>
      </c>
      <c r="M628" s="34"/>
      <c r="N628" s="39">
        <v>4178.1000000000004</v>
      </c>
      <c r="EZ628" s="11"/>
      <c r="FA628" s="19"/>
      <c r="FB628" s="19"/>
      <c r="FC628" s="19"/>
      <c r="FH628" s="19" t="s">
        <v>18</v>
      </c>
      <c r="FK628" s="19"/>
      <c r="FL628" s="19"/>
    </row>
    <row r="629" spans="1:168" customFormat="1" ht="34.5" customHeight="1" x14ac:dyDescent="0.25">
      <c r="A629" s="12" t="s">
        <v>284</v>
      </c>
      <c r="B629" s="160" t="s">
        <v>209</v>
      </c>
      <c r="C629" s="167" t="s">
        <v>210</v>
      </c>
      <c r="D629" s="167"/>
      <c r="E629" s="167"/>
      <c r="F629" s="13" t="s">
        <v>211</v>
      </c>
      <c r="G629" s="14">
        <v>0.06</v>
      </c>
      <c r="H629" s="15">
        <v>1</v>
      </c>
      <c r="I629" s="40">
        <v>0.06</v>
      </c>
      <c r="J629" s="17"/>
      <c r="K629" s="14"/>
      <c r="L629" s="17"/>
      <c r="M629" s="14"/>
      <c r="N629" s="18"/>
      <c r="EZ629" s="11"/>
      <c r="FA629" s="19" t="s">
        <v>210</v>
      </c>
      <c r="FB629" s="19" t="s">
        <v>0</v>
      </c>
      <c r="FC629" s="19" t="s">
        <v>0</v>
      </c>
      <c r="FH629" s="19"/>
      <c r="FK629" s="19"/>
      <c r="FL629" s="19"/>
    </row>
    <row r="630" spans="1:168" customFormat="1" ht="15" customHeight="1" x14ac:dyDescent="0.25">
      <c r="A630" s="20"/>
      <c r="B630" s="158"/>
      <c r="C630" s="165" t="s">
        <v>212</v>
      </c>
      <c r="D630" s="165"/>
      <c r="E630" s="165"/>
      <c r="F630" s="165"/>
      <c r="G630" s="165"/>
      <c r="H630" s="165"/>
      <c r="I630" s="165"/>
      <c r="J630" s="165"/>
      <c r="K630" s="165"/>
      <c r="L630" s="165"/>
      <c r="M630" s="165"/>
      <c r="N630" s="168"/>
      <c r="EZ630" s="11"/>
      <c r="FA630" s="19"/>
      <c r="FB630" s="19"/>
      <c r="FC630" s="19"/>
      <c r="FD630" s="3" t="s">
        <v>212</v>
      </c>
      <c r="FH630" s="19"/>
      <c r="FK630" s="19"/>
      <c r="FL630" s="19"/>
    </row>
    <row r="631" spans="1:168" customFormat="1" ht="15" x14ac:dyDescent="0.25">
      <c r="A631" s="21"/>
      <c r="B631" s="22" t="s">
        <v>3</v>
      </c>
      <c r="C631" s="165" t="s">
        <v>8</v>
      </c>
      <c r="D631" s="165"/>
      <c r="E631" s="165"/>
      <c r="F631" s="23"/>
      <c r="G631" s="24"/>
      <c r="H631" s="24"/>
      <c r="I631" s="24"/>
      <c r="J631" s="41">
        <v>1183.68</v>
      </c>
      <c r="K631" s="24"/>
      <c r="L631" s="25">
        <v>71.02</v>
      </c>
      <c r="M631" s="26">
        <v>52.21</v>
      </c>
      <c r="N631" s="27">
        <v>3707.95</v>
      </c>
      <c r="EZ631" s="11"/>
      <c r="FA631" s="19"/>
      <c r="FB631" s="19"/>
      <c r="FC631" s="19"/>
      <c r="FE631" s="3" t="s">
        <v>8</v>
      </c>
      <c r="FH631" s="19"/>
      <c r="FK631" s="19"/>
      <c r="FL631" s="19"/>
    </row>
    <row r="632" spans="1:168" customFormat="1" ht="15" x14ac:dyDescent="0.25">
      <c r="A632" s="21"/>
      <c r="B632" s="22" t="s">
        <v>19</v>
      </c>
      <c r="C632" s="165" t="s">
        <v>24</v>
      </c>
      <c r="D632" s="165"/>
      <c r="E632" s="165"/>
      <c r="F632" s="23"/>
      <c r="G632" s="24"/>
      <c r="H632" s="24"/>
      <c r="I632" s="24"/>
      <c r="J632" s="25">
        <v>946.33</v>
      </c>
      <c r="K632" s="24"/>
      <c r="L632" s="25">
        <v>56.78</v>
      </c>
      <c r="M632" s="26">
        <v>15.71</v>
      </c>
      <c r="N632" s="48">
        <v>892.01</v>
      </c>
      <c r="EZ632" s="11"/>
      <c r="FA632" s="19"/>
      <c r="FB632" s="19"/>
      <c r="FC632" s="19"/>
      <c r="FE632" s="3" t="s">
        <v>24</v>
      </c>
      <c r="FH632" s="19"/>
      <c r="FK632" s="19"/>
      <c r="FL632" s="19"/>
    </row>
    <row r="633" spans="1:168" customFormat="1" ht="15" x14ac:dyDescent="0.25">
      <c r="A633" s="21"/>
      <c r="B633" s="22" t="s">
        <v>25</v>
      </c>
      <c r="C633" s="165" t="s">
        <v>26</v>
      </c>
      <c r="D633" s="165"/>
      <c r="E633" s="165"/>
      <c r="F633" s="23"/>
      <c r="G633" s="24"/>
      <c r="H633" s="24"/>
      <c r="I633" s="24"/>
      <c r="J633" s="25">
        <v>90.65</v>
      </c>
      <c r="K633" s="24"/>
      <c r="L633" s="25">
        <v>5.44</v>
      </c>
      <c r="M633" s="26">
        <v>52.21</v>
      </c>
      <c r="N633" s="48">
        <v>284.02</v>
      </c>
      <c r="EZ633" s="11"/>
      <c r="FA633" s="19"/>
      <c r="FB633" s="19"/>
      <c r="FC633" s="19"/>
      <c r="FE633" s="3" t="s">
        <v>26</v>
      </c>
      <c r="FH633" s="19"/>
      <c r="FK633" s="19"/>
      <c r="FL633" s="19"/>
    </row>
    <row r="634" spans="1:168" customFormat="1" ht="15" x14ac:dyDescent="0.25">
      <c r="A634" s="21"/>
      <c r="B634" s="22" t="s">
        <v>39</v>
      </c>
      <c r="C634" s="165" t="s">
        <v>51</v>
      </c>
      <c r="D634" s="165"/>
      <c r="E634" s="165"/>
      <c r="F634" s="23"/>
      <c r="G634" s="24"/>
      <c r="H634" s="24"/>
      <c r="I634" s="24"/>
      <c r="J634" s="41">
        <v>8643.11</v>
      </c>
      <c r="K634" s="24"/>
      <c r="L634" s="25">
        <v>518.59</v>
      </c>
      <c r="M634" s="42">
        <v>9.5</v>
      </c>
      <c r="N634" s="27">
        <v>4926.6099999999997</v>
      </c>
      <c r="EZ634" s="11"/>
      <c r="FA634" s="19"/>
      <c r="FB634" s="19"/>
      <c r="FC634" s="19"/>
      <c r="FE634" s="3" t="s">
        <v>51</v>
      </c>
      <c r="FH634" s="19"/>
      <c r="FK634" s="19"/>
      <c r="FL634" s="19"/>
    </row>
    <row r="635" spans="1:168" customFormat="1" ht="15" x14ac:dyDescent="0.25">
      <c r="A635" s="28"/>
      <c r="B635" s="22"/>
      <c r="C635" s="165" t="s">
        <v>9</v>
      </c>
      <c r="D635" s="165"/>
      <c r="E635" s="165"/>
      <c r="F635" s="23" t="s">
        <v>10</v>
      </c>
      <c r="G635" s="29">
        <v>137</v>
      </c>
      <c r="H635" s="24"/>
      <c r="I635" s="26">
        <v>8.2200000000000006</v>
      </c>
      <c r="J635" s="31"/>
      <c r="K635" s="24"/>
      <c r="L635" s="31"/>
      <c r="M635" s="24"/>
      <c r="N635" s="32"/>
      <c r="EZ635" s="11"/>
      <c r="FA635" s="19"/>
      <c r="FB635" s="19"/>
      <c r="FC635" s="19"/>
      <c r="FF635" s="3" t="s">
        <v>9</v>
      </c>
      <c r="FH635" s="19"/>
      <c r="FK635" s="19"/>
      <c r="FL635" s="19"/>
    </row>
    <row r="636" spans="1:168" customFormat="1" ht="15" x14ac:dyDescent="0.25">
      <c r="A636" s="28"/>
      <c r="B636" s="22"/>
      <c r="C636" s="165" t="s">
        <v>27</v>
      </c>
      <c r="D636" s="165"/>
      <c r="E636" s="165"/>
      <c r="F636" s="23" t="s">
        <v>10</v>
      </c>
      <c r="G636" s="26">
        <v>8.01</v>
      </c>
      <c r="H636" s="24"/>
      <c r="I636" s="43">
        <v>0.48060000000000003</v>
      </c>
      <c r="J636" s="31"/>
      <c r="K636" s="24"/>
      <c r="L636" s="31"/>
      <c r="M636" s="24"/>
      <c r="N636" s="32"/>
      <c r="EZ636" s="11"/>
      <c r="FA636" s="19"/>
      <c r="FB636" s="19"/>
      <c r="FC636" s="19"/>
      <c r="FF636" s="3" t="s">
        <v>27</v>
      </c>
      <c r="FH636" s="19"/>
      <c r="FK636" s="19"/>
      <c r="FL636" s="19"/>
    </row>
    <row r="637" spans="1:168" customFormat="1" ht="15" customHeight="1" x14ac:dyDescent="0.25">
      <c r="A637" s="20"/>
      <c r="B637" s="22"/>
      <c r="C637" s="172" t="s">
        <v>11</v>
      </c>
      <c r="D637" s="172"/>
      <c r="E637" s="172"/>
      <c r="F637" s="33"/>
      <c r="G637" s="34"/>
      <c r="H637" s="34"/>
      <c r="I637" s="34"/>
      <c r="J637" s="44">
        <v>10773.12</v>
      </c>
      <c r="K637" s="34"/>
      <c r="L637" s="35">
        <v>646.39</v>
      </c>
      <c r="M637" s="34"/>
      <c r="N637" s="36">
        <v>9526.57</v>
      </c>
      <c r="EZ637" s="11"/>
      <c r="FA637" s="19"/>
      <c r="FB637" s="19"/>
      <c r="FC637" s="19"/>
      <c r="FG637" s="3" t="s">
        <v>11</v>
      </c>
      <c r="FH637" s="19"/>
      <c r="FK637" s="19"/>
      <c r="FL637" s="19"/>
    </row>
    <row r="638" spans="1:168" customFormat="1" ht="15" x14ac:dyDescent="0.25">
      <c r="A638" s="28"/>
      <c r="B638" s="22"/>
      <c r="C638" s="165" t="s">
        <v>12</v>
      </c>
      <c r="D638" s="165"/>
      <c r="E638" s="165"/>
      <c r="F638" s="23"/>
      <c r="G638" s="24"/>
      <c r="H638" s="24"/>
      <c r="I638" s="24"/>
      <c r="J638" s="31"/>
      <c r="K638" s="24"/>
      <c r="L638" s="25">
        <v>76.459999999999994</v>
      </c>
      <c r="M638" s="24"/>
      <c r="N638" s="27">
        <v>3991.97</v>
      </c>
      <c r="EZ638" s="11"/>
      <c r="FA638" s="19"/>
      <c r="FB638" s="19"/>
      <c r="FC638" s="19"/>
      <c r="FF638" s="3" t="s">
        <v>12</v>
      </c>
      <c r="FH638" s="19"/>
      <c r="FK638" s="19"/>
      <c r="FL638" s="19"/>
    </row>
    <row r="639" spans="1:168" customFormat="1" ht="15" customHeight="1" x14ac:dyDescent="0.25">
      <c r="A639" s="28"/>
      <c r="B639" s="22" t="s">
        <v>213</v>
      </c>
      <c r="C639" s="165" t="s">
        <v>214</v>
      </c>
      <c r="D639" s="165"/>
      <c r="E639" s="165"/>
      <c r="F639" s="23" t="s">
        <v>15</v>
      </c>
      <c r="G639" s="29">
        <v>106</v>
      </c>
      <c r="H639" s="24"/>
      <c r="I639" s="29">
        <v>106</v>
      </c>
      <c r="J639" s="31"/>
      <c r="K639" s="24"/>
      <c r="L639" s="25">
        <v>81.05</v>
      </c>
      <c r="M639" s="24"/>
      <c r="N639" s="27">
        <v>4231.49</v>
      </c>
      <c r="EZ639" s="11"/>
      <c r="FA639" s="19"/>
      <c r="FB639" s="19"/>
      <c r="FC639" s="19"/>
      <c r="FF639" s="3" t="s">
        <v>214</v>
      </c>
      <c r="FH639" s="19"/>
      <c r="FK639" s="19"/>
      <c r="FL639" s="19"/>
    </row>
    <row r="640" spans="1:168" customFormat="1" ht="22.5" customHeight="1" x14ac:dyDescent="0.25">
      <c r="A640" s="28"/>
      <c r="B640" s="22" t="s">
        <v>215</v>
      </c>
      <c r="C640" s="165" t="s">
        <v>216</v>
      </c>
      <c r="D640" s="165"/>
      <c r="E640" s="165"/>
      <c r="F640" s="23" t="s">
        <v>15</v>
      </c>
      <c r="G640" s="29">
        <v>56</v>
      </c>
      <c r="H640" s="26">
        <v>0.85</v>
      </c>
      <c r="I640" s="42">
        <v>47.6</v>
      </c>
      <c r="J640" s="31"/>
      <c r="K640" s="24"/>
      <c r="L640" s="25">
        <v>36.39</v>
      </c>
      <c r="M640" s="24"/>
      <c r="N640" s="27">
        <v>1900.18</v>
      </c>
      <c r="EZ640" s="11"/>
      <c r="FA640" s="19"/>
      <c r="FB640" s="19"/>
      <c r="FC640" s="19"/>
      <c r="FF640" s="3" t="s">
        <v>216</v>
      </c>
      <c r="FH640" s="19"/>
      <c r="FK640" s="19"/>
      <c r="FL640" s="19"/>
    </row>
    <row r="641" spans="1:168" customFormat="1" ht="15" customHeight="1" x14ac:dyDescent="0.25">
      <c r="A641" s="37"/>
      <c r="B641" s="159"/>
      <c r="C641" s="167" t="s">
        <v>18</v>
      </c>
      <c r="D641" s="167"/>
      <c r="E641" s="167"/>
      <c r="F641" s="13"/>
      <c r="G641" s="14"/>
      <c r="H641" s="14"/>
      <c r="I641" s="14"/>
      <c r="J641" s="17"/>
      <c r="K641" s="14"/>
      <c r="L641" s="38">
        <v>763.83</v>
      </c>
      <c r="M641" s="34"/>
      <c r="N641" s="39">
        <v>15658.24</v>
      </c>
      <c r="EZ641" s="11"/>
      <c r="FA641" s="19"/>
      <c r="FB641" s="19"/>
      <c r="FC641" s="19"/>
      <c r="FH641" s="19" t="s">
        <v>18</v>
      </c>
      <c r="FK641" s="19"/>
      <c r="FL641" s="19"/>
    </row>
    <row r="642" spans="1:168" customFormat="1" ht="23.25" customHeight="1" x14ac:dyDescent="0.25">
      <c r="A642" s="12" t="s">
        <v>285</v>
      </c>
      <c r="B642" s="160" t="s">
        <v>218</v>
      </c>
      <c r="C642" s="167" t="s">
        <v>219</v>
      </c>
      <c r="D642" s="167"/>
      <c r="E642" s="167"/>
      <c r="F642" s="13" t="s">
        <v>82</v>
      </c>
      <c r="G642" s="14">
        <v>-2.9000000000000001E-2</v>
      </c>
      <c r="H642" s="15">
        <v>1</v>
      </c>
      <c r="I642" s="46">
        <v>-2.9000000000000001E-2</v>
      </c>
      <c r="J642" s="45">
        <v>9727.3700000000008</v>
      </c>
      <c r="K642" s="14"/>
      <c r="L642" s="38">
        <v>-282.08999999999997</v>
      </c>
      <c r="M642" s="49">
        <v>9.5</v>
      </c>
      <c r="N642" s="39">
        <v>-2679.86</v>
      </c>
      <c r="EZ642" s="11"/>
      <c r="FA642" s="19" t="s">
        <v>219</v>
      </c>
      <c r="FB642" s="19" t="s">
        <v>0</v>
      </c>
      <c r="FC642" s="19" t="s">
        <v>0</v>
      </c>
      <c r="FH642" s="19"/>
      <c r="FK642" s="19"/>
      <c r="FL642" s="19"/>
    </row>
    <row r="643" spans="1:168" customFormat="1" ht="15" customHeight="1" x14ac:dyDescent="0.25">
      <c r="A643" s="37"/>
      <c r="B643" s="159"/>
      <c r="C643" s="167" t="s">
        <v>18</v>
      </c>
      <c r="D643" s="167"/>
      <c r="E643" s="167"/>
      <c r="F643" s="13"/>
      <c r="G643" s="14"/>
      <c r="H643" s="14"/>
      <c r="I643" s="14"/>
      <c r="J643" s="17"/>
      <c r="K643" s="14"/>
      <c r="L643" s="38">
        <v>-282.08999999999997</v>
      </c>
      <c r="M643" s="34"/>
      <c r="N643" s="39">
        <v>-2679.86</v>
      </c>
      <c r="EZ643" s="11"/>
      <c r="FA643" s="19"/>
      <c r="FB643" s="19"/>
      <c r="FC643" s="19"/>
      <c r="FH643" s="19" t="s">
        <v>18</v>
      </c>
      <c r="FK643" s="19"/>
      <c r="FL643" s="19"/>
    </row>
    <row r="644" spans="1:168" customFormat="1" ht="45" x14ac:dyDescent="0.25">
      <c r="A644" s="200" t="s">
        <v>286</v>
      </c>
      <c r="B644" s="201" t="s">
        <v>92</v>
      </c>
      <c r="C644" s="202" t="s">
        <v>221</v>
      </c>
      <c r="D644" s="202"/>
      <c r="E644" s="202"/>
      <c r="F644" s="203" t="s">
        <v>86</v>
      </c>
      <c r="G644" s="204">
        <v>0.36</v>
      </c>
      <c r="H644" s="205">
        <v>1</v>
      </c>
      <c r="I644" s="206">
        <v>0.36</v>
      </c>
      <c r="J644" s="209">
        <v>37646.32</v>
      </c>
      <c r="K644" s="212">
        <v>1.04236</v>
      </c>
      <c r="L644" s="209">
        <v>14126.77</v>
      </c>
      <c r="M644" s="210">
        <v>9.5</v>
      </c>
      <c r="N644" s="211">
        <v>134204.32</v>
      </c>
      <c r="EZ644" s="11"/>
      <c r="FA644" s="19" t="s">
        <v>221</v>
      </c>
      <c r="FB644" s="19" t="s">
        <v>0</v>
      </c>
      <c r="FC644" s="19" t="s">
        <v>0</v>
      </c>
      <c r="FH644" s="19"/>
      <c r="FK644" s="19"/>
      <c r="FL644" s="19"/>
    </row>
    <row r="645" spans="1:168" customFormat="1" ht="15" customHeight="1" x14ac:dyDescent="0.25">
      <c r="A645" s="20"/>
      <c r="B645" s="158"/>
      <c r="C645" s="165" t="s">
        <v>222</v>
      </c>
      <c r="D645" s="165"/>
      <c r="E645" s="165"/>
      <c r="F645" s="165"/>
      <c r="G645" s="165"/>
      <c r="H645" s="165"/>
      <c r="I645" s="165"/>
      <c r="J645" s="165"/>
      <c r="K645" s="165"/>
      <c r="L645" s="165"/>
      <c r="M645" s="165"/>
      <c r="N645" s="168"/>
      <c r="EZ645" s="11"/>
      <c r="FA645" s="19"/>
      <c r="FB645" s="19"/>
      <c r="FC645" s="19"/>
      <c r="FD645" s="3" t="s">
        <v>222</v>
      </c>
      <c r="FH645" s="19"/>
      <c r="FK645" s="19"/>
      <c r="FL645" s="19"/>
    </row>
    <row r="646" spans="1:168" customFormat="1" ht="15" customHeight="1" x14ac:dyDescent="0.25">
      <c r="A646" s="20"/>
      <c r="B646" s="158"/>
      <c r="C646" s="165" t="s">
        <v>543</v>
      </c>
      <c r="D646" s="165"/>
      <c r="E646" s="165"/>
      <c r="F646" s="165"/>
      <c r="G646" s="165"/>
      <c r="H646" s="165"/>
      <c r="I646" s="165"/>
      <c r="J646" s="165"/>
      <c r="K646" s="165"/>
      <c r="L646" s="165"/>
      <c r="M646" s="165"/>
      <c r="N646" s="168"/>
      <c r="R646" s="140" t="s">
        <v>562</v>
      </c>
      <c r="EZ646" s="11"/>
      <c r="FA646" s="19"/>
      <c r="FB646" s="19"/>
      <c r="FC646" s="19"/>
      <c r="FH646" s="19"/>
      <c r="FI646" s="3" t="s">
        <v>95</v>
      </c>
      <c r="FK646" s="19"/>
      <c r="FL646" s="19"/>
    </row>
    <row r="647" spans="1:168" customFormat="1" ht="15" customHeight="1" x14ac:dyDescent="0.25">
      <c r="A647" s="50"/>
      <c r="B647" s="22"/>
      <c r="C647" s="173" t="s">
        <v>78</v>
      </c>
      <c r="D647" s="173"/>
      <c r="E647" s="173"/>
      <c r="F647" s="173"/>
      <c r="G647" s="173"/>
      <c r="H647" s="173"/>
      <c r="I647" s="173"/>
      <c r="J647" s="173"/>
      <c r="K647" s="173"/>
      <c r="L647" s="173"/>
      <c r="M647" s="173"/>
      <c r="N647" s="174"/>
      <c r="EZ647" s="11"/>
      <c r="FA647" s="19"/>
      <c r="FB647" s="19"/>
      <c r="FC647" s="19"/>
      <c r="FH647" s="19"/>
      <c r="FJ647" s="3" t="s">
        <v>78</v>
      </c>
      <c r="FK647" s="19"/>
      <c r="FL647" s="19"/>
    </row>
    <row r="648" spans="1:168" customFormat="1" ht="15" customHeight="1" x14ac:dyDescent="0.25">
      <c r="A648" s="50"/>
      <c r="B648" s="22"/>
      <c r="C648" s="173" t="s">
        <v>62</v>
      </c>
      <c r="D648" s="173"/>
      <c r="E648" s="173"/>
      <c r="F648" s="173"/>
      <c r="G648" s="173"/>
      <c r="H648" s="173"/>
      <c r="I648" s="173"/>
      <c r="J648" s="173"/>
      <c r="K648" s="173"/>
      <c r="L648" s="173"/>
      <c r="M648" s="173"/>
      <c r="N648" s="174"/>
      <c r="EZ648" s="11"/>
      <c r="FA648" s="19"/>
      <c r="FB648" s="19"/>
      <c r="FC648" s="19"/>
      <c r="FH648" s="19"/>
      <c r="FJ648" s="3" t="s">
        <v>62</v>
      </c>
      <c r="FK648" s="19"/>
      <c r="FL648" s="19"/>
    </row>
    <row r="649" spans="1:168" customFormat="1" ht="15" customHeight="1" x14ac:dyDescent="0.25">
      <c r="A649" s="37"/>
      <c r="B649" s="159"/>
      <c r="C649" s="167" t="s">
        <v>18</v>
      </c>
      <c r="D649" s="167"/>
      <c r="E649" s="167"/>
      <c r="F649" s="13"/>
      <c r="G649" s="14"/>
      <c r="H649" s="14"/>
      <c r="I649" s="14"/>
      <c r="J649" s="17"/>
      <c r="K649" s="14"/>
      <c r="L649" s="45">
        <v>14126.77</v>
      </c>
      <c r="M649" s="34"/>
      <c r="N649" s="39">
        <v>134204.32</v>
      </c>
      <c r="EZ649" s="11"/>
      <c r="FA649" s="19"/>
      <c r="FB649" s="19"/>
      <c r="FC649" s="19"/>
      <c r="FH649" s="19" t="s">
        <v>18</v>
      </c>
      <c r="FK649" s="19"/>
      <c r="FL649" s="19"/>
    </row>
    <row r="650" spans="1:168" customFormat="1" ht="45" x14ac:dyDescent="0.25">
      <c r="A650" s="200" t="s">
        <v>287</v>
      </c>
      <c r="B650" s="201" t="s">
        <v>84</v>
      </c>
      <c r="C650" s="202" t="s">
        <v>85</v>
      </c>
      <c r="D650" s="202"/>
      <c r="E650" s="202"/>
      <c r="F650" s="203" t="s">
        <v>86</v>
      </c>
      <c r="G650" s="204">
        <v>2.9000000000000001E-2</v>
      </c>
      <c r="H650" s="205">
        <v>1</v>
      </c>
      <c r="I650" s="208">
        <v>2.9000000000000001E-2</v>
      </c>
      <c r="J650" s="209">
        <v>27894.74</v>
      </c>
      <c r="K650" s="212">
        <v>1.04236</v>
      </c>
      <c r="L650" s="207">
        <v>843.21</v>
      </c>
      <c r="M650" s="210">
        <v>9.5</v>
      </c>
      <c r="N650" s="211">
        <v>8010.5</v>
      </c>
      <c r="EZ650" s="11"/>
      <c r="FA650" s="19" t="s">
        <v>85</v>
      </c>
      <c r="FB650" s="19" t="s">
        <v>0</v>
      </c>
      <c r="FC650" s="19" t="s">
        <v>0</v>
      </c>
      <c r="FH650" s="19"/>
      <c r="FK650" s="19"/>
      <c r="FL650" s="19"/>
    </row>
    <row r="651" spans="1:168" customFormat="1" ht="15" customHeight="1" x14ac:dyDescent="0.25">
      <c r="A651" s="20"/>
      <c r="B651" s="158"/>
      <c r="C651" s="165" t="s">
        <v>542</v>
      </c>
      <c r="D651" s="165"/>
      <c r="E651" s="165"/>
      <c r="F651" s="165"/>
      <c r="G651" s="165"/>
      <c r="H651" s="165"/>
      <c r="I651" s="165"/>
      <c r="J651" s="165"/>
      <c r="K651" s="165"/>
      <c r="L651" s="165"/>
      <c r="M651" s="165"/>
      <c r="N651" s="168"/>
      <c r="R651" t="str">
        <f>R646</f>
        <v>с НДС и без доставки</v>
      </c>
      <c r="EZ651" s="11"/>
      <c r="FA651" s="19"/>
      <c r="FB651" s="19"/>
      <c r="FC651" s="19"/>
      <c r="FH651" s="19"/>
      <c r="FI651" s="3" t="s">
        <v>87</v>
      </c>
      <c r="FK651" s="19"/>
      <c r="FL651" s="19"/>
    </row>
    <row r="652" spans="1:168" customFormat="1" ht="15" customHeight="1" x14ac:dyDescent="0.25">
      <c r="A652" s="50"/>
      <c r="B652" s="22"/>
      <c r="C652" s="173" t="s">
        <v>78</v>
      </c>
      <c r="D652" s="173"/>
      <c r="E652" s="173"/>
      <c r="F652" s="173"/>
      <c r="G652" s="173"/>
      <c r="H652" s="173"/>
      <c r="I652" s="173"/>
      <c r="J652" s="173"/>
      <c r="K652" s="173"/>
      <c r="L652" s="173"/>
      <c r="M652" s="173"/>
      <c r="N652" s="174"/>
      <c r="EZ652" s="11"/>
      <c r="FA652" s="19"/>
      <c r="FB652" s="19"/>
      <c r="FC652" s="19"/>
      <c r="FH652" s="19"/>
      <c r="FJ652" s="3" t="s">
        <v>78</v>
      </c>
      <c r="FK652" s="19"/>
      <c r="FL652" s="19"/>
    </row>
    <row r="653" spans="1:168" customFormat="1" ht="15" customHeight="1" x14ac:dyDescent="0.25">
      <c r="A653" s="50"/>
      <c r="B653" s="22"/>
      <c r="C653" s="173" t="s">
        <v>62</v>
      </c>
      <c r="D653" s="173"/>
      <c r="E653" s="173"/>
      <c r="F653" s="173"/>
      <c r="G653" s="173"/>
      <c r="H653" s="173"/>
      <c r="I653" s="173"/>
      <c r="J653" s="173"/>
      <c r="K653" s="173"/>
      <c r="L653" s="173"/>
      <c r="M653" s="173"/>
      <c r="N653" s="174"/>
      <c r="EZ653" s="11"/>
      <c r="FA653" s="19"/>
      <c r="FB653" s="19"/>
      <c r="FC653" s="19"/>
      <c r="FH653" s="19"/>
      <c r="FJ653" s="3" t="s">
        <v>62</v>
      </c>
      <c r="FK653" s="19"/>
      <c r="FL653" s="19"/>
    </row>
    <row r="654" spans="1:168" customFormat="1" ht="15" customHeight="1" x14ac:dyDescent="0.25">
      <c r="A654" s="37"/>
      <c r="B654" s="159"/>
      <c r="C654" s="167" t="s">
        <v>18</v>
      </c>
      <c r="D654" s="167"/>
      <c r="E654" s="167"/>
      <c r="F654" s="13"/>
      <c r="G654" s="14"/>
      <c r="H654" s="14"/>
      <c r="I654" s="14"/>
      <c r="J654" s="17"/>
      <c r="K654" s="14"/>
      <c r="L654" s="38">
        <v>843.21</v>
      </c>
      <c r="M654" s="34"/>
      <c r="N654" s="39">
        <v>8010.5</v>
      </c>
      <c r="EZ654" s="11"/>
      <c r="FA654" s="19"/>
      <c r="FB654" s="19"/>
      <c r="FC654" s="19"/>
      <c r="FH654" s="19" t="s">
        <v>18</v>
      </c>
      <c r="FK654" s="19"/>
      <c r="FL654" s="19"/>
    </row>
    <row r="655" spans="1:168" customFormat="1" ht="34.5" customHeight="1" x14ac:dyDescent="0.25">
      <c r="A655" s="12" t="s">
        <v>288</v>
      </c>
      <c r="B655" s="160" t="s">
        <v>225</v>
      </c>
      <c r="C655" s="167" t="s">
        <v>226</v>
      </c>
      <c r="D655" s="167"/>
      <c r="E655" s="167"/>
      <c r="F655" s="13" t="s">
        <v>122</v>
      </c>
      <c r="G655" s="14">
        <v>1.3299999999999999E-2</v>
      </c>
      <c r="H655" s="15">
        <v>1</v>
      </c>
      <c r="I655" s="16">
        <v>1.3299999999999999E-2</v>
      </c>
      <c r="J655" s="17"/>
      <c r="K655" s="14"/>
      <c r="L655" s="17"/>
      <c r="M655" s="14"/>
      <c r="N655" s="18"/>
      <c r="EZ655" s="11"/>
      <c r="FA655" s="19" t="s">
        <v>226</v>
      </c>
      <c r="FB655" s="19" t="s">
        <v>0</v>
      </c>
      <c r="FC655" s="19" t="s">
        <v>0</v>
      </c>
      <c r="FH655" s="19"/>
      <c r="FK655" s="19"/>
      <c r="FL655" s="19"/>
    </row>
    <row r="656" spans="1:168" customFormat="1" ht="15" customHeight="1" x14ac:dyDescent="0.25">
      <c r="A656" s="20"/>
      <c r="B656" s="158"/>
      <c r="C656" s="165" t="s">
        <v>259</v>
      </c>
      <c r="D656" s="165"/>
      <c r="E656" s="165"/>
      <c r="F656" s="165"/>
      <c r="G656" s="165"/>
      <c r="H656" s="165"/>
      <c r="I656" s="165"/>
      <c r="J656" s="165"/>
      <c r="K656" s="165"/>
      <c r="L656" s="165"/>
      <c r="M656" s="165"/>
      <c r="N656" s="168"/>
      <c r="EZ656" s="11"/>
      <c r="FA656" s="19"/>
      <c r="FB656" s="19"/>
      <c r="FC656" s="19"/>
      <c r="FD656" s="3" t="s">
        <v>259</v>
      </c>
      <c r="FH656" s="19"/>
      <c r="FK656" s="19"/>
      <c r="FL656" s="19"/>
    </row>
    <row r="657" spans="1:168" customFormat="1" ht="15" x14ac:dyDescent="0.25">
      <c r="A657" s="21"/>
      <c r="B657" s="22" t="s">
        <v>3</v>
      </c>
      <c r="C657" s="165" t="s">
        <v>8</v>
      </c>
      <c r="D657" s="165"/>
      <c r="E657" s="165"/>
      <c r="F657" s="23"/>
      <c r="G657" s="24"/>
      <c r="H657" s="24"/>
      <c r="I657" s="24"/>
      <c r="J657" s="41">
        <v>1107.95</v>
      </c>
      <c r="K657" s="24"/>
      <c r="L657" s="25">
        <v>14.74</v>
      </c>
      <c r="M657" s="26">
        <v>52.21</v>
      </c>
      <c r="N657" s="48">
        <v>769.58</v>
      </c>
      <c r="EZ657" s="11"/>
      <c r="FA657" s="19"/>
      <c r="FB657" s="19"/>
      <c r="FC657" s="19"/>
      <c r="FE657" s="3" t="s">
        <v>8</v>
      </c>
      <c r="FH657" s="19"/>
      <c r="FK657" s="19"/>
      <c r="FL657" s="19"/>
    </row>
    <row r="658" spans="1:168" customFormat="1" ht="15" x14ac:dyDescent="0.25">
      <c r="A658" s="21"/>
      <c r="B658" s="22" t="s">
        <v>19</v>
      </c>
      <c r="C658" s="165" t="s">
        <v>24</v>
      </c>
      <c r="D658" s="165"/>
      <c r="E658" s="165"/>
      <c r="F658" s="23"/>
      <c r="G658" s="24"/>
      <c r="H658" s="24"/>
      <c r="I658" s="24"/>
      <c r="J658" s="41">
        <v>12533.99</v>
      </c>
      <c r="K658" s="24"/>
      <c r="L658" s="25">
        <v>166.7</v>
      </c>
      <c r="M658" s="26">
        <v>15.71</v>
      </c>
      <c r="N658" s="27">
        <v>2618.86</v>
      </c>
      <c r="EZ658" s="11"/>
      <c r="FA658" s="19"/>
      <c r="FB658" s="19"/>
      <c r="FC658" s="19"/>
      <c r="FE658" s="3" t="s">
        <v>24</v>
      </c>
      <c r="FH658" s="19"/>
      <c r="FK658" s="19"/>
      <c r="FL658" s="19"/>
    </row>
    <row r="659" spans="1:168" customFormat="1" ht="15" x14ac:dyDescent="0.25">
      <c r="A659" s="21"/>
      <c r="B659" s="22" t="s">
        <v>25</v>
      </c>
      <c r="C659" s="165" t="s">
        <v>26</v>
      </c>
      <c r="D659" s="165"/>
      <c r="E659" s="165"/>
      <c r="F659" s="23"/>
      <c r="G659" s="24"/>
      <c r="H659" s="24"/>
      <c r="I659" s="24"/>
      <c r="J659" s="25">
        <v>820.22</v>
      </c>
      <c r="K659" s="24"/>
      <c r="L659" s="25">
        <v>10.91</v>
      </c>
      <c r="M659" s="26">
        <v>52.21</v>
      </c>
      <c r="N659" s="48">
        <v>569.61</v>
      </c>
      <c r="EZ659" s="11"/>
      <c r="FA659" s="19"/>
      <c r="FB659" s="19"/>
      <c r="FC659" s="19"/>
      <c r="FE659" s="3" t="s">
        <v>26</v>
      </c>
      <c r="FH659" s="19"/>
      <c r="FK659" s="19"/>
      <c r="FL659" s="19"/>
    </row>
    <row r="660" spans="1:168" customFormat="1" ht="15" x14ac:dyDescent="0.25">
      <c r="A660" s="21"/>
      <c r="B660" s="22" t="s">
        <v>39</v>
      </c>
      <c r="C660" s="165" t="s">
        <v>51</v>
      </c>
      <c r="D660" s="165"/>
      <c r="E660" s="165"/>
      <c r="F660" s="23"/>
      <c r="G660" s="24"/>
      <c r="H660" s="24"/>
      <c r="I660" s="24"/>
      <c r="J660" s="41">
        <v>230267.7</v>
      </c>
      <c r="K660" s="24"/>
      <c r="L660" s="41">
        <v>3062.56</v>
      </c>
      <c r="M660" s="42">
        <v>9.5</v>
      </c>
      <c r="N660" s="27">
        <v>29094.32</v>
      </c>
      <c r="EZ660" s="11"/>
      <c r="FA660" s="19"/>
      <c r="FB660" s="19"/>
      <c r="FC660" s="19"/>
      <c r="FE660" s="3" t="s">
        <v>51</v>
      </c>
      <c r="FH660" s="19"/>
      <c r="FK660" s="19"/>
      <c r="FL660" s="19"/>
    </row>
    <row r="661" spans="1:168" customFormat="1" ht="15" x14ac:dyDescent="0.25">
      <c r="A661" s="28"/>
      <c r="B661" s="22"/>
      <c r="C661" s="165" t="s">
        <v>9</v>
      </c>
      <c r="D661" s="165"/>
      <c r="E661" s="165"/>
      <c r="F661" s="23" t="s">
        <v>10</v>
      </c>
      <c r="G661" s="26">
        <v>134.46</v>
      </c>
      <c r="H661" s="24"/>
      <c r="I661" s="51">
        <v>1.7883180000000001</v>
      </c>
      <c r="J661" s="31"/>
      <c r="K661" s="24"/>
      <c r="L661" s="31"/>
      <c r="M661" s="24"/>
      <c r="N661" s="32"/>
      <c r="EZ661" s="11"/>
      <c r="FA661" s="19"/>
      <c r="FB661" s="19"/>
      <c r="FC661" s="19"/>
      <c r="FF661" s="3" t="s">
        <v>9</v>
      </c>
      <c r="FH661" s="19"/>
      <c r="FK661" s="19"/>
      <c r="FL661" s="19"/>
    </row>
    <row r="662" spans="1:168" customFormat="1" ht="15" x14ac:dyDescent="0.25">
      <c r="A662" s="28"/>
      <c r="B662" s="22"/>
      <c r="C662" s="165" t="s">
        <v>27</v>
      </c>
      <c r="D662" s="165"/>
      <c r="E662" s="165"/>
      <c r="F662" s="23" t="s">
        <v>10</v>
      </c>
      <c r="G662" s="26">
        <v>54.89</v>
      </c>
      <c r="H662" s="24"/>
      <c r="I662" s="51">
        <v>0.73003700000000005</v>
      </c>
      <c r="J662" s="31"/>
      <c r="K662" s="24"/>
      <c r="L662" s="31"/>
      <c r="M662" s="24"/>
      <c r="N662" s="32"/>
      <c r="EZ662" s="11"/>
      <c r="FA662" s="19"/>
      <c r="FB662" s="19"/>
      <c r="FC662" s="19"/>
      <c r="FF662" s="3" t="s">
        <v>27</v>
      </c>
      <c r="FH662" s="19"/>
      <c r="FK662" s="19"/>
      <c r="FL662" s="19"/>
    </row>
    <row r="663" spans="1:168" customFormat="1" ht="15" customHeight="1" x14ac:dyDescent="0.25">
      <c r="A663" s="20"/>
      <c r="B663" s="22"/>
      <c r="C663" s="172" t="s">
        <v>11</v>
      </c>
      <c r="D663" s="172"/>
      <c r="E663" s="172"/>
      <c r="F663" s="33"/>
      <c r="G663" s="34"/>
      <c r="H663" s="34"/>
      <c r="I663" s="34"/>
      <c r="J663" s="44">
        <v>243909.64</v>
      </c>
      <c r="K663" s="34"/>
      <c r="L663" s="44">
        <v>3244</v>
      </c>
      <c r="M663" s="34"/>
      <c r="N663" s="36">
        <v>32482.76</v>
      </c>
      <c r="EZ663" s="11"/>
      <c r="FA663" s="19"/>
      <c r="FB663" s="19"/>
      <c r="FC663" s="19"/>
      <c r="FG663" s="3" t="s">
        <v>11</v>
      </c>
      <c r="FH663" s="19"/>
      <c r="FK663" s="19"/>
      <c r="FL663" s="19"/>
    </row>
    <row r="664" spans="1:168" customFormat="1" ht="15" x14ac:dyDescent="0.25">
      <c r="A664" s="28"/>
      <c r="B664" s="22"/>
      <c r="C664" s="165" t="s">
        <v>12</v>
      </c>
      <c r="D664" s="165"/>
      <c r="E664" s="165"/>
      <c r="F664" s="23"/>
      <c r="G664" s="24"/>
      <c r="H664" s="24"/>
      <c r="I664" s="24"/>
      <c r="J664" s="31"/>
      <c r="K664" s="24"/>
      <c r="L664" s="25">
        <v>25.65</v>
      </c>
      <c r="M664" s="24"/>
      <c r="N664" s="27">
        <v>1339.19</v>
      </c>
      <c r="EZ664" s="11"/>
      <c r="FA664" s="19"/>
      <c r="FB664" s="19"/>
      <c r="FC664" s="19"/>
      <c r="FF664" s="3" t="s">
        <v>12</v>
      </c>
      <c r="FH664" s="19"/>
      <c r="FK664" s="19"/>
      <c r="FL664" s="19"/>
    </row>
    <row r="665" spans="1:168" customFormat="1" ht="22.5" customHeight="1" x14ac:dyDescent="0.25">
      <c r="A665" s="28"/>
      <c r="B665" s="22" t="s">
        <v>28</v>
      </c>
      <c r="C665" s="165" t="s">
        <v>29</v>
      </c>
      <c r="D665" s="165"/>
      <c r="E665" s="165"/>
      <c r="F665" s="23" t="s">
        <v>15</v>
      </c>
      <c r="G665" s="29">
        <v>109</v>
      </c>
      <c r="H665" s="24"/>
      <c r="I665" s="29">
        <v>109</v>
      </c>
      <c r="J665" s="31"/>
      <c r="K665" s="24"/>
      <c r="L665" s="25">
        <v>27.96</v>
      </c>
      <c r="M665" s="24"/>
      <c r="N665" s="27">
        <v>1459.72</v>
      </c>
      <c r="EZ665" s="11"/>
      <c r="FA665" s="19"/>
      <c r="FB665" s="19"/>
      <c r="FC665" s="19"/>
      <c r="FF665" s="3" t="s">
        <v>29</v>
      </c>
      <c r="FH665" s="19"/>
      <c r="FK665" s="19"/>
      <c r="FL665" s="19"/>
    </row>
    <row r="666" spans="1:168" customFormat="1" ht="45" x14ac:dyDescent="0.25">
      <c r="A666" s="28"/>
      <c r="B666" s="22" t="s">
        <v>30</v>
      </c>
      <c r="C666" s="165" t="s">
        <v>31</v>
      </c>
      <c r="D666" s="165"/>
      <c r="E666" s="165"/>
      <c r="F666" s="23" t="s">
        <v>15</v>
      </c>
      <c r="G666" s="29">
        <v>65</v>
      </c>
      <c r="H666" s="26">
        <v>0.85</v>
      </c>
      <c r="I666" s="26">
        <v>55.25</v>
      </c>
      <c r="J666" s="31"/>
      <c r="K666" s="24"/>
      <c r="L666" s="25">
        <v>14.17</v>
      </c>
      <c r="M666" s="24"/>
      <c r="N666" s="48">
        <v>739.9</v>
      </c>
      <c r="EZ666" s="11"/>
      <c r="FA666" s="19"/>
      <c r="FB666" s="19"/>
      <c r="FC666" s="19"/>
      <c r="FF666" s="3" t="s">
        <v>31</v>
      </c>
      <c r="FH666" s="19"/>
      <c r="FK666" s="19"/>
      <c r="FL666" s="19"/>
    </row>
    <row r="667" spans="1:168" customFormat="1" ht="15" customHeight="1" x14ac:dyDescent="0.25">
      <c r="A667" s="37"/>
      <c r="B667" s="159"/>
      <c r="C667" s="167" t="s">
        <v>18</v>
      </c>
      <c r="D667" s="167"/>
      <c r="E667" s="167"/>
      <c r="F667" s="13"/>
      <c r="G667" s="14"/>
      <c r="H667" s="14"/>
      <c r="I667" s="14"/>
      <c r="J667" s="17"/>
      <c r="K667" s="14"/>
      <c r="L667" s="45">
        <v>3286.13</v>
      </c>
      <c r="M667" s="34"/>
      <c r="N667" s="39">
        <v>34682.379999999997</v>
      </c>
      <c r="EZ667" s="11"/>
      <c r="FA667" s="19"/>
      <c r="FB667" s="19"/>
      <c r="FC667" s="19"/>
      <c r="FH667" s="19" t="s">
        <v>18</v>
      </c>
      <c r="FK667" s="19"/>
      <c r="FL667" s="19"/>
    </row>
    <row r="668" spans="1:168" customFormat="1" ht="15" customHeight="1" x14ac:dyDescent="0.25">
      <c r="A668" s="169" t="s">
        <v>124</v>
      </c>
      <c r="B668" s="170"/>
      <c r="C668" s="170"/>
      <c r="D668" s="170"/>
      <c r="E668" s="170"/>
      <c r="F668" s="170"/>
      <c r="G668" s="170"/>
      <c r="H668" s="170"/>
      <c r="I668" s="170"/>
      <c r="J668" s="170"/>
      <c r="K668" s="170"/>
      <c r="L668" s="170"/>
      <c r="M668" s="170"/>
      <c r="N668" s="171"/>
      <c r="EZ668" s="11"/>
      <c r="FA668" s="19"/>
      <c r="FB668" s="19"/>
      <c r="FC668" s="19"/>
      <c r="FH668" s="19"/>
      <c r="FK668" s="19" t="s">
        <v>124</v>
      </c>
      <c r="FL668" s="19"/>
    </row>
    <row r="669" spans="1:168" customFormat="1" ht="57" customHeight="1" x14ac:dyDescent="0.25">
      <c r="A669" s="12" t="s">
        <v>289</v>
      </c>
      <c r="B669" s="160" t="s">
        <v>126</v>
      </c>
      <c r="C669" s="167" t="s">
        <v>127</v>
      </c>
      <c r="D669" s="167"/>
      <c r="E669" s="167"/>
      <c r="F669" s="13" t="s">
        <v>128</v>
      </c>
      <c r="G669" s="14">
        <v>45.2</v>
      </c>
      <c r="H669" s="15">
        <v>1</v>
      </c>
      <c r="I669" s="49">
        <v>45.2</v>
      </c>
      <c r="J669" s="38">
        <v>3.28</v>
      </c>
      <c r="K669" s="14"/>
      <c r="L669" s="38">
        <v>148.26</v>
      </c>
      <c r="M669" s="40">
        <v>15.71</v>
      </c>
      <c r="N669" s="39">
        <v>2329.16</v>
      </c>
      <c r="EZ669" s="11"/>
      <c r="FA669" s="19" t="s">
        <v>127</v>
      </c>
      <c r="FB669" s="19" t="s">
        <v>0</v>
      </c>
      <c r="FC669" s="19" t="s">
        <v>0</v>
      </c>
      <c r="FH669" s="19"/>
      <c r="FK669" s="19"/>
      <c r="FL669" s="19"/>
    </row>
    <row r="670" spans="1:168" customFormat="1" ht="15" customHeight="1" x14ac:dyDescent="0.25">
      <c r="A670" s="37"/>
      <c r="B670" s="159"/>
      <c r="C670" s="167" t="s">
        <v>18</v>
      </c>
      <c r="D670" s="167"/>
      <c r="E670" s="167"/>
      <c r="F670" s="13"/>
      <c r="G670" s="14"/>
      <c r="H670" s="14"/>
      <c r="I670" s="14"/>
      <c r="J670" s="17"/>
      <c r="K670" s="14"/>
      <c r="L670" s="38">
        <v>148.26</v>
      </c>
      <c r="M670" s="34"/>
      <c r="N670" s="39">
        <v>2329.16</v>
      </c>
      <c r="EZ670" s="11"/>
      <c r="FA670" s="19"/>
      <c r="FB670" s="19"/>
      <c r="FC670" s="19"/>
      <c r="FH670" s="19" t="s">
        <v>18</v>
      </c>
      <c r="FK670" s="19"/>
      <c r="FL670" s="19"/>
    </row>
    <row r="671" spans="1:168" customFormat="1" ht="68.25" customHeight="1" x14ac:dyDescent="0.25">
      <c r="A671" s="12" t="s">
        <v>290</v>
      </c>
      <c r="B671" s="160" t="s">
        <v>130</v>
      </c>
      <c r="C671" s="167" t="s">
        <v>230</v>
      </c>
      <c r="D671" s="167"/>
      <c r="E671" s="167"/>
      <c r="F671" s="13" t="s">
        <v>128</v>
      </c>
      <c r="G671" s="14">
        <v>9.9</v>
      </c>
      <c r="H671" s="15">
        <v>1</v>
      </c>
      <c r="I671" s="49">
        <v>9.9</v>
      </c>
      <c r="J671" s="38">
        <v>8.39</v>
      </c>
      <c r="K671" s="14"/>
      <c r="L671" s="38">
        <v>83.06</v>
      </c>
      <c r="M671" s="40">
        <v>15.71</v>
      </c>
      <c r="N671" s="39">
        <v>1304.8699999999999</v>
      </c>
      <c r="EZ671" s="11"/>
      <c r="FA671" s="19" t="s">
        <v>230</v>
      </c>
      <c r="FB671" s="19" t="s">
        <v>0</v>
      </c>
      <c r="FC671" s="19" t="s">
        <v>0</v>
      </c>
      <c r="FH671" s="19"/>
      <c r="FK671" s="19"/>
      <c r="FL671" s="19"/>
    </row>
    <row r="672" spans="1:168" customFormat="1" ht="15" customHeight="1" x14ac:dyDescent="0.25">
      <c r="A672" s="37"/>
      <c r="B672" s="159"/>
      <c r="C672" s="167" t="s">
        <v>18</v>
      </c>
      <c r="D672" s="167"/>
      <c r="E672" s="167"/>
      <c r="F672" s="13"/>
      <c r="G672" s="14"/>
      <c r="H672" s="14"/>
      <c r="I672" s="14"/>
      <c r="J672" s="17"/>
      <c r="K672" s="14"/>
      <c r="L672" s="38">
        <v>83.06</v>
      </c>
      <c r="M672" s="34"/>
      <c r="N672" s="39">
        <v>1304.8699999999999</v>
      </c>
      <c r="EZ672" s="11"/>
      <c r="FA672" s="19"/>
      <c r="FB672" s="19"/>
      <c r="FC672" s="19"/>
      <c r="FH672" s="19" t="s">
        <v>18</v>
      </c>
      <c r="FK672" s="19"/>
      <c r="FL672" s="19"/>
    </row>
    <row r="673" spans="1:168" customFormat="1" ht="45.75" customHeight="1" x14ac:dyDescent="0.25">
      <c r="A673" s="12" t="s">
        <v>291</v>
      </c>
      <c r="B673" s="160" t="s">
        <v>133</v>
      </c>
      <c r="C673" s="167" t="s">
        <v>232</v>
      </c>
      <c r="D673" s="167"/>
      <c r="E673" s="167"/>
      <c r="F673" s="13" t="s">
        <v>128</v>
      </c>
      <c r="G673" s="14">
        <v>5</v>
      </c>
      <c r="H673" s="15">
        <v>1</v>
      </c>
      <c r="I673" s="15">
        <v>5</v>
      </c>
      <c r="J673" s="38">
        <v>10.88</v>
      </c>
      <c r="K673" s="14"/>
      <c r="L673" s="38">
        <v>54.4</v>
      </c>
      <c r="M673" s="40">
        <v>15.71</v>
      </c>
      <c r="N673" s="62">
        <v>854.62</v>
      </c>
      <c r="EZ673" s="11"/>
      <c r="FA673" s="19" t="s">
        <v>232</v>
      </c>
      <c r="FB673" s="19" t="s">
        <v>0</v>
      </c>
      <c r="FC673" s="19" t="s">
        <v>0</v>
      </c>
      <c r="FH673" s="19"/>
      <c r="FK673" s="19"/>
      <c r="FL673" s="19"/>
    </row>
    <row r="674" spans="1:168" customFormat="1" ht="15" customHeight="1" x14ac:dyDescent="0.25">
      <c r="A674" s="37"/>
      <c r="B674" s="159"/>
      <c r="C674" s="167" t="s">
        <v>18</v>
      </c>
      <c r="D674" s="167"/>
      <c r="E674" s="167"/>
      <c r="F674" s="13"/>
      <c r="G674" s="14"/>
      <c r="H674" s="14"/>
      <c r="I674" s="14"/>
      <c r="J674" s="17"/>
      <c r="K674" s="14"/>
      <c r="L674" s="38">
        <v>54.4</v>
      </c>
      <c r="M674" s="34"/>
      <c r="N674" s="62">
        <v>854.62</v>
      </c>
      <c r="EZ674" s="11"/>
      <c r="FA674" s="19"/>
      <c r="FB674" s="19"/>
      <c r="FC674" s="19"/>
      <c r="FH674" s="19" t="s">
        <v>18</v>
      </c>
      <c r="FK674" s="19"/>
      <c r="FL674" s="19"/>
    </row>
    <row r="675" spans="1:168" customFormat="1" ht="45.75" customHeight="1" x14ac:dyDescent="0.25">
      <c r="A675" s="12" t="s">
        <v>292</v>
      </c>
      <c r="B675" s="160" t="s">
        <v>136</v>
      </c>
      <c r="C675" s="167" t="s">
        <v>137</v>
      </c>
      <c r="D675" s="167"/>
      <c r="E675" s="167"/>
      <c r="F675" s="13" t="s">
        <v>128</v>
      </c>
      <c r="G675" s="14">
        <v>60.1</v>
      </c>
      <c r="H675" s="15">
        <v>1</v>
      </c>
      <c r="I675" s="49">
        <v>60.1</v>
      </c>
      <c r="J675" s="38">
        <v>3.86</v>
      </c>
      <c r="K675" s="14"/>
      <c r="L675" s="38">
        <v>231.99</v>
      </c>
      <c r="M675" s="40">
        <v>16.22</v>
      </c>
      <c r="N675" s="39">
        <v>3762.88</v>
      </c>
      <c r="EZ675" s="11"/>
      <c r="FA675" s="19" t="s">
        <v>137</v>
      </c>
      <c r="FB675" s="19" t="s">
        <v>0</v>
      </c>
      <c r="FC675" s="19" t="s">
        <v>0</v>
      </c>
      <c r="FH675" s="19"/>
      <c r="FK675" s="19"/>
      <c r="FL675" s="19"/>
    </row>
    <row r="676" spans="1:168" customFormat="1" ht="15" customHeight="1" x14ac:dyDescent="0.25">
      <c r="A676" s="20"/>
      <c r="B676" s="158"/>
      <c r="C676" s="165" t="s">
        <v>293</v>
      </c>
      <c r="D676" s="165"/>
      <c r="E676" s="165"/>
      <c r="F676" s="165"/>
      <c r="G676" s="165"/>
      <c r="H676" s="165"/>
      <c r="I676" s="165"/>
      <c r="J676" s="165"/>
      <c r="K676" s="165"/>
      <c r="L676" s="165"/>
      <c r="M676" s="165"/>
      <c r="N676" s="168"/>
      <c r="EZ676" s="11"/>
      <c r="FA676" s="19"/>
      <c r="FB676" s="19"/>
      <c r="FC676" s="19"/>
      <c r="FD676" s="3" t="s">
        <v>293</v>
      </c>
      <c r="FH676" s="19"/>
      <c r="FK676" s="19"/>
      <c r="FL676" s="19"/>
    </row>
    <row r="677" spans="1:168" customFormat="1" ht="15" customHeight="1" x14ac:dyDescent="0.25">
      <c r="A677" s="37"/>
      <c r="B677" s="159"/>
      <c r="C677" s="167" t="s">
        <v>18</v>
      </c>
      <c r="D677" s="167"/>
      <c r="E677" s="167"/>
      <c r="F677" s="13"/>
      <c r="G677" s="14"/>
      <c r="H677" s="14"/>
      <c r="I677" s="14"/>
      <c r="J677" s="17"/>
      <c r="K677" s="14"/>
      <c r="L677" s="38">
        <v>231.99</v>
      </c>
      <c r="M677" s="34"/>
      <c r="N677" s="39">
        <v>3762.88</v>
      </c>
      <c r="EZ677" s="11"/>
      <c r="FA677" s="19"/>
      <c r="FB677" s="19"/>
      <c r="FC677" s="19"/>
      <c r="FH677" s="19" t="s">
        <v>18</v>
      </c>
      <c r="FK677" s="19"/>
      <c r="FL677" s="19"/>
    </row>
    <row r="678" spans="1:168" customFormat="1" ht="0" hidden="1" customHeight="1" x14ac:dyDescent="0.25">
      <c r="A678" s="53"/>
      <c r="B678" s="54"/>
      <c r="C678" s="54"/>
      <c r="D678" s="54"/>
      <c r="E678" s="54"/>
      <c r="F678" s="55"/>
      <c r="G678" s="55"/>
      <c r="H678" s="55"/>
      <c r="I678" s="55"/>
      <c r="J678" s="56"/>
      <c r="K678" s="55"/>
      <c r="L678" s="56"/>
      <c r="M678" s="24"/>
      <c r="N678" s="56"/>
      <c r="EZ678" s="11"/>
      <c r="FA678" s="19"/>
      <c r="FB678" s="19"/>
      <c r="FC678" s="19"/>
      <c r="FH678" s="19"/>
      <c r="FK678" s="19"/>
      <c r="FL678" s="19"/>
    </row>
    <row r="679" spans="1:168" customFormat="1" ht="15" customHeight="1" x14ac:dyDescent="0.25">
      <c r="A679" s="57"/>
      <c r="B679" s="58"/>
      <c r="C679" s="167" t="s">
        <v>294</v>
      </c>
      <c r="D679" s="167"/>
      <c r="E679" s="167"/>
      <c r="F679" s="167"/>
      <c r="G679" s="167"/>
      <c r="H679" s="167"/>
      <c r="I679" s="167"/>
      <c r="J679" s="167"/>
      <c r="K679" s="167"/>
      <c r="L679" s="59">
        <v>622732.63</v>
      </c>
      <c r="M679" s="60"/>
      <c r="N679" s="61">
        <v>6123104.1200000001</v>
      </c>
      <c r="EZ679" s="11"/>
      <c r="FA679" s="19"/>
      <c r="FB679" s="19"/>
      <c r="FC679" s="19"/>
      <c r="FH679" s="19"/>
      <c r="FK679" s="19"/>
      <c r="FL679" s="19" t="s">
        <v>294</v>
      </c>
    </row>
    <row r="680" spans="1:168" customFormat="1" ht="15" customHeight="1" x14ac:dyDescent="0.25">
      <c r="A680" s="175" t="s">
        <v>295</v>
      </c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7"/>
      <c r="EZ680" s="11" t="s">
        <v>295</v>
      </c>
      <c r="FA680" s="19"/>
      <c r="FB680" s="19"/>
      <c r="FC680" s="19"/>
      <c r="FH680" s="19"/>
      <c r="FK680" s="19"/>
      <c r="FL680" s="19"/>
    </row>
    <row r="681" spans="1:168" customFormat="1" ht="34.5" customHeight="1" x14ac:dyDescent="0.25">
      <c r="A681" s="12" t="s">
        <v>296</v>
      </c>
      <c r="B681" s="160" t="s">
        <v>142</v>
      </c>
      <c r="C681" s="167" t="s">
        <v>143</v>
      </c>
      <c r="D681" s="167"/>
      <c r="E681" s="167"/>
      <c r="F681" s="13" t="s">
        <v>144</v>
      </c>
      <c r="G681" s="14">
        <v>1</v>
      </c>
      <c r="H681" s="15">
        <v>1</v>
      </c>
      <c r="I681" s="15">
        <v>1</v>
      </c>
      <c r="J681" s="17"/>
      <c r="K681" s="14"/>
      <c r="L681" s="17"/>
      <c r="M681" s="14"/>
      <c r="N681" s="18"/>
      <c r="EZ681" s="11"/>
      <c r="FA681" s="19" t="s">
        <v>143</v>
      </c>
      <c r="FB681" s="19" t="s">
        <v>0</v>
      </c>
      <c r="FC681" s="19" t="s">
        <v>0</v>
      </c>
      <c r="FH681" s="19"/>
      <c r="FK681" s="19"/>
      <c r="FL681" s="19"/>
    </row>
    <row r="682" spans="1:168" customFormat="1" ht="15" x14ac:dyDescent="0.25">
      <c r="A682" s="21"/>
      <c r="B682" s="22" t="s">
        <v>3</v>
      </c>
      <c r="C682" s="165" t="s">
        <v>8</v>
      </c>
      <c r="D682" s="165"/>
      <c r="E682" s="165"/>
      <c r="F682" s="23"/>
      <c r="G682" s="24"/>
      <c r="H682" s="24"/>
      <c r="I682" s="24"/>
      <c r="J682" s="25">
        <v>298.64</v>
      </c>
      <c r="K682" s="24"/>
      <c r="L682" s="25">
        <v>298.64</v>
      </c>
      <c r="M682" s="26">
        <v>52.21</v>
      </c>
      <c r="N682" s="27">
        <v>15591.99</v>
      </c>
      <c r="EZ682" s="11"/>
      <c r="FA682" s="19"/>
      <c r="FB682" s="19"/>
      <c r="FC682" s="19"/>
      <c r="FE682" s="3" t="s">
        <v>8</v>
      </c>
      <c r="FH682" s="19"/>
      <c r="FK682" s="19"/>
      <c r="FL682" s="19"/>
    </row>
    <row r="683" spans="1:168" customFormat="1" ht="15" x14ac:dyDescent="0.25">
      <c r="A683" s="21"/>
      <c r="B683" s="22" t="s">
        <v>19</v>
      </c>
      <c r="C683" s="165" t="s">
        <v>24</v>
      </c>
      <c r="D683" s="165"/>
      <c r="E683" s="165"/>
      <c r="F683" s="23"/>
      <c r="G683" s="24"/>
      <c r="H683" s="24"/>
      <c r="I683" s="24"/>
      <c r="J683" s="25">
        <v>128.02000000000001</v>
      </c>
      <c r="K683" s="24"/>
      <c r="L683" s="25">
        <v>128.02000000000001</v>
      </c>
      <c r="M683" s="26">
        <v>15.71</v>
      </c>
      <c r="N683" s="27">
        <v>2011.19</v>
      </c>
      <c r="EZ683" s="11"/>
      <c r="FA683" s="19"/>
      <c r="FB683" s="19"/>
      <c r="FC683" s="19"/>
      <c r="FE683" s="3" t="s">
        <v>24</v>
      </c>
      <c r="FH683" s="19"/>
      <c r="FK683" s="19"/>
      <c r="FL683" s="19"/>
    </row>
    <row r="684" spans="1:168" customFormat="1" ht="15" x14ac:dyDescent="0.25">
      <c r="A684" s="21"/>
      <c r="B684" s="22" t="s">
        <v>25</v>
      </c>
      <c r="C684" s="165" t="s">
        <v>26</v>
      </c>
      <c r="D684" s="165"/>
      <c r="E684" s="165"/>
      <c r="F684" s="23"/>
      <c r="G684" s="24"/>
      <c r="H684" s="24"/>
      <c r="I684" s="24"/>
      <c r="J684" s="25">
        <v>19.84</v>
      </c>
      <c r="K684" s="24"/>
      <c r="L684" s="25">
        <v>19.84</v>
      </c>
      <c r="M684" s="26">
        <v>52.21</v>
      </c>
      <c r="N684" s="27">
        <v>1035.8499999999999</v>
      </c>
      <c r="EZ684" s="11"/>
      <c r="FA684" s="19"/>
      <c r="FB684" s="19"/>
      <c r="FC684" s="19"/>
      <c r="FE684" s="3" t="s">
        <v>26</v>
      </c>
      <c r="FH684" s="19"/>
      <c r="FK684" s="19"/>
      <c r="FL684" s="19"/>
    </row>
    <row r="685" spans="1:168" customFormat="1" ht="15" x14ac:dyDescent="0.25">
      <c r="A685" s="28"/>
      <c r="B685" s="22"/>
      <c r="C685" s="165" t="s">
        <v>9</v>
      </c>
      <c r="D685" s="165"/>
      <c r="E685" s="165"/>
      <c r="F685" s="23" t="s">
        <v>10</v>
      </c>
      <c r="G685" s="26">
        <v>35.01</v>
      </c>
      <c r="H685" s="24"/>
      <c r="I685" s="26">
        <v>35.01</v>
      </c>
      <c r="J685" s="31"/>
      <c r="K685" s="24"/>
      <c r="L685" s="31"/>
      <c r="M685" s="24"/>
      <c r="N685" s="32"/>
      <c r="EZ685" s="11"/>
      <c r="FA685" s="19"/>
      <c r="FB685" s="19"/>
      <c r="FC685" s="19"/>
      <c r="FF685" s="3" t="s">
        <v>9</v>
      </c>
      <c r="FH685" s="19"/>
      <c r="FK685" s="19"/>
      <c r="FL685" s="19"/>
    </row>
    <row r="686" spans="1:168" customFormat="1" ht="15" x14ac:dyDescent="0.25">
      <c r="A686" s="28"/>
      <c r="B686" s="22"/>
      <c r="C686" s="165" t="s">
        <v>27</v>
      </c>
      <c r="D686" s="165"/>
      <c r="E686" s="165"/>
      <c r="F686" s="23" t="s">
        <v>10</v>
      </c>
      <c r="G686" s="26">
        <v>1.71</v>
      </c>
      <c r="H686" s="24"/>
      <c r="I686" s="26">
        <v>1.71</v>
      </c>
      <c r="J686" s="31"/>
      <c r="K686" s="24"/>
      <c r="L686" s="31"/>
      <c r="M686" s="24"/>
      <c r="N686" s="32"/>
      <c r="EZ686" s="11"/>
      <c r="FA686" s="19"/>
      <c r="FB686" s="19"/>
      <c r="FC686" s="19"/>
      <c r="FF686" s="3" t="s">
        <v>27</v>
      </c>
      <c r="FH686" s="19"/>
      <c r="FK686" s="19"/>
      <c r="FL686" s="19"/>
    </row>
    <row r="687" spans="1:168" customFormat="1" ht="15" customHeight="1" x14ac:dyDescent="0.25">
      <c r="A687" s="20"/>
      <c r="B687" s="22"/>
      <c r="C687" s="172" t="s">
        <v>11</v>
      </c>
      <c r="D687" s="172"/>
      <c r="E687" s="172"/>
      <c r="F687" s="33"/>
      <c r="G687" s="34"/>
      <c r="H687" s="34"/>
      <c r="I687" s="34"/>
      <c r="J687" s="35">
        <v>426.66</v>
      </c>
      <c r="K687" s="34"/>
      <c r="L687" s="35">
        <v>426.66</v>
      </c>
      <c r="M687" s="34"/>
      <c r="N687" s="36">
        <v>17603.18</v>
      </c>
      <c r="EZ687" s="11"/>
      <c r="FA687" s="19"/>
      <c r="FB687" s="19"/>
      <c r="FC687" s="19"/>
      <c r="FG687" s="3" t="s">
        <v>11</v>
      </c>
      <c r="FH687" s="19"/>
      <c r="FK687" s="19"/>
      <c r="FL687" s="19"/>
    </row>
    <row r="688" spans="1:168" customFormat="1" ht="15" x14ac:dyDescent="0.25">
      <c r="A688" s="28"/>
      <c r="B688" s="22"/>
      <c r="C688" s="165" t="s">
        <v>12</v>
      </c>
      <c r="D688" s="165"/>
      <c r="E688" s="165"/>
      <c r="F688" s="23"/>
      <c r="G688" s="24"/>
      <c r="H688" s="24"/>
      <c r="I688" s="24"/>
      <c r="J688" s="31"/>
      <c r="K688" s="24"/>
      <c r="L688" s="25">
        <v>318.48</v>
      </c>
      <c r="M688" s="24"/>
      <c r="N688" s="27">
        <v>16627.84</v>
      </c>
      <c r="EZ688" s="11"/>
      <c r="FA688" s="19"/>
      <c r="FB688" s="19"/>
      <c r="FC688" s="19"/>
      <c r="FF688" s="3" t="s">
        <v>12</v>
      </c>
      <c r="FH688" s="19"/>
      <c r="FK688" s="19"/>
      <c r="FL688" s="19"/>
    </row>
    <row r="689" spans="1:168" customFormat="1" ht="22.5" customHeight="1" x14ac:dyDescent="0.25">
      <c r="A689" s="28"/>
      <c r="B689" s="22" t="s">
        <v>28</v>
      </c>
      <c r="C689" s="165" t="s">
        <v>29</v>
      </c>
      <c r="D689" s="165"/>
      <c r="E689" s="165"/>
      <c r="F689" s="23" t="s">
        <v>15</v>
      </c>
      <c r="G689" s="29">
        <v>109</v>
      </c>
      <c r="H689" s="24"/>
      <c r="I689" s="29">
        <v>109</v>
      </c>
      <c r="J689" s="31"/>
      <c r="K689" s="24"/>
      <c r="L689" s="25">
        <v>347.14</v>
      </c>
      <c r="M689" s="24"/>
      <c r="N689" s="27">
        <v>18124.349999999999</v>
      </c>
      <c r="EZ689" s="11"/>
      <c r="FA689" s="19"/>
      <c r="FB689" s="19"/>
      <c r="FC689" s="19"/>
      <c r="FF689" s="3" t="s">
        <v>29</v>
      </c>
      <c r="FH689" s="19"/>
      <c r="FK689" s="19"/>
      <c r="FL689" s="19"/>
    </row>
    <row r="690" spans="1:168" customFormat="1" ht="45" x14ac:dyDescent="0.25">
      <c r="A690" s="28"/>
      <c r="B690" s="22" t="s">
        <v>30</v>
      </c>
      <c r="C690" s="165" t="s">
        <v>31</v>
      </c>
      <c r="D690" s="165"/>
      <c r="E690" s="165"/>
      <c r="F690" s="23" t="s">
        <v>15</v>
      </c>
      <c r="G690" s="29">
        <v>65</v>
      </c>
      <c r="H690" s="26">
        <v>0.85</v>
      </c>
      <c r="I690" s="26">
        <v>55.25</v>
      </c>
      <c r="J690" s="31"/>
      <c r="K690" s="24"/>
      <c r="L690" s="25">
        <v>175.96</v>
      </c>
      <c r="M690" s="24"/>
      <c r="N690" s="27">
        <v>9186.8799999999992</v>
      </c>
      <c r="EZ690" s="11"/>
      <c r="FA690" s="19"/>
      <c r="FB690" s="19"/>
      <c r="FC690" s="19"/>
      <c r="FF690" s="3" t="s">
        <v>31</v>
      </c>
      <c r="FH690" s="19"/>
      <c r="FK690" s="19"/>
      <c r="FL690" s="19"/>
    </row>
    <row r="691" spans="1:168" customFormat="1" ht="15" customHeight="1" x14ac:dyDescent="0.25">
      <c r="A691" s="37"/>
      <c r="B691" s="159"/>
      <c r="C691" s="167" t="s">
        <v>18</v>
      </c>
      <c r="D691" s="167"/>
      <c r="E691" s="167"/>
      <c r="F691" s="13"/>
      <c r="G691" s="14"/>
      <c r="H691" s="14"/>
      <c r="I691" s="14"/>
      <c r="J691" s="17"/>
      <c r="K691" s="14"/>
      <c r="L691" s="38">
        <v>949.76</v>
      </c>
      <c r="M691" s="34"/>
      <c r="N691" s="39">
        <v>44914.41</v>
      </c>
      <c r="EZ691" s="11"/>
      <c r="FA691" s="19"/>
      <c r="FB691" s="19"/>
      <c r="FC691" s="19"/>
      <c r="FH691" s="19" t="s">
        <v>18</v>
      </c>
      <c r="FK691" s="19"/>
      <c r="FL691" s="19"/>
    </row>
    <row r="692" spans="1:168" customFormat="1" ht="45.75" customHeight="1" x14ac:dyDescent="0.25">
      <c r="A692" s="12" t="s">
        <v>297</v>
      </c>
      <c r="B692" s="160" t="s">
        <v>32</v>
      </c>
      <c r="C692" s="167" t="s">
        <v>33</v>
      </c>
      <c r="D692" s="167"/>
      <c r="E692" s="167"/>
      <c r="F692" s="13" t="s">
        <v>6</v>
      </c>
      <c r="G692" s="14">
        <v>0.218</v>
      </c>
      <c r="H692" s="15">
        <v>1</v>
      </c>
      <c r="I692" s="46">
        <v>0.218</v>
      </c>
      <c r="J692" s="17"/>
      <c r="K692" s="14"/>
      <c r="L692" s="17"/>
      <c r="M692" s="14"/>
      <c r="N692" s="18"/>
      <c r="EZ692" s="11"/>
      <c r="FA692" s="19" t="s">
        <v>33</v>
      </c>
      <c r="FB692" s="19" t="s">
        <v>0</v>
      </c>
      <c r="FC692" s="19" t="s">
        <v>0</v>
      </c>
      <c r="FH692" s="19"/>
      <c r="FK692" s="19"/>
      <c r="FL692" s="19"/>
    </row>
    <row r="693" spans="1:168" customFormat="1" ht="15" customHeight="1" x14ac:dyDescent="0.25">
      <c r="A693" s="20"/>
      <c r="B693" s="158"/>
      <c r="C693" s="165" t="s">
        <v>298</v>
      </c>
      <c r="D693" s="165"/>
      <c r="E693" s="165"/>
      <c r="F693" s="165"/>
      <c r="G693" s="165"/>
      <c r="H693" s="165"/>
      <c r="I693" s="165"/>
      <c r="J693" s="165"/>
      <c r="K693" s="165"/>
      <c r="L693" s="165"/>
      <c r="M693" s="165"/>
      <c r="N693" s="168"/>
      <c r="EZ693" s="11"/>
      <c r="FA693" s="19"/>
      <c r="FB693" s="19"/>
      <c r="FC693" s="19"/>
      <c r="FD693" s="3" t="s">
        <v>298</v>
      </c>
      <c r="FH693" s="19"/>
      <c r="FK693" s="19"/>
      <c r="FL693" s="19"/>
    </row>
    <row r="694" spans="1:168" customFormat="1" ht="15" x14ac:dyDescent="0.25">
      <c r="A694" s="21"/>
      <c r="B694" s="22" t="s">
        <v>3</v>
      </c>
      <c r="C694" s="165" t="s">
        <v>8</v>
      </c>
      <c r="D694" s="165"/>
      <c r="E694" s="165"/>
      <c r="F694" s="23"/>
      <c r="G694" s="24"/>
      <c r="H694" s="24"/>
      <c r="I694" s="24"/>
      <c r="J694" s="25">
        <v>92.08</v>
      </c>
      <c r="K694" s="24"/>
      <c r="L694" s="25">
        <v>20.07</v>
      </c>
      <c r="M694" s="26">
        <v>52.21</v>
      </c>
      <c r="N694" s="27">
        <v>1047.8499999999999</v>
      </c>
      <c r="EZ694" s="11"/>
      <c r="FA694" s="19"/>
      <c r="FB694" s="19"/>
      <c r="FC694" s="19"/>
      <c r="FE694" s="3" t="s">
        <v>8</v>
      </c>
      <c r="FH694" s="19"/>
      <c r="FK694" s="19"/>
      <c r="FL694" s="19"/>
    </row>
    <row r="695" spans="1:168" customFormat="1" ht="15" x14ac:dyDescent="0.25">
      <c r="A695" s="21"/>
      <c r="B695" s="22" t="s">
        <v>19</v>
      </c>
      <c r="C695" s="165" t="s">
        <v>24</v>
      </c>
      <c r="D695" s="165"/>
      <c r="E695" s="165"/>
      <c r="F695" s="23"/>
      <c r="G695" s="24"/>
      <c r="H695" s="24"/>
      <c r="I695" s="24"/>
      <c r="J695" s="25">
        <v>287.60000000000002</v>
      </c>
      <c r="K695" s="24"/>
      <c r="L695" s="25">
        <v>62.7</v>
      </c>
      <c r="M695" s="26">
        <v>15.71</v>
      </c>
      <c r="N695" s="48">
        <v>985.02</v>
      </c>
      <c r="EZ695" s="11"/>
      <c r="FA695" s="19"/>
      <c r="FB695" s="19"/>
      <c r="FC695" s="19"/>
      <c r="FE695" s="3" t="s">
        <v>24</v>
      </c>
      <c r="FH695" s="19"/>
      <c r="FK695" s="19"/>
      <c r="FL695" s="19"/>
    </row>
    <row r="696" spans="1:168" customFormat="1" ht="15" x14ac:dyDescent="0.25">
      <c r="A696" s="21"/>
      <c r="B696" s="22" t="s">
        <v>25</v>
      </c>
      <c r="C696" s="165" t="s">
        <v>26</v>
      </c>
      <c r="D696" s="165"/>
      <c r="E696" s="165"/>
      <c r="F696" s="23"/>
      <c r="G696" s="24"/>
      <c r="H696" s="24"/>
      <c r="I696" s="24"/>
      <c r="J696" s="25">
        <v>37.57</v>
      </c>
      <c r="K696" s="24"/>
      <c r="L696" s="25">
        <v>8.19</v>
      </c>
      <c r="M696" s="26">
        <v>52.21</v>
      </c>
      <c r="N696" s="48">
        <v>427.6</v>
      </c>
      <c r="EZ696" s="11"/>
      <c r="FA696" s="19"/>
      <c r="FB696" s="19"/>
      <c r="FC696" s="19"/>
      <c r="FE696" s="3" t="s">
        <v>26</v>
      </c>
      <c r="FH696" s="19"/>
      <c r="FK696" s="19"/>
      <c r="FL696" s="19"/>
    </row>
    <row r="697" spans="1:168" customFormat="1" ht="15" x14ac:dyDescent="0.25">
      <c r="A697" s="28"/>
      <c r="B697" s="22"/>
      <c r="C697" s="165" t="s">
        <v>9</v>
      </c>
      <c r="D697" s="165"/>
      <c r="E697" s="165"/>
      <c r="F697" s="23" t="s">
        <v>10</v>
      </c>
      <c r="G697" s="42">
        <v>11.7</v>
      </c>
      <c r="H697" s="24"/>
      <c r="I697" s="43">
        <v>2.5506000000000002</v>
      </c>
      <c r="J697" s="31"/>
      <c r="K697" s="24"/>
      <c r="L697" s="31"/>
      <c r="M697" s="24"/>
      <c r="N697" s="32"/>
      <c r="EZ697" s="11"/>
      <c r="FA697" s="19"/>
      <c r="FB697" s="19"/>
      <c r="FC697" s="19"/>
      <c r="FF697" s="3" t="s">
        <v>9</v>
      </c>
      <c r="FH697" s="19"/>
      <c r="FK697" s="19"/>
      <c r="FL697" s="19"/>
    </row>
    <row r="698" spans="1:168" customFormat="1" ht="15" x14ac:dyDescent="0.25">
      <c r="A698" s="28"/>
      <c r="B698" s="22"/>
      <c r="C698" s="165" t="s">
        <v>27</v>
      </c>
      <c r="D698" s="165"/>
      <c r="E698" s="165"/>
      <c r="F698" s="23" t="s">
        <v>10</v>
      </c>
      <c r="G698" s="26">
        <v>2.96</v>
      </c>
      <c r="H698" s="24"/>
      <c r="I698" s="47">
        <v>0.64527999999999996</v>
      </c>
      <c r="J698" s="31"/>
      <c r="K698" s="24"/>
      <c r="L698" s="31"/>
      <c r="M698" s="24"/>
      <c r="N698" s="32"/>
      <c r="EZ698" s="11"/>
      <c r="FA698" s="19"/>
      <c r="FB698" s="19"/>
      <c r="FC698" s="19"/>
      <c r="FF698" s="3" t="s">
        <v>27</v>
      </c>
      <c r="FH698" s="19"/>
      <c r="FK698" s="19"/>
      <c r="FL698" s="19"/>
    </row>
    <row r="699" spans="1:168" customFormat="1" ht="15" customHeight="1" x14ac:dyDescent="0.25">
      <c r="A699" s="20"/>
      <c r="B699" s="22"/>
      <c r="C699" s="172" t="s">
        <v>11</v>
      </c>
      <c r="D699" s="172"/>
      <c r="E699" s="172"/>
      <c r="F699" s="33"/>
      <c r="G699" s="34"/>
      <c r="H699" s="34"/>
      <c r="I699" s="34"/>
      <c r="J699" s="35">
        <v>379.68</v>
      </c>
      <c r="K699" s="34"/>
      <c r="L699" s="35">
        <v>82.77</v>
      </c>
      <c r="M699" s="34"/>
      <c r="N699" s="36">
        <v>2032.87</v>
      </c>
      <c r="EZ699" s="11"/>
      <c r="FA699" s="19"/>
      <c r="FB699" s="19"/>
      <c r="FC699" s="19"/>
      <c r="FG699" s="3" t="s">
        <v>11</v>
      </c>
      <c r="FH699" s="19"/>
      <c r="FK699" s="19"/>
      <c r="FL699" s="19"/>
    </row>
    <row r="700" spans="1:168" customFormat="1" ht="15" x14ac:dyDescent="0.25">
      <c r="A700" s="28"/>
      <c r="B700" s="22"/>
      <c r="C700" s="165" t="s">
        <v>12</v>
      </c>
      <c r="D700" s="165"/>
      <c r="E700" s="165"/>
      <c r="F700" s="23"/>
      <c r="G700" s="24"/>
      <c r="H700" s="24"/>
      <c r="I700" s="24"/>
      <c r="J700" s="31"/>
      <c r="K700" s="24"/>
      <c r="L700" s="25">
        <v>28.26</v>
      </c>
      <c r="M700" s="24"/>
      <c r="N700" s="27">
        <v>1475.45</v>
      </c>
      <c r="EZ700" s="11"/>
      <c r="FA700" s="19"/>
      <c r="FB700" s="19"/>
      <c r="FC700" s="19"/>
      <c r="FF700" s="3" t="s">
        <v>12</v>
      </c>
      <c r="FH700" s="19"/>
      <c r="FK700" s="19"/>
      <c r="FL700" s="19"/>
    </row>
    <row r="701" spans="1:168" customFormat="1" ht="23.25" customHeight="1" x14ac:dyDescent="0.25">
      <c r="A701" s="28"/>
      <c r="B701" s="22" t="s">
        <v>35</v>
      </c>
      <c r="C701" s="165" t="s">
        <v>36</v>
      </c>
      <c r="D701" s="165"/>
      <c r="E701" s="165"/>
      <c r="F701" s="23" t="s">
        <v>15</v>
      </c>
      <c r="G701" s="29">
        <v>102</v>
      </c>
      <c r="H701" s="24"/>
      <c r="I701" s="29">
        <v>102</v>
      </c>
      <c r="J701" s="31"/>
      <c r="K701" s="24"/>
      <c r="L701" s="25">
        <v>28.83</v>
      </c>
      <c r="M701" s="24"/>
      <c r="N701" s="27">
        <v>1504.96</v>
      </c>
      <c r="EZ701" s="11"/>
      <c r="FA701" s="19"/>
      <c r="FB701" s="19"/>
      <c r="FC701" s="19"/>
      <c r="FF701" s="3" t="s">
        <v>36</v>
      </c>
      <c r="FH701" s="19"/>
      <c r="FK701" s="19"/>
      <c r="FL701" s="19"/>
    </row>
    <row r="702" spans="1:168" customFormat="1" ht="23.25" customHeight="1" x14ac:dyDescent="0.25">
      <c r="A702" s="28"/>
      <c r="B702" s="22" t="s">
        <v>37</v>
      </c>
      <c r="C702" s="165" t="s">
        <v>38</v>
      </c>
      <c r="D702" s="165"/>
      <c r="E702" s="165"/>
      <c r="F702" s="23" t="s">
        <v>15</v>
      </c>
      <c r="G702" s="29">
        <v>54</v>
      </c>
      <c r="H702" s="24"/>
      <c r="I702" s="29">
        <v>54</v>
      </c>
      <c r="J702" s="31"/>
      <c r="K702" s="24"/>
      <c r="L702" s="25">
        <v>15.26</v>
      </c>
      <c r="M702" s="24"/>
      <c r="N702" s="48">
        <v>796.74</v>
      </c>
      <c r="EZ702" s="11"/>
      <c r="FA702" s="19"/>
      <c r="FB702" s="19"/>
      <c r="FC702" s="19"/>
      <c r="FF702" s="3" t="s">
        <v>38</v>
      </c>
      <c r="FH702" s="19"/>
      <c r="FK702" s="19"/>
      <c r="FL702" s="19"/>
    </row>
    <row r="703" spans="1:168" customFormat="1" ht="15" customHeight="1" x14ac:dyDescent="0.25">
      <c r="A703" s="37"/>
      <c r="B703" s="159"/>
      <c r="C703" s="167" t="s">
        <v>18</v>
      </c>
      <c r="D703" s="167"/>
      <c r="E703" s="167"/>
      <c r="F703" s="13"/>
      <c r="G703" s="14"/>
      <c r="H703" s="14"/>
      <c r="I703" s="14"/>
      <c r="J703" s="17"/>
      <c r="K703" s="14"/>
      <c r="L703" s="38">
        <v>126.86</v>
      </c>
      <c r="M703" s="34"/>
      <c r="N703" s="39">
        <v>4334.57</v>
      </c>
      <c r="EZ703" s="11"/>
      <c r="FA703" s="19"/>
      <c r="FB703" s="19"/>
      <c r="FC703" s="19"/>
      <c r="FH703" s="19" t="s">
        <v>18</v>
      </c>
      <c r="FK703" s="19"/>
      <c r="FL703" s="19"/>
    </row>
    <row r="704" spans="1:168" customFormat="1" ht="23.25" customHeight="1" x14ac:dyDescent="0.25">
      <c r="A704" s="12" t="s">
        <v>299</v>
      </c>
      <c r="B704" s="160" t="s">
        <v>40</v>
      </c>
      <c r="C704" s="167" t="s">
        <v>41</v>
      </c>
      <c r="D704" s="167"/>
      <c r="E704" s="167"/>
      <c r="F704" s="13" t="s">
        <v>6</v>
      </c>
      <c r="G704" s="14">
        <v>0.1082</v>
      </c>
      <c r="H704" s="15">
        <v>1</v>
      </c>
      <c r="I704" s="16">
        <v>0.1082</v>
      </c>
      <c r="J704" s="17"/>
      <c r="K704" s="14"/>
      <c r="L704" s="17"/>
      <c r="M704" s="14"/>
      <c r="N704" s="18"/>
      <c r="EZ704" s="11"/>
      <c r="FA704" s="19" t="s">
        <v>41</v>
      </c>
      <c r="FB704" s="19" t="s">
        <v>0</v>
      </c>
      <c r="FC704" s="19" t="s">
        <v>0</v>
      </c>
      <c r="FH704" s="19"/>
      <c r="FK704" s="19"/>
      <c r="FL704" s="19"/>
    </row>
    <row r="705" spans="1:168" customFormat="1" ht="15" customHeight="1" x14ac:dyDescent="0.25">
      <c r="A705" s="20"/>
      <c r="B705" s="158"/>
      <c r="C705" s="165" t="s">
        <v>300</v>
      </c>
      <c r="D705" s="165"/>
      <c r="E705" s="165"/>
      <c r="F705" s="165"/>
      <c r="G705" s="165"/>
      <c r="H705" s="165"/>
      <c r="I705" s="165"/>
      <c r="J705" s="165"/>
      <c r="K705" s="165"/>
      <c r="L705" s="165"/>
      <c r="M705" s="165"/>
      <c r="N705" s="168"/>
      <c r="EZ705" s="11"/>
      <c r="FA705" s="19"/>
      <c r="FB705" s="19"/>
      <c r="FC705" s="19"/>
      <c r="FD705" s="3" t="s">
        <v>300</v>
      </c>
      <c r="FH705" s="19"/>
      <c r="FK705" s="19"/>
      <c r="FL705" s="19"/>
    </row>
    <row r="706" spans="1:168" customFormat="1" ht="15" x14ac:dyDescent="0.25">
      <c r="A706" s="21"/>
      <c r="B706" s="22" t="s">
        <v>3</v>
      </c>
      <c r="C706" s="165" t="s">
        <v>8</v>
      </c>
      <c r="D706" s="165"/>
      <c r="E706" s="165"/>
      <c r="F706" s="23"/>
      <c r="G706" s="24"/>
      <c r="H706" s="24"/>
      <c r="I706" s="24"/>
      <c r="J706" s="25">
        <v>106.88</v>
      </c>
      <c r="K706" s="24"/>
      <c r="L706" s="25">
        <v>11.56</v>
      </c>
      <c r="M706" s="26">
        <v>52.21</v>
      </c>
      <c r="N706" s="48">
        <v>603.54999999999995</v>
      </c>
      <c r="EZ706" s="11"/>
      <c r="FA706" s="19"/>
      <c r="FB706" s="19"/>
      <c r="FC706" s="19"/>
      <c r="FE706" s="3" t="s">
        <v>8</v>
      </c>
      <c r="FH706" s="19"/>
      <c r="FK706" s="19"/>
      <c r="FL706" s="19"/>
    </row>
    <row r="707" spans="1:168" customFormat="1" ht="15" x14ac:dyDescent="0.25">
      <c r="A707" s="21"/>
      <c r="B707" s="22" t="s">
        <v>19</v>
      </c>
      <c r="C707" s="165" t="s">
        <v>24</v>
      </c>
      <c r="D707" s="165"/>
      <c r="E707" s="165"/>
      <c r="F707" s="23"/>
      <c r="G707" s="24"/>
      <c r="H707" s="24"/>
      <c r="I707" s="24"/>
      <c r="J707" s="25">
        <v>241.58</v>
      </c>
      <c r="K707" s="24"/>
      <c r="L707" s="25">
        <v>26.14</v>
      </c>
      <c r="M707" s="26">
        <v>15.71</v>
      </c>
      <c r="N707" s="48">
        <v>410.66</v>
      </c>
      <c r="EZ707" s="11"/>
      <c r="FA707" s="19"/>
      <c r="FB707" s="19"/>
      <c r="FC707" s="19"/>
      <c r="FE707" s="3" t="s">
        <v>24</v>
      </c>
      <c r="FH707" s="19"/>
      <c r="FK707" s="19"/>
      <c r="FL707" s="19"/>
    </row>
    <row r="708" spans="1:168" customFormat="1" ht="15" x14ac:dyDescent="0.25">
      <c r="A708" s="21"/>
      <c r="B708" s="22" t="s">
        <v>25</v>
      </c>
      <c r="C708" s="165" t="s">
        <v>26</v>
      </c>
      <c r="D708" s="165"/>
      <c r="E708" s="165"/>
      <c r="F708" s="23"/>
      <c r="G708" s="24"/>
      <c r="H708" s="24"/>
      <c r="I708" s="24"/>
      <c r="J708" s="25">
        <v>26.36</v>
      </c>
      <c r="K708" s="24"/>
      <c r="L708" s="25">
        <v>2.85</v>
      </c>
      <c r="M708" s="26">
        <v>52.21</v>
      </c>
      <c r="N708" s="48">
        <v>148.80000000000001</v>
      </c>
      <c r="EZ708" s="11"/>
      <c r="FA708" s="19"/>
      <c r="FB708" s="19"/>
      <c r="FC708" s="19"/>
      <c r="FE708" s="3" t="s">
        <v>26</v>
      </c>
      <c r="FH708" s="19"/>
      <c r="FK708" s="19"/>
      <c r="FL708" s="19"/>
    </row>
    <row r="709" spans="1:168" customFormat="1" ht="15" x14ac:dyDescent="0.25">
      <c r="A709" s="28"/>
      <c r="B709" s="22"/>
      <c r="C709" s="165" t="s">
        <v>9</v>
      </c>
      <c r="D709" s="165"/>
      <c r="E709" s="165"/>
      <c r="F709" s="23" t="s">
        <v>10</v>
      </c>
      <c r="G709" s="26">
        <v>12.53</v>
      </c>
      <c r="H709" s="24"/>
      <c r="I709" s="51">
        <v>1.3557459999999999</v>
      </c>
      <c r="J709" s="31"/>
      <c r="K709" s="24"/>
      <c r="L709" s="31"/>
      <c r="M709" s="24"/>
      <c r="N709" s="32"/>
      <c r="EZ709" s="11"/>
      <c r="FA709" s="19"/>
      <c r="FB709" s="19"/>
      <c r="FC709" s="19"/>
      <c r="FF709" s="3" t="s">
        <v>9</v>
      </c>
      <c r="FH709" s="19"/>
      <c r="FK709" s="19"/>
      <c r="FL709" s="19"/>
    </row>
    <row r="710" spans="1:168" customFormat="1" ht="15" x14ac:dyDescent="0.25">
      <c r="A710" s="28"/>
      <c r="B710" s="22"/>
      <c r="C710" s="165" t="s">
        <v>27</v>
      </c>
      <c r="D710" s="165"/>
      <c r="E710" s="165"/>
      <c r="F710" s="23" t="s">
        <v>10</v>
      </c>
      <c r="G710" s="26">
        <v>2.62</v>
      </c>
      <c r="H710" s="24"/>
      <c r="I710" s="51">
        <v>0.28348400000000001</v>
      </c>
      <c r="J710" s="31"/>
      <c r="K710" s="24"/>
      <c r="L710" s="31"/>
      <c r="M710" s="24"/>
      <c r="N710" s="32"/>
      <c r="EZ710" s="11"/>
      <c r="FA710" s="19"/>
      <c r="FB710" s="19"/>
      <c r="FC710" s="19"/>
      <c r="FF710" s="3" t="s">
        <v>27</v>
      </c>
      <c r="FH710" s="19"/>
      <c r="FK710" s="19"/>
      <c r="FL710" s="19"/>
    </row>
    <row r="711" spans="1:168" customFormat="1" ht="15" customHeight="1" x14ac:dyDescent="0.25">
      <c r="A711" s="20"/>
      <c r="B711" s="22"/>
      <c r="C711" s="172" t="s">
        <v>11</v>
      </c>
      <c r="D711" s="172"/>
      <c r="E711" s="172"/>
      <c r="F711" s="33"/>
      <c r="G711" s="34"/>
      <c r="H711" s="34"/>
      <c r="I711" s="34"/>
      <c r="J711" s="35">
        <v>348.46</v>
      </c>
      <c r="K711" s="34"/>
      <c r="L711" s="35">
        <v>37.700000000000003</v>
      </c>
      <c r="M711" s="34"/>
      <c r="N711" s="36">
        <v>1014.21</v>
      </c>
      <c r="EZ711" s="11"/>
      <c r="FA711" s="19"/>
      <c r="FB711" s="19"/>
      <c r="FC711" s="19"/>
      <c r="FG711" s="3" t="s">
        <v>11</v>
      </c>
      <c r="FH711" s="19"/>
      <c r="FK711" s="19"/>
      <c r="FL711" s="19"/>
    </row>
    <row r="712" spans="1:168" customFormat="1" ht="15" x14ac:dyDescent="0.25">
      <c r="A712" s="28"/>
      <c r="B712" s="22"/>
      <c r="C712" s="165" t="s">
        <v>12</v>
      </c>
      <c r="D712" s="165"/>
      <c r="E712" s="165"/>
      <c r="F712" s="23"/>
      <c r="G712" s="24"/>
      <c r="H712" s="24"/>
      <c r="I712" s="24"/>
      <c r="J712" s="31"/>
      <c r="K712" s="24"/>
      <c r="L712" s="25">
        <v>14.41</v>
      </c>
      <c r="M712" s="24"/>
      <c r="N712" s="48">
        <v>752.35</v>
      </c>
      <c r="EZ712" s="11"/>
      <c r="FA712" s="19"/>
      <c r="FB712" s="19"/>
      <c r="FC712" s="19"/>
      <c r="FF712" s="3" t="s">
        <v>12</v>
      </c>
      <c r="FH712" s="19"/>
      <c r="FK712" s="19"/>
      <c r="FL712" s="19"/>
    </row>
    <row r="713" spans="1:168" customFormat="1" ht="23.25" customHeight="1" x14ac:dyDescent="0.25">
      <c r="A713" s="28"/>
      <c r="B713" s="22" t="s">
        <v>43</v>
      </c>
      <c r="C713" s="165" t="s">
        <v>44</v>
      </c>
      <c r="D713" s="165"/>
      <c r="E713" s="165"/>
      <c r="F713" s="23" t="s">
        <v>15</v>
      </c>
      <c r="G713" s="29">
        <v>92</v>
      </c>
      <c r="H713" s="24"/>
      <c r="I713" s="29">
        <v>92</v>
      </c>
      <c r="J713" s="31"/>
      <c r="K713" s="24"/>
      <c r="L713" s="25">
        <v>13.26</v>
      </c>
      <c r="M713" s="24"/>
      <c r="N713" s="48">
        <v>692.16</v>
      </c>
      <c r="EZ713" s="11"/>
      <c r="FA713" s="19"/>
      <c r="FB713" s="19"/>
      <c r="FC713" s="19"/>
      <c r="FF713" s="3" t="s">
        <v>44</v>
      </c>
      <c r="FH713" s="19"/>
      <c r="FK713" s="19"/>
      <c r="FL713" s="19"/>
    </row>
    <row r="714" spans="1:168" customFormat="1" ht="45" customHeight="1" x14ac:dyDescent="0.25">
      <c r="A714" s="28"/>
      <c r="B714" s="22" t="s">
        <v>45</v>
      </c>
      <c r="C714" s="165" t="s">
        <v>46</v>
      </c>
      <c r="D714" s="165"/>
      <c r="E714" s="165"/>
      <c r="F714" s="23" t="s">
        <v>15</v>
      </c>
      <c r="G714" s="29">
        <v>46</v>
      </c>
      <c r="H714" s="26">
        <v>0.85</v>
      </c>
      <c r="I714" s="42">
        <v>39.1</v>
      </c>
      <c r="J714" s="31"/>
      <c r="K714" s="24"/>
      <c r="L714" s="25">
        <v>5.63</v>
      </c>
      <c r="M714" s="24"/>
      <c r="N714" s="48">
        <v>294.17</v>
      </c>
      <c r="EZ714" s="11"/>
      <c r="FA714" s="19"/>
      <c r="FB714" s="19"/>
      <c r="FC714" s="19"/>
      <c r="FF714" s="3" t="s">
        <v>46</v>
      </c>
      <c r="FH714" s="19"/>
      <c r="FK714" s="19"/>
      <c r="FL714" s="19"/>
    </row>
    <row r="715" spans="1:168" customFormat="1" ht="15" customHeight="1" x14ac:dyDescent="0.25">
      <c r="A715" s="37"/>
      <c r="B715" s="159"/>
      <c r="C715" s="167" t="s">
        <v>18</v>
      </c>
      <c r="D715" s="167"/>
      <c r="E715" s="167"/>
      <c r="F715" s="13"/>
      <c r="G715" s="14"/>
      <c r="H715" s="14"/>
      <c r="I715" s="14"/>
      <c r="J715" s="17"/>
      <c r="K715" s="14"/>
      <c r="L715" s="38">
        <v>56.59</v>
      </c>
      <c r="M715" s="34"/>
      <c r="N715" s="39">
        <v>2000.54</v>
      </c>
      <c r="EZ715" s="11"/>
      <c r="FA715" s="19"/>
      <c r="FB715" s="19"/>
      <c r="FC715" s="19"/>
      <c r="FH715" s="19" t="s">
        <v>18</v>
      </c>
      <c r="FK715" s="19"/>
      <c r="FL715" s="19"/>
    </row>
    <row r="716" spans="1:168" customFormat="1" ht="34.5" customHeight="1" x14ac:dyDescent="0.25">
      <c r="A716" s="12" t="s">
        <v>301</v>
      </c>
      <c r="B716" s="160" t="s">
        <v>48</v>
      </c>
      <c r="C716" s="167" t="s">
        <v>49</v>
      </c>
      <c r="D716" s="167"/>
      <c r="E716" s="167"/>
      <c r="F716" s="13" t="s">
        <v>6</v>
      </c>
      <c r="G716" s="14">
        <v>0.108</v>
      </c>
      <c r="H716" s="15">
        <v>1</v>
      </c>
      <c r="I716" s="46">
        <v>0.108</v>
      </c>
      <c r="J716" s="17"/>
      <c r="K716" s="14"/>
      <c r="L716" s="17"/>
      <c r="M716" s="14"/>
      <c r="N716" s="18"/>
      <c r="EZ716" s="11"/>
      <c r="FA716" s="19" t="s">
        <v>49</v>
      </c>
      <c r="FB716" s="19" t="s">
        <v>0</v>
      </c>
      <c r="FC716" s="19" t="s">
        <v>0</v>
      </c>
      <c r="FH716" s="19"/>
      <c r="FK716" s="19"/>
      <c r="FL716" s="19"/>
    </row>
    <row r="717" spans="1:168" customFormat="1" ht="15" customHeight="1" x14ac:dyDescent="0.25">
      <c r="A717" s="20"/>
      <c r="B717" s="158"/>
      <c r="C717" s="165" t="s">
        <v>302</v>
      </c>
      <c r="D717" s="165"/>
      <c r="E717" s="165"/>
      <c r="F717" s="165"/>
      <c r="G717" s="165"/>
      <c r="H717" s="165"/>
      <c r="I717" s="165"/>
      <c r="J717" s="165"/>
      <c r="K717" s="165"/>
      <c r="L717" s="165"/>
      <c r="M717" s="165"/>
      <c r="N717" s="168"/>
      <c r="EZ717" s="11"/>
      <c r="FA717" s="19"/>
      <c r="FB717" s="19"/>
      <c r="FC717" s="19"/>
      <c r="FD717" s="3" t="s">
        <v>302</v>
      </c>
      <c r="FH717" s="19"/>
      <c r="FK717" s="19"/>
      <c r="FL717" s="19"/>
    </row>
    <row r="718" spans="1:168" customFormat="1" ht="15" x14ac:dyDescent="0.25">
      <c r="A718" s="21"/>
      <c r="B718" s="22" t="s">
        <v>3</v>
      </c>
      <c r="C718" s="165" t="s">
        <v>8</v>
      </c>
      <c r="D718" s="165"/>
      <c r="E718" s="165"/>
      <c r="F718" s="23"/>
      <c r="G718" s="24"/>
      <c r="H718" s="24"/>
      <c r="I718" s="24"/>
      <c r="J718" s="25">
        <v>173.23</v>
      </c>
      <c r="K718" s="24"/>
      <c r="L718" s="25">
        <v>18.71</v>
      </c>
      <c r="M718" s="26">
        <v>52.21</v>
      </c>
      <c r="N718" s="48">
        <v>976.85</v>
      </c>
      <c r="EZ718" s="11"/>
      <c r="FA718" s="19"/>
      <c r="FB718" s="19"/>
      <c r="FC718" s="19"/>
      <c r="FE718" s="3" t="s">
        <v>8</v>
      </c>
      <c r="FH718" s="19"/>
      <c r="FK718" s="19"/>
      <c r="FL718" s="19"/>
    </row>
    <row r="719" spans="1:168" customFormat="1" ht="15" x14ac:dyDescent="0.25">
      <c r="A719" s="21"/>
      <c r="B719" s="22" t="s">
        <v>19</v>
      </c>
      <c r="C719" s="165" t="s">
        <v>24</v>
      </c>
      <c r="D719" s="165"/>
      <c r="E719" s="165"/>
      <c r="F719" s="23"/>
      <c r="G719" s="24"/>
      <c r="H719" s="24"/>
      <c r="I719" s="24"/>
      <c r="J719" s="41">
        <v>5268.76</v>
      </c>
      <c r="K719" s="24"/>
      <c r="L719" s="25">
        <v>569.03</v>
      </c>
      <c r="M719" s="26">
        <v>15.71</v>
      </c>
      <c r="N719" s="27">
        <v>8939.4599999999991</v>
      </c>
      <c r="EZ719" s="11"/>
      <c r="FA719" s="19"/>
      <c r="FB719" s="19"/>
      <c r="FC719" s="19"/>
      <c r="FE719" s="3" t="s">
        <v>24</v>
      </c>
      <c r="FH719" s="19"/>
      <c r="FK719" s="19"/>
      <c r="FL719" s="19"/>
    </row>
    <row r="720" spans="1:168" customFormat="1" ht="15" x14ac:dyDescent="0.25">
      <c r="A720" s="21"/>
      <c r="B720" s="22" t="s">
        <v>25</v>
      </c>
      <c r="C720" s="165" t="s">
        <v>26</v>
      </c>
      <c r="D720" s="165"/>
      <c r="E720" s="165"/>
      <c r="F720" s="23"/>
      <c r="G720" s="24"/>
      <c r="H720" s="24"/>
      <c r="I720" s="24"/>
      <c r="J720" s="25">
        <v>267.67</v>
      </c>
      <c r="K720" s="24"/>
      <c r="L720" s="25">
        <v>28.91</v>
      </c>
      <c r="M720" s="26">
        <v>52.21</v>
      </c>
      <c r="N720" s="27">
        <v>1509.39</v>
      </c>
      <c r="EZ720" s="11"/>
      <c r="FA720" s="19"/>
      <c r="FB720" s="19"/>
      <c r="FC720" s="19"/>
      <c r="FE720" s="3" t="s">
        <v>26</v>
      </c>
      <c r="FH720" s="19"/>
      <c r="FK720" s="19"/>
      <c r="FL720" s="19"/>
    </row>
    <row r="721" spans="1:168" customFormat="1" ht="15" x14ac:dyDescent="0.25">
      <c r="A721" s="21"/>
      <c r="B721" s="22" t="s">
        <v>39</v>
      </c>
      <c r="C721" s="165" t="s">
        <v>51</v>
      </c>
      <c r="D721" s="165"/>
      <c r="E721" s="165"/>
      <c r="F721" s="23"/>
      <c r="G721" s="24"/>
      <c r="H721" s="24"/>
      <c r="I721" s="24"/>
      <c r="J721" s="25">
        <v>17.079999999999998</v>
      </c>
      <c r="K721" s="24"/>
      <c r="L721" s="25">
        <v>1.84</v>
      </c>
      <c r="M721" s="42">
        <v>9.5</v>
      </c>
      <c r="N721" s="48">
        <v>17.48</v>
      </c>
      <c r="EZ721" s="11"/>
      <c r="FA721" s="19"/>
      <c r="FB721" s="19"/>
      <c r="FC721" s="19"/>
      <c r="FE721" s="3" t="s">
        <v>51</v>
      </c>
      <c r="FH721" s="19"/>
      <c r="FK721" s="19"/>
      <c r="FL721" s="19"/>
    </row>
    <row r="722" spans="1:168" customFormat="1" ht="15" x14ac:dyDescent="0.25">
      <c r="A722" s="28"/>
      <c r="B722" s="22"/>
      <c r="C722" s="165" t="s">
        <v>9</v>
      </c>
      <c r="D722" s="165"/>
      <c r="E722" s="165"/>
      <c r="F722" s="23" t="s">
        <v>10</v>
      </c>
      <c r="G722" s="42">
        <v>21.6</v>
      </c>
      <c r="H722" s="24"/>
      <c r="I722" s="43">
        <v>2.3328000000000002</v>
      </c>
      <c r="J722" s="31"/>
      <c r="K722" s="24"/>
      <c r="L722" s="31"/>
      <c r="M722" s="24"/>
      <c r="N722" s="32"/>
      <c r="EZ722" s="11"/>
      <c r="FA722" s="19"/>
      <c r="FB722" s="19"/>
      <c r="FC722" s="19"/>
      <c r="FF722" s="3" t="s">
        <v>9</v>
      </c>
      <c r="FH722" s="19"/>
      <c r="FK722" s="19"/>
      <c r="FL722" s="19"/>
    </row>
    <row r="723" spans="1:168" customFormat="1" ht="15" x14ac:dyDescent="0.25">
      <c r="A723" s="28"/>
      <c r="B723" s="22"/>
      <c r="C723" s="165" t="s">
        <v>27</v>
      </c>
      <c r="D723" s="165"/>
      <c r="E723" s="165"/>
      <c r="F723" s="23" t="s">
        <v>10</v>
      </c>
      <c r="G723" s="42">
        <v>20.6</v>
      </c>
      <c r="H723" s="24"/>
      <c r="I723" s="43">
        <v>2.2248000000000001</v>
      </c>
      <c r="J723" s="31"/>
      <c r="K723" s="24"/>
      <c r="L723" s="31"/>
      <c r="M723" s="24"/>
      <c r="N723" s="32"/>
      <c r="EZ723" s="11"/>
      <c r="FA723" s="19"/>
      <c r="FB723" s="19"/>
      <c r="FC723" s="19"/>
      <c r="FF723" s="3" t="s">
        <v>27</v>
      </c>
      <c r="FH723" s="19"/>
      <c r="FK723" s="19"/>
      <c r="FL723" s="19"/>
    </row>
    <row r="724" spans="1:168" customFormat="1" ht="15" customHeight="1" x14ac:dyDescent="0.25">
      <c r="A724" s="20"/>
      <c r="B724" s="22"/>
      <c r="C724" s="172" t="s">
        <v>11</v>
      </c>
      <c r="D724" s="172"/>
      <c r="E724" s="172"/>
      <c r="F724" s="33"/>
      <c r="G724" s="34"/>
      <c r="H724" s="34"/>
      <c r="I724" s="34"/>
      <c r="J724" s="44">
        <v>5459.07</v>
      </c>
      <c r="K724" s="34"/>
      <c r="L724" s="35">
        <v>589.58000000000004</v>
      </c>
      <c r="M724" s="34"/>
      <c r="N724" s="36">
        <v>9933.7900000000009</v>
      </c>
      <c r="EZ724" s="11"/>
      <c r="FA724" s="19"/>
      <c r="FB724" s="19"/>
      <c r="FC724" s="19"/>
      <c r="FG724" s="3" t="s">
        <v>11</v>
      </c>
      <c r="FH724" s="19"/>
      <c r="FK724" s="19"/>
      <c r="FL724" s="19"/>
    </row>
    <row r="725" spans="1:168" customFormat="1" ht="15" x14ac:dyDescent="0.25">
      <c r="A725" s="28"/>
      <c r="B725" s="22"/>
      <c r="C725" s="165" t="s">
        <v>12</v>
      </c>
      <c r="D725" s="165"/>
      <c r="E725" s="165"/>
      <c r="F725" s="23"/>
      <c r="G725" s="24"/>
      <c r="H725" s="24"/>
      <c r="I725" s="24"/>
      <c r="J725" s="31"/>
      <c r="K725" s="24"/>
      <c r="L725" s="25">
        <v>47.62</v>
      </c>
      <c r="M725" s="24"/>
      <c r="N725" s="27">
        <v>2486.2399999999998</v>
      </c>
      <c r="EZ725" s="11"/>
      <c r="FA725" s="19"/>
      <c r="FB725" s="19"/>
      <c r="FC725" s="19"/>
      <c r="FF725" s="3" t="s">
        <v>12</v>
      </c>
      <c r="FH725" s="19"/>
      <c r="FK725" s="19"/>
      <c r="FL725" s="19"/>
    </row>
    <row r="726" spans="1:168" customFormat="1" ht="45" x14ac:dyDescent="0.25">
      <c r="A726" s="28"/>
      <c r="B726" s="22" t="s">
        <v>52</v>
      </c>
      <c r="C726" s="165" t="s">
        <v>53</v>
      </c>
      <c r="D726" s="165"/>
      <c r="E726" s="165"/>
      <c r="F726" s="23" t="s">
        <v>15</v>
      </c>
      <c r="G726" s="29">
        <v>147</v>
      </c>
      <c r="H726" s="24"/>
      <c r="I726" s="29">
        <v>147</v>
      </c>
      <c r="J726" s="31"/>
      <c r="K726" s="24"/>
      <c r="L726" s="25">
        <v>70</v>
      </c>
      <c r="M726" s="24"/>
      <c r="N726" s="27">
        <v>3654.77</v>
      </c>
      <c r="EZ726" s="11"/>
      <c r="FA726" s="19"/>
      <c r="FB726" s="19"/>
      <c r="FC726" s="19"/>
      <c r="FF726" s="3" t="s">
        <v>53</v>
      </c>
      <c r="FH726" s="19"/>
      <c r="FK726" s="19"/>
      <c r="FL726" s="19"/>
    </row>
    <row r="727" spans="1:168" customFormat="1" ht="56.25" x14ac:dyDescent="0.25">
      <c r="A727" s="28"/>
      <c r="B727" s="22" t="s">
        <v>54</v>
      </c>
      <c r="C727" s="165" t="s">
        <v>55</v>
      </c>
      <c r="D727" s="165"/>
      <c r="E727" s="165"/>
      <c r="F727" s="23" t="s">
        <v>15</v>
      </c>
      <c r="G727" s="29">
        <v>134</v>
      </c>
      <c r="H727" s="26">
        <v>0.85</v>
      </c>
      <c r="I727" s="42">
        <v>113.9</v>
      </c>
      <c r="J727" s="31"/>
      <c r="K727" s="24"/>
      <c r="L727" s="25">
        <v>54.24</v>
      </c>
      <c r="M727" s="24"/>
      <c r="N727" s="27">
        <v>2831.83</v>
      </c>
      <c r="EZ727" s="11"/>
      <c r="FA727" s="19"/>
      <c r="FB727" s="19"/>
      <c r="FC727" s="19"/>
      <c r="FF727" s="3" t="s">
        <v>55</v>
      </c>
      <c r="FH727" s="19"/>
      <c r="FK727" s="19"/>
      <c r="FL727" s="19"/>
    </row>
    <row r="728" spans="1:168" customFormat="1" ht="15" customHeight="1" x14ac:dyDescent="0.25">
      <c r="A728" s="37"/>
      <c r="B728" s="159"/>
      <c r="C728" s="167" t="s">
        <v>18</v>
      </c>
      <c r="D728" s="167"/>
      <c r="E728" s="167"/>
      <c r="F728" s="13"/>
      <c r="G728" s="14"/>
      <c r="H728" s="14"/>
      <c r="I728" s="14"/>
      <c r="J728" s="17"/>
      <c r="K728" s="14"/>
      <c r="L728" s="38">
        <v>713.82</v>
      </c>
      <c r="M728" s="34"/>
      <c r="N728" s="39">
        <v>16420.39</v>
      </c>
      <c r="EZ728" s="11"/>
      <c r="FA728" s="19"/>
      <c r="FB728" s="19"/>
      <c r="FC728" s="19"/>
      <c r="FH728" s="19" t="s">
        <v>18</v>
      </c>
      <c r="FK728" s="19"/>
      <c r="FL728" s="19"/>
    </row>
    <row r="729" spans="1:168" customFormat="1" ht="33.75" x14ac:dyDescent="0.25">
      <c r="A729" s="200" t="s">
        <v>303</v>
      </c>
      <c r="B729" s="201" t="s">
        <v>57</v>
      </c>
      <c r="C729" s="202" t="s">
        <v>58</v>
      </c>
      <c r="D729" s="202"/>
      <c r="E729" s="202"/>
      <c r="F729" s="203" t="s">
        <v>59</v>
      </c>
      <c r="G729" s="204">
        <v>15.62</v>
      </c>
      <c r="H729" s="205">
        <v>1</v>
      </c>
      <c r="I729" s="206">
        <v>15.62</v>
      </c>
      <c r="J729" s="207">
        <v>646.32000000000005</v>
      </c>
      <c r="K729" s="208">
        <v>1.012</v>
      </c>
      <c r="L729" s="209">
        <v>10216.66</v>
      </c>
      <c r="M729" s="210">
        <v>9.5</v>
      </c>
      <c r="N729" s="211">
        <v>97058.27</v>
      </c>
      <c r="R729" s="140" t="s">
        <v>556</v>
      </c>
      <c r="EZ729" s="11"/>
      <c r="FA729" s="19" t="s">
        <v>58</v>
      </c>
      <c r="FB729" s="19" t="s">
        <v>0</v>
      </c>
      <c r="FC729" s="19" t="s">
        <v>0</v>
      </c>
      <c r="FH729" s="19"/>
      <c r="FK729" s="19"/>
      <c r="FL729" s="19"/>
    </row>
    <row r="730" spans="1:168" customFormat="1" ht="15" customHeight="1" x14ac:dyDescent="0.25">
      <c r="A730" s="20"/>
      <c r="B730" s="158"/>
      <c r="C730" s="165" t="s">
        <v>275</v>
      </c>
      <c r="D730" s="165"/>
      <c r="E730" s="165"/>
      <c r="F730" s="165"/>
      <c r="G730" s="165"/>
      <c r="H730" s="165"/>
      <c r="I730" s="165"/>
      <c r="J730" s="165"/>
      <c r="K730" s="165"/>
      <c r="L730" s="165"/>
      <c r="M730" s="165"/>
      <c r="N730" s="168"/>
      <c r="EZ730" s="11"/>
      <c r="FA730" s="19"/>
      <c r="FB730" s="19"/>
      <c r="FC730" s="19"/>
      <c r="FD730" s="3" t="s">
        <v>275</v>
      </c>
      <c r="FH730" s="19"/>
      <c r="FK730" s="19"/>
      <c r="FL730" s="19"/>
    </row>
    <row r="731" spans="1:168" customFormat="1" ht="15" customHeight="1" x14ac:dyDescent="0.25">
      <c r="A731" s="20"/>
      <c r="B731" s="158"/>
      <c r="C731" s="165" t="s">
        <v>61</v>
      </c>
      <c r="D731" s="165"/>
      <c r="E731" s="165"/>
      <c r="F731" s="165"/>
      <c r="G731" s="165"/>
      <c r="H731" s="165"/>
      <c r="I731" s="165"/>
      <c r="J731" s="165"/>
      <c r="K731" s="165"/>
      <c r="L731" s="165"/>
      <c r="M731" s="165"/>
      <c r="N731" s="168"/>
      <c r="EZ731" s="11"/>
      <c r="FA731" s="19"/>
      <c r="FB731" s="19"/>
      <c r="FC731" s="19"/>
      <c r="FH731" s="19"/>
      <c r="FI731" s="3" t="s">
        <v>61</v>
      </c>
      <c r="FK731" s="19"/>
      <c r="FL731" s="19"/>
    </row>
    <row r="732" spans="1:168" customFormat="1" ht="15" customHeight="1" x14ac:dyDescent="0.25">
      <c r="A732" s="50"/>
      <c r="B732" s="22"/>
      <c r="C732" s="173" t="s">
        <v>62</v>
      </c>
      <c r="D732" s="173"/>
      <c r="E732" s="173"/>
      <c r="F732" s="173"/>
      <c r="G732" s="173"/>
      <c r="H732" s="173"/>
      <c r="I732" s="173"/>
      <c r="J732" s="173"/>
      <c r="K732" s="173"/>
      <c r="L732" s="173"/>
      <c r="M732" s="173"/>
      <c r="N732" s="174"/>
      <c r="EZ732" s="11"/>
      <c r="FA732" s="19"/>
      <c r="FB732" s="19"/>
      <c r="FC732" s="19"/>
      <c r="FH732" s="19"/>
      <c r="FJ732" s="3" t="s">
        <v>62</v>
      </c>
      <c r="FK732" s="19"/>
      <c r="FL732" s="19"/>
    </row>
    <row r="733" spans="1:168" customFormat="1" ht="15" customHeight="1" x14ac:dyDescent="0.25">
      <c r="A733" s="37"/>
      <c r="B733" s="159"/>
      <c r="C733" s="167" t="s">
        <v>18</v>
      </c>
      <c r="D733" s="167"/>
      <c r="E733" s="167"/>
      <c r="F733" s="13"/>
      <c r="G733" s="14"/>
      <c r="H733" s="14"/>
      <c r="I733" s="14"/>
      <c r="J733" s="17"/>
      <c r="K733" s="14"/>
      <c r="L733" s="45">
        <v>10216.66</v>
      </c>
      <c r="M733" s="34"/>
      <c r="N733" s="39">
        <v>97058.27</v>
      </c>
      <c r="EZ733" s="11"/>
      <c r="FA733" s="19"/>
      <c r="FB733" s="19"/>
      <c r="FC733" s="19"/>
      <c r="FH733" s="19" t="s">
        <v>18</v>
      </c>
      <c r="FK733" s="19"/>
      <c r="FL733" s="19"/>
    </row>
    <row r="734" spans="1:168" customFormat="1" ht="57" customHeight="1" x14ac:dyDescent="0.25">
      <c r="A734" s="12" t="s">
        <v>304</v>
      </c>
      <c r="B734" s="160" t="s">
        <v>176</v>
      </c>
      <c r="C734" s="167" t="s">
        <v>177</v>
      </c>
      <c r="D734" s="167"/>
      <c r="E734" s="167"/>
      <c r="F734" s="13" t="s">
        <v>144</v>
      </c>
      <c r="G734" s="14">
        <v>1</v>
      </c>
      <c r="H734" s="15">
        <v>1</v>
      </c>
      <c r="I734" s="15">
        <v>1</v>
      </c>
      <c r="J734" s="17"/>
      <c r="K734" s="14"/>
      <c r="L734" s="17"/>
      <c r="M734" s="14"/>
      <c r="N734" s="18"/>
      <c r="EZ734" s="11"/>
      <c r="FA734" s="19" t="s">
        <v>177</v>
      </c>
      <c r="FB734" s="19" t="s">
        <v>0</v>
      </c>
      <c r="FC734" s="19" t="s">
        <v>0</v>
      </c>
      <c r="FH734" s="19"/>
      <c r="FK734" s="19"/>
      <c r="FL734" s="19"/>
    </row>
    <row r="735" spans="1:168" customFormat="1" ht="15" x14ac:dyDescent="0.25">
      <c r="A735" s="21"/>
      <c r="B735" s="22" t="s">
        <v>3</v>
      </c>
      <c r="C735" s="165" t="s">
        <v>8</v>
      </c>
      <c r="D735" s="165"/>
      <c r="E735" s="165"/>
      <c r="F735" s="23"/>
      <c r="G735" s="24"/>
      <c r="H735" s="24"/>
      <c r="I735" s="24"/>
      <c r="J735" s="25">
        <v>316.8</v>
      </c>
      <c r="K735" s="24"/>
      <c r="L735" s="25">
        <v>316.8</v>
      </c>
      <c r="M735" s="26">
        <v>52.21</v>
      </c>
      <c r="N735" s="27">
        <v>16540.13</v>
      </c>
      <c r="EZ735" s="11"/>
      <c r="FA735" s="19"/>
      <c r="FB735" s="19"/>
      <c r="FC735" s="19"/>
      <c r="FE735" s="3" t="s">
        <v>8</v>
      </c>
      <c r="FH735" s="19"/>
      <c r="FK735" s="19"/>
      <c r="FL735" s="19"/>
    </row>
    <row r="736" spans="1:168" customFormat="1" ht="15" x14ac:dyDescent="0.25">
      <c r="A736" s="21"/>
      <c r="B736" s="22" t="s">
        <v>19</v>
      </c>
      <c r="C736" s="165" t="s">
        <v>24</v>
      </c>
      <c r="D736" s="165"/>
      <c r="E736" s="165"/>
      <c r="F736" s="23"/>
      <c r="G736" s="24"/>
      <c r="H736" s="24"/>
      <c r="I736" s="24"/>
      <c r="J736" s="41">
        <v>8602.08</v>
      </c>
      <c r="K736" s="24"/>
      <c r="L736" s="41">
        <v>8602.08</v>
      </c>
      <c r="M736" s="26">
        <v>15.71</v>
      </c>
      <c r="N736" s="27">
        <v>135138.68</v>
      </c>
      <c r="EZ736" s="11"/>
      <c r="FA736" s="19"/>
      <c r="FB736" s="19"/>
      <c r="FC736" s="19"/>
      <c r="FE736" s="3" t="s">
        <v>24</v>
      </c>
      <c r="FH736" s="19"/>
      <c r="FK736" s="19"/>
      <c r="FL736" s="19"/>
    </row>
    <row r="737" spans="1:168" customFormat="1" ht="15" x14ac:dyDescent="0.25">
      <c r="A737" s="21"/>
      <c r="B737" s="22" t="s">
        <v>25</v>
      </c>
      <c r="C737" s="165" t="s">
        <v>26</v>
      </c>
      <c r="D737" s="165"/>
      <c r="E737" s="165"/>
      <c r="F737" s="23"/>
      <c r="G737" s="24"/>
      <c r="H737" s="24"/>
      <c r="I737" s="24"/>
      <c r="J737" s="25">
        <v>328.35</v>
      </c>
      <c r="K737" s="24"/>
      <c r="L737" s="25">
        <v>328.35</v>
      </c>
      <c r="M737" s="26">
        <v>52.21</v>
      </c>
      <c r="N737" s="27">
        <v>17143.150000000001</v>
      </c>
      <c r="EZ737" s="11"/>
      <c r="FA737" s="19"/>
      <c r="FB737" s="19"/>
      <c r="FC737" s="19"/>
      <c r="FE737" s="3" t="s">
        <v>26</v>
      </c>
      <c r="FH737" s="19"/>
      <c r="FK737" s="19"/>
      <c r="FL737" s="19"/>
    </row>
    <row r="738" spans="1:168" customFormat="1" ht="15" x14ac:dyDescent="0.25">
      <c r="A738" s="28"/>
      <c r="B738" s="22"/>
      <c r="C738" s="165" t="s">
        <v>9</v>
      </c>
      <c r="D738" s="165"/>
      <c r="E738" s="165"/>
      <c r="F738" s="23" t="s">
        <v>10</v>
      </c>
      <c r="G738" s="26">
        <v>34.51</v>
      </c>
      <c r="H738" s="24"/>
      <c r="I738" s="26">
        <v>34.51</v>
      </c>
      <c r="J738" s="31"/>
      <c r="K738" s="24"/>
      <c r="L738" s="31"/>
      <c r="M738" s="24"/>
      <c r="N738" s="32"/>
      <c r="EZ738" s="11"/>
      <c r="FA738" s="19"/>
      <c r="FB738" s="19"/>
      <c r="FC738" s="19"/>
      <c r="FF738" s="3" t="s">
        <v>9</v>
      </c>
      <c r="FH738" s="19"/>
      <c r="FK738" s="19"/>
      <c r="FL738" s="19"/>
    </row>
    <row r="739" spans="1:168" customFormat="1" ht="15" x14ac:dyDescent="0.25">
      <c r="A739" s="28"/>
      <c r="B739" s="22"/>
      <c r="C739" s="165" t="s">
        <v>27</v>
      </c>
      <c r="D739" s="165"/>
      <c r="E739" s="165"/>
      <c r="F739" s="23" t="s">
        <v>10</v>
      </c>
      <c r="G739" s="26">
        <v>25.66</v>
      </c>
      <c r="H739" s="24"/>
      <c r="I739" s="26">
        <v>25.66</v>
      </c>
      <c r="J739" s="31"/>
      <c r="K739" s="24"/>
      <c r="L739" s="31"/>
      <c r="M739" s="24"/>
      <c r="N739" s="32"/>
      <c r="EZ739" s="11"/>
      <c r="FA739" s="19"/>
      <c r="FB739" s="19"/>
      <c r="FC739" s="19"/>
      <c r="FF739" s="3" t="s">
        <v>27</v>
      </c>
      <c r="FH739" s="19"/>
      <c r="FK739" s="19"/>
      <c r="FL739" s="19"/>
    </row>
    <row r="740" spans="1:168" customFormat="1" ht="15" customHeight="1" x14ac:dyDescent="0.25">
      <c r="A740" s="20"/>
      <c r="B740" s="22"/>
      <c r="C740" s="172" t="s">
        <v>11</v>
      </c>
      <c r="D740" s="172"/>
      <c r="E740" s="172"/>
      <c r="F740" s="33"/>
      <c r="G740" s="34"/>
      <c r="H740" s="34"/>
      <c r="I740" s="34"/>
      <c r="J740" s="44">
        <v>8918.8799999999992</v>
      </c>
      <c r="K740" s="34"/>
      <c r="L740" s="44">
        <v>8918.8799999999992</v>
      </c>
      <c r="M740" s="34"/>
      <c r="N740" s="36">
        <v>151678.81</v>
      </c>
      <c r="EZ740" s="11"/>
      <c r="FA740" s="19"/>
      <c r="FB740" s="19"/>
      <c r="FC740" s="19"/>
      <c r="FG740" s="3" t="s">
        <v>11</v>
      </c>
      <c r="FH740" s="19"/>
      <c r="FK740" s="19"/>
      <c r="FL740" s="19"/>
    </row>
    <row r="741" spans="1:168" customFormat="1" ht="15" x14ac:dyDescent="0.25">
      <c r="A741" s="28"/>
      <c r="B741" s="22"/>
      <c r="C741" s="165" t="s">
        <v>12</v>
      </c>
      <c r="D741" s="165"/>
      <c r="E741" s="165"/>
      <c r="F741" s="23"/>
      <c r="G741" s="24"/>
      <c r="H741" s="24"/>
      <c r="I741" s="24"/>
      <c r="J741" s="31"/>
      <c r="K741" s="24"/>
      <c r="L741" s="25">
        <v>645.15</v>
      </c>
      <c r="M741" s="24"/>
      <c r="N741" s="27">
        <v>33683.279999999999</v>
      </c>
      <c r="EZ741" s="11"/>
      <c r="FA741" s="19"/>
      <c r="FB741" s="19"/>
      <c r="FC741" s="19"/>
      <c r="FF741" s="3" t="s">
        <v>12</v>
      </c>
      <c r="FH741" s="19"/>
      <c r="FK741" s="19"/>
      <c r="FL741" s="19"/>
    </row>
    <row r="742" spans="1:168" customFormat="1" ht="22.5" customHeight="1" x14ac:dyDescent="0.25">
      <c r="A742" s="28"/>
      <c r="B742" s="22" t="s">
        <v>28</v>
      </c>
      <c r="C742" s="165" t="s">
        <v>29</v>
      </c>
      <c r="D742" s="165"/>
      <c r="E742" s="165"/>
      <c r="F742" s="23" t="s">
        <v>15</v>
      </c>
      <c r="G742" s="29">
        <v>109</v>
      </c>
      <c r="H742" s="24"/>
      <c r="I742" s="29">
        <v>109</v>
      </c>
      <c r="J742" s="31"/>
      <c r="K742" s="24"/>
      <c r="L742" s="25">
        <v>703.21</v>
      </c>
      <c r="M742" s="24"/>
      <c r="N742" s="27">
        <v>36714.78</v>
      </c>
      <c r="EZ742" s="11"/>
      <c r="FA742" s="19"/>
      <c r="FB742" s="19"/>
      <c r="FC742" s="19"/>
      <c r="FF742" s="3" t="s">
        <v>29</v>
      </c>
      <c r="FH742" s="19"/>
      <c r="FK742" s="19"/>
      <c r="FL742" s="19"/>
    </row>
    <row r="743" spans="1:168" customFormat="1" ht="45" x14ac:dyDescent="0.25">
      <c r="A743" s="28"/>
      <c r="B743" s="22" t="s">
        <v>30</v>
      </c>
      <c r="C743" s="165" t="s">
        <v>31</v>
      </c>
      <c r="D743" s="165"/>
      <c r="E743" s="165"/>
      <c r="F743" s="23" t="s">
        <v>15</v>
      </c>
      <c r="G743" s="29">
        <v>65</v>
      </c>
      <c r="H743" s="26">
        <v>0.85</v>
      </c>
      <c r="I743" s="26">
        <v>55.25</v>
      </c>
      <c r="J743" s="31"/>
      <c r="K743" s="24"/>
      <c r="L743" s="25">
        <v>356.45</v>
      </c>
      <c r="M743" s="24"/>
      <c r="N743" s="27">
        <v>18610.009999999998</v>
      </c>
      <c r="EZ743" s="11"/>
      <c r="FA743" s="19"/>
      <c r="FB743" s="19"/>
      <c r="FC743" s="19"/>
      <c r="FF743" s="3" t="s">
        <v>31</v>
      </c>
      <c r="FH743" s="19"/>
      <c r="FK743" s="19"/>
      <c r="FL743" s="19"/>
    </row>
    <row r="744" spans="1:168" customFormat="1" ht="15" customHeight="1" x14ac:dyDescent="0.25">
      <c r="A744" s="37"/>
      <c r="B744" s="159"/>
      <c r="C744" s="167" t="s">
        <v>18</v>
      </c>
      <c r="D744" s="167"/>
      <c r="E744" s="167"/>
      <c r="F744" s="13"/>
      <c r="G744" s="14"/>
      <c r="H744" s="14"/>
      <c r="I744" s="14"/>
      <c r="J744" s="17"/>
      <c r="K744" s="14"/>
      <c r="L744" s="45">
        <v>9978.5400000000009</v>
      </c>
      <c r="M744" s="34"/>
      <c r="N744" s="39">
        <v>207003.6</v>
      </c>
      <c r="EZ744" s="11"/>
      <c r="FA744" s="19"/>
      <c r="FB744" s="19"/>
      <c r="FC744" s="19"/>
      <c r="FH744" s="19" t="s">
        <v>18</v>
      </c>
      <c r="FK744" s="19"/>
      <c r="FL744" s="19"/>
    </row>
    <row r="745" spans="1:168" customFormat="1" ht="22.5" customHeight="1" x14ac:dyDescent="0.25">
      <c r="A745" s="200" t="s">
        <v>305</v>
      </c>
      <c r="B745" s="201" t="s">
        <v>179</v>
      </c>
      <c r="C745" s="202" t="s">
        <v>180</v>
      </c>
      <c r="D745" s="202"/>
      <c r="E745" s="202"/>
      <c r="F745" s="203" t="s">
        <v>181</v>
      </c>
      <c r="G745" s="204">
        <v>1</v>
      </c>
      <c r="H745" s="205">
        <v>1</v>
      </c>
      <c r="I745" s="205">
        <v>1</v>
      </c>
      <c r="J745" s="209">
        <v>168421.05</v>
      </c>
      <c r="K745" s="212">
        <v>1.04236</v>
      </c>
      <c r="L745" s="209">
        <v>175555.37</v>
      </c>
      <c r="M745" s="210">
        <v>9.5</v>
      </c>
      <c r="N745" s="211">
        <v>1667776.02</v>
      </c>
      <c r="EZ745" s="11"/>
      <c r="FA745" s="19" t="s">
        <v>180</v>
      </c>
      <c r="FB745" s="19" t="s">
        <v>0</v>
      </c>
      <c r="FC745" s="19" t="s">
        <v>0</v>
      </c>
      <c r="FH745" s="19"/>
      <c r="FK745" s="19"/>
      <c r="FL745" s="19"/>
    </row>
    <row r="746" spans="1:168" customFormat="1" ht="15" customHeight="1" x14ac:dyDescent="0.25">
      <c r="A746" s="20"/>
      <c r="B746" s="158"/>
      <c r="C746" s="165" t="s">
        <v>545</v>
      </c>
      <c r="D746" s="165"/>
      <c r="E746" s="165"/>
      <c r="F746" s="165"/>
      <c r="G746" s="165"/>
      <c r="H746" s="165"/>
      <c r="I746" s="165"/>
      <c r="J746" s="165"/>
      <c r="K746" s="165"/>
      <c r="L746" s="165"/>
      <c r="M746" s="165"/>
      <c r="N746" s="168"/>
      <c r="R746" s="140" t="s">
        <v>561</v>
      </c>
      <c r="EZ746" s="11"/>
      <c r="FA746" s="19"/>
      <c r="FB746" s="19"/>
      <c r="FC746" s="19"/>
      <c r="FH746" s="19"/>
      <c r="FI746" s="3" t="s">
        <v>182</v>
      </c>
      <c r="FK746" s="19"/>
      <c r="FL746" s="19"/>
    </row>
    <row r="747" spans="1:168" customFormat="1" ht="15" customHeight="1" x14ac:dyDescent="0.25">
      <c r="A747" s="50"/>
      <c r="B747" s="22"/>
      <c r="C747" s="173" t="s">
        <v>78</v>
      </c>
      <c r="D747" s="173"/>
      <c r="E747" s="173"/>
      <c r="F747" s="173"/>
      <c r="G747" s="173"/>
      <c r="H747" s="173"/>
      <c r="I747" s="173"/>
      <c r="J747" s="173"/>
      <c r="K747" s="173"/>
      <c r="L747" s="173"/>
      <c r="M747" s="173"/>
      <c r="N747" s="174"/>
      <c r="EZ747" s="11"/>
      <c r="FA747" s="19"/>
      <c r="FB747" s="19"/>
      <c r="FC747" s="19"/>
      <c r="FH747" s="19"/>
      <c r="FJ747" s="3" t="s">
        <v>78</v>
      </c>
      <c r="FK747" s="19"/>
      <c r="FL747" s="19"/>
    </row>
    <row r="748" spans="1:168" customFormat="1" ht="15" customHeight="1" x14ac:dyDescent="0.25">
      <c r="A748" s="50"/>
      <c r="B748" s="22"/>
      <c r="C748" s="173" t="s">
        <v>62</v>
      </c>
      <c r="D748" s="173"/>
      <c r="E748" s="173"/>
      <c r="F748" s="173"/>
      <c r="G748" s="173"/>
      <c r="H748" s="173"/>
      <c r="I748" s="173"/>
      <c r="J748" s="173"/>
      <c r="K748" s="173"/>
      <c r="L748" s="173"/>
      <c r="M748" s="173"/>
      <c r="N748" s="174"/>
      <c r="EZ748" s="11"/>
      <c r="FA748" s="19"/>
      <c r="FB748" s="19"/>
      <c r="FC748" s="19"/>
      <c r="FH748" s="19"/>
      <c r="FJ748" s="3" t="s">
        <v>62</v>
      </c>
      <c r="FK748" s="19"/>
      <c r="FL748" s="19"/>
    </row>
    <row r="749" spans="1:168" customFormat="1" ht="15" customHeight="1" x14ac:dyDescent="0.25">
      <c r="A749" s="37"/>
      <c r="B749" s="159"/>
      <c r="C749" s="167" t="s">
        <v>18</v>
      </c>
      <c r="D749" s="167"/>
      <c r="E749" s="167"/>
      <c r="F749" s="13"/>
      <c r="G749" s="14"/>
      <c r="H749" s="14"/>
      <c r="I749" s="14"/>
      <c r="J749" s="17"/>
      <c r="K749" s="14"/>
      <c r="L749" s="45">
        <v>175555.37</v>
      </c>
      <c r="M749" s="34"/>
      <c r="N749" s="39">
        <v>1667776.02</v>
      </c>
      <c r="EZ749" s="11"/>
      <c r="FA749" s="19"/>
      <c r="FB749" s="19"/>
      <c r="FC749" s="19"/>
      <c r="FH749" s="19" t="s">
        <v>18</v>
      </c>
      <c r="FK749" s="19"/>
      <c r="FL749" s="19"/>
    </row>
    <row r="750" spans="1:168" customFormat="1" ht="33.75" customHeight="1" x14ac:dyDescent="0.25">
      <c r="A750" s="200" t="s">
        <v>306</v>
      </c>
      <c r="B750" s="201" t="s">
        <v>184</v>
      </c>
      <c r="C750" s="202" t="s">
        <v>185</v>
      </c>
      <c r="D750" s="202"/>
      <c r="E750" s="202"/>
      <c r="F750" s="203" t="s">
        <v>181</v>
      </c>
      <c r="G750" s="204">
        <v>1</v>
      </c>
      <c r="H750" s="205">
        <v>1</v>
      </c>
      <c r="I750" s="205">
        <v>1</v>
      </c>
      <c r="J750" s="209">
        <v>363157.89</v>
      </c>
      <c r="K750" s="212">
        <v>1.04236</v>
      </c>
      <c r="L750" s="209">
        <v>378541.26</v>
      </c>
      <c r="M750" s="210">
        <v>9.5</v>
      </c>
      <c r="N750" s="211">
        <v>3596141.97</v>
      </c>
      <c r="EZ750" s="11"/>
      <c r="FA750" s="19" t="s">
        <v>185</v>
      </c>
      <c r="FB750" s="19" t="s">
        <v>0</v>
      </c>
      <c r="FC750" s="19" t="s">
        <v>0</v>
      </c>
      <c r="FH750" s="19"/>
      <c r="FK750" s="19"/>
      <c r="FL750" s="19"/>
    </row>
    <row r="751" spans="1:168" customFormat="1" ht="15" customHeight="1" x14ac:dyDescent="0.25">
      <c r="A751" s="20"/>
      <c r="B751" s="158"/>
      <c r="C751" s="165" t="s">
        <v>546</v>
      </c>
      <c r="D751" s="165"/>
      <c r="E751" s="165"/>
      <c r="F751" s="165"/>
      <c r="G751" s="165"/>
      <c r="H751" s="165"/>
      <c r="I751" s="165"/>
      <c r="J751" s="165"/>
      <c r="K751" s="165"/>
      <c r="L751" s="165"/>
      <c r="M751" s="165"/>
      <c r="N751" s="168"/>
      <c r="R751" t="str">
        <f>R746</f>
        <v>без НДС и без доставки</v>
      </c>
      <c r="EZ751" s="11"/>
      <c r="FA751" s="19"/>
      <c r="FB751" s="19"/>
      <c r="FC751" s="19"/>
      <c r="FH751" s="19"/>
      <c r="FI751" s="3" t="s">
        <v>186</v>
      </c>
      <c r="FK751" s="19"/>
      <c r="FL751" s="19"/>
    </row>
    <row r="752" spans="1:168" customFormat="1" ht="15" customHeight="1" x14ac:dyDescent="0.25">
      <c r="A752" s="50"/>
      <c r="B752" s="22"/>
      <c r="C752" s="173" t="s">
        <v>78</v>
      </c>
      <c r="D752" s="173"/>
      <c r="E752" s="173"/>
      <c r="F752" s="173"/>
      <c r="G752" s="173"/>
      <c r="H752" s="173"/>
      <c r="I752" s="173"/>
      <c r="J752" s="173"/>
      <c r="K752" s="173"/>
      <c r="L752" s="173"/>
      <c r="M752" s="173"/>
      <c r="N752" s="174"/>
      <c r="EZ752" s="11"/>
      <c r="FA752" s="19"/>
      <c r="FB752" s="19"/>
      <c r="FC752" s="19"/>
      <c r="FH752" s="19"/>
      <c r="FJ752" s="3" t="s">
        <v>78</v>
      </c>
      <c r="FK752" s="19"/>
      <c r="FL752" s="19"/>
    </row>
    <row r="753" spans="1:168" customFormat="1" ht="15" customHeight="1" x14ac:dyDescent="0.25">
      <c r="A753" s="50"/>
      <c r="B753" s="22"/>
      <c r="C753" s="173" t="s">
        <v>62</v>
      </c>
      <c r="D753" s="173"/>
      <c r="E753" s="173"/>
      <c r="F753" s="173"/>
      <c r="G753" s="173"/>
      <c r="H753" s="173"/>
      <c r="I753" s="173"/>
      <c r="J753" s="173"/>
      <c r="K753" s="173"/>
      <c r="L753" s="173"/>
      <c r="M753" s="173"/>
      <c r="N753" s="174"/>
      <c r="EZ753" s="11"/>
      <c r="FA753" s="19"/>
      <c r="FB753" s="19"/>
      <c r="FC753" s="19"/>
      <c r="FH753" s="19"/>
      <c r="FJ753" s="3" t="s">
        <v>62</v>
      </c>
      <c r="FK753" s="19"/>
      <c r="FL753" s="19"/>
    </row>
    <row r="754" spans="1:168" customFormat="1" ht="15" customHeight="1" x14ac:dyDescent="0.25">
      <c r="A754" s="37"/>
      <c r="B754" s="159"/>
      <c r="C754" s="167" t="s">
        <v>18</v>
      </c>
      <c r="D754" s="167"/>
      <c r="E754" s="167"/>
      <c r="F754" s="13"/>
      <c r="G754" s="14"/>
      <c r="H754" s="14"/>
      <c r="I754" s="14"/>
      <c r="J754" s="17"/>
      <c r="K754" s="14"/>
      <c r="L754" s="45">
        <v>378541.26</v>
      </c>
      <c r="M754" s="34"/>
      <c r="N754" s="39">
        <v>3596141.97</v>
      </c>
      <c r="EZ754" s="11"/>
      <c r="FA754" s="19"/>
      <c r="FB754" s="19"/>
      <c r="FC754" s="19"/>
      <c r="FH754" s="19" t="s">
        <v>18</v>
      </c>
      <c r="FK754" s="19"/>
      <c r="FL754" s="19"/>
    </row>
    <row r="755" spans="1:168" customFormat="1" ht="45.75" customHeight="1" x14ac:dyDescent="0.25">
      <c r="A755" s="12" t="s">
        <v>307</v>
      </c>
      <c r="B755" s="160" t="s">
        <v>188</v>
      </c>
      <c r="C755" s="167" t="s">
        <v>189</v>
      </c>
      <c r="D755" s="167"/>
      <c r="E755" s="167"/>
      <c r="F755" s="13" t="s">
        <v>70</v>
      </c>
      <c r="G755" s="14">
        <v>1</v>
      </c>
      <c r="H755" s="15">
        <v>1</v>
      </c>
      <c r="I755" s="15">
        <v>1</v>
      </c>
      <c r="J755" s="17"/>
      <c r="K755" s="14"/>
      <c r="L755" s="17"/>
      <c r="M755" s="14"/>
      <c r="N755" s="18"/>
      <c r="EZ755" s="11"/>
      <c r="FA755" s="19" t="s">
        <v>189</v>
      </c>
      <c r="FB755" s="19" t="s">
        <v>0</v>
      </c>
      <c r="FC755" s="19" t="s">
        <v>0</v>
      </c>
      <c r="FH755" s="19"/>
      <c r="FK755" s="19"/>
      <c r="FL755" s="19"/>
    </row>
    <row r="756" spans="1:168" customFormat="1" ht="15" x14ac:dyDescent="0.25">
      <c r="A756" s="21"/>
      <c r="B756" s="22" t="s">
        <v>3</v>
      </c>
      <c r="C756" s="165" t="s">
        <v>8</v>
      </c>
      <c r="D756" s="165"/>
      <c r="E756" s="165"/>
      <c r="F756" s="23"/>
      <c r="G756" s="24"/>
      <c r="H756" s="24"/>
      <c r="I756" s="24"/>
      <c r="J756" s="25">
        <v>251.92</v>
      </c>
      <c r="K756" s="24"/>
      <c r="L756" s="25">
        <v>251.92</v>
      </c>
      <c r="M756" s="26">
        <v>52.21</v>
      </c>
      <c r="N756" s="27">
        <v>13152.74</v>
      </c>
      <c r="EZ756" s="11"/>
      <c r="FA756" s="19"/>
      <c r="FB756" s="19"/>
      <c r="FC756" s="19"/>
      <c r="FE756" s="3" t="s">
        <v>8</v>
      </c>
      <c r="FH756" s="19"/>
      <c r="FK756" s="19"/>
      <c r="FL756" s="19"/>
    </row>
    <row r="757" spans="1:168" customFormat="1" ht="15" x14ac:dyDescent="0.25">
      <c r="A757" s="21"/>
      <c r="B757" s="22" t="s">
        <v>19</v>
      </c>
      <c r="C757" s="165" t="s">
        <v>24</v>
      </c>
      <c r="D757" s="165"/>
      <c r="E757" s="165"/>
      <c r="F757" s="23"/>
      <c r="G757" s="24"/>
      <c r="H757" s="24"/>
      <c r="I757" s="24"/>
      <c r="J757" s="25">
        <v>120.78</v>
      </c>
      <c r="K757" s="24"/>
      <c r="L757" s="25">
        <v>120.78</v>
      </c>
      <c r="M757" s="26">
        <v>15.71</v>
      </c>
      <c r="N757" s="27">
        <v>1897.45</v>
      </c>
      <c r="EZ757" s="11"/>
      <c r="FA757" s="19"/>
      <c r="FB757" s="19"/>
      <c r="FC757" s="19"/>
      <c r="FE757" s="3" t="s">
        <v>24</v>
      </c>
      <c r="FH757" s="19"/>
      <c r="FK757" s="19"/>
      <c r="FL757" s="19"/>
    </row>
    <row r="758" spans="1:168" customFormat="1" ht="15" x14ac:dyDescent="0.25">
      <c r="A758" s="21"/>
      <c r="B758" s="22" t="s">
        <v>25</v>
      </c>
      <c r="C758" s="165" t="s">
        <v>26</v>
      </c>
      <c r="D758" s="165"/>
      <c r="E758" s="165"/>
      <c r="F758" s="23"/>
      <c r="G758" s="24"/>
      <c r="H758" s="24"/>
      <c r="I758" s="24"/>
      <c r="J758" s="25">
        <v>11.98</v>
      </c>
      <c r="K758" s="24"/>
      <c r="L758" s="25">
        <v>11.98</v>
      </c>
      <c r="M758" s="26">
        <v>52.21</v>
      </c>
      <c r="N758" s="48">
        <v>625.48</v>
      </c>
      <c r="EZ758" s="11"/>
      <c r="FA758" s="19"/>
      <c r="FB758" s="19"/>
      <c r="FC758" s="19"/>
      <c r="FE758" s="3" t="s">
        <v>26</v>
      </c>
      <c r="FH758" s="19"/>
      <c r="FK758" s="19"/>
      <c r="FL758" s="19"/>
    </row>
    <row r="759" spans="1:168" customFormat="1" ht="15" x14ac:dyDescent="0.25">
      <c r="A759" s="21"/>
      <c r="B759" s="22" t="s">
        <v>39</v>
      </c>
      <c r="C759" s="165" t="s">
        <v>51</v>
      </c>
      <c r="D759" s="165"/>
      <c r="E759" s="165"/>
      <c r="F759" s="23"/>
      <c r="G759" s="24"/>
      <c r="H759" s="24"/>
      <c r="I759" s="24"/>
      <c r="J759" s="25">
        <v>812.09</v>
      </c>
      <c r="K759" s="24"/>
      <c r="L759" s="25">
        <v>812.09</v>
      </c>
      <c r="M759" s="42">
        <v>9.5</v>
      </c>
      <c r="N759" s="27">
        <v>7714.86</v>
      </c>
      <c r="EZ759" s="11"/>
      <c r="FA759" s="19"/>
      <c r="FB759" s="19"/>
      <c r="FC759" s="19"/>
      <c r="FE759" s="3" t="s">
        <v>51</v>
      </c>
      <c r="FH759" s="19"/>
      <c r="FK759" s="19"/>
      <c r="FL759" s="19"/>
    </row>
    <row r="760" spans="1:168" customFormat="1" ht="15" x14ac:dyDescent="0.25">
      <c r="A760" s="28"/>
      <c r="B760" s="22"/>
      <c r="C760" s="165" t="s">
        <v>9</v>
      </c>
      <c r="D760" s="165"/>
      <c r="E760" s="165"/>
      <c r="F760" s="23" t="s">
        <v>10</v>
      </c>
      <c r="G760" s="42">
        <v>26.8</v>
      </c>
      <c r="H760" s="24"/>
      <c r="I760" s="42">
        <v>26.8</v>
      </c>
      <c r="J760" s="31"/>
      <c r="K760" s="24"/>
      <c r="L760" s="31"/>
      <c r="M760" s="24"/>
      <c r="N760" s="32"/>
      <c r="EZ760" s="11"/>
      <c r="FA760" s="19"/>
      <c r="FB760" s="19"/>
      <c r="FC760" s="19"/>
      <c r="FF760" s="3" t="s">
        <v>9</v>
      </c>
      <c r="FH760" s="19"/>
      <c r="FK760" s="19"/>
      <c r="FL760" s="19"/>
    </row>
    <row r="761" spans="1:168" customFormat="1" ht="15" x14ac:dyDescent="0.25">
      <c r="A761" s="28"/>
      <c r="B761" s="22"/>
      <c r="C761" s="165" t="s">
        <v>27</v>
      </c>
      <c r="D761" s="165"/>
      <c r="E761" s="165"/>
      <c r="F761" s="23" t="s">
        <v>10</v>
      </c>
      <c r="G761" s="26">
        <v>0.92</v>
      </c>
      <c r="H761" s="24"/>
      <c r="I761" s="26">
        <v>0.92</v>
      </c>
      <c r="J761" s="31"/>
      <c r="K761" s="24"/>
      <c r="L761" s="31"/>
      <c r="M761" s="24"/>
      <c r="N761" s="32"/>
      <c r="EZ761" s="11"/>
      <c r="FA761" s="19"/>
      <c r="FB761" s="19"/>
      <c r="FC761" s="19"/>
      <c r="FF761" s="3" t="s">
        <v>27</v>
      </c>
      <c r="FH761" s="19"/>
      <c r="FK761" s="19"/>
      <c r="FL761" s="19"/>
    </row>
    <row r="762" spans="1:168" customFormat="1" ht="15" customHeight="1" x14ac:dyDescent="0.25">
      <c r="A762" s="20"/>
      <c r="B762" s="22"/>
      <c r="C762" s="172" t="s">
        <v>11</v>
      </c>
      <c r="D762" s="172"/>
      <c r="E762" s="172"/>
      <c r="F762" s="33"/>
      <c r="G762" s="34"/>
      <c r="H762" s="34"/>
      <c r="I762" s="34"/>
      <c r="J762" s="44">
        <v>1184.79</v>
      </c>
      <c r="K762" s="34"/>
      <c r="L762" s="44">
        <v>1184.79</v>
      </c>
      <c r="M762" s="34"/>
      <c r="N762" s="36">
        <v>22765.05</v>
      </c>
      <c r="EZ762" s="11"/>
      <c r="FA762" s="19"/>
      <c r="FB762" s="19"/>
      <c r="FC762" s="19"/>
      <c r="FG762" s="3" t="s">
        <v>11</v>
      </c>
      <c r="FH762" s="19"/>
      <c r="FK762" s="19"/>
      <c r="FL762" s="19"/>
    </row>
    <row r="763" spans="1:168" customFormat="1" ht="15" x14ac:dyDescent="0.25">
      <c r="A763" s="28"/>
      <c r="B763" s="22"/>
      <c r="C763" s="165" t="s">
        <v>12</v>
      </c>
      <c r="D763" s="165"/>
      <c r="E763" s="165"/>
      <c r="F763" s="23"/>
      <c r="G763" s="24"/>
      <c r="H763" s="24"/>
      <c r="I763" s="24"/>
      <c r="J763" s="31"/>
      <c r="K763" s="24"/>
      <c r="L763" s="25">
        <v>263.89999999999998</v>
      </c>
      <c r="M763" s="24"/>
      <c r="N763" s="27">
        <v>13778.22</v>
      </c>
      <c r="EZ763" s="11"/>
      <c r="FA763" s="19"/>
      <c r="FB763" s="19"/>
      <c r="FC763" s="19"/>
      <c r="FF763" s="3" t="s">
        <v>12</v>
      </c>
      <c r="FH763" s="19"/>
      <c r="FK763" s="19"/>
      <c r="FL763" s="19"/>
    </row>
    <row r="764" spans="1:168" customFormat="1" ht="15" customHeight="1" x14ac:dyDescent="0.25">
      <c r="A764" s="28"/>
      <c r="B764" s="22" t="s">
        <v>190</v>
      </c>
      <c r="C764" s="165" t="s">
        <v>191</v>
      </c>
      <c r="D764" s="165"/>
      <c r="E764" s="165"/>
      <c r="F764" s="23" t="s">
        <v>15</v>
      </c>
      <c r="G764" s="29">
        <v>92</v>
      </c>
      <c r="H764" s="24"/>
      <c r="I764" s="29">
        <v>92</v>
      </c>
      <c r="J764" s="31"/>
      <c r="K764" s="24"/>
      <c r="L764" s="25">
        <v>242.79</v>
      </c>
      <c r="M764" s="24"/>
      <c r="N764" s="27">
        <v>12675.96</v>
      </c>
      <c r="EZ764" s="11"/>
      <c r="FA764" s="19"/>
      <c r="FB764" s="19"/>
      <c r="FC764" s="19"/>
      <c r="FF764" s="3" t="s">
        <v>191</v>
      </c>
      <c r="FH764" s="19"/>
      <c r="FK764" s="19"/>
      <c r="FL764" s="19"/>
    </row>
    <row r="765" spans="1:168" customFormat="1" ht="15" customHeight="1" x14ac:dyDescent="0.25">
      <c r="A765" s="28"/>
      <c r="B765" s="22" t="s">
        <v>192</v>
      </c>
      <c r="C765" s="165" t="s">
        <v>193</v>
      </c>
      <c r="D765" s="165"/>
      <c r="E765" s="165"/>
      <c r="F765" s="23" t="s">
        <v>15</v>
      </c>
      <c r="G765" s="29">
        <v>49</v>
      </c>
      <c r="H765" s="24"/>
      <c r="I765" s="29">
        <v>49</v>
      </c>
      <c r="J765" s="31"/>
      <c r="K765" s="24"/>
      <c r="L765" s="25">
        <v>129.31</v>
      </c>
      <c r="M765" s="24"/>
      <c r="N765" s="27">
        <v>6751.33</v>
      </c>
      <c r="EZ765" s="11"/>
      <c r="FA765" s="19"/>
      <c r="FB765" s="19"/>
      <c r="FC765" s="19"/>
      <c r="FF765" s="3" t="s">
        <v>193</v>
      </c>
      <c r="FH765" s="19"/>
      <c r="FK765" s="19"/>
      <c r="FL765" s="19"/>
    </row>
    <row r="766" spans="1:168" customFormat="1" ht="15" customHeight="1" x14ac:dyDescent="0.25">
      <c r="A766" s="37"/>
      <c r="B766" s="159"/>
      <c r="C766" s="167" t="s">
        <v>18</v>
      </c>
      <c r="D766" s="167"/>
      <c r="E766" s="167"/>
      <c r="F766" s="13"/>
      <c r="G766" s="14"/>
      <c r="H766" s="14"/>
      <c r="I766" s="14"/>
      <c r="J766" s="17"/>
      <c r="K766" s="14"/>
      <c r="L766" s="45">
        <v>1556.89</v>
      </c>
      <c r="M766" s="34"/>
      <c r="N766" s="39">
        <v>42192.34</v>
      </c>
      <c r="EZ766" s="11"/>
      <c r="FA766" s="19"/>
      <c r="FB766" s="19"/>
      <c r="FC766" s="19"/>
      <c r="FH766" s="19" t="s">
        <v>18</v>
      </c>
      <c r="FK766" s="19"/>
      <c r="FL766" s="19"/>
    </row>
    <row r="767" spans="1:168" customFormat="1" ht="23.25" customHeight="1" x14ac:dyDescent="0.25">
      <c r="A767" s="12" t="s">
        <v>308</v>
      </c>
      <c r="B767" s="160" t="s">
        <v>195</v>
      </c>
      <c r="C767" s="167" t="s">
        <v>196</v>
      </c>
      <c r="D767" s="167"/>
      <c r="E767" s="167"/>
      <c r="F767" s="13" t="s">
        <v>70</v>
      </c>
      <c r="G767" s="14">
        <v>-2</v>
      </c>
      <c r="H767" s="15">
        <v>1</v>
      </c>
      <c r="I767" s="15">
        <v>-2</v>
      </c>
      <c r="J767" s="38">
        <v>266.67</v>
      </c>
      <c r="K767" s="14"/>
      <c r="L767" s="38">
        <v>-533.34</v>
      </c>
      <c r="M767" s="49">
        <v>9.5</v>
      </c>
      <c r="N767" s="39">
        <v>-5066.7299999999996</v>
      </c>
      <c r="EZ767" s="11"/>
      <c r="FA767" s="19" t="s">
        <v>196</v>
      </c>
      <c r="FB767" s="19" t="s">
        <v>0</v>
      </c>
      <c r="FC767" s="19" t="s">
        <v>0</v>
      </c>
      <c r="FH767" s="19"/>
      <c r="FK767" s="19"/>
      <c r="FL767" s="19"/>
    </row>
    <row r="768" spans="1:168" customFormat="1" ht="15" customHeight="1" x14ac:dyDescent="0.25">
      <c r="A768" s="37"/>
      <c r="B768" s="159"/>
      <c r="C768" s="167" t="s">
        <v>18</v>
      </c>
      <c r="D768" s="167"/>
      <c r="E768" s="167"/>
      <c r="F768" s="13"/>
      <c r="G768" s="14"/>
      <c r="H768" s="14"/>
      <c r="I768" s="14"/>
      <c r="J768" s="17"/>
      <c r="K768" s="14"/>
      <c r="L768" s="38">
        <v>-533.34</v>
      </c>
      <c r="M768" s="34"/>
      <c r="N768" s="39">
        <v>-5066.7299999999996</v>
      </c>
      <c r="EZ768" s="11"/>
      <c r="FA768" s="19"/>
      <c r="FB768" s="19"/>
      <c r="FC768" s="19"/>
      <c r="FH768" s="19" t="s">
        <v>18</v>
      </c>
      <c r="FK768" s="19"/>
      <c r="FL768" s="19"/>
    </row>
    <row r="769" spans="1:168" customFormat="1" ht="22.5" customHeight="1" x14ac:dyDescent="0.25">
      <c r="A769" s="200" t="s">
        <v>309</v>
      </c>
      <c r="B769" s="201" t="s">
        <v>179</v>
      </c>
      <c r="C769" s="202" t="s">
        <v>198</v>
      </c>
      <c r="D769" s="202"/>
      <c r="E769" s="202"/>
      <c r="F769" s="203" t="s">
        <v>70</v>
      </c>
      <c r="G769" s="204">
        <v>2</v>
      </c>
      <c r="H769" s="205">
        <v>1</v>
      </c>
      <c r="I769" s="205">
        <v>2</v>
      </c>
      <c r="J769" s="209">
        <v>4429.58</v>
      </c>
      <c r="K769" s="212">
        <v>1.04236</v>
      </c>
      <c r="L769" s="209">
        <v>9234.43</v>
      </c>
      <c r="M769" s="210">
        <v>9.5</v>
      </c>
      <c r="N769" s="211">
        <v>87727.09</v>
      </c>
      <c r="EZ769" s="11"/>
      <c r="FA769" s="19" t="s">
        <v>198</v>
      </c>
      <c r="FB769" s="19" t="s">
        <v>0</v>
      </c>
      <c r="FC769" s="19" t="s">
        <v>0</v>
      </c>
      <c r="FH769" s="19"/>
      <c r="FK769" s="19"/>
      <c r="FL769" s="19"/>
    </row>
    <row r="770" spans="1:168" customFormat="1" ht="15" customHeight="1" x14ac:dyDescent="0.25">
      <c r="A770" s="20"/>
      <c r="B770" s="158"/>
      <c r="C770" s="165" t="s">
        <v>547</v>
      </c>
      <c r="D770" s="165"/>
      <c r="E770" s="165"/>
      <c r="F770" s="165"/>
      <c r="G770" s="165"/>
      <c r="H770" s="165"/>
      <c r="I770" s="165"/>
      <c r="J770" s="165"/>
      <c r="K770" s="165"/>
      <c r="L770" s="165"/>
      <c r="M770" s="165"/>
      <c r="N770" s="168"/>
      <c r="R770" t="str">
        <f>R751</f>
        <v>без НДС и без доставки</v>
      </c>
      <c r="EZ770" s="11"/>
      <c r="FA770" s="19"/>
      <c r="FB770" s="19"/>
      <c r="FC770" s="19"/>
      <c r="FH770" s="19"/>
      <c r="FI770" s="3" t="s">
        <v>199</v>
      </c>
      <c r="FK770" s="19"/>
      <c r="FL770" s="19"/>
    </row>
    <row r="771" spans="1:168" customFormat="1" ht="15" customHeight="1" x14ac:dyDescent="0.25">
      <c r="A771" s="50"/>
      <c r="B771" s="22"/>
      <c r="C771" s="173" t="s">
        <v>78</v>
      </c>
      <c r="D771" s="173"/>
      <c r="E771" s="173"/>
      <c r="F771" s="173"/>
      <c r="G771" s="173"/>
      <c r="H771" s="173"/>
      <c r="I771" s="173"/>
      <c r="J771" s="173"/>
      <c r="K771" s="173"/>
      <c r="L771" s="173"/>
      <c r="M771" s="173"/>
      <c r="N771" s="174"/>
      <c r="EZ771" s="11"/>
      <c r="FA771" s="19"/>
      <c r="FB771" s="19"/>
      <c r="FC771" s="19"/>
      <c r="FH771" s="19"/>
      <c r="FJ771" s="3" t="s">
        <v>78</v>
      </c>
      <c r="FK771" s="19"/>
      <c r="FL771" s="19"/>
    </row>
    <row r="772" spans="1:168" customFormat="1" ht="15" customHeight="1" x14ac:dyDescent="0.25">
      <c r="A772" s="50"/>
      <c r="B772" s="22"/>
      <c r="C772" s="173" t="s">
        <v>62</v>
      </c>
      <c r="D772" s="173"/>
      <c r="E772" s="173"/>
      <c r="F772" s="173"/>
      <c r="G772" s="173"/>
      <c r="H772" s="173"/>
      <c r="I772" s="173"/>
      <c r="J772" s="173"/>
      <c r="K772" s="173"/>
      <c r="L772" s="173"/>
      <c r="M772" s="173"/>
      <c r="N772" s="174"/>
      <c r="EZ772" s="11"/>
      <c r="FA772" s="19"/>
      <c r="FB772" s="19"/>
      <c r="FC772" s="19"/>
      <c r="FH772" s="19"/>
      <c r="FJ772" s="3" t="s">
        <v>62</v>
      </c>
      <c r="FK772" s="19"/>
      <c r="FL772" s="19"/>
    </row>
    <row r="773" spans="1:168" customFormat="1" ht="15" customHeight="1" x14ac:dyDescent="0.25">
      <c r="A773" s="37"/>
      <c r="B773" s="159"/>
      <c r="C773" s="167" t="s">
        <v>18</v>
      </c>
      <c r="D773" s="167"/>
      <c r="E773" s="167"/>
      <c r="F773" s="13"/>
      <c r="G773" s="14"/>
      <c r="H773" s="14"/>
      <c r="I773" s="14"/>
      <c r="J773" s="17"/>
      <c r="K773" s="14"/>
      <c r="L773" s="45">
        <v>9234.43</v>
      </c>
      <c r="M773" s="34"/>
      <c r="N773" s="39">
        <v>87727.09</v>
      </c>
      <c r="EZ773" s="11"/>
      <c r="FA773" s="19"/>
      <c r="FB773" s="19"/>
      <c r="FC773" s="19"/>
      <c r="FH773" s="19" t="s">
        <v>18</v>
      </c>
      <c r="FK773" s="19"/>
      <c r="FL773" s="19"/>
    </row>
    <row r="774" spans="1:168" customFormat="1" ht="34.5" customHeight="1" x14ac:dyDescent="0.25">
      <c r="A774" s="200" t="s">
        <v>310</v>
      </c>
      <c r="B774" s="201" t="s">
        <v>201</v>
      </c>
      <c r="C774" s="202" t="s">
        <v>202</v>
      </c>
      <c r="D774" s="202"/>
      <c r="E774" s="202"/>
      <c r="F774" s="203" t="s">
        <v>70</v>
      </c>
      <c r="G774" s="204">
        <v>1</v>
      </c>
      <c r="H774" s="205">
        <v>1</v>
      </c>
      <c r="I774" s="205">
        <v>1</v>
      </c>
      <c r="J774" s="209">
        <v>15832.63</v>
      </c>
      <c r="K774" s="212">
        <v>1.04236</v>
      </c>
      <c r="L774" s="209">
        <v>16503.3</v>
      </c>
      <c r="M774" s="210">
        <v>9.5</v>
      </c>
      <c r="N774" s="211">
        <v>156781.35</v>
      </c>
      <c r="EZ774" s="11"/>
      <c r="FA774" s="19" t="s">
        <v>202</v>
      </c>
      <c r="FB774" s="19" t="s">
        <v>0</v>
      </c>
      <c r="FC774" s="19" t="s">
        <v>0</v>
      </c>
      <c r="FH774" s="19"/>
      <c r="FK774" s="19"/>
      <c r="FL774" s="19"/>
    </row>
    <row r="775" spans="1:168" customFormat="1" ht="15" customHeight="1" x14ac:dyDescent="0.25">
      <c r="A775" s="20"/>
      <c r="B775" s="158"/>
      <c r="C775" s="165" t="s">
        <v>560</v>
      </c>
      <c r="D775" s="165"/>
      <c r="E775" s="165"/>
      <c r="F775" s="165"/>
      <c r="G775" s="165"/>
      <c r="H775" s="165"/>
      <c r="I775" s="165"/>
      <c r="J775" s="165"/>
      <c r="K775" s="165"/>
      <c r="L775" s="165"/>
      <c r="M775" s="165"/>
      <c r="N775" s="168"/>
      <c r="R775" t="str">
        <f>R770</f>
        <v>без НДС и без доставки</v>
      </c>
      <c r="EZ775" s="11"/>
      <c r="FA775" s="19"/>
      <c r="FB775" s="19"/>
      <c r="FC775" s="19"/>
      <c r="FH775" s="19"/>
      <c r="FI775" s="3" t="s">
        <v>203</v>
      </c>
      <c r="FK775" s="19"/>
      <c r="FL775" s="19"/>
    </row>
    <row r="776" spans="1:168" customFormat="1" ht="15" customHeight="1" x14ac:dyDescent="0.25">
      <c r="A776" s="50"/>
      <c r="B776" s="22"/>
      <c r="C776" s="173" t="s">
        <v>78</v>
      </c>
      <c r="D776" s="173"/>
      <c r="E776" s="173"/>
      <c r="F776" s="173"/>
      <c r="G776" s="173"/>
      <c r="H776" s="173"/>
      <c r="I776" s="173"/>
      <c r="J776" s="173"/>
      <c r="K776" s="173"/>
      <c r="L776" s="173"/>
      <c r="M776" s="173"/>
      <c r="N776" s="174"/>
      <c r="EZ776" s="11"/>
      <c r="FA776" s="19"/>
      <c r="FB776" s="19"/>
      <c r="FC776" s="19"/>
      <c r="FH776" s="19"/>
      <c r="FJ776" s="3" t="s">
        <v>78</v>
      </c>
      <c r="FK776" s="19"/>
      <c r="FL776" s="19"/>
    </row>
    <row r="777" spans="1:168" customFormat="1" ht="15" customHeight="1" x14ac:dyDescent="0.25">
      <c r="A777" s="50"/>
      <c r="B777" s="22"/>
      <c r="C777" s="173" t="s">
        <v>62</v>
      </c>
      <c r="D777" s="173"/>
      <c r="E777" s="173"/>
      <c r="F777" s="173"/>
      <c r="G777" s="173"/>
      <c r="H777" s="173"/>
      <c r="I777" s="173"/>
      <c r="J777" s="173"/>
      <c r="K777" s="173"/>
      <c r="L777" s="173"/>
      <c r="M777" s="173"/>
      <c r="N777" s="174"/>
      <c r="EZ777" s="11"/>
      <c r="FA777" s="19"/>
      <c r="FB777" s="19"/>
      <c r="FC777" s="19"/>
      <c r="FH777" s="19"/>
      <c r="FJ777" s="3" t="s">
        <v>62</v>
      </c>
      <c r="FK777" s="19"/>
      <c r="FL777" s="19"/>
    </row>
    <row r="778" spans="1:168" customFormat="1" ht="15" customHeight="1" x14ac:dyDescent="0.25">
      <c r="A778" s="37"/>
      <c r="B778" s="159"/>
      <c r="C778" s="167" t="s">
        <v>18</v>
      </c>
      <c r="D778" s="167"/>
      <c r="E778" s="167"/>
      <c r="F778" s="13"/>
      <c r="G778" s="14"/>
      <c r="H778" s="14"/>
      <c r="I778" s="14"/>
      <c r="J778" s="17"/>
      <c r="K778" s="14"/>
      <c r="L778" s="45">
        <v>16503.3</v>
      </c>
      <c r="M778" s="34"/>
      <c r="N778" s="39">
        <v>156781.35</v>
      </c>
      <c r="EZ778" s="11"/>
      <c r="FA778" s="19"/>
      <c r="FB778" s="19"/>
      <c r="FC778" s="19"/>
      <c r="FH778" s="19" t="s">
        <v>18</v>
      </c>
      <c r="FK778" s="19"/>
      <c r="FL778" s="19"/>
    </row>
    <row r="779" spans="1:168" customFormat="1" ht="45" x14ac:dyDescent="0.25">
      <c r="A779" s="200" t="s">
        <v>311</v>
      </c>
      <c r="B779" s="201" t="s">
        <v>205</v>
      </c>
      <c r="C779" s="202" t="s">
        <v>206</v>
      </c>
      <c r="D779" s="202"/>
      <c r="E779" s="202"/>
      <c r="F779" s="203" t="s">
        <v>70</v>
      </c>
      <c r="G779" s="204">
        <v>1</v>
      </c>
      <c r="H779" s="205">
        <v>1</v>
      </c>
      <c r="I779" s="205">
        <v>1</v>
      </c>
      <c r="J779" s="207">
        <v>421.93</v>
      </c>
      <c r="K779" s="212">
        <v>1.04236</v>
      </c>
      <c r="L779" s="207">
        <v>439.8</v>
      </c>
      <c r="M779" s="210">
        <v>9.5</v>
      </c>
      <c r="N779" s="211">
        <v>4178.1000000000004</v>
      </c>
      <c r="EZ779" s="11"/>
      <c r="FA779" s="19" t="s">
        <v>206</v>
      </c>
      <c r="FB779" s="19" t="s">
        <v>0</v>
      </c>
      <c r="FC779" s="19" t="s">
        <v>0</v>
      </c>
      <c r="FH779" s="19"/>
      <c r="FK779" s="19"/>
      <c r="FL779" s="19"/>
    </row>
    <row r="780" spans="1:168" customFormat="1" ht="15" customHeight="1" x14ac:dyDescent="0.25">
      <c r="A780" s="20"/>
      <c r="B780" s="158"/>
      <c r="C780" s="165" t="s">
        <v>563</v>
      </c>
      <c r="D780" s="165"/>
      <c r="E780" s="165"/>
      <c r="F780" s="165"/>
      <c r="G780" s="165"/>
      <c r="H780" s="165"/>
      <c r="I780" s="165"/>
      <c r="J780" s="165"/>
      <c r="K780" s="165"/>
      <c r="L780" s="165"/>
      <c r="M780" s="165"/>
      <c r="N780" s="168"/>
      <c r="R780" t="str">
        <f>R801</f>
        <v>с НДС и без доставки</v>
      </c>
      <c r="EZ780" s="11"/>
      <c r="FA780" s="19"/>
      <c r="FB780" s="19"/>
      <c r="FC780" s="19"/>
      <c r="FH780" s="19"/>
      <c r="FI780" s="3" t="s">
        <v>207</v>
      </c>
      <c r="FK780" s="19"/>
      <c r="FL780" s="19"/>
    </row>
    <row r="781" spans="1:168" customFormat="1" ht="15" customHeight="1" x14ac:dyDescent="0.25">
      <c r="A781" s="50"/>
      <c r="B781" s="22"/>
      <c r="C781" s="173" t="s">
        <v>78</v>
      </c>
      <c r="D781" s="173"/>
      <c r="E781" s="173"/>
      <c r="F781" s="173"/>
      <c r="G781" s="173"/>
      <c r="H781" s="173"/>
      <c r="I781" s="173"/>
      <c r="J781" s="173"/>
      <c r="K781" s="173"/>
      <c r="L781" s="173"/>
      <c r="M781" s="173"/>
      <c r="N781" s="174"/>
      <c r="EZ781" s="11"/>
      <c r="FA781" s="19"/>
      <c r="FB781" s="19"/>
      <c r="FC781" s="19"/>
      <c r="FH781" s="19"/>
      <c r="FJ781" s="3" t="s">
        <v>78</v>
      </c>
      <c r="FK781" s="19"/>
      <c r="FL781" s="19"/>
    </row>
    <row r="782" spans="1:168" customFormat="1" ht="15" customHeight="1" x14ac:dyDescent="0.25">
      <c r="A782" s="50"/>
      <c r="B782" s="22"/>
      <c r="C782" s="173" t="s">
        <v>62</v>
      </c>
      <c r="D782" s="173"/>
      <c r="E782" s="173"/>
      <c r="F782" s="173"/>
      <c r="G782" s="173"/>
      <c r="H782" s="173"/>
      <c r="I782" s="173"/>
      <c r="J782" s="173"/>
      <c r="K782" s="173"/>
      <c r="L782" s="173"/>
      <c r="M782" s="173"/>
      <c r="N782" s="174"/>
      <c r="EZ782" s="11"/>
      <c r="FA782" s="19"/>
      <c r="FB782" s="19"/>
      <c r="FC782" s="19"/>
      <c r="FH782" s="19"/>
      <c r="FJ782" s="3" t="s">
        <v>62</v>
      </c>
      <c r="FK782" s="19"/>
      <c r="FL782" s="19"/>
    </row>
    <row r="783" spans="1:168" customFormat="1" ht="15" customHeight="1" x14ac:dyDescent="0.25">
      <c r="A783" s="37"/>
      <c r="B783" s="159"/>
      <c r="C783" s="167" t="s">
        <v>18</v>
      </c>
      <c r="D783" s="167"/>
      <c r="E783" s="167"/>
      <c r="F783" s="13"/>
      <c r="G783" s="14"/>
      <c r="H783" s="14"/>
      <c r="I783" s="14"/>
      <c r="J783" s="17"/>
      <c r="K783" s="14"/>
      <c r="L783" s="38">
        <v>439.8</v>
      </c>
      <c r="M783" s="34"/>
      <c r="N783" s="39">
        <v>4178.1000000000004</v>
      </c>
      <c r="EZ783" s="11"/>
      <c r="FA783" s="19"/>
      <c r="FB783" s="19"/>
      <c r="FC783" s="19"/>
      <c r="FH783" s="19" t="s">
        <v>18</v>
      </c>
      <c r="FK783" s="19"/>
      <c r="FL783" s="19"/>
    </row>
    <row r="784" spans="1:168" customFormat="1" ht="34.5" customHeight="1" x14ac:dyDescent="0.25">
      <c r="A784" s="12" t="s">
        <v>312</v>
      </c>
      <c r="B784" s="160" t="s">
        <v>209</v>
      </c>
      <c r="C784" s="167" t="s">
        <v>210</v>
      </c>
      <c r="D784" s="167"/>
      <c r="E784" s="167"/>
      <c r="F784" s="13" t="s">
        <v>211</v>
      </c>
      <c r="G784" s="14">
        <v>0.06</v>
      </c>
      <c r="H784" s="15">
        <v>1</v>
      </c>
      <c r="I784" s="40">
        <v>0.06</v>
      </c>
      <c r="J784" s="17"/>
      <c r="K784" s="14"/>
      <c r="L784" s="17"/>
      <c r="M784" s="14"/>
      <c r="N784" s="18"/>
      <c r="EZ784" s="11"/>
      <c r="FA784" s="19" t="s">
        <v>210</v>
      </c>
      <c r="FB784" s="19" t="s">
        <v>0</v>
      </c>
      <c r="FC784" s="19" t="s">
        <v>0</v>
      </c>
      <c r="FH784" s="19"/>
      <c r="FK784" s="19"/>
      <c r="FL784" s="19"/>
    </row>
    <row r="785" spans="1:168" customFormat="1" ht="15" customHeight="1" x14ac:dyDescent="0.25">
      <c r="A785" s="20"/>
      <c r="B785" s="158"/>
      <c r="C785" s="165" t="s">
        <v>212</v>
      </c>
      <c r="D785" s="165"/>
      <c r="E785" s="165"/>
      <c r="F785" s="165"/>
      <c r="G785" s="165"/>
      <c r="H785" s="165"/>
      <c r="I785" s="165"/>
      <c r="J785" s="165"/>
      <c r="K785" s="165"/>
      <c r="L785" s="165"/>
      <c r="M785" s="165"/>
      <c r="N785" s="168"/>
      <c r="EZ785" s="11"/>
      <c r="FA785" s="19"/>
      <c r="FB785" s="19"/>
      <c r="FC785" s="19"/>
      <c r="FD785" s="3" t="s">
        <v>212</v>
      </c>
      <c r="FH785" s="19"/>
      <c r="FK785" s="19"/>
      <c r="FL785" s="19"/>
    </row>
    <row r="786" spans="1:168" customFormat="1" ht="15" x14ac:dyDescent="0.25">
      <c r="A786" s="21"/>
      <c r="B786" s="22" t="s">
        <v>3</v>
      </c>
      <c r="C786" s="165" t="s">
        <v>8</v>
      </c>
      <c r="D786" s="165"/>
      <c r="E786" s="165"/>
      <c r="F786" s="23"/>
      <c r="G786" s="24"/>
      <c r="H786" s="24"/>
      <c r="I786" s="24"/>
      <c r="J786" s="41">
        <v>1183.68</v>
      </c>
      <c r="K786" s="24"/>
      <c r="L786" s="25">
        <v>71.02</v>
      </c>
      <c r="M786" s="26">
        <v>52.21</v>
      </c>
      <c r="N786" s="27">
        <v>3707.95</v>
      </c>
      <c r="EZ786" s="11"/>
      <c r="FA786" s="19"/>
      <c r="FB786" s="19"/>
      <c r="FC786" s="19"/>
      <c r="FE786" s="3" t="s">
        <v>8</v>
      </c>
      <c r="FH786" s="19"/>
      <c r="FK786" s="19"/>
      <c r="FL786" s="19"/>
    </row>
    <row r="787" spans="1:168" customFormat="1" ht="15" x14ac:dyDescent="0.25">
      <c r="A787" s="21"/>
      <c r="B787" s="22" t="s">
        <v>19</v>
      </c>
      <c r="C787" s="165" t="s">
        <v>24</v>
      </c>
      <c r="D787" s="165"/>
      <c r="E787" s="165"/>
      <c r="F787" s="23"/>
      <c r="G787" s="24"/>
      <c r="H787" s="24"/>
      <c r="I787" s="24"/>
      <c r="J787" s="25">
        <v>946.33</v>
      </c>
      <c r="K787" s="24"/>
      <c r="L787" s="25">
        <v>56.78</v>
      </c>
      <c r="M787" s="26">
        <v>15.71</v>
      </c>
      <c r="N787" s="48">
        <v>892.01</v>
      </c>
      <c r="EZ787" s="11"/>
      <c r="FA787" s="19"/>
      <c r="FB787" s="19"/>
      <c r="FC787" s="19"/>
      <c r="FE787" s="3" t="s">
        <v>24</v>
      </c>
      <c r="FH787" s="19"/>
      <c r="FK787" s="19"/>
      <c r="FL787" s="19"/>
    </row>
    <row r="788" spans="1:168" customFormat="1" ht="15" x14ac:dyDescent="0.25">
      <c r="A788" s="21"/>
      <c r="B788" s="22" t="s">
        <v>25</v>
      </c>
      <c r="C788" s="165" t="s">
        <v>26</v>
      </c>
      <c r="D788" s="165"/>
      <c r="E788" s="165"/>
      <c r="F788" s="23"/>
      <c r="G788" s="24"/>
      <c r="H788" s="24"/>
      <c r="I788" s="24"/>
      <c r="J788" s="25">
        <v>90.65</v>
      </c>
      <c r="K788" s="24"/>
      <c r="L788" s="25">
        <v>5.44</v>
      </c>
      <c r="M788" s="26">
        <v>52.21</v>
      </c>
      <c r="N788" s="48">
        <v>284.02</v>
      </c>
      <c r="EZ788" s="11"/>
      <c r="FA788" s="19"/>
      <c r="FB788" s="19"/>
      <c r="FC788" s="19"/>
      <c r="FE788" s="3" t="s">
        <v>26</v>
      </c>
      <c r="FH788" s="19"/>
      <c r="FK788" s="19"/>
      <c r="FL788" s="19"/>
    </row>
    <row r="789" spans="1:168" customFormat="1" ht="15" x14ac:dyDescent="0.25">
      <c r="A789" s="21"/>
      <c r="B789" s="22" t="s">
        <v>39</v>
      </c>
      <c r="C789" s="165" t="s">
        <v>51</v>
      </c>
      <c r="D789" s="165"/>
      <c r="E789" s="165"/>
      <c r="F789" s="23"/>
      <c r="G789" s="24"/>
      <c r="H789" s="24"/>
      <c r="I789" s="24"/>
      <c r="J789" s="41">
        <v>8643.11</v>
      </c>
      <c r="K789" s="24"/>
      <c r="L789" s="25">
        <v>518.59</v>
      </c>
      <c r="M789" s="42">
        <v>9.5</v>
      </c>
      <c r="N789" s="27">
        <v>4926.6099999999997</v>
      </c>
      <c r="EZ789" s="11"/>
      <c r="FA789" s="19"/>
      <c r="FB789" s="19"/>
      <c r="FC789" s="19"/>
      <c r="FE789" s="3" t="s">
        <v>51</v>
      </c>
      <c r="FH789" s="19"/>
      <c r="FK789" s="19"/>
      <c r="FL789" s="19"/>
    </row>
    <row r="790" spans="1:168" customFormat="1" ht="15" x14ac:dyDescent="0.25">
      <c r="A790" s="28"/>
      <c r="B790" s="22"/>
      <c r="C790" s="165" t="s">
        <v>9</v>
      </c>
      <c r="D790" s="165"/>
      <c r="E790" s="165"/>
      <c r="F790" s="23" t="s">
        <v>10</v>
      </c>
      <c r="G790" s="29">
        <v>137</v>
      </c>
      <c r="H790" s="24"/>
      <c r="I790" s="26">
        <v>8.2200000000000006</v>
      </c>
      <c r="J790" s="31"/>
      <c r="K790" s="24"/>
      <c r="L790" s="31"/>
      <c r="M790" s="24"/>
      <c r="N790" s="32"/>
      <c r="EZ790" s="11"/>
      <c r="FA790" s="19"/>
      <c r="FB790" s="19"/>
      <c r="FC790" s="19"/>
      <c r="FF790" s="3" t="s">
        <v>9</v>
      </c>
      <c r="FH790" s="19"/>
      <c r="FK790" s="19"/>
      <c r="FL790" s="19"/>
    </row>
    <row r="791" spans="1:168" customFormat="1" ht="15" x14ac:dyDescent="0.25">
      <c r="A791" s="28"/>
      <c r="B791" s="22"/>
      <c r="C791" s="165" t="s">
        <v>27</v>
      </c>
      <c r="D791" s="165"/>
      <c r="E791" s="165"/>
      <c r="F791" s="23" t="s">
        <v>10</v>
      </c>
      <c r="G791" s="26">
        <v>8.01</v>
      </c>
      <c r="H791" s="24"/>
      <c r="I791" s="43">
        <v>0.48060000000000003</v>
      </c>
      <c r="J791" s="31"/>
      <c r="K791" s="24"/>
      <c r="L791" s="31"/>
      <c r="M791" s="24"/>
      <c r="N791" s="32"/>
      <c r="EZ791" s="11"/>
      <c r="FA791" s="19"/>
      <c r="FB791" s="19"/>
      <c r="FC791" s="19"/>
      <c r="FF791" s="3" t="s">
        <v>27</v>
      </c>
      <c r="FH791" s="19"/>
      <c r="FK791" s="19"/>
      <c r="FL791" s="19"/>
    </row>
    <row r="792" spans="1:168" customFormat="1" ht="15" customHeight="1" x14ac:dyDescent="0.25">
      <c r="A792" s="20"/>
      <c r="B792" s="22"/>
      <c r="C792" s="172" t="s">
        <v>11</v>
      </c>
      <c r="D792" s="172"/>
      <c r="E792" s="172"/>
      <c r="F792" s="33"/>
      <c r="G792" s="34"/>
      <c r="H792" s="34"/>
      <c r="I792" s="34"/>
      <c r="J792" s="44">
        <v>10773.12</v>
      </c>
      <c r="K792" s="34"/>
      <c r="L792" s="35">
        <v>646.39</v>
      </c>
      <c r="M792" s="34"/>
      <c r="N792" s="36">
        <v>9526.57</v>
      </c>
      <c r="EZ792" s="11"/>
      <c r="FA792" s="19"/>
      <c r="FB792" s="19"/>
      <c r="FC792" s="19"/>
      <c r="FG792" s="3" t="s">
        <v>11</v>
      </c>
      <c r="FH792" s="19"/>
      <c r="FK792" s="19"/>
      <c r="FL792" s="19"/>
    </row>
    <row r="793" spans="1:168" customFormat="1" ht="15" x14ac:dyDescent="0.25">
      <c r="A793" s="28"/>
      <c r="B793" s="22"/>
      <c r="C793" s="165" t="s">
        <v>12</v>
      </c>
      <c r="D793" s="165"/>
      <c r="E793" s="165"/>
      <c r="F793" s="23"/>
      <c r="G793" s="24"/>
      <c r="H793" s="24"/>
      <c r="I793" s="24"/>
      <c r="J793" s="31"/>
      <c r="K793" s="24"/>
      <c r="L793" s="25">
        <v>76.459999999999994</v>
      </c>
      <c r="M793" s="24"/>
      <c r="N793" s="27">
        <v>3991.97</v>
      </c>
      <c r="EZ793" s="11"/>
      <c r="FA793" s="19"/>
      <c r="FB793" s="19"/>
      <c r="FC793" s="19"/>
      <c r="FF793" s="3" t="s">
        <v>12</v>
      </c>
      <c r="FH793" s="19"/>
      <c r="FK793" s="19"/>
      <c r="FL793" s="19"/>
    </row>
    <row r="794" spans="1:168" customFormat="1" ht="15" customHeight="1" x14ac:dyDescent="0.25">
      <c r="A794" s="28"/>
      <c r="B794" s="22" t="s">
        <v>213</v>
      </c>
      <c r="C794" s="165" t="s">
        <v>214</v>
      </c>
      <c r="D794" s="165"/>
      <c r="E794" s="165"/>
      <c r="F794" s="23" t="s">
        <v>15</v>
      </c>
      <c r="G794" s="29">
        <v>106</v>
      </c>
      <c r="H794" s="24"/>
      <c r="I794" s="29">
        <v>106</v>
      </c>
      <c r="J794" s="31"/>
      <c r="K794" s="24"/>
      <c r="L794" s="25">
        <v>81.05</v>
      </c>
      <c r="M794" s="24"/>
      <c r="N794" s="27">
        <v>4231.49</v>
      </c>
      <c r="EZ794" s="11"/>
      <c r="FA794" s="19"/>
      <c r="FB794" s="19"/>
      <c r="FC794" s="19"/>
      <c r="FF794" s="3" t="s">
        <v>214</v>
      </c>
      <c r="FH794" s="19"/>
      <c r="FK794" s="19"/>
      <c r="FL794" s="19"/>
    </row>
    <row r="795" spans="1:168" customFormat="1" ht="22.5" customHeight="1" x14ac:dyDescent="0.25">
      <c r="A795" s="28"/>
      <c r="B795" s="22" t="s">
        <v>215</v>
      </c>
      <c r="C795" s="165" t="s">
        <v>216</v>
      </c>
      <c r="D795" s="165"/>
      <c r="E795" s="165"/>
      <c r="F795" s="23" t="s">
        <v>15</v>
      </c>
      <c r="G795" s="29">
        <v>56</v>
      </c>
      <c r="H795" s="26">
        <v>0.85</v>
      </c>
      <c r="I795" s="42">
        <v>47.6</v>
      </c>
      <c r="J795" s="31"/>
      <c r="K795" s="24"/>
      <c r="L795" s="25">
        <v>36.39</v>
      </c>
      <c r="M795" s="24"/>
      <c r="N795" s="27">
        <v>1900.18</v>
      </c>
      <c r="EZ795" s="11"/>
      <c r="FA795" s="19"/>
      <c r="FB795" s="19"/>
      <c r="FC795" s="19"/>
      <c r="FF795" s="3" t="s">
        <v>216</v>
      </c>
      <c r="FH795" s="19"/>
      <c r="FK795" s="19"/>
      <c r="FL795" s="19"/>
    </row>
    <row r="796" spans="1:168" customFormat="1" ht="15" customHeight="1" x14ac:dyDescent="0.25">
      <c r="A796" s="37"/>
      <c r="B796" s="159"/>
      <c r="C796" s="167" t="s">
        <v>18</v>
      </c>
      <c r="D796" s="167"/>
      <c r="E796" s="167"/>
      <c r="F796" s="13"/>
      <c r="G796" s="14"/>
      <c r="H796" s="14"/>
      <c r="I796" s="14"/>
      <c r="J796" s="17"/>
      <c r="K796" s="14"/>
      <c r="L796" s="38">
        <v>763.83</v>
      </c>
      <c r="M796" s="34"/>
      <c r="N796" s="39">
        <v>15658.24</v>
      </c>
      <c r="EZ796" s="11"/>
      <c r="FA796" s="19"/>
      <c r="FB796" s="19"/>
      <c r="FC796" s="19"/>
      <c r="FH796" s="19" t="s">
        <v>18</v>
      </c>
      <c r="FK796" s="19"/>
      <c r="FL796" s="19"/>
    </row>
    <row r="797" spans="1:168" customFormat="1" ht="23.25" customHeight="1" x14ac:dyDescent="0.25">
      <c r="A797" s="12" t="s">
        <v>313</v>
      </c>
      <c r="B797" s="160" t="s">
        <v>218</v>
      </c>
      <c r="C797" s="167" t="s">
        <v>219</v>
      </c>
      <c r="D797" s="167"/>
      <c r="E797" s="167"/>
      <c r="F797" s="13" t="s">
        <v>82</v>
      </c>
      <c r="G797" s="14">
        <v>-2.9000000000000001E-2</v>
      </c>
      <c r="H797" s="15">
        <v>1</v>
      </c>
      <c r="I797" s="46">
        <v>-2.9000000000000001E-2</v>
      </c>
      <c r="J797" s="45">
        <v>9727.3700000000008</v>
      </c>
      <c r="K797" s="14"/>
      <c r="L797" s="38">
        <v>-282.08999999999997</v>
      </c>
      <c r="M797" s="49">
        <v>9.5</v>
      </c>
      <c r="N797" s="39">
        <v>-2679.86</v>
      </c>
      <c r="EZ797" s="11"/>
      <c r="FA797" s="19" t="s">
        <v>219</v>
      </c>
      <c r="FB797" s="19" t="s">
        <v>0</v>
      </c>
      <c r="FC797" s="19" t="s">
        <v>0</v>
      </c>
      <c r="FH797" s="19"/>
      <c r="FK797" s="19"/>
      <c r="FL797" s="19"/>
    </row>
    <row r="798" spans="1:168" customFormat="1" ht="15" customHeight="1" x14ac:dyDescent="0.25">
      <c r="A798" s="37"/>
      <c r="B798" s="159"/>
      <c r="C798" s="167" t="s">
        <v>18</v>
      </c>
      <c r="D798" s="167"/>
      <c r="E798" s="167"/>
      <c r="F798" s="13"/>
      <c r="G798" s="14"/>
      <c r="H798" s="14"/>
      <c r="I798" s="14"/>
      <c r="J798" s="17"/>
      <c r="K798" s="14"/>
      <c r="L798" s="38">
        <v>-282.08999999999997</v>
      </c>
      <c r="M798" s="34"/>
      <c r="N798" s="39">
        <v>-2679.86</v>
      </c>
      <c r="EZ798" s="11"/>
      <c r="FA798" s="19"/>
      <c r="FB798" s="19"/>
      <c r="FC798" s="19"/>
      <c r="FH798" s="19" t="s">
        <v>18</v>
      </c>
      <c r="FK798" s="19"/>
      <c r="FL798" s="19"/>
    </row>
    <row r="799" spans="1:168" customFormat="1" ht="45" x14ac:dyDescent="0.25">
      <c r="A799" s="200" t="s">
        <v>314</v>
      </c>
      <c r="B799" s="201" t="s">
        <v>92</v>
      </c>
      <c r="C799" s="202" t="s">
        <v>221</v>
      </c>
      <c r="D799" s="202"/>
      <c r="E799" s="202"/>
      <c r="F799" s="203" t="s">
        <v>86</v>
      </c>
      <c r="G799" s="204">
        <v>0.36</v>
      </c>
      <c r="H799" s="205">
        <v>1</v>
      </c>
      <c r="I799" s="206">
        <v>0.36</v>
      </c>
      <c r="J799" s="209">
        <v>37646.32</v>
      </c>
      <c r="K799" s="212">
        <v>1.04236</v>
      </c>
      <c r="L799" s="209">
        <v>14126.77</v>
      </c>
      <c r="M799" s="210">
        <v>9.5</v>
      </c>
      <c r="N799" s="211">
        <v>134204.32</v>
      </c>
      <c r="EZ799" s="11"/>
      <c r="FA799" s="19" t="s">
        <v>221</v>
      </c>
      <c r="FB799" s="19" t="s">
        <v>0</v>
      </c>
      <c r="FC799" s="19" t="s">
        <v>0</v>
      </c>
      <c r="FH799" s="19"/>
      <c r="FK799" s="19"/>
      <c r="FL799" s="19"/>
    </row>
    <row r="800" spans="1:168" customFormat="1" ht="15" customHeight="1" x14ac:dyDescent="0.25">
      <c r="A800" s="20"/>
      <c r="B800" s="158"/>
      <c r="C800" s="165" t="s">
        <v>222</v>
      </c>
      <c r="D800" s="165"/>
      <c r="E800" s="165"/>
      <c r="F800" s="165"/>
      <c r="G800" s="165"/>
      <c r="H800" s="165"/>
      <c r="I800" s="165"/>
      <c r="J800" s="165"/>
      <c r="K800" s="165"/>
      <c r="L800" s="165"/>
      <c r="M800" s="165"/>
      <c r="N800" s="168"/>
      <c r="EZ800" s="11"/>
      <c r="FA800" s="19"/>
      <c r="FB800" s="19"/>
      <c r="FC800" s="19"/>
      <c r="FD800" s="3" t="s">
        <v>222</v>
      </c>
      <c r="FH800" s="19"/>
      <c r="FK800" s="19"/>
      <c r="FL800" s="19"/>
    </row>
    <row r="801" spans="1:168" customFormat="1" ht="15" customHeight="1" x14ac:dyDescent="0.25">
      <c r="A801" s="20"/>
      <c r="B801" s="158"/>
      <c r="C801" s="165" t="s">
        <v>543</v>
      </c>
      <c r="D801" s="165"/>
      <c r="E801" s="165"/>
      <c r="F801" s="165"/>
      <c r="G801" s="165"/>
      <c r="H801" s="165"/>
      <c r="I801" s="165"/>
      <c r="J801" s="165"/>
      <c r="K801" s="165"/>
      <c r="L801" s="165"/>
      <c r="M801" s="165"/>
      <c r="N801" s="168"/>
      <c r="R801" s="140" t="s">
        <v>562</v>
      </c>
      <c r="EZ801" s="11"/>
      <c r="FA801" s="19"/>
      <c r="FB801" s="19"/>
      <c r="FC801" s="19"/>
      <c r="FH801" s="19"/>
      <c r="FI801" s="3" t="s">
        <v>95</v>
      </c>
      <c r="FK801" s="19"/>
      <c r="FL801" s="19"/>
    </row>
    <row r="802" spans="1:168" customFormat="1" ht="15" customHeight="1" x14ac:dyDescent="0.25">
      <c r="A802" s="50"/>
      <c r="B802" s="22"/>
      <c r="C802" s="173" t="s">
        <v>78</v>
      </c>
      <c r="D802" s="173"/>
      <c r="E802" s="173"/>
      <c r="F802" s="173"/>
      <c r="G802" s="173"/>
      <c r="H802" s="173"/>
      <c r="I802" s="173"/>
      <c r="J802" s="173"/>
      <c r="K802" s="173"/>
      <c r="L802" s="173"/>
      <c r="M802" s="173"/>
      <c r="N802" s="174"/>
      <c r="EZ802" s="11"/>
      <c r="FA802" s="19"/>
      <c r="FB802" s="19"/>
      <c r="FC802" s="19"/>
      <c r="FH802" s="19"/>
      <c r="FJ802" s="3" t="s">
        <v>78</v>
      </c>
      <c r="FK802" s="19"/>
      <c r="FL802" s="19"/>
    </row>
    <row r="803" spans="1:168" customFormat="1" ht="15" customHeight="1" x14ac:dyDescent="0.25">
      <c r="A803" s="50"/>
      <c r="B803" s="22"/>
      <c r="C803" s="173" t="s">
        <v>62</v>
      </c>
      <c r="D803" s="173"/>
      <c r="E803" s="173"/>
      <c r="F803" s="173"/>
      <c r="G803" s="173"/>
      <c r="H803" s="173"/>
      <c r="I803" s="173"/>
      <c r="J803" s="173"/>
      <c r="K803" s="173"/>
      <c r="L803" s="173"/>
      <c r="M803" s="173"/>
      <c r="N803" s="174"/>
      <c r="EZ803" s="11"/>
      <c r="FA803" s="19"/>
      <c r="FB803" s="19"/>
      <c r="FC803" s="19"/>
      <c r="FH803" s="19"/>
      <c r="FJ803" s="3" t="s">
        <v>62</v>
      </c>
      <c r="FK803" s="19"/>
      <c r="FL803" s="19"/>
    </row>
    <row r="804" spans="1:168" customFormat="1" ht="15" customHeight="1" x14ac:dyDescent="0.25">
      <c r="A804" s="37"/>
      <c r="B804" s="159"/>
      <c r="C804" s="167" t="s">
        <v>18</v>
      </c>
      <c r="D804" s="167"/>
      <c r="E804" s="167"/>
      <c r="F804" s="13"/>
      <c r="G804" s="14"/>
      <c r="H804" s="14"/>
      <c r="I804" s="14"/>
      <c r="J804" s="17"/>
      <c r="K804" s="14"/>
      <c r="L804" s="45">
        <v>14126.77</v>
      </c>
      <c r="M804" s="34"/>
      <c r="N804" s="39">
        <v>134204.32</v>
      </c>
      <c r="EZ804" s="11"/>
      <c r="FA804" s="19"/>
      <c r="FB804" s="19"/>
      <c r="FC804" s="19"/>
      <c r="FH804" s="19" t="s">
        <v>18</v>
      </c>
      <c r="FK804" s="19"/>
      <c r="FL804" s="19"/>
    </row>
    <row r="805" spans="1:168" customFormat="1" ht="45" x14ac:dyDescent="0.25">
      <c r="A805" s="200" t="s">
        <v>315</v>
      </c>
      <c r="B805" s="201" t="s">
        <v>84</v>
      </c>
      <c r="C805" s="202" t="s">
        <v>85</v>
      </c>
      <c r="D805" s="202"/>
      <c r="E805" s="202"/>
      <c r="F805" s="203" t="s">
        <v>86</v>
      </c>
      <c r="G805" s="204">
        <v>2.9000000000000001E-2</v>
      </c>
      <c r="H805" s="205">
        <v>1</v>
      </c>
      <c r="I805" s="208">
        <v>2.9000000000000001E-2</v>
      </c>
      <c r="J805" s="209">
        <v>27894.74</v>
      </c>
      <c r="K805" s="212">
        <v>1.04236</v>
      </c>
      <c r="L805" s="207">
        <v>843.21</v>
      </c>
      <c r="M805" s="210">
        <v>9.5</v>
      </c>
      <c r="N805" s="211">
        <v>8010.5</v>
      </c>
      <c r="EZ805" s="11"/>
      <c r="FA805" s="19" t="s">
        <v>85</v>
      </c>
      <c r="FB805" s="19" t="s">
        <v>0</v>
      </c>
      <c r="FC805" s="19" t="s">
        <v>0</v>
      </c>
      <c r="FH805" s="19"/>
      <c r="FK805" s="19"/>
      <c r="FL805" s="19"/>
    </row>
    <row r="806" spans="1:168" customFormat="1" ht="15" customHeight="1" x14ac:dyDescent="0.25">
      <c r="A806" s="20"/>
      <c r="B806" s="158"/>
      <c r="C806" s="165" t="s">
        <v>542</v>
      </c>
      <c r="D806" s="165"/>
      <c r="E806" s="165"/>
      <c r="F806" s="165"/>
      <c r="G806" s="165"/>
      <c r="H806" s="165"/>
      <c r="I806" s="165"/>
      <c r="J806" s="165"/>
      <c r="K806" s="165"/>
      <c r="L806" s="165"/>
      <c r="M806" s="165"/>
      <c r="N806" s="168"/>
      <c r="R806" t="str">
        <f>R801</f>
        <v>с НДС и без доставки</v>
      </c>
      <c r="EZ806" s="11"/>
      <c r="FA806" s="19"/>
      <c r="FB806" s="19"/>
      <c r="FC806" s="19"/>
      <c r="FH806" s="19"/>
      <c r="FI806" s="3" t="s">
        <v>87</v>
      </c>
      <c r="FK806" s="19"/>
      <c r="FL806" s="19"/>
    </row>
    <row r="807" spans="1:168" customFormat="1" ht="15" customHeight="1" x14ac:dyDescent="0.25">
      <c r="A807" s="50"/>
      <c r="B807" s="22"/>
      <c r="C807" s="173" t="s">
        <v>78</v>
      </c>
      <c r="D807" s="173"/>
      <c r="E807" s="173"/>
      <c r="F807" s="173"/>
      <c r="G807" s="173"/>
      <c r="H807" s="173"/>
      <c r="I807" s="173"/>
      <c r="J807" s="173"/>
      <c r="K807" s="173"/>
      <c r="L807" s="173"/>
      <c r="M807" s="173"/>
      <c r="N807" s="174"/>
      <c r="EZ807" s="11"/>
      <c r="FA807" s="19"/>
      <c r="FB807" s="19"/>
      <c r="FC807" s="19"/>
      <c r="FH807" s="19"/>
      <c r="FJ807" s="3" t="s">
        <v>78</v>
      </c>
      <c r="FK807" s="19"/>
      <c r="FL807" s="19"/>
    </row>
    <row r="808" spans="1:168" customFormat="1" ht="15" customHeight="1" x14ac:dyDescent="0.25">
      <c r="A808" s="50"/>
      <c r="B808" s="22"/>
      <c r="C808" s="173" t="s">
        <v>62</v>
      </c>
      <c r="D808" s="173"/>
      <c r="E808" s="173"/>
      <c r="F808" s="173"/>
      <c r="G808" s="173"/>
      <c r="H808" s="173"/>
      <c r="I808" s="173"/>
      <c r="J808" s="173"/>
      <c r="K808" s="173"/>
      <c r="L808" s="173"/>
      <c r="M808" s="173"/>
      <c r="N808" s="174"/>
      <c r="EZ808" s="11"/>
      <c r="FA808" s="19"/>
      <c r="FB808" s="19"/>
      <c r="FC808" s="19"/>
      <c r="FH808" s="19"/>
      <c r="FJ808" s="3" t="s">
        <v>62</v>
      </c>
      <c r="FK808" s="19"/>
      <c r="FL808" s="19"/>
    </row>
    <row r="809" spans="1:168" customFormat="1" ht="15" customHeight="1" x14ac:dyDescent="0.25">
      <c r="A809" s="37"/>
      <c r="B809" s="159"/>
      <c r="C809" s="167" t="s">
        <v>18</v>
      </c>
      <c r="D809" s="167"/>
      <c r="E809" s="167"/>
      <c r="F809" s="13"/>
      <c r="G809" s="14"/>
      <c r="H809" s="14"/>
      <c r="I809" s="14"/>
      <c r="J809" s="17"/>
      <c r="K809" s="14"/>
      <c r="L809" s="38">
        <v>843.21</v>
      </c>
      <c r="M809" s="34"/>
      <c r="N809" s="39">
        <v>8010.5</v>
      </c>
      <c r="EZ809" s="11"/>
      <c r="FA809" s="19"/>
      <c r="FB809" s="19"/>
      <c r="FC809" s="19"/>
      <c r="FH809" s="19" t="s">
        <v>18</v>
      </c>
      <c r="FK809" s="19"/>
      <c r="FL809" s="19"/>
    </row>
    <row r="810" spans="1:168" customFormat="1" ht="34.5" customHeight="1" x14ac:dyDescent="0.25">
      <c r="A810" s="12" t="s">
        <v>316</v>
      </c>
      <c r="B810" s="160" t="s">
        <v>225</v>
      </c>
      <c r="C810" s="167" t="s">
        <v>226</v>
      </c>
      <c r="D810" s="167"/>
      <c r="E810" s="167"/>
      <c r="F810" s="13" t="s">
        <v>122</v>
      </c>
      <c r="G810" s="14">
        <v>1.3299999999999999E-2</v>
      </c>
      <c r="H810" s="15">
        <v>1</v>
      </c>
      <c r="I810" s="16">
        <v>1.3299999999999999E-2</v>
      </c>
      <c r="J810" s="17"/>
      <c r="K810" s="14"/>
      <c r="L810" s="17"/>
      <c r="M810" s="14"/>
      <c r="N810" s="18"/>
      <c r="EZ810" s="11"/>
      <c r="FA810" s="19" t="s">
        <v>226</v>
      </c>
      <c r="FB810" s="19" t="s">
        <v>0</v>
      </c>
      <c r="FC810" s="19" t="s">
        <v>0</v>
      </c>
      <c r="FH810" s="19"/>
      <c r="FK810" s="19"/>
      <c r="FL810" s="19"/>
    </row>
    <row r="811" spans="1:168" customFormat="1" ht="15" customHeight="1" x14ac:dyDescent="0.25">
      <c r="A811" s="20"/>
      <c r="B811" s="158"/>
      <c r="C811" s="165" t="s">
        <v>259</v>
      </c>
      <c r="D811" s="165"/>
      <c r="E811" s="165"/>
      <c r="F811" s="165"/>
      <c r="G811" s="165"/>
      <c r="H811" s="165"/>
      <c r="I811" s="165"/>
      <c r="J811" s="165"/>
      <c r="K811" s="165"/>
      <c r="L811" s="165"/>
      <c r="M811" s="165"/>
      <c r="N811" s="168"/>
      <c r="EZ811" s="11"/>
      <c r="FA811" s="19"/>
      <c r="FB811" s="19"/>
      <c r="FC811" s="19"/>
      <c r="FD811" s="3" t="s">
        <v>259</v>
      </c>
      <c r="FH811" s="19"/>
      <c r="FK811" s="19"/>
      <c r="FL811" s="19"/>
    </row>
    <row r="812" spans="1:168" customFormat="1" ht="15" x14ac:dyDescent="0.25">
      <c r="A812" s="21"/>
      <c r="B812" s="22" t="s">
        <v>3</v>
      </c>
      <c r="C812" s="165" t="s">
        <v>8</v>
      </c>
      <c r="D812" s="165"/>
      <c r="E812" s="165"/>
      <c r="F812" s="23"/>
      <c r="G812" s="24"/>
      <c r="H812" s="24"/>
      <c r="I812" s="24"/>
      <c r="J812" s="41">
        <v>1107.95</v>
      </c>
      <c r="K812" s="24"/>
      <c r="L812" s="25">
        <v>14.74</v>
      </c>
      <c r="M812" s="26">
        <v>52.21</v>
      </c>
      <c r="N812" s="48">
        <v>769.58</v>
      </c>
      <c r="EZ812" s="11"/>
      <c r="FA812" s="19"/>
      <c r="FB812" s="19"/>
      <c r="FC812" s="19"/>
      <c r="FE812" s="3" t="s">
        <v>8</v>
      </c>
      <c r="FH812" s="19"/>
      <c r="FK812" s="19"/>
      <c r="FL812" s="19"/>
    </row>
    <row r="813" spans="1:168" customFormat="1" ht="15" x14ac:dyDescent="0.25">
      <c r="A813" s="21"/>
      <c r="B813" s="22" t="s">
        <v>19</v>
      </c>
      <c r="C813" s="165" t="s">
        <v>24</v>
      </c>
      <c r="D813" s="165"/>
      <c r="E813" s="165"/>
      <c r="F813" s="23"/>
      <c r="G813" s="24"/>
      <c r="H813" s="24"/>
      <c r="I813" s="24"/>
      <c r="J813" s="41">
        <v>12533.99</v>
      </c>
      <c r="K813" s="24"/>
      <c r="L813" s="25">
        <v>166.7</v>
      </c>
      <c r="M813" s="26">
        <v>15.71</v>
      </c>
      <c r="N813" s="27">
        <v>2618.86</v>
      </c>
      <c r="EZ813" s="11"/>
      <c r="FA813" s="19"/>
      <c r="FB813" s="19"/>
      <c r="FC813" s="19"/>
      <c r="FE813" s="3" t="s">
        <v>24</v>
      </c>
      <c r="FH813" s="19"/>
      <c r="FK813" s="19"/>
      <c r="FL813" s="19"/>
    </row>
    <row r="814" spans="1:168" customFormat="1" ht="15" x14ac:dyDescent="0.25">
      <c r="A814" s="21"/>
      <c r="B814" s="22" t="s">
        <v>25</v>
      </c>
      <c r="C814" s="165" t="s">
        <v>26</v>
      </c>
      <c r="D814" s="165"/>
      <c r="E814" s="165"/>
      <c r="F814" s="23"/>
      <c r="G814" s="24"/>
      <c r="H814" s="24"/>
      <c r="I814" s="24"/>
      <c r="J814" s="25">
        <v>820.22</v>
      </c>
      <c r="K814" s="24"/>
      <c r="L814" s="25">
        <v>10.91</v>
      </c>
      <c r="M814" s="26">
        <v>52.21</v>
      </c>
      <c r="N814" s="48">
        <v>569.61</v>
      </c>
      <c r="EZ814" s="11"/>
      <c r="FA814" s="19"/>
      <c r="FB814" s="19"/>
      <c r="FC814" s="19"/>
      <c r="FE814" s="3" t="s">
        <v>26</v>
      </c>
      <c r="FH814" s="19"/>
      <c r="FK814" s="19"/>
      <c r="FL814" s="19"/>
    </row>
    <row r="815" spans="1:168" customFormat="1" ht="15" x14ac:dyDescent="0.25">
      <c r="A815" s="21"/>
      <c r="B815" s="22" t="s">
        <v>39</v>
      </c>
      <c r="C815" s="165" t="s">
        <v>51</v>
      </c>
      <c r="D815" s="165"/>
      <c r="E815" s="165"/>
      <c r="F815" s="23"/>
      <c r="G815" s="24"/>
      <c r="H815" s="24"/>
      <c r="I815" s="24"/>
      <c r="J815" s="41">
        <v>230267.7</v>
      </c>
      <c r="K815" s="24"/>
      <c r="L815" s="41">
        <v>3062.56</v>
      </c>
      <c r="M815" s="42">
        <v>9.5</v>
      </c>
      <c r="N815" s="27">
        <v>29094.32</v>
      </c>
      <c r="EZ815" s="11"/>
      <c r="FA815" s="19"/>
      <c r="FB815" s="19"/>
      <c r="FC815" s="19"/>
      <c r="FE815" s="3" t="s">
        <v>51</v>
      </c>
      <c r="FH815" s="19"/>
      <c r="FK815" s="19"/>
      <c r="FL815" s="19"/>
    </row>
    <row r="816" spans="1:168" customFormat="1" ht="15" x14ac:dyDescent="0.25">
      <c r="A816" s="28"/>
      <c r="B816" s="22"/>
      <c r="C816" s="165" t="s">
        <v>9</v>
      </c>
      <c r="D816" s="165"/>
      <c r="E816" s="165"/>
      <c r="F816" s="23" t="s">
        <v>10</v>
      </c>
      <c r="G816" s="26">
        <v>134.46</v>
      </c>
      <c r="H816" s="24"/>
      <c r="I816" s="51">
        <v>1.7883180000000001</v>
      </c>
      <c r="J816" s="31"/>
      <c r="K816" s="24"/>
      <c r="L816" s="31"/>
      <c r="M816" s="24"/>
      <c r="N816" s="32"/>
      <c r="EZ816" s="11"/>
      <c r="FA816" s="19"/>
      <c r="FB816" s="19"/>
      <c r="FC816" s="19"/>
      <c r="FF816" s="3" t="s">
        <v>9</v>
      </c>
      <c r="FH816" s="19"/>
      <c r="FK816" s="19"/>
      <c r="FL816" s="19"/>
    </row>
    <row r="817" spans="1:168" customFormat="1" ht="15" x14ac:dyDescent="0.25">
      <c r="A817" s="28"/>
      <c r="B817" s="22"/>
      <c r="C817" s="165" t="s">
        <v>27</v>
      </c>
      <c r="D817" s="165"/>
      <c r="E817" s="165"/>
      <c r="F817" s="23" t="s">
        <v>10</v>
      </c>
      <c r="G817" s="26">
        <v>54.89</v>
      </c>
      <c r="H817" s="24"/>
      <c r="I817" s="51">
        <v>0.73003700000000005</v>
      </c>
      <c r="J817" s="31"/>
      <c r="K817" s="24"/>
      <c r="L817" s="31"/>
      <c r="M817" s="24"/>
      <c r="N817" s="32"/>
      <c r="EZ817" s="11"/>
      <c r="FA817" s="19"/>
      <c r="FB817" s="19"/>
      <c r="FC817" s="19"/>
      <c r="FF817" s="3" t="s">
        <v>27</v>
      </c>
      <c r="FH817" s="19"/>
      <c r="FK817" s="19"/>
      <c r="FL817" s="19"/>
    </row>
    <row r="818" spans="1:168" customFormat="1" ht="15" customHeight="1" x14ac:dyDescent="0.25">
      <c r="A818" s="20"/>
      <c r="B818" s="22"/>
      <c r="C818" s="172" t="s">
        <v>11</v>
      </c>
      <c r="D818" s="172"/>
      <c r="E818" s="172"/>
      <c r="F818" s="33"/>
      <c r="G818" s="34"/>
      <c r="H818" s="34"/>
      <c r="I818" s="34"/>
      <c r="J818" s="44">
        <v>243909.64</v>
      </c>
      <c r="K818" s="34"/>
      <c r="L818" s="44">
        <v>3244</v>
      </c>
      <c r="M818" s="34"/>
      <c r="N818" s="36">
        <v>32482.76</v>
      </c>
      <c r="EZ818" s="11"/>
      <c r="FA818" s="19"/>
      <c r="FB818" s="19"/>
      <c r="FC818" s="19"/>
      <c r="FG818" s="3" t="s">
        <v>11</v>
      </c>
      <c r="FH818" s="19"/>
      <c r="FK818" s="19"/>
      <c r="FL818" s="19"/>
    </row>
    <row r="819" spans="1:168" customFormat="1" ht="15" x14ac:dyDescent="0.25">
      <c r="A819" s="28"/>
      <c r="B819" s="22"/>
      <c r="C819" s="165" t="s">
        <v>12</v>
      </c>
      <c r="D819" s="165"/>
      <c r="E819" s="165"/>
      <c r="F819" s="23"/>
      <c r="G819" s="24"/>
      <c r="H819" s="24"/>
      <c r="I819" s="24"/>
      <c r="J819" s="31"/>
      <c r="K819" s="24"/>
      <c r="L819" s="25">
        <v>25.65</v>
      </c>
      <c r="M819" s="24"/>
      <c r="N819" s="27">
        <v>1339.19</v>
      </c>
      <c r="EZ819" s="11"/>
      <c r="FA819" s="19"/>
      <c r="FB819" s="19"/>
      <c r="FC819" s="19"/>
      <c r="FF819" s="3" t="s">
        <v>12</v>
      </c>
      <c r="FH819" s="19"/>
      <c r="FK819" s="19"/>
      <c r="FL819" s="19"/>
    </row>
    <row r="820" spans="1:168" customFormat="1" ht="22.5" customHeight="1" x14ac:dyDescent="0.25">
      <c r="A820" s="28"/>
      <c r="B820" s="22" t="s">
        <v>28</v>
      </c>
      <c r="C820" s="165" t="s">
        <v>29</v>
      </c>
      <c r="D820" s="165"/>
      <c r="E820" s="165"/>
      <c r="F820" s="23" t="s">
        <v>15</v>
      </c>
      <c r="G820" s="29">
        <v>109</v>
      </c>
      <c r="H820" s="24"/>
      <c r="I820" s="29">
        <v>109</v>
      </c>
      <c r="J820" s="31"/>
      <c r="K820" s="24"/>
      <c r="L820" s="25">
        <v>27.96</v>
      </c>
      <c r="M820" s="24"/>
      <c r="N820" s="27">
        <v>1459.72</v>
      </c>
      <c r="EZ820" s="11"/>
      <c r="FA820" s="19"/>
      <c r="FB820" s="19"/>
      <c r="FC820" s="19"/>
      <c r="FF820" s="3" t="s">
        <v>29</v>
      </c>
      <c r="FH820" s="19"/>
      <c r="FK820" s="19"/>
      <c r="FL820" s="19"/>
    </row>
    <row r="821" spans="1:168" customFormat="1" ht="45" x14ac:dyDescent="0.25">
      <c r="A821" s="28"/>
      <c r="B821" s="22" t="s">
        <v>30</v>
      </c>
      <c r="C821" s="165" t="s">
        <v>31</v>
      </c>
      <c r="D821" s="165"/>
      <c r="E821" s="165"/>
      <c r="F821" s="23" t="s">
        <v>15</v>
      </c>
      <c r="G821" s="29">
        <v>65</v>
      </c>
      <c r="H821" s="26">
        <v>0.85</v>
      </c>
      <c r="I821" s="26">
        <v>55.25</v>
      </c>
      <c r="J821" s="31"/>
      <c r="K821" s="24"/>
      <c r="L821" s="25">
        <v>14.17</v>
      </c>
      <c r="M821" s="24"/>
      <c r="N821" s="48">
        <v>739.9</v>
      </c>
      <c r="EZ821" s="11"/>
      <c r="FA821" s="19"/>
      <c r="FB821" s="19"/>
      <c r="FC821" s="19"/>
      <c r="FF821" s="3" t="s">
        <v>31</v>
      </c>
      <c r="FH821" s="19"/>
      <c r="FK821" s="19"/>
      <c r="FL821" s="19"/>
    </row>
    <row r="822" spans="1:168" customFormat="1" ht="15" customHeight="1" x14ac:dyDescent="0.25">
      <c r="A822" s="37"/>
      <c r="B822" s="159"/>
      <c r="C822" s="167" t="s">
        <v>18</v>
      </c>
      <c r="D822" s="167"/>
      <c r="E822" s="167"/>
      <c r="F822" s="13"/>
      <c r="G822" s="14"/>
      <c r="H822" s="14"/>
      <c r="I822" s="14"/>
      <c r="J822" s="17"/>
      <c r="K822" s="14"/>
      <c r="L822" s="45">
        <v>3286.13</v>
      </c>
      <c r="M822" s="34"/>
      <c r="N822" s="39">
        <v>34682.379999999997</v>
      </c>
      <c r="EZ822" s="11"/>
      <c r="FA822" s="19"/>
      <c r="FB822" s="19"/>
      <c r="FC822" s="19"/>
      <c r="FH822" s="19" t="s">
        <v>18</v>
      </c>
      <c r="FK822" s="19"/>
      <c r="FL822" s="19"/>
    </row>
    <row r="823" spans="1:168" customFormat="1" ht="15" customHeight="1" x14ac:dyDescent="0.25">
      <c r="A823" s="169" t="s">
        <v>124</v>
      </c>
      <c r="B823" s="170"/>
      <c r="C823" s="170"/>
      <c r="D823" s="170"/>
      <c r="E823" s="170"/>
      <c r="F823" s="170"/>
      <c r="G823" s="170"/>
      <c r="H823" s="170"/>
      <c r="I823" s="170"/>
      <c r="J823" s="170"/>
      <c r="K823" s="170"/>
      <c r="L823" s="170"/>
      <c r="M823" s="170"/>
      <c r="N823" s="171"/>
      <c r="EZ823" s="11"/>
      <c r="FA823" s="19"/>
      <c r="FB823" s="19"/>
      <c r="FC823" s="19"/>
      <c r="FH823" s="19"/>
      <c r="FK823" s="19" t="s">
        <v>124</v>
      </c>
      <c r="FL823" s="19"/>
    </row>
    <row r="824" spans="1:168" customFormat="1" ht="57" customHeight="1" x14ac:dyDescent="0.25">
      <c r="A824" s="12" t="s">
        <v>317</v>
      </c>
      <c r="B824" s="160" t="s">
        <v>126</v>
      </c>
      <c r="C824" s="167" t="s">
        <v>127</v>
      </c>
      <c r="D824" s="167"/>
      <c r="E824" s="167"/>
      <c r="F824" s="13" t="s">
        <v>128</v>
      </c>
      <c r="G824" s="14">
        <v>38.1</v>
      </c>
      <c r="H824" s="15">
        <v>1</v>
      </c>
      <c r="I824" s="49">
        <v>38.1</v>
      </c>
      <c r="J824" s="38">
        <v>3.28</v>
      </c>
      <c r="K824" s="14"/>
      <c r="L824" s="38">
        <v>124.97</v>
      </c>
      <c r="M824" s="40">
        <v>15.71</v>
      </c>
      <c r="N824" s="39">
        <v>1963.28</v>
      </c>
      <c r="EZ824" s="11"/>
      <c r="FA824" s="19" t="s">
        <v>127</v>
      </c>
      <c r="FB824" s="19" t="s">
        <v>0</v>
      </c>
      <c r="FC824" s="19" t="s">
        <v>0</v>
      </c>
      <c r="FH824" s="19"/>
      <c r="FK824" s="19"/>
      <c r="FL824" s="19"/>
    </row>
    <row r="825" spans="1:168" customFormat="1" ht="15" customHeight="1" x14ac:dyDescent="0.25">
      <c r="A825" s="37"/>
      <c r="B825" s="159"/>
      <c r="C825" s="167" t="s">
        <v>18</v>
      </c>
      <c r="D825" s="167"/>
      <c r="E825" s="167"/>
      <c r="F825" s="13"/>
      <c r="G825" s="14"/>
      <c r="H825" s="14"/>
      <c r="I825" s="14"/>
      <c r="J825" s="17"/>
      <c r="K825" s="14"/>
      <c r="L825" s="38">
        <v>124.97</v>
      </c>
      <c r="M825" s="34"/>
      <c r="N825" s="39">
        <v>1963.28</v>
      </c>
      <c r="EZ825" s="11"/>
      <c r="FA825" s="19"/>
      <c r="FB825" s="19"/>
      <c r="FC825" s="19"/>
      <c r="FH825" s="19" t="s">
        <v>18</v>
      </c>
      <c r="FK825" s="19"/>
      <c r="FL825" s="19"/>
    </row>
    <row r="826" spans="1:168" customFormat="1" ht="68.25" customHeight="1" x14ac:dyDescent="0.25">
      <c r="A826" s="12" t="s">
        <v>318</v>
      </c>
      <c r="B826" s="160" t="s">
        <v>130</v>
      </c>
      <c r="C826" s="167" t="s">
        <v>230</v>
      </c>
      <c r="D826" s="167"/>
      <c r="E826" s="167"/>
      <c r="F826" s="13" t="s">
        <v>128</v>
      </c>
      <c r="G826" s="14">
        <v>9.9</v>
      </c>
      <c r="H826" s="15">
        <v>1</v>
      </c>
      <c r="I826" s="49">
        <v>9.9</v>
      </c>
      <c r="J826" s="38">
        <v>8.39</v>
      </c>
      <c r="K826" s="14"/>
      <c r="L826" s="38">
        <v>83.06</v>
      </c>
      <c r="M826" s="40">
        <v>15.71</v>
      </c>
      <c r="N826" s="39">
        <v>1304.8699999999999</v>
      </c>
      <c r="EZ826" s="11"/>
      <c r="FA826" s="19" t="s">
        <v>230</v>
      </c>
      <c r="FB826" s="19" t="s">
        <v>0</v>
      </c>
      <c r="FC826" s="19" t="s">
        <v>0</v>
      </c>
      <c r="FH826" s="19"/>
      <c r="FK826" s="19"/>
      <c r="FL826" s="19"/>
    </row>
    <row r="827" spans="1:168" customFormat="1" ht="15" customHeight="1" x14ac:dyDescent="0.25">
      <c r="A827" s="37"/>
      <c r="B827" s="159"/>
      <c r="C827" s="167" t="s">
        <v>18</v>
      </c>
      <c r="D827" s="167"/>
      <c r="E827" s="167"/>
      <c r="F827" s="13"/>
      <c r="G827" s="14"/>
      <c r="H827" s="14"/>
      <c r="I827" s="14"/>
      <c r="J827" s="17"/>
      <c r="K827" s="14"/>
      <c r="L827" s="38">
        <v>83.06</v>
      </c>
      <c r="M827" s="34"/>
      <c r="N827" s="39">
        <v>1304.8699999999999</v>
      </c>
      <c r="EZ827" s="11"/>
      <c r="FA827" s="19"/>
      <c r="FB827" s="19"/>
      <c r="FC827" s="19"/>
      <c r="FH827" s="19" t="s">
        <v>18</v>
      </c>
      <c r="FK827" s="19"/>
      <c r="FL827" s="19"/>
    </row>
    <row r="828" spans="1:168" customFormat="1" ht="45.75" customHeight="1" x14ac:dyDescent="0.25">
      <c r="A828" s="12" t="s">
        <v>319</v>
      </c>
      <c r="B828" s="160" t="s">
        <v>133</v>
      </c>
      <c r="C828" s="167" t="s">
        <v>232</v>
      </c>
      <c r="D828" s="167"/>
      <c r="E828" s="167"/>
      <c r="F828" s="13" t="s">
        <v>128</v>
      </c>
      <c r="G828" s="14">
        <v>5</v>
      </c>
      <c r="H828" s="15">
        <v>1</v>
      </c>
      <c r="I828" s="15">
        <v>5</v>
      </c>
      <c r="J828" s="38">
        <v>10.88</v>
      </c>
      <c r="K828" s="14"/>
      <c r="L828" s="38">
        <v>54.4</v>
      </c>
      <c r="M828" s="40">
        <v>15.71</v>
      </c>
      <c r="N828" s="62">
        <v>854.62</v>
      </c>
      <c r="EZ828" s="11"/>
      <c r="FA828" s="19" t="s">
        <v>232</v>
      </c>
      <c r="FB828" s="19" t="s">
        <v>0</v>
      </c>
      <c r="FC828" s="19" t="s">
        <v>0</v>
      </c>
      <c r="FH828" s="19"/>
      <c r="FK828" s="19"/>
      <c r="FL828" s="19"/>
    </row>
    <row r="829" spans="1:168" customFormat="1" ht="15" customHeight="1" x14ac:dyDescent="0.25">
      <c r="A829" s="37"/>
      <c r="B829" s="159"/>
      <c r="C829" s="167" t="s">
        <v>18</v>
      </c>
      <c r="D829" s="167"/>
      <c r="E829" s="167"/>
      <c r="F829" s="13"/>
      <c r="G829" s="14"/>
      <c r="H829" s="14"/>
      <c r="I829" s="14"/>
      <c r="J829" s="17"/>
      <c r="K829" s="14"/>
      <c r="L829" s="38">
        <v>54.4</v>
      </c>
      <c r="M829" s="34"/>
      <c r="N829" s="62">
        <v>854.62</v>
      </c>
      <c r="EZ829" s="11"/>
      <c r="FA829" s="19"/>
      <c r="FB829" s="19"/>
      <c r="FC829" s="19"/>
      <c r="FH829" s="19" t="s">
        <v>18</v>
      </c>
      <c r="FK829" s="19"/>
      <c r="FL829" s="19"/>
    </row>
    <row r="830" spans="1:168" customFormat="1" ht="45.75" customHeight="1" x14ac:dyDescent="0.25">
      <c r="A830" s="12" t="s">
        <v>320</v>
      </c>
      <c r="B830" s="160" t="s">
        <v>136</v>
      </c>
      <c r="C830" s="167" t="s">
        <v>137</v>
      </c>
      <c r="D830" s="167"/>
      <c r="E830" s="167"/>
      <c r="F830" s="13" t="s">
        <v>128</v>
      </c>
      <c r="G830" s="14">
        <v>53</v>
      </c>
      <c r="H830" s="15">
        <v>1</v>
      </c>
      <c r="I830" s="15">
        <v>53</v>
      </c>
      <c r="J830" s="38">
        <v>3.86</v>
      </c>
      <c r="K830" s="14"/>
      <c r="L830" s="38">
        <v>204.58</v>
      </c>
      <c r="M830" s="40">
        <v>16.22</v>
      </c>
      <c r="N830" s="39">
        <v>3318.29</v>
      </c>
      <c r="EZ830" s="11"/>
      <c r="FA830" s="19" t="s">
        <v>137</v>
      </c>
      <c r="FB830" s="19" t="s">
        <v>0</v>
      </c>
      <c r="FC830" s="19" t="s">
        <v>0</v>
      </c>
      <c r="FH830" s="19"/>
      <c r="FK830" s="19"/>
      <c r="FL830" s="19"/>
    </row>
    <row r="831" spans="1:168" customFormat="1" ht="15" customHeight="1" x14ac:dyDescent="0.25">
      <c r="A831" s="20"/>
      <c r="B831" s="158"/>
      <c r="C831" s="165" t="s">
        <v>321</v>
      </c>
      <c r="D831" s="165"/>
      <c r="E831" s="165"/>
      <c r="F831" s="165"/>
      <c r="G831" s="165"/>
      <c r="H831" s="165"/>
      <c r="I831" s="165"/>
      <c r="J831" s="165"/>
      <c r="K831" s="165"/>
      <c r="L831" s="165"/>
      <c r="M831" s="165"/>
      <c r="N831" s="168"/>
      <c r="EZ831" s="11"/>
      <c r="FA831" s="19"/>
      <c r="FB831" s="19"/>
      <c r="FC831" s="19"/>
      <c r="FD831" s="3" t="s">
        <v>321</v>
      </c>
      <c r="FH831" s="19"/>
      <c r="FK831" s="19"/>
      <c r="FL831" s="19"/>
    </row>
    <row r="832" spans="1:168" customFormat="1" ht="15" customHeight="1" x14ac:dyDescent="0.25">
      <c r="A832" s="37"/>
      <c r="B832" s="159"/>
      <c r="C832" s="167" t="s">
        <v>18</v>
      </c>
      <c r="D832" s="167"/>
      <c r="E832" s="167"/>
      <c r="F832" s="13"/>
      <c r="G832" s="14"/>
      <c r="H832" s="14"/>
      <c r="I832" s="14"/>
      <c r="J832" s="17"/>
      <c r="K832" s="14"/>
      <c r="L832" s="38">
        <v>204.58</v>
      </c>
      <c r="M832" s="34"/>
      <c r="N832" s="39">
        <v>3318.29</v>
      </c>
      <c r="EZ832" s="11"/>
      <c r="FA832" s="19"/>
      <c r="FB832" s="19"/>
      <c r="FC832" s="19"/>
      <c r="FH832" s="19" t="s">
        <v>18</v>
      </c>
      <c r="FK832" s="19"/>
      <c r="FL832" s="19"/>
    </row>
    <row r="833" spans="1:168" customFormat="1" ht="0" hidden="1" customHeight="1" x14ac:dyDescent="0.25">
      <c r="A833" s="53"/>
      <c r="B833" s="54"/>
      <c r="C833" s="54"/>
      <c r="D833" s="54"/>
      <c r="E833" s="54"/>
      <c r="F833" s="55"/>
      <c r="G833" s="55"/>
      <c r="H833" s="55"/>
      <c r="I833" s="55"/>
      <c r="J833" s="56"/>
      <c r="K833" s="55"/>
      <c r="L833" s="56"/>
      <c r="M833" s="24"/>
      <c r="N833" s="56"/>
      <c r="EZ833" s="11"/>
      <c r="FA833" s="19"/>
      <c r="FB833" s="19"/>
      <c r="FC833" s="19"/>
      <c r="FH833" s="19"/>
      <c r="FK833" s="19"/>
      <c r="FL833" s="19"/>
    </row>
    <row r="834" spans="1:168" customFormat="1" ht="15" customHeight="1" x14ac:dyDescent="0.25">
      <c r="A834" s="57"/>
      <c r="B834" s="58"/>
      <c r="C834" s="167" t="s">
        <v>322</v>
      </c>
      <c r="D834" s="167"/>
      <c r="E834" s="167"/>
      <c r="F834" s="167"/>
      <c r="G834" s="167"/>
      <c r="H834" s="167"/>
      <c r="I834" s="167"/>
      <c r="J834" s="167"/>
      <c r="K834" s="167"/>
      <c r="L834" s="59">
        <v>622544.80000000005</v>
      </c>
      <c r="M834" s="60"/>
      <c r="N834" s="61">
        <v>6118778.5599999996</v>
      </c>
      <c r="EZ834" s="11"/>
      <c r="FA834" s="19"/>
      <c r="FB834" s="19"/>
      <c r="FC834" s="19"/>
      <c r="FH834" s="19"/>
      <c r="FK834" s="19"/>
      <c r="FL834" s="19" t="s">
        <v>322</v>
      </c>
    </row>
    <row r="835" spans="1:168" customFormat="1" ht="36" x14ac:dyDescent="0.25">
      <c r="A835" s="175" t="s">
        <v>323</v>
      </c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7"/>
      <c r="EZ835" s="11" t="s">
        <v>323</v>
      </c>
      <c r="FA835" s="19"/>
      <c r="FB835" s="19"/>
      <c r="FC835" s="19"/>
      <c r="FH835" s="19"/>
      <c r="FK835" s="19"/>
      <c r="FL835" s="19"/>
    </row>
    <row r="836" spans="1:168" customFormat="1" ht="34.5" customHeight="1" x14ac:dyDescent="0.25">
      <c r="A836" s="12" t="s">
        <v>324</v>
      </c>
      <c r="B836" s="160" t="s">
        <v>142</v>
      </c>
      <c r="C836" s="167" t="s">
        <v>143</v>
      </c>
      <c r="D836" s="167"/>
      <c r="E836" s="167"/>
      <c r="F836" s="13" t="s">
        <v>144</v>
      </c>
      <c r="G836" s="14">
        <v>1</v>
      </c>
      <c r="H836" s="15">
        <v>1</v>
      </c>
      <c r="I836" s="15">
        <v>1</v>
      </c>
      <c r="J836" s="17"/>
      <c r="K836" s="14"/>
      <c r="L836" s="17"/>
      <c r="M836" s="14"/>
      <c r="N836" s="18"/>
      <c r="EZ836" s="11"/>
      <c r="FA836" s="19" t="s">
        <v>143</v>
      </c>
      <c r="FB836" s="19" t="s">
        <v>0</v>
      </c>
      <c r="FC836" s="19" t="s">
        <v>0</v>
      </c>
      <c r="FH836" s="19"/>
      <c r="FK836" s="19"/>
      <c r="FL836" s="19"/>
    </row>
    <row r="837" spans="1:168" customFormat="1" ht="15" x14ac:dyDescent="0.25">
      <c r="A837" s="21"/>
      <c r="B837" s="22" t="s">
        <v>3</v>
      </c>
      <c r="C837" s="165" t="s">
        <v>8</v>
      </c>
      <c r="D837" s="165"/>
      <c r="E837" s="165"/>
      <c r="F837" s="23"/>
      <c r="G837" s="24"/>
      <c r="H837" s="24"/>
      <c r="I837" s="24"/>
      <c r="J837" s="25">
        <v>298.64</v>
      </c>
      <c r="K837" s="24"/>
      <c r="L837" s="25">
        <v>298.64</v>
      </c>
      <c r="M837" s="26">
        <v>52.21</v>
      </c>
      <c r="N837" s="27">
        <v>15591.99</v>
      </c>
      <c r="EZ837" s="11"/>
      <c r="FA837" s="19"/>
      <c r="FB837" s="19"/>
      <c r="FC837" s="19"/>
      <c r="FE837" s="3" t="s">
        <v>8</v>
      </c>
      <c r="FH837" s="19"/>
      <c r="FK837" s="19"/>
      <c r="FL837" s="19"/>
    </row>
    <row r="838" spans="1:168" customFormat="1" ht="15" x14ac:dyDescent="0.25">
      <c r="A838" s="21"/>
      <c r="B838" s="22" t="s">
        <v>19</v>
      </c>
      <c r="C838" s="165" t="s">
        <v>24</v>
      </c>
      <c r="D838" s="165"/>
      <c r="E838" s="165"/>
      <c r="F838" s="23"/>
      <c r="G838" s="24"/>
      <c r="H838" s="24"/>
      <c r="I838" s="24"/>
      <c r="J838" s="25">
        <v>128.02000000000001</v>
      </c>
      <c r="K838" s="24"/>
      <c r="L838" s="25">
        <v>128.02000000000001</v>
      </c>
      <c r="M838" s="26">
        <v>15.71</v>
      </c>
      <c r="N838" s="27">
        <v>2011.19</v>
      </c>
      <c r="EZ838" s="11"/>
      <c r="FA838" s="19"/>
      <c r="FB838" s="19"/>
      <c r="FC838" s="19"/>
      <c r="FE838" s="3" t="s">
        <v>24</v>
      </c>
      <c r="FH838" s="19"/>
      <c r="FK838" s="19"/>
      <c r="FL838" s="19"/>
    </row>
    <row r="839" spans="1:168" customFormat="1" ht="15" x14ac:dyDescent="0.25">
      <c r="A839" s="21"/>
      <c r="B839" s="22" t="s">
        <v>25</v>
      </c>
      <c r="C839" s="165" t="s">
        <v>26</v>
      </c>
      <c r="D839" s="165"/>
      <c r="E839" s="165"/>
      <c r="F839" s="23"/>
      <c r="G839" s="24"/>
      <c r="H839" s="24"/>
      <c r="I839" s="24"/>
      <c r="J839" s="25">
        <v>19.84</v>
      </c>
      <c r="K839" s="24"/>
      <c r="L839" s="25">
        <v>19.84</v>
      </c>
      <c r="M839" s="26">
        <v>52.21</v>
      </c>
      <c r="N839" s="27">
        <v>1035.8499999999999</v>
      </c>
      <c r="EZ839" s="11"/>
      <c r="FA839" s="19"/>
      <c r="FB839" s="19"/>
      <c r="FC839" s="19"/>
      <c r="FE839" s="3" t="s">
        <v>26</v>
      </c>
      <c r="FH839" s="19"/>
      <c r="FK839" s="19"/>
      <c r="FL839" s="19"/>
    </row>
    <row r="840" spans="1:168" customFormat="1" ht="15" x14ac:dyDescent="0.25">
      <c r="A840" s="28"/>
      <c r="B840" s="22"/>
      <c r="C840" s="165" t="s">
        <v>9</v>
      </c>
      <c r="D840" s="165"/>
      <c r="E840" s="165"/>
      <c r="F840" s="23" t="s">
        <v>10</v>
      </c>
      <c r="G840" s="26">
        <v>35.01</v>
      </c>
      <c r="H840" s="24"/>
      <c r="I840" s="26">
        <v>35.01</v>
      </c>
      <c r="J840" s="31"/>
      <c r="K840" s="24"/>
      <c r="L840" s="31"/>
      <c r="M840" s="24"/>
      <c r="N840" s="32"/>
      <c r="EZ840" s="11"/>
      <c r="FA840" s="19"/>
      <c r="FB840" s="19"/>
      <c r="FC840" s="19"/>
      <c r="FF840" s="3" t="s">
        <v>9</v>
      </c>
      <c r="FH840" s="19"/>
      <c r="FK840" s="19"/>
      <c r="FL840" s="19"/>
    </row>
    <row r="841" spans="1:168" customFormat="1" ht="15" x14ac:dyDescent="0.25">
      <c r="A841" s="28"/>
      <c r="B841" s="22"/>
      <c r="C841" s="165" t="s">
        <v>27</v>
      </c>
      <c r="D841" s="165"/>
      <c r="E841" s="165"/>
      <c r="F841" s="23" t="s">
        <v>10</v>
      </c>
      <c r="G841" s="26">
        <v>1.71</v>
      </c>
      <c r="H841" s="24"/>
      <c r="I841" s="26">
        <v>1.71</v>
      </c>
      <c r="J841" s="31"/>
      <c r="K841" s="24"/>
      <c r="L841" s="31"/>
      <c r="M841" s="24"/>
      <c r="N841" s="32"/>
      <c r="EZ841" s="11"/>
      <c r="FA841" s="19"/>
      <c r="FB841" s="19"/>
      <c r="FC841" s="19"/>
      <c r="FF841" s="3" t="s">
        <v>27</v>
      </c>
      <c r="FH841" s="19"/>
      <c r="FK841" s="19"/>
      <c r="FL841" s="19"/>
    </row>
    <row r="842" spans="1:168" customFormat="1" ht="15" customHeight="1" x14ac:dyDescent="0.25">
      <c r="A842" s="20"/>
      <c r="B842" s="22"/>
      <c r="C842" s="172" t="s">
        <v>11</v>
      </c>
      <c r="D842" s="172"/>
      <c r="E842" s="172"/>
      <c r="F842" s="33"/>
      <c r="G842" s="34"/>
      <c r="H842" s="34"/>
      <c r="I842" s="34"/>
      <c r="J842" s="35">
        <v>426.66</v>
      </c>
      <c r="K842" s="34"/>
      <c r="L842" s="35">
        <v>426.66</v>
      </c>
      <c r="M842" s="34"/>
      <c r="N842" s="36">
        <v>17603.18</v>
      </c>
      <c r="EZ842" s="11"/>
      <c r="FA842" s="19"/>
      <c r="FB842" s="19"/>
      <c r="FC842" s="19"/>
      <c r="FG842" s="3" t="s">
        <v>11</v>
      </c>
      <c r="FH842" s="19"/>
      <c r="FK842" s="19"/>
      <c r="FL842" s="19"/>
    </row>
    <row r="843" spans="1:168" customFormat="1" ht="15" x14ac:dyDescent="0.25">
      <c r="A843" s="28"/>
      <c r="B843" s="22"/>
      <c r="C843" s="165" t="s">
        <v>12</v>
      </c>
      <c r="D843" s="165"/>
      <c r="E843" s="165"/>
      <c r="F843" s="23"/>
      <c r="G843" s="24"/>
      <c r="H843" s="24"/>
      <c r="I843" s="24"/>
      <c r="J843" s="31"/>
      <c r="K843" s="24"/>
      <c r="L843" s="25">
        <v>318.48</v>
      </c>
      <c r="M843" s="24"/>
      <c r="N843" s="27">
        <v>16627.84</v>
      </c>
      <c r="EZ843" s="11"/>
      <c r="FA843" s="19"/>
      <c r="FB843" s="19"/>
      <c r="FC843" s="19"/>
      <c r="FF843" s="3" t="s">
        <v>12</v>
      </c>
      <c r="FH843" s="19"/>
      <c r="FK843" s="19"/>
      <c r="FL843" s="19"/>
    </row>
    <row r="844" spans="1:168" customFormat="1" ht="22.5" customHeight="1" x14ac:dyDescent="0.25">
      <c r="A844" s="28"/>
      <c r="B844" s="22" t="s">
        <v>28</v>
      </c>
      <c r="C844" s="165" t="s">
        <v>29</v>
      </c>
      <c r="D844" s="165"/>
      <c r="E844" s="165"/>
      <c r="F844" s="23" t="s">
        <v>15</v>
      </c>
      <c r="G844" s="29">
        <v>109</v>
      </c>
      <c r="H844" s="24"/>
      <c r="I844" s="29">
        <v>109</v>
      </c>
      <c r="J844" s="31"/>
      <c r="K844" s="24"/>
      <c r="L844" s="25">
        <v>347.14</v>
      </c>
      <c r="M844" s="24"/>
      <c r="N844" s="27">
        <v>18124.349999999999</v>
      </c>
      <c r="EZ844" s="11"/>
      <c r="FA844" s="19"/>
      <c r="FB844" s="19"/>
      <c r="FC844" s="19"/>
      <c r="FF844" s="3" t="s">
        <v>29</v>
      </c>
      <c r="FH844" s="19"/>
      <c r="FK844" s="19"/>
      <c r="FL844" s="19"/>
    </row>
    <row r="845" spans="1:168" customFormat="1" ht="45" x14ac:dyDescent="0.25">
      <c r="A845" s="28"/>
      <c r="B845" s="22" t="s">
        <v>30</v>
      </c>
      <c r="C845" s="165" t="s">
        <v>31</v>
      </c>
      <c r="D845" s="165"/>
      <c r="E845" s="165"/>
      <c r="F845" s="23" t="s">
        <v>15</v>
      </c>
      <c r="G845" s="29">
        <v>65</v>
      </c>
      <c r="H845" s="26">
        <v>0.85</v>
      </c>
      <c r="I845" s="26">
        <v>55.25</v>
      </c>
      <c r="J845" s="31"/>
      <c r="K845" s="24"/>
      <c r="L845" s="25">
        <v>175.96</v>
      </c>
      <c r="M845" s="24"/>
      <c r="N845" s="27">
        <v>9186.8799999999992</v>
      </c>
      <c r="EZ845" s="11"/>
      <c r="FA845" s="19"/>
      <c r="FB845" s="19"/>
      <c r="FC845" s="19"/>
      <c r="FF845" s="3" t="s">
        <v>31</v>
      </c>
      <c r="FH845" s="19"/>
      <c r="FK845" s="19"/>
      <c r="FL845" s="19"/>
    </row>
    <row r="846" spans="1:168" customFormat="1" ht="15" customHeight="1" x14ac:dyDescent="0.25">
      <c r="A846" s="37"/>
      <c r="B846" s="159"/>
      <c r="C846" s="167" t="s">
        <v>18</v>
      </c>
      <c r="D846" s="167"/>
      <c r="E846" s="167"/>
      <c r="F846" s="13"/>
      <c r="G846" s="14"/>
      <c r="H846" s="14"/>
      <c r="I846" s="14"/>
      <c r="J846" s="17"/>
      <c r="K846" s="14"/>
      <c r="L846" s="38">
        <v>949.76</v>
      </c>
      <c r="M846" s="34"/>
      <c r="N846" s="39">
        <v>44914.41</v>
      </c>
      <c r="EZ846" s="11"/>
      <c r="FA846" s="19"/>
      <c r="FB846" s="19"/>
      <c r="FC846" s="19"/>
      <c r="FH846" s="19" t="s">
        <v>18</v>
      </c>
      <c r="FK846" s="19"/>
      <c r="FL846" s="19"/>
    </row>
    <row r="847" spans="1:168" customFormat="1" ht="45.75" customHeight="1" x14ac:dyDescent="0.25">
      <c r="A847" s="12" t="s">
        <v>325</v>
      </c>
      <c r="B847" s="160" t="s">
        <v>32</v>
      </c>
      <c r="C847" s="167" t="s">
        <v>33</v>
      </c>
      <c r="D847" s="167"/>
      <c r="E847" s="167"/>
      <c r="F847" s="13" t="s">
        <v>6</v>
      </c>
      <c r="G847" s="14">
        <v>0.29899999999999999</v>
      </c>
      <c r="H847" s="15">
        <v>1</v>
      </c>
      <c r="I847" s="46">
        <v>0.29899999999999999</v>
      </c>
      <c r="J847" s="17"/>
      <c r="K847" s="14"/>
      <c r="L847" s="17"/>
      <c r="M847" s="14"/>
      <c r="N847" s="18"/>
      <c r="EZ847" s="11"/>
      <c r="FA847" s="19" t="s">
        <v>33</v>
      </c>
      <c r="FB847" s="19" t="s">
        <v>0</v>
      </c>
      <c r="FC847" s="19" t="s">
        <v>0</v>
      </c>
      <c r="FH847" s="19"/>
      <c r="FK847" s="19"/>
      <c r="FL847" s="19"/>
    </row>
    <row r="848" spans="1:168" customFormat="1" ht="15" customHeight="1" x14ac:dyDescent="0.25">
      <c r="A848" s="20"/>
      <c r="B848" s="158"/>
      <c r="C848" s="165" t="s">
        <v>326</v>
      </c>
      <c r="D848" s="165"/>
      <c r="E848" s="165"/>
      <c r="F848" s="165"/>
      <c r="G848" s="165"/>
      <c r="H848" s="165"/>
      <c r="I848" s="165"/>
      <c r="J848" s="165"/>
      <c r="K848" s="165"/>
      <c r="L848" s="165"/>
      <c r="M848" s="165"/>
      <c r="N848" s="168"/>
      <c r="EZ848" s="11"/>
      <c r="FA848" s="19"/>
      <c r="FB848" s="19"/>
      <c r="FC848" s="19"/>
      <c r="FD848" s="3" t="s">
        <v>326</v>
      </c>
      <c r="FH848" s="19"/>
      <c r="FK848" s="19"/>
      <c r="FL848" s="19"/>
    </row>
    <row r="849" spans="1:168" customFormat="1" ht="15" x14ac:dyDescent="0.25">
      <c r="A849" s="21"/>
      <c r="B849" s="22" t="s">
        <v>3</v>
      </c>
      <c r="C849" s="165" t="s">
        <v>8</v>
      </c>
      <c r="D849" s="165"/>
      <c r="E849" s="165"/>
      <c r="F849" s="23"/>
      <c r="G849" s="24"/>
      <c r="H849" s="24"/>
      <c r="I849" s="24"/>
      <c r="J849" s="25">
        <v>92.08</v>
      </c>
      <c r="K849" s="24"/>
      <c r="L849" s="25">
        <v>27.53</v>
      </c>
      <c r="M849" s="26">
        <v>52.21</v>
      </c>
      <c r="N849" s="27">
        <v>1437.34</v>
      </c>
      <c r="EZ849" s="11"/>
      <c r="FA849" s="19"/>
      <c r="FB849" s="19"/>
      <c r="FC849" s="19"/>
      <c r="FE849" s="3" t="s">
        <v>8</v>
      </c>
      <c r="FH849" s="19"/>
      <c r="FK849" s="19"/>
      <c r="FL849" s="19"/>
    </row>
    <row r="850" spans="1:168" customFormat="1" ht="15" x14ac:dyDescent="0.25">
      <c r="A850" s="21"/>
      <c r="B850" s="22" t="s">
        <v>19</v>
      </c>
      <c r="C850" s="165" t="s">
        <v>24</v>
      </c>
      <c r="D850" s="165"/>
      <c r="E850" s="165"/>
      <c r="F850" s="23"/>
      <c r="G850" s="24"/>
      <c r="H850" s="24"/>
      <c r="I850" s="24"/>
      <c r="J850" s="25">
        <v>287.60000000000002</v>
      </c>
      <c r="K850" s="24"/>
      <c r="L850" s="25">
        <v>85.99</v>
      </c>
      <c r="M850" s="26">
        <v>15.71</v>
      </c>
      <c r="N850" s="27">
        <v>1350.9</v>
      </c>
      <c r="EZ850" s="11"/>
      <c r="FA850" s="19"/>
      <c r="FB850" s="19"/>
      <c r="FC850" s="19"/>
      <c r="FE850" s="3" t="s">
        <v>24</v>
      </c>
      <c r="FH850" s="19"/>
      <c r="FK850" s="19"/>
      <c r="FL850" s="19"/>
    </row>
    <row r="851" spans="1:168" customFormat="1" ht="15" x14ac:dyDescent="0.25">
      <c r="A851" s="21"/>
      <c r="B851" s="22" t="s">
        <v>25</v>
      </c>
      <c r="C851" s="165" t="s">
        <v>26</v>
      </c>
      <c r="D851" s="165"/>
      <c r="E851" s="165"/>
      <c r="F851" s="23"/>
      <c r="G851" s="24"/>
      <c r="H851" s="24"/>
      <c r="I851" s="24"/>
      <c r="J851" s="25">
        <v>37.57</v>
      </c>
      <c r="K851" s="24"/>
      <c r="L851" s="25">
        <v>11.23</v>
      </c>
      <c r="M851" s="26">
        <v>52.21</v>
      </c>
      <c r="N851" s="48">
        <v>586.32000000000005</v>
      </c>
      <c r="EZ851" s="11"/>
      <c r="FA851" s="19"/>
      <c r="FB851" s="19"/>
      <c r="FC851" s="19"/>
      <c r="FE851" s="3" t="s">
        <v>26</v>
      </c>
      <c r="FH851" s="19"/>
      <c r="FK851" s="19"/>
      <c r="FL851" s="19"/>
    </row>
    <row r="852" spans="1:168" customFormat="1" ht="15" x14ac:dyDescent="0.25">
      <c r="A852" s="28"/>
      <c r="B852" s="22"/>
      <c r="C852" s="165" t="s">
        <v>9</v>
      </c>
      <c r="D852" s="165"/>
      <c r="E852" s="165"/>
      <c r="F852" s="23" t="s">
        <v>10</v>
      </c>
      <c r="G852" s="42">
        <v>11.7</v>
      </c>
      <c r="H852" s="24"/>
      <c r="I852" s="43">
        <v>3.4983</v>
      </c>
      <c r="J852" s="31"/>
      <c r="K852" s="24"/>
      <c r="L852" s="31"/>
      <c r="M852" s="24"/>
      <c r="N852" s="32"/>
      <c r="EZ852" s="11"/>
      <c r="FA852" s="19"/>
      <c r="FB852" s="19"/>
      <c r="FC852" s="19"/>
      <c r="FF852" s="3" t="s">
        <v>9</v>
      </c>
      <c r="FH852" s="19"/>
      <c r="FK852" s="19"/>
      <c r="FL852" s="19"/>
    </row>
    <row r="853" spans="1:168" customFormat="1" ht="15" x14ac:dyDescent="0.25">
      <c r="A853" s="28"/>
      <c r="B853" s="22"/>
      <c r="C853" s="165" t="s">
        <v>27</v>
      </c>
      <c r="D853" s="165"/>
      <c r="E853" s="165"/>
      <c r="F853" s="23" t="s">
        <v>10</v>
      </c>
      <c r="G853" s="26">
        <v>2.96</v>
      </c>
      <c r="H853" s="24"/>
      <c r="I853" s="47">
        <v>0.88504000000000005</v>
      </c>
      <c r="J853" s="31"/>
      <c r="K853" s="24"/>
      <c r="L853" s="31"/>
      <c r="M853" s="24"/>
      <c r="N853" s="32"/>
      <c r="EZ853" s="11"/>
      <c r="FA853" s="19"/>
      <c r="FB853" s="19"/>
      <c r="FC853" s="19"/>
      <c r="FF853" s="3" t="s">
        <v>27</v>
      </c>
      <c r="FH853" s="19"/>
      <c r="FK853" s="19"/>
      <c r="FL853" s="19"/>
    </row>
    <row r="854" spans="1:168" customFormat="1" ht="15" customHeight="1" x14ac:dyDescent="0.25">
      <c r="A854" s="20"/>
      <c r="B854" s="22"/>
      <c r="C854" s="172" t="s">
        <v>11</v>
      </c>
      <c r="D854" s="172"/>
      <c r="E854" s="172"/>
      <c r="F854" s="33"/>
      <c r="G854" s="34"/>
      <c r="H854" s="34"/>
      <c r="I854" s="34"/>
      <c r="J854" s="35">
        <v>379.68</v>
      </c>
      <c r="K854" s="34"/>
      <c r="L854" s="35">
        <v>113.52</v>
      </c>
      <c r="M854" s="34"/>
      <c r="N854" s="36">
        <v>2788.24</v>
      </c>
      <c r="EZ854" s="11"/>
      <c r="FA854" s="19"/>
      <c r="FB854" s="19"/>
      <c r="FC854" s="19"/>
      <c r="FG854" s="3" t="s">
        <v>11</v>
      </c>
      <c r="FH854" s="19"/>
      <c r="FK854" s="19"/>
      <c r="FL854" s="19"/>
    </row>
    <row r="855" spans="1:168" customFormat="1" ht="15" x14ac:dyDescent="0.25">
      <c r="A855" s="28"/>
      <c r="B855" s="22"/>
      <c r="C855" s="165" t="s">
        <v>12</v>
      </c>
      <c r="D855" s="165"/>
      <c r="E855" s="165"/>
      <c r="F855" s="23"/>
      <c r="G855" s="24"/>
      <c r="H855" s="24"/>
      <c r="I855" s="24"/>
      <c r="J855" s="31"/>
      <c r="K855" s="24"/>
      <c r="L855" s="25">
        <v>38.76</v>
      </c>
      <c r="M855" s="24"/>
      <c r="N855" s="27">
        <v>2023.66</v>
      </c>
      <c r="EZ855" s="11"/>
      <c r="FA855" s="19"/>
      <c r="FB855" s="19"/>
      <c r="FC855" s="19"/>
      <c r="FF855" s="3" t="s">
        <v>12</v>
      </c>
      <c r="FH855" s="19"/>
      <c r="FK855" s="19"/>
      <c r="FL855" s="19"/>
    </row>
    <row r="856" spans="1:168" customFormat="1" ht="23.25" customHeight="1" x14ac:dyDescent="0.25">
      <c r="A856" s="28"/>
      <c r="B856" s="22" t="s">
        <v>35</v>
      </c>
      <c r="C856" s="165" t="s">
        <v>36</v>
      </c>
      <c r="D856" s="165"/>
      <c r="E856" s="165"/>
      <c r="F856" s="23" t="s">
        <v>15</v>
      </c>
      <c r="G856" s="29">
        <v>102</v>
      </c>
      <c r="H856" s="24"/>
      <c r="I856" s="29">
        <v>102</v>
      </c>
      <c r="J856" s="31"/>
      <c r="K856" s="24"/>
      <c r="L856" s="25">
        <v>39.54</v>
      </c>
      <c r="M856" s="24"/>
      <c r="N856" s="27">
        <v>2064.13</v>
      </c>
      <c r="EZ856" s="11"/>
      <c r="FA856" s="19"/>
      <c r="FB856" s="19"/>
      <c r="FC856" s="19"/>
      <c r="FF856" s="3" t="s">
        <v>36</v>
      </c>
      <c r="FH856" s="19"/>
      <c r="FK856" s="19"/>
      <c r="FL856" s="19"/>
    </row>
    <row r="857" spans="1:168" customFormat="1" ht="23.25" customHeight="1" x14ac:dyDescent="0.25">
      <c r="A857" s="28"/>
      <c r="B857" s="22" t="s">
        <v>37</v>
      </c>
      <c r="C857" s="165" t="s">
        <v>38</v>
      </c>
      <c r="D857" s="165"/>
      <c r="E857" s="165"/>
      <c r="F857" s="23" t="s">
        <v>15</v>
      </c>
      <c r="G857" s="29">
        <v>54</v>
      </c>
      <c r="H857" s="24"/>
      <c r="I857" s="29">
        <v>54</v>
      </c>
      <c r="J857" s="31"/>
      <c r="K857" s="24"/>
      <c r="L857" s="25">
        <v>20.93</v>
      </c>
      <c r="M857" s="24"/>
      <c r="N857" s="27">
        <v>1092.78</v>
      </c>
      <c r="EZ857" s="11"/>
      <c r="FA857" s="19"/>
      <c r="FB857" s="19"/>
      <c r="FC857" s="19"/>
      <c r="FF857" s="3" t="s">
        <v>38</v>
      </c>
      <c r="FH857" s="19"/>
      <c r="FK857" s="19"/>
      <c r="FL857" s="19"/>
    </row>
    <row r="858" spans="1:168" customFormat="1" ht="15" customHeight="1" x14ac:dyDescent="0.25">
      <c r="A858" s="37"/>
      <c r="B858" s="159"/>
      <c r="C858" s="167" t="s">
        <v>18</v>
      </c>
      <c r="D858" s="167"/>
      <c r="E858" s="167"/>
      <c r="F858" s="13"/>
      <c r="G858" s="14"/>
      <c r="H858" s="14"/>
      <c r="I858" s="14"/>
      <c r="J858" s="17"/>
      <c r="K858" s="14"/>
      <c r="L858" s="38">
        <v>173.99</v>
      </c>
      <c r="M858" s="34"/>
      <c r="N858" s="39">
        <v>5945.15</v>
      </c>
      <c r="EZ858" s="11"/>
      <c r="FA858" s="19"/>
      <c r="FB858" s="19"/>
      <c r="FC858" s="19"/>
      <c r="FH858" s="19" t="s">
        <v>18</v>
      </c>
      <c r="FK858" s="19"/>
      <c r="FL858" s="19"/>
    </row>
    <row r="859" spans="1:168" customFormat="1" ht="23.25" customHeight="1" x14ac:dyDescent="0.25">
      <c r="A859" s="12" t="s">
        <v>327</v>
      </c>
      <c r="B859" s="160" t="s">
        <v>40</v>
      </c>
      <c r="C859" s="167" t="s">
        <v>41</v>
      </c>
      <c r="D859" s="167"/>
      <c r="E859" s="167"/>
      <c r="F859" s="13" t="s">
        <v>6</v>
      </c>
      <c r="G859" s="14">
        <v>0.13950000000000001</v>
      </c>
      <c r="H859" s="15">
        <v>1</v>
      </c>
      <c r="I859" s="16">
        <v>0.13950000000000001</v>
      </c>
      <c r="J859" s="17"/>
      <c r="K859" s="14"/>
      <c r="L859" s="17"/>
      <c r="M859" s="14"/>
      <c r="N859" s="18"/>
      <c r="EZ859" s="11"/>
      <c r="FA859" s="19" t="s">
        <v>41</v>
      </c>
      <c r="FB859" s="19" t="s">
        <v>0</v>
      </c>
      <c r="FC859" s="19" t="s">
        <v>0</v>
      </c>
      <c r="FH859" s="19"/>
      <c r="FK859" s="19"/>
      <c r="FL859" s="19"/>
    </row>
    <row r="860" spans="1:168" customFormat="1" ht="15" customHeight="1" x14ac:dyDescent="0.25">
      <c r="A860" s="20"/>
      <c r="B860" s="158"/>
      <c r="C860" s="165" t="s">
        <v>328</v>
      </c>
      <c r="D860" s="165"/>
      <c r="E860" s="165"/>
      <c r="F860" s="165"/>
      <c r="G860" s="165"/>
      <c r="H860" s="165"/>
      <c r="I860" s="165"/>
      <c r="J860" s="165"/>
      <c r="K860" s="165"/>
      <c r="L860" s="165"/>
      <c r="M860" s="165"/>
      <c r="N860" s="168"/>
      <c r="EZ860" s="11"/>
      <c r="FA860" s="19"/>
      <c r="FB860" s="19"/>
      <c r="FC860" s="19"/>
      <c r="FD860" s="3" t="s">
        <v>328</v>
      </c>
      <c r="FH860" s="19"/>
      <c r="FK860" s="19"/>
      <c r="FL860" s="19"/>
    </row>
    <row r="861" spans="1:168" customFormat="1" ht="15" x14ac:dyDescent="0.25">
      <c r="A861" s="21"/>
      <c r="B861" s="22" t="s">
        <v>3</v>
      </c>
      <c r="C861" s="165" t="s">
        <v>8</v>
      </c>
      <c r="D861" s="165"/>
      <c r="E861" s="165"/>
      <c r="F861" s="23"/>
      <c r="G861" s="24"/>
      <c r="H861" s="24"/>
      <c r="I861" s="24"/>
      <c r="J861" s="25">
        <v>106.88</v>
      </c>
      <c r="K861" s="24"/>
      <c r="L861" s="25">
        <v>14.91</v>
      </c>
      <c r="M861" s="26">
        <v>52.21</v>
      </c>
      <c r="N861" s="48">
        <v>778.45</v>
      </c>
      <c r="EZ861" s="11"/>
      <c r="FA861" s="19"/>
      <c r="FB861" s="19"/>
      <c r="FC861" s="19"/>
      <c r="FE861" s="3" t="s">
        <v>8</v>
      </c>
      <c r="FH861" s="19"/>
      <c r="FK861" s="19"/>
      <c r="FL861" s="19"/>
    </row>
    <row r="862" spans="1:168" customFormat="1" ht="15" x14ac:dyDescent="0.25">
      <c r="A862" s="21"/>
      <c r="B862" s="22" t="s">
        <v>19</v>
      </c>
      <c r="C862" s="165" t="s">
        <v>24</v>
      </c>
      <c r="D862" s="165"/>
      <c r="E862" s="165"/>
      <c r="F862" s="23"/>
      <c r="G862" s="24"/>
      <c r="H862" s="24"/>
      <c r="I862" s="24"/>
      <c r="J862" s="25">
        <v>241.58</v>
      </c>
      <c r="K862" s="24"/>
      <c r="L862" s="25">
        <v>33.700000000000003</v>
      </c>
      <c r="M862" s="26">
        <v>15.71</v>
      </c>
      <c r="N862" s="48">
        <v>529.42999999999995</v>
      </c>
      <c r="EZ862" s="11"/>
      <c r="FA862" s="19"/>
      <c r="FB862" s="19"/>
      <c r="FC862" s="19"/>
      <c r="FE862" s="3" t="s">
        <v>24</v>
      </c>
      <c r="FH862" s="19"/>
      <c r="FK862" s="19"/>
      <c r="FL862" s="19"/>
    </row>
    <row r="863" spans="1:168" customFormat="1" ht="15" x14ac:dyDescent="0.25">
      <c r="A863" s="21"/>
      <c r="B863" s="22" t="s">
        <v>25</v>
      </c>
      <c r="C863" s="165" t="s">
        <v>26</v>
      </c>
      <c r="D863" s="165"/>
      <c r="E863" s="165"/>
      <c r="F863" s="23"/>
      <c r="G863" s="24"/>
      <c r="H863" s="24"/>
      <c r="I863" s="24"/>
      <c r="J863" s="25">
        <v>26.36</v>
      </c>
      <c r="K863" s="24"/>
      <c r="L863" s="25">
        <v>3.68</v>
      </c>
      <c r="M863" s="26">
        <v>52.21</v>
      </c>
      <c r="N863" s="48">
        <v>192.13</v>
      </c>
      <c r="EZ863" s="11"/>
      <c r="FA863" s="19"/>
      <c r="FB863" s="19"/>
      <c r="FC863" s="19"/>
      <c r="FE863" s="3" t="s">
        <v>26</v>
      </c>
      <c r="FH863" s="19"/>
      <c r="FK863" s="19"/>
      <c r="FL863" s="19"/>
    </row>
    <row r="864" spans="1:168" customFormat="1" ht="15" x14ac:dyDescent="0.25">
      <c r="A864" s="28"/>
      <c r="B864" s="22"/>
      <c r="C864" s="165" t="s">
        <v>9</v>
      </c>
      <c r="D864" s="165"/>
      <c r="E864" s="165"/>
      <c r="F864" s="23" t="s">
        <v>10</v>
      </c>
      <c r="G864" s="26">
        <v>12.53</v>
      </c>
      <c r="H864" s="24"/>
      <c r="I864" s="51">
        <v>1.747935</v>
      </c>
      <c r="J864" s="31"/>
      <c r="K864" s="24"/>
      <c r="L864" s="31"/>
      <c r="M864" s="24"/>
      <c r="N864" s="32"/>
      <c r="EZ864" s="11"/>
      <c r="FA864" s="19"/>
      <c r="FB864" s="19"/>
      <c r="FC864" s="19"/>
      <c r="FF864" s="3" t="s">
        <v>9</v>
      </c>
      <c r="FH864" s="19"/>
      <c r="FK864" s="19"/>
      <c r="FL864" s="19"/>
    </row>
    <row r="865" spans="1:168" customFormat="1" ht="15" x14ac:dyDescent="0.25">
      <c r="A865" s="28"/>
      <c r="B865" s="22"/>
      <c r="C865" s="165" t="s">
        <v>27</v>
      </c>
      <c r="D865" s="165"/>
      <c r="E865" s="165"/>
      <c r="F865" s="23" t="s">
        <v>10</v>
      </c>
      <c r="G865" s="26">
        <v>2.62</v>
      </c>
      <c r="H865" s="24"/>
      <c r="I865" s="47">
        <v>0.36548999999999998</v>
      </c>
      <c r="J865" s="31"/>
      <c r="K865" s="24"/>
      <c r="L865" s="31"/>
      <c r="M865" s="24"/>
      <c r="N865" s="32"/>
      <c r="EZ865" s="11"/>
      <c r="FA865" s="19"/>
      <c r="FB865" s="19"/>
      <c r="FC865" s="19"/>
      <c r="FF865" s="3" t="s">
        <v>27</v>
      </c>
      <c r="FH865" s="19"/>
      <c r="FK865" s="19"/>
      <c r="FL865" s="19"/>
    </row>
    <row r="866" spans="1:168" customFormat="1" ht="15" customHeight="1" x14ac:dyDescent="0.25">
      <c r="A866" s="20"/>
      <c r="B866" s="22"/>
      <c r="C866" s="172" t="s">
        <v>11</v>
      </c>
      <c r="D866" s="172"/>
      <c r="E866" s="172"/>
      <c r="F866" s="33"/>
      <c r="G866" s="34"/>
      <c r="H866" s="34"/>
      <c r="I866" s="34"/>
      <c r="J866" s="35">
        <v>348.46</v>
      </c>
      <c r="K866" s="34"/>
      <c r="L866" s="35">
        <v>48.61</v>
      </c>
      <c r="M866" s="34"/>
      <c r="N866" s="36">
        <v>1307.8800000000001</v>
      </c>
      <c r="EZ866" s="11"/>
      <c r="FA866" s="19"/>
      <c r="FB866" s="19"/>
      <c r="FC866" s="19"/>
      <c r="FG866" s="3" t="s">
        <v>11</v>
      </c>
      <c r="FH866" s="19"/>
      <c r="FK866" s="19"/>
      <c r="FL866" s="19"/>
    </row>
    <row r="867" spans="1:168" customFormat="1" ht="15" x14ac:dyDescent="0.25">
      <c r="A867" s="28"/>
      <c r="B867" s="22"/>
      <c r="C867" s="165" t="s">
        <v>12</v>
      </c>
      <c r="D867" s="165"/>
      <c r="E867" s="165"/>
      <c r="F867" s="23"/>
      <c r="G867" s="24"/>
      <c r="H867" s="24"/>
      <c r="I867" s="24"/>
      <c r="J867" s="31"/>
      <c r="K867" s="24"/>
      <c r="L867" s="25">
        <v>18.59</v>
      </c>
      <c r="M867" s="24"/>
      <c r="N867" s="48">
        <v>970.58</v>
      </c>
      <c r="EZ867" s="11"/>
      <c r="FA867" s="19"/>
      <c r="FB867" s="19"/>
      <c r="FC867" s="19"/>
      <c r="FF867" s="3" t="s">
        <v>12</v>
      </c>
      <c r="FH867" s="19"/>
      <c r="FK867" s="19"/>
      <c r="FL867" s="19"/>
    </row>
    <row r="868" spans="1:168" customFormat="1" ht="23.25" customHeight="1" x14ac:dyDescent="0.25">
      <c r="A868" s="28"/>
      <c r="B868" s="22" t="s">
        <v>43</v>
      </c>
      <c r="C868" s="165" t="s">
        <v>44</v>
      </c>
      <c r="D868" s="165"/>
      <c r="E868" s="165"/>
      <c r="F868" s="23" t="s">
        <v>15</v>
      </c>
      <c r="G868" s="29">
        <v>92</v>
      </c>
      <c r="H868" s="24"/>
      <c r="I868" s="29">
        <v>92</v>
      </c>
      <c r="J868" s="31"/>
      <c r="K868" s="24"/>
      <c r="L868" s="25">
        <v>17.100000000000001</v>
      </c>
      <c r="M868" s="24"/>
      <c r="N868" s="48">
        <v>892.93</v>
      </c>
      <c r="EZ868" s="11"/>
      <c r="FA868" s="19"/>
      <c r="FB868" s="19"/>
      <c r="FC868" s="19"/>
      <c r="FF868" s="3" t="s">
        <v>44</v>
      </c>
      <c r="FH868" s="19"/>
      <c r="FK868" s="19"/>
      <c r="FL868" s="19"/>
    </row>
    <row r="869" spans="1:168" customFormat="1" ht="45" customHeight="1" x14ac:dyDescent="0.25">
      <c r="A869" s="28"/>
      <c r="B869" s="22" t="s">
        <v>45</v>
      </c>
      <c r="C869" s="165" t="s">
        <v>46</v>
      </c>
      <c r="D869" s="165"/>
      <c r="E869" s="165"/>
      <c r="F869" s="23" t="s">
        <v>15</v>
      </c>
      <c r="G869" s="29">
        <v>46</v>
      </c>
      <c r="H869" s="26">
        <v>0.85</v>
      </c>
      <c r="I869" s="42">
        <v>39.1</v>
      </c>
      <c r="J869" s="31"/>
      <c r="K869" s="24"/>
      <c r="L869" s="25">
        <v>7.27</v>
      </c>
      <c r="M869" s="24"/>
      <c r="N869" s="48">
        <v>379.5</v>
      </c>
      <c r="EZ869" s="11"/>
      <c r="FA869" s="19"/>
      <c r="FB869" s="19"/>
      <c r="FC869" s="19"/>
      <c r="FF869" s="3" t="s">
        <v>46</v>
      </c>
      <c r="FH869" s="19"/>
      <c r="FK869" s="19"/>
      <c r="FL869" s="19"/>
    </row>
    <row r="870" spans="1:168" customFormat="1" ht="15" customHeight="1" x14ac:dyDescent="0.25">
      <c r="A870" s="37"/>
      <c r="B870" s="159"/>
      <c r="C870" s="167" t="s">
        <v>18</v>
      </c>
      <c r="D870" s="167"/>
      <c r="E870" s="167"/>
      <c r="F870" s="13"/>
      <c r="G870" s="14"/>
      <c r="H870" s="14"/>
      <c r="I870" s="14"/>
      <c r="J870" s="17"/>
      <c r="K870" s="14"/>
      <c r="L870" s="38">
        <v>72.98</v>
      </c>
      <c r="M870" s="34"/>
      <c r="N870" s="39">
        <v>2580.31</v>
      </c>
      <c r="EZ870" s="11"/>
      <c r="FA870" s="19"/>
      <c r="FB870" s="19"/>
      <c r="FC870" s="19"/>
      <c r="FH870" s="19" t="s">
        <v>18</v>
      </c>
      <c r="FK870" s="19"/>
      <c r="FL870" s="19"/>
    </row>
    <row r="871" spans="1:168" customFormat="1" ht="34.5" customHeight="1" x14ac:dyDescent="0.25">
      <c r="A871" s="12" t="s">
        <v>329</v>
      </c>
      <c r="B871" s="160" t="s">
        <v>48</v>
      </c>
      <c r="C871" s="167" t="s">
        <v>49</v>
      </c>
      <c r="D871" s="167"/>
      <c r="E871" s="167"/>
      <c r="F871" s="13" t="s">
        <v>6</v>
      </c>
      <c r="G871" s="14">
        <v>0.14000000000000001</v>
      </c>
      <c r="H871" s="15">
        <v>1</v>
      </c>
      <c r="I871" s="40">
        <v>0.14000000000000001</v>
      </c>
      <c r="J871" s="17"/>
      <c r="K871" s="14"/>
      <c r="L871" s="17"/>
      <c r="M871" s="14"/>
      <c r="N871" s="18"/>
      <c r="EZ871" s="11"/>
      <c r="FA871" s="19" t="s">
        <v>49</v>
      </c>
      <c r="FB871" s="19" t="s">
        <v>0</v>
      </c>
      <c r="FC871" s="19" t="s">
        <v>0</v>
      </c>
      <c r="FH871" s="19"/>
      <c r="FK871" s="19"/>
      <c r="FL871" s="19"/>
    </row>
    <row r="872" spans="1:168" customFormat="1" ht="15" customHeight="1" x14ac:dyDescent="0.25">
      <c r="A872" s="20"/>
      <c r="B872" s="158"/>
      <c r="C872" s="165" t="s">
        <v>330</v>
      </c>
      <c r="D872" s="165"/>
      <c r="E872" s="165"/>
      <c r="F872" s="165"/>
      <c r="G872" s="165"/>
      <c r="H872" s="165"/>
      <c r="I872" s="165"/>
      <c r="J872" s="165"/>
      <c r="K872" s="165"/>
      <c r="L872" s="165"/>
      <c r="M872" s="165"/>
      <c r="N872" s="168"/>
      <c r="EZ872" s="11"/>
      <c r="FA872" s="19"/>
      <c r="FB872" s="19"/>
      <c r="FC872" s="19"/>
      <c r="FD872" s="3" t="s">
        <v>330</v>
      </c>
      <c r="FH872" s="19"/>
      <c r="FK872" s="19"/>
      <c r="FL872" s="19"/>
    </row>
    <row r="873" spans="1:168" customFormat="1" ht="15" x14ac:dyDescent="0.25">
      <c r="A873" s="21"/>
      <c r="B873" s="22" t="s">
        <v>3</v>
      </c>
      <c r="C873" s="165" t="s">
        <v>8</v>
      </c>
      <c r="D873" s="165"/>
      <c r="E873" s="165"/>
      <c r="F873" s="23"/>
      <c r="G873" s="24"/>
      <c r="H873" s="24"/>
      <c r="I873" s="24"/>
      <c r="J873" s="25">
        <v>173.23</v>
      </c>
      <c r="K873" s="24"/>
      <c r="L873" s="25">
        <v>24.25</v>
      </c>
      <c r="M873" s="26">
        <v>52.21</v>
      </c>
      <c r="N873" s="27">
        <v>1266.0899999999999</v>
      </c>
      <c r="EZ873" s="11"/>
      <c r="FA873" s="19"/>
      <c r="FB873" s="19"/>
      <c r="FC873" s="19"/>
      <c r="FE873" s="3" t="s">
        <v>8</v>
      </c>
      <c r="FH873" s="19"/>
      <c r="FK873" s="19"/>
      <c r="FL873" s="19"/>
    </row>
    <row r="874" spans="1:168" customFormat="1" ht="15" x14ac:dyDescent="0.25">
      <c r="A874" s="21"/>
      <c r="B874" s="22" t="s">
        <v>19</v>
      </c>
      <c r="C874" s="165" t="s">
        <v>24</v>
      </c>
      <c r="D874" s="165"/>
      <c r="E874" s="165"/>
      <c r="F874" s="23"/>
      <c r="G874" s="24"/>
      <c r="H874" s="24"/>
      <c r="I874" s="24"/>
      <c r="J874" s="41">
        <v>5268.76</v>
      </c>
      <c r="K874" s="24"/>
      <c r="L874" s="25">
        <v>737.63</v>
      </c>
      <c r="M874" s="26">
        <v>15.71</v>
      </c>
      <c r="N874" s="27">
        <v>11588.17</v>
      </c>
      <c r="EZ874" s="11"/>
      <c r="FA874" s="19"/>
      <c r="FB874" s="19"/>
      <c r="FC874" s="19"/>
      <c r="FE874" s="3" t="s">
        <v>24</v>
      </c>
      <c r="FH874" s="19"/>
      <c r="FK874" s="19"/>
      <c r="FL874" s="19"/>
    </row>
    <row r="875" spans="1:168" customFormat="1" ht="15" x14ac:dyDescent="0.25">
      <c r="A875" s="21"/>
      <c r="B875" s="22" t="s">
        <v>25</v>
      </c>
      <c r="C875" s="165" t="s">
        <v>26</v>
      </c>
      <c r="D875" s="165"/>
      <c r="E875" s="165"/>
      <c r="F875" s="23"/>
      <c r="G875" s="24"/>
      <c r="H875" s="24"/>
      <c r="I875" s="24"/>
      <c r="J875" s="25">
        <v>267.67</v>
      </c>
      <c r="K875" s="24"/>
      <c r="L875" s="25">
        <v>37.47</v>
      </c>
      <c r="M875" s="26">
        <v>52.21</v>
      </c>
      <c r="N875" s="27">
        <v>1956.31</v>
      </c>
      <c r="EZ875" s="11"/>
      <c r="FA875" s="19"/>
      <c r="FB875" s="19"/>
      <c r="FC875" s="19"/>
      <c r="FE875" s="3" t="s">
        <v>26</v>
      </c>
      <c r="FH875" s="19"/>
      <c r="FK875" s="19"/>
      <c r="FL875" s="19"/>
    </row>
    <row r="876" spans="1:168" customFormat="1" ht="15" x14ac:dyDescent="0.25">
      <c r="A876" s="21"/>
      <c r="B876" s="22" t="s">
        <v>39</v>
      </c>
      <c r="C876" s="165" t="s">
        <v>51</v>
      </c>
      <c r="D876" s="165"/>
      <c r="E876" s="165"/>
      <c r="F876" s="23"/>
      <c r="G876" s="24"/>
      <c r="H876" s="24"/>
      <c r="I876" s="24"/>
      <c r="J876" s="25">
        <v>17.079999999999998</v>
      </c>
      <c r="K876" s="24"/>
      <c r="L876" s="25">
        <v>2.39</v>
      </c>
      <c r="M876" s="42">
        <v>9.5</v>
      </c>
      <c r="N876" s="48">
        <v>22.71</v>
      </c>
      <c r="EZ876" s="11"/>
      <c r="FA876" s="19"/>
      <c r="FB876" s="19"/>
      <c r="FC876" s="19"/>
      <c r="FE876" s="3" t="s">
        <v>51</v>
      </c>
      <c r="FH876" s="19"/>
      <c r="FK876" s="19"/>
      <c r="FL876" s="19"/>
    </row>
    <row r="877" spans="1:168" customFormat="1" ht="15" x14ac:dyDescent="0.25">
      <c r="A877" s="28"/>
      <c r="B877" s="22"/>
      <c r="C877" s="165" t="s">
        <v>9</v>
      </c>
      <c r="D877" s="165"/>
      <c r="E877" s="165"/>
      <c r="F877" s="23" t="s">
        <v>10</v>
      </c>
      <c r="G877" s="42">
        <v>21.6</v>
      </c>
      <c r="H877" s="24"/>
      <c r="I877" s="30">
        <v>3.024</v>
      </c>
      <c r="J877" s="31"/>
      <c r="K877" s="24"/>
      <c r="L877" s="31"/>
      <c r="M877" s="24"/>
      <c r="N877" s="32"/>
      <c r="EZ877" s="11"/>
      <c r="FA877" s="19"/>
      <c r="FB877" s="19"/>
      <c r="FC877" s="19"/>
      <c r="FF877" s="3" t="s">
        <v>9</v>
      </c>
      <c r="FH877" s="19"/>
      <c r="FK877" s="19"/>
      <c r="FL877" s="19"/>
    </row>
    <row r="878" spans="1:168" customFormat="1" ht="15" x14ac:dyDescent="0.25">
      <c r="A878" s="28"/>
      <c r="B878" s="22"/>
      <c r="C878" s="165" t="s">
        <v>27</v>
      </c>
      <c r="D878" s="165"/>
      <c r="E878" s="165"/>
      <c r="F878" s="23" t="s">
        <v>10</v>
      </c>
      <c r="G878" s="42">
        <v>20.6</v>
      </c>
      <c r="H878" s="24"/>
      <c r="I878" s="30">
        <v>2.8839999999999999</v>
      </c>
      <c r="J878" s="31"/>
      <c r="K878" s="24"/>
      <c r="L878" s="31"/>
      <c r="M878" s="24"/>
      <c r="N878" s="32"/>
      <c r="EZ878" s="11"/>
      <c r="FA878" s="19"/>
      <c r="FB878" s="19"/>
      <c r="FC878" s="19"/>
      <c r="FF878" s="3" t="s">
        <v>27</v>
      </c>
      <c r="FH878" s="19"/>
      <c r="FK878" s="19"/>
      <c r="FL878" s="19"/>
    </row>
    <row r="879" spans="1:168" customFormat="1" ht="15" customHeight="1" x14ac:dyDescent="0.25">
      <c r="A879" s="20"/>
      <c r="B879" s="22"/>
      <c r="C879" s="172" t="s">
        <v>11</v>
      </c>
      <c r="D879" s="172"/>
      <c r="E879" s="172"/>
      <c r="F879" s="33"/>
      <c r="G879" s="34"/>
      <c r="H879" s="34"/>
      <c r="I879" s="34"/>
      <c r="J879" s="44">
        <v>5459.07</v>
      </c>
      <c r="K879" s="34"/>
      <c r="L879" s="35">
        <v>764.27</v>
      </c>
      <c r="M879" s="34"/>
      <c r="N879" s="36">
        <v>12876.97</v>
      </c>
      <c r="EZ879" s="11"/>
      <c r="FA879" s="19"/>
      <c r="FB879" s="19"/>
      <c r="FC879" s="19"/>
      <c r="FG879" s="3" t="s">
        <v>11</v>
      </c>
      <c r="FH879" s="19"/>
      <c r="FK879" s="19"/>
      <c r="FL879" s="19"/>
    </row>
    <row r="880" spans="1:168" customFormat="1" ht="15" x14ac:dyDescent="0.25">
      <c r="A880" s="28"/>
      <c r="B880" s="22"/>
      <c r="C880" s="165" t="s">
        <v>12</v>
      </c>
      <c r="D880" s="165"/>
      <c r="E880" s="165"/>
      <c r="F880" s="23"/>
      <c r="G880" s="24"/>
      <c r="H880" s="24"/>
      <c r="I880" s="24"/>
      <c r="J880" s="31"/>
      <c r="K880" s="24"/>
      <c r="L880" s="25">
        <v>61.72</v>
      </c>
      <c r="M880" s="24"/>
      <c r="N880" s="27">
        <v>3222.4</v>
      </c>
      <c r="EZ880" s="11"/>
      <c r="FA880" s="19"/>
      <c r="FB880" s="19"/>
      <c r="FC880" s="19"/>
      <c r="FF880" s="3" t="s">
        <v>12</v>
      </c>
      <c r="FH880" s="19"/>
      <c r="FK880" s="19"/>
      <c r="FL880" s="19"/>
    </row>
    <row r="881" spans="1:168" customFormat="1" ht="45" x14ac:dyDescent="0.25">
      <c r="A881" s="28"/>
      <c r="B881" s="22" t="s">
        <v>52</v>
      </c>
      <c r="C881" s="165" t="s">
        <v>53</v>
      </c>
      <c r="D881" s="165"/>
      <c r="E881" s="165"/>
      <c r="F881" s="23" t="s">
        <v>15</v>
      </c>
      <c r="G881" s="29">
        <v>147</v>
      </c>
      <c r="H881" s="24"/>
      <c r="I881" s="29">
        <v>147</v>
      </c>
      <c r="J881" s="31"/>
      <c r="K881" s="24"/>
      <c r="L881" s="25">
        <v>90.73</v>
      </c>
      <c r="M881" s="24"/>
      <c r="N881" s="27">
        <v>4736.93</v>
      </c>
      <c r="EZ881" s="11"/>
      <c r="FA881" s="19"/>
      <c r="FB881" s="19"/>
      <c r="FC881" s="19"/>
      <c r="FF881" s="3" t="s">
        <v>53</v>
      </c>
      <c r="FH881" s="19"/>
      <c r="FK881" s="19"/>
      <c r="FL881" s="19"/>
    </row>
    <row r="882" spans="1:168" customFormat="1" ht="56.25" x14ac:dyDescent="0.25">
      <c r="A882" s="28"/>
      <c r="B882" s="22" t="s">
        <v>54</v>
      </c>
      <c r="C882" s="165" t="s">
        <v>55</v>
      </c>
      <c r="D882" s="165"/>
      <c r="E882" s="165"/>
      <c r="F882" s="23" t="s">
        <v>15</v>
      </c>
      <c r="G882" s="29">
        <v>134</v>
      </c>
      <c r="H882" s="26">
        <v>0.85</v>
      </c>
      <c r="I882" s="42">
        <v>113.9</v>
      </c>
      <c r="J882" s="31"/>
      <c r="K882" s="24"/>
      <c r="L882" s="25">
        <v>70.3</v>
      </c>
      <c r="M882" s="24"/>
      <c r="N882" s="27">
        <v>3670.31</v>
      </c>
      <c r="EZ882" s="11"/>
      <c r="FA882" s="19"/>
      <c r="FB882" s="19"/>
      <c r="FC882" s="19"/>
      <c r="FF882" s="3" t="s">
        <v>55</v>
      </c>
      <c r="FH882" s="19"/>
      <c r="FK882" s="19"/>
      <c r="FL882" s="19"/>
    </row>
    <row r="883" spans="1:168" customFormat="1" ht="15" customHeight="1" x14ac:dyDescent="0.25">
      <c r="A883" s="37"/>
      <c r="B883" s="159"/>
      <c r="C883" s="167" t="s">
        <v>18</v>
      </c>
      <c r="D883" s="167"/>
      <c r="E883" s="167"/>
      <c r="F883" s="13"/>
      <c r="G883" s="14"/>
      <c r="H883" s="14"/>
      <c r="I883" s="14"/>
      <c r="J883" s="17"/>
      <c r="K883" s="14"/>
      <c r="L883" s="38">
        <v>925.3</v>
      </c>
      <c r="M883" s="34"/>
      <c r="N883" s="39">
        <v>21284.21</v>
      </c>
      <c r="EZ883" s="11"/>
      <c r="FA883" s="19"/>
      <c r="FB883" s="19"/>
      <c r="FC883" s="19"/>
      <c r="FH883" s="19" t="s">
        <v>18</v>
      </c>
      <c r="FK883" s="19"/>
      <c r="FL883" s="19"/>
    </row>
    <row r="884" spans="1:168" customFormat="1" ht="33.75" x14ac:dyDescent="0.25">
      <c r="A884" s="200" t="s">
        <v>331</v>
      </c>
      <c r="B884" s="201" t="s">
        <v>57</v>
      </c>
      <c r="C884" s="202" t="s">
        <v>58</v>
      </c>
      <c r="D884" s="202"/>
      <c r="E884" s="202"/>
      <c r="F884" s="203" t="s">
        <v>59</v>
      </c>
      <c r="G884" s="204">
        <v>17.64</v>
      </c>
      <c r="H884" s="205">
        <v>1</v>
      </c>
      <c r="I884" s="206">
        <v>17.64</v>
      </c>
      <c r="J884" s="207">
        <v>646.32000000000005</v>
      </c>
      <c r="K884" s="208">
        <v>1.012</v>
      </c>
      <c r="L884" s="209">
        <v>11537.9</v>
      </c>
      <c r="M884" s="210">
        <v>9.5</v>
      </c>
      <c r="N884" s="211">
        <v>109610.05</v>
      </c>
      <c r="EZ884" s="11"/>
      <c r="FA884" s="19" t="s">
        <v>58</v>
      </c>
      <c r="FB884" s="19" t="s">
        <v>0</v>
      </c>
      <c r="FC884" s="19" t="s">
        <v>0</v>
      </c>
      <c r="FH884" s="19"/>
      <c r="FK884" s="19"/>
      <c r="FL884" s="19"/>
    </row>
    <row r="885" spans="1:168" customFormat="1" ht="15" customHeight="1" x14ac:dyDescent="0.25">
      <c r="A885" s="20"/>
      <c r="B885" s="158"/>
      <c r="C885" s="165" t="s">
        <v>332</v>
      </c>
      <c r="D885" s="165"/>
      <c r="E885" s="165"/>
      <c r="F885" s="165"/>
      <c r="G885" s="165"/>
      <c r="H885" s="165"/>
      <c r="I885" s="165"/>
      <c r="J885" s="165"/>
      <c r="K885" s="165"/>
      <c r="L885" s="165"/>
      <c r="M885" s="165"/>
      <c r="N885" s="168"/>
      <c r="EZ885" s="11"/>
      <c r="FA885" s="19"/>
      <c r="FB885" s="19"/>
      <c r="FC885" s="19"/>
      <c r="FD885" s="3" t="s">
        <v>332</v>
      </c>
      <c r="FH885" s="19"/>
      <c r="FK885" s="19"/>
      <c r="FL885" s="19"/>
    </row>
    <row r="886" spans="1:168" customFormat="1" ht="15" customHeight="1" x14ac:dyDescent="0.25">
      <c r="A886" s="20"/>
      <c r="B886" s="158"/>
      <c r="C886" s="165" t="s">
        <v>540</v>
      </c>
      <c r="D886" s="165"/>
      <c r="E886" s="165"/>
      <c r="F886" s="165"/>
      <c r="G886" s="165"/>
      <c r="H886" s="165"/>
      <c r="I886" s="165"/>
      <c r="J886" s="165"/>
      <c r="K886" s="165"/>
      <c r="L886" s="165"/>
      <c r="M886" s="165"/>
      <c r="N886" s="168"/>
      <c r="R886" s="140" t="s">
        <v>556</v>
      </c>
      <c r="EZ886" s="11"/>
      <c r="FA886" s="19"/>
      <c r="FB886" s="19"/>
      <c r="FC886" s="19"/>
      <c r="FH886" s="19"/>
      <c r="FI886" s="3" t="s">
        <v>61</v>
      </c>
      <c r="FK886" s="19"/>
      <c r="FL886" s="19"/>
    </row>
    <row r="887" spans="1:168" customFormat="1" ht="15" customHeight="1" x14ac:dyDescent="0.25">
      <c r="A887" s="50"/>
      <c r="B887" s="22"/>
      <c r="C887" s="173" t="s">
        <v>62</v>
      </c>
      <c r="D887" s="173"/>
      <c r="E887" s="173"/>
      <c r="F887" s="173"/>
      <c r="G887" s="173"/>
      <c r="H887" s="173"/>
      <c r="I887" s="173"/>
      <c r="J887" s="173"/>
      <c r="K887" s="173"/>
      <c r="L887" s="173"/>
      <c r="M887" s="173"/>
      <c r="N887" s="174"/>
      <c r="EZ887" s="11"/>
      <c r="FA887" s="19"/>
      <c r="FB887" s="19"/>
      <c r="FC887" s="19"/>
      <c r="FH887" s="19"/>
      <c r="FJ887" s="3" t="s">
        <v>62</v>
      </c>
      <c r="FK887" s="19"/>
      <c r="FL887" s="19"/>
    </row>
    <row r="888" spans="1:168" customFormat="1" ht="15" customHeight="1" x14ac:dyDescent="0.25">
      <c r="A888" s="37"/>
      <c r="B888" s="159"/>
      <c r="C888" s="167" t="s">
        <v>18</v>
      </c>
      <c r="D888" s="167"/>
      <c r="E888" s="167"/>
      <c r="F888" s="13"/>
      <c r="G888" s="14"/>
      <c r="H888" s="14"/>
      <c r="I888" s="14"/>
      <c r="J888" s="17"/>
      <c r="K888" s="14"/>
      <c r="L888" s="45">
        <v>11537.9</v>
      </c>
      <c r="M888" s="34"/>
      <c r="N888" s="39">
        <v>109610.05</v>
      </c>
      <c r="EZ888" s="11"/>
      <c r="FA888" s="19"/>
      <c r="FB888" s="19"/>
      <c r="FC888" s="19"/>
      <c r="FH888" s="19" t="s">
        <v>18</v>
      </c>
      <c r="FK888" s="19"/>
      <c r="FL888" s="19"/>
    </row>
    <row r="889" spans="1:168" customFormat="1" ht="57" customHeight="1" x14ac:dyDescent="0.25">
      <c r="A889" s="12" t="s">
        <v>333</v>
      </c>
      <c r="B889" s="160" t="s">
        <v>176</v>
      </c>
      <c r="C889" s="167" t="s">
        <v>177</v>
      </c>
      <c r="D889" s="167"/>
      <c r="E889" s="167"/>
      <c r="F889" s="13" t="s">
        <v>144</v>
      </c>
      <c r="G889" s="14">
        <v>1</v>
      </c>
      <c r="H889" s="15">
        <v>1</v>
      </c>
      <c r="I889" s="15">
        <v>1</v>
      </c>
      <c r="J889" s="17"/>
      <c r="K889" s="14"/>
      <c r="L889" s="17"/>
      <c r="M889" s="14"/>
      <c r="N889" s="18"/>
      <c r="EZ889" s="11"/>
      <c r="FA889" s="19" t="s">
        <v>177</v>
      </c>
      <c r="FB889" s="19" t="s">
        <v>0</v>
      </c>
      <c r="FC889" s="19" t="s">
        <v>0</v>
      </c>
      <c r="FH889" s="19"/>
      <c r="FK889" s="19"/>
      <c r="FL889" s="19"/>
    </row>
    <row r="890" spans="1:168" customFormat="1" ht="15" x14ac:dyDescent="0.25">
      <c r="A890" s="21"/>
      <c r="B890" s="22" t="s">
        <v>3</v>
      </c>
      <c r="C890" s="165" t="s">
        <v>8</v>
      </c>
      <c r="D890" s="165"/>
      <c r="E890" s="165"/>
      <c r="F890" s="23"/>
      <c r="G890" s="24"/>
      <c r="H890" s="24"/>
      <c r="I890" s="24"/>
      <c r="J890" s="25">
        <v>316.8</v>
      </c>
      <c r="K890" s="24"/>
      <c r="L890" s="25">
        <v>316.8</v>
      </c>
      <c r="M890" s="26">
        <v>52.21</v>
      </c>
      <c r="N890" s="27">
        <v>16540.13</v>
      </c>
      <c r="EZ890" s="11"/>
      <c r="FA890" s="19"/>
      <c r="FB890" s="19"/>
      <c r="FC890" s="19"/>
      <c r="FE890" s="3" t="s">
        <v>8</v>
      </c>
      <c r="FH890" s="19"/>
      <c r="FK890" s="19"/>
      <c r="FL890" s="19"/>
    </row>
    <row r="891" spans="1:168" customFormat="1" ht="15" x14ac:dyDescent="0.25">
      <c r="A891" s="21"/>
      <c r="B891" s="22" t="s">
        <v>19</v>
      </c>
      <c r="C891" s="165" t="s">
        <v>24</v>
      </c>
      <c r="D891" s="165"/>
      <c r="E891" s="165"/>
      <c r="F891" s="23"/>
      <c r="G891" s="24"/>
      <c r="H891" s="24"/>
      <c r="I891" s="24"/>
      <c r="J891" s="41">
        <v>8602.08</v>
      </c>
      <c r="K891" s="24"/>
      <c r="L891" s="41">
        <v>8602.08</v>
      </c>
      <c r="M891" s="26">
        <v>15.71</v>
      </c>
      <c r="N891" s="27">
        <v>135138.68</v>
      </c>
      <c r="EZ891" s="11"/>
      <c r="FA891" s="19"/>
      <c r="FB891" s="19"/>
      <c r="FC891" s="19"/>
      <c r="FE891" s="3" t="s">
        <v>24</v>
      </c>
      <c r="FH891" s="19"/>
      <c r="FK891" s="19"/>
      <c r="FL891" s="19"/>
    </row>
    <row r="892" spans="1:168" customFormat="1" ht="15" x14ac:dyDescent="0.25">
      <c r="A892" s="21"/>
      <c r="B892" s="22" t="s">
        <v>25</v>
      </c>
      <c r="C892" s="165" t="s">
        <v>26</v>
      </c>
      <c r="D892" s="165"/>
      <c r="E892" s="165"/>
      <c r="F892" s="23"/>
      <c r="G892" s="24"/>
      <c r="H892" s="24"/>
      <c r="I892" s="24"/>
      <c r="J892" s="25">
        <v>328.35</v>
      </c>
      <c r="K892" s="24"/>
      <c r="L892" s="25">
        <v>328.35</v>
      </c>
      <c r="M892" s="26">
        <v>52.21</v>
      </c>
      <c r="N892" s="27">
        <v>17143.150000000001</v>
      </c>
      <c r="EZ892" s="11"/>
      <c r="FA892" s="19"/>
      <c r="FB892" s="19"/>
      <c r="FC892" s="19"/>
      <c r="FE892" s="3" t="s">
        <v>26</v>
      </c>
      <c r="FH892" s="19"/>
      <c r="FK892" s="19"/>
      <c r="FL892" s="19"/>
    </row>
    <row r="893" spans="1:168" customFormat="1" ht="15" x14ac:dyDescent="0.25">
      <c r="A893" s="28"/>
      <c r="B893" s="22"/>
      <c r="C893" s="165" t="s">
        <v>9</v>
      </c>
      <c r="D893" s="165"/>
      <c r="E893" s="165"/>
      <c r="F893" s="23" t="s">
        <v>10</v>
      </c>
      <c r="G893" s="26">
        <v>34.51</v>
      </c>
      <c r="H893" s="24"/>
      <c r="I893" s="26">
        <v>34.51</v>
      </c>
      <c r="J893" s="31"/>
      <c r="K893" s="24"/>
      <c r="L893" s="31"/>
      <c r="M893" s="24"/>
      <c r="N893" s="32"/>
      <c r="EZ893" s="11"/>
      <c r="FA893" s="19"/>
      <c r="FB893" s="19"/>
      <c r="FC893" s="19"/>
      <c r="FF893" s="3" t="s">
        <v>9</v>
      </c>
      <c r="FH893" s="19"/>
      <c r="FK893" s="19"/>
      <c r="FL893" s="19"/>
    </row>
    <row r="894" spans="1:168" customFormat="1" ht="15" x14ac:dyDescent="0.25">
      <c r="A894" s="28"/>
      <c r="B894" s="22"/>
      <c r="C894" s="165" t="s">
        <v>27</v>
      </c>
      <c r="D894" s="165"/>
      <c r="E894" s="165"/>
      <c r="F894" s="23" t="s">
        <v>10</v>
      </c>
      <c r="G894" s="26">
        <v>25.66</v>
      </c>
      <c r="H894" s="24"/>
      <c r="I894" s="26">
        <v>25.66</v>
      </c>
      <c r="J894" s="31"/>
      <c r="K894" s="24"/>
      <c r="L894" s="31"/>
      <c r="M894" s="24"/>
      <c r="N894" s="32"/>
      <c r="EZ894" s="11"/>
      <c r="FA894" s="19"/>
      <c r="FB894" s="19"/>
      <c r="FC894" s="19"/>
      <c r="FF894" s="3" t="s">
        <v>27</v>
      </c>
      <c r="FH894" s="19"/>
      <c r="FK894" s="19"/>
      <c r="FL894" s="19"/>
    </row>
    <row r="895" spans="1:168" customFormat="1" ht="15" customHeight="1" x14ac:dyDescent="0.25">
      <c r="A895" s="20"/>
      <c r="B895" s="22"/>
      <c r="C895" s="172" t="s">
        <v>11</v>
      </c>
      <c r="D895" s="172"/>
      <c r="E895" s="172"/>
      <c r="F895" s="33"/>
      <c r="G895" s="34"/>
      <c r="H895" s="34"/>
      <c r="I895" s="34"/>
      <c r="J895" s="44">
        <v>8918.8799999999992</v>
      </c>
      <c r="K895" s="34"/>
      <c r="L895" s="44">
        <v>8918.8799999999992</v>
      </c>
      <c r="M895" s="34"/>
      <c r="N895" s="36">
        <v>151678.81</v>
      </c>
      <c r="EZ895" s="11"/>
      <c r="FA895" s="19"/>
      <c r="FB895" s="19"/>
      <c r="FC895" s="19"/>
      <c r="FG895" s="3" t="s">
        <v>11</v>
      </c>
      <c r="FH895" s="19"/>
      <c r="FK895" s="19"/>
      <c r="FL895" s="19"/>
    </row>
    <row r="896" spans="1:168" customFormat="1" ht="15" x14ac:dyDescent="0.25">
      <c r="A896" s="28"/>
      <c r="B896" s="22"/>
      <c r="C896" s="165" t="s">
        <v>12</v>
      </c>
      <c r="D896" s="165"/>
      <c r="E896" s="165"/>
      <c r="F896" s="23"/>
      <c r="G896" s="24"/>
      <c r="H896" s="24"/>
      <c r="I896" s="24"/>
      <c r="J896" s="31"/>
      <c r="K896" s="24"/>
      <c r="L896" s="25">
        <v>645.15</v>
      </c>
      <c r="M896" s="24"/>
      <c r="N896" s="27">
        <v>33683.279999999999</v>
      </c>
      <c r="EZ896" s="11"/>
      <c r="FA896" s="19"/>
      <c r="FB896" s="19"/>
      <c r="FC896" s="19"/>
      <c r="FF896" s="3" t="s">
        <v>12</v>
      </c>
      <c r="FH896" s="19"/>
      <c r="FK896" s="19"/>
      <c r="FL896" s="19"/>
    </row>
    <row r="897" spans="1:168" customFormat="1" ht="22.5" customHeight="1" x14ac:dyDescent="0.25">
      <c r="A897" s="28"/>
      <c r="B897" s="22" t="s">
        <v>28</v>
      </c>
      <c r="C897" s="165" t="s">
        <v>29</v>
      </c>
      <c r="D897" s="165"/>
      <c r="E897" s="165"/>
      <c r="F897" s="23" t="s">
        <v>15</v>
      </c>
      <c r="G897" s="29">
        <v>109</v>
      </c>
      <c r="H897" s="24"/>
      <c r="I897" s="29">
        <v>109</v>
      </c>
      <c r="J897" s="31"/>
      <c r="K897" s="24"/>
      <c r="L897" s="25">
        <v>703.21</v>
      </c>
      <c r="M897" s="24"/>
      <c r="N897" s="27">
        <v>36714.78</v>
      </c>
      <c r="EZ897" s="11"/>
      <c r="FA897" s="19"/>
      <c r="FB897" s="19"/>
      <c r="FC897" s="19"/>
      <c r="FF897" s="3" t="s">
        <v>29</v>
      </c>
      <c r="FH897" s="19"/>
      <c r="FK897" s="19"/>
      <c r="FL897" s="19"/>
    </row>
    <row r="898" spans="1:168" customFormat="1" ht="45" x14ac:dyDescent="0.25">
      <c r="A898" s="28"/>
      <c r="B898" s="22" t="s">
        <v>30</v>
      </c>
      <c r="C898" s="165" t="s">
        <v>31</v>
      </c>
      <c r="D898" s="165"/>
      <c r="E898" s="165"/>
      <c r="F898" s="23" t="s">
        <v>15</v>
      </c>
      <c r="G898" s="29">
        <v>65</v>
      </c>
      <c r="H898" s="26">
        <v>0.85</v>
      </c>
      <c r="I898" s="26">
        <v>55.25</v>
      </c>
      <c r="J898" s="31"/>
      <c r="K898" s="24"/>
      <c r="L898" s="25">
        <v>356.45</v>
      </c>
      <c r="M898" s="24"/>
      <c r="N898" s="27">
        <v>18610.009999999998</v>
      </c>
      <c r="EZ898" s="11"/>
      <c r="FA898" s="19"/>
      <c r="FB898" s="19"/>
      <c r="FC898" s="19"/>
      <c r="FF898" s="3" t="s">
        <v>31</v>
      </c>
      <c r="FH898" s="19"/>
      <c r="FK898" s="19"/>
      <c r="FL898" s="19"/>
    </row>
    <row r="899" spans="1:168" customFormat="1" ht="15" customHeight="1" x14ac:dyDescent="0.25">
      <c r="A899" s="37"/>
      <c r="B899" s="159"/>
      <c r="C899" s="167" t="s">
        <v>18</v>
      </c>
      <c r="D899" s="167"/>
      <c r="E899" s="167"/>
      <c r="F899" s="13"/>
      <c r="G899" s="14"/>
      <c r="H899" s="14"/>
      <c r="I899" s="14"/>
      <c r="J899" s="17"/>
      <c r="K899" s="14"/>
      <c r="L899" s="45">
        <v>9978.5400000000009</v>
      </c>
      <c r="M899" s="34"/>
      <c r="N899" s="39">
        <v>207003.6</v>
      </c>
      <c r="EZ899" s="11"/>
      <c r="FA899" s="19"/>
      <c r="FB899" s="19"/>
      <c r="FC899" s="19"/>
      <c r="FH899" s="19" t="s">
        <v>18</v>
      </c>
      <c r="FK899" s="19"/>
      <c r="FL899" s="19"/>
    </row>
    <row r="900" spans="1:168" customFormat="1" ht="22.5" customHeight="1" x14ac:dyDescent="0.25">
      <c r="A900" s="200" t="s">
        <v>334</v>
      </c>
      <c r="B900" s="201" t="s">
        <v>179</v>
      </c>
      <c r="C900" s="202" t="s">
        <v>180</v>
      </c>
      <c r="D900" s="202"/>
      <c r="E900" s="202"/>
      <c r="F900" s="203" t="s">
        <v>181</v>
      </c>
      <c r="G900" s="204">
        <v>1</v>
      </c>
      <c r="H900" s="205">
        <v>1</v>
      </c>
      <c r="I900" s="205">
        <v>1</v>
      </c>
      <c r="J900" s="209">
        <v>168421.05</v>
      </c>
      <c r="K900" s="212">
        <v>1.04236</v>
      </c>
      <c r="L900" s="209">
        <v>175555.37</v>
      </c>
      <c r="M900" s="210">
        <v>9.5</v>
      </c>
      <c r="N900" s="211">
        <v>1667776.02</v>
      </c>
      <c r="EZ900" s="11"/>
      <c r="FA900" s="19" t="s">
        <v>180</v>
      </c>
      <c r="FB900" s="19" t="s">
        <v>0</v>
      </c>
      <c r="FC900" s="19" t="s">
        <v>0</v>
      </c>
      <c r="FH900" s="19"/>
      <c r="FK900" s="19"/>
      <c r="FL900" s="19"/>
    </row>
    <row r="901" spans="1:168" customFormat="1" ht="15" customHeight="1" x14ac:dyDescent="0.25">
      <c r="A901" s="20"/>
      <c r="B901" s="158"/>
      <c r="C901" s="165" t="s">
        <v>545</v>
      </c>
      <c r="D901" s="165"/>
      <c r="E901" s="165"/>
      <c r="F901" s="165"/>
      <c r="G901" s="165"/>
      <c r="H901" s="165"/>
      <c r="I901" s="165"/>
      <c r="J901" s="165"/>
      <c r="K901" s="165"/>
      <c r="L901" s="165"/>
      <c r="M901" s="165"/>
      <c r="N901" s="168"/>
      <c r="R901" s="140" t="s">
        <v>561</v>
      </c>
      <c r="EZ901" s="11"/>
      <c r="FA901" s="19"/>
      <c r="FB901" s="19"/>
      <c r="FC901" s="19"/>
      <c r="FH901" s="19"/>
      <c r="FI901" s="3" t="s">
        <v>182</v>
      </c>
      <c r="FK901" s="19"/>
      <c r="FL901" s="19"/>
    </row>
    <row r="902" spans="1:168" customFormat="1" ht="15" customHeight="1" x14ac:dyDescent="0.25">
      <c r="A902" s="50"/>
      <c r="B902" s="22"/>
      <c r="C902" s="173" t="s">
        <v>78</v>
      </c>
      <c r="D902" s="173"/>
      <c r="E902" s="173"/>
      <c r="F902" s="173"/>
      <c r="G902" s="173"/>
      <c r="H902" s="173"/>
      <c r="I902" s="173"/>
      <c r="J902" s="173"/>
      <c r="K902" s="173"/>
      <c r="L902" s="173"/>
      <c r="M902" s="173"/>
      <c r="N902" s="174"/>
      <c r="EZ902" s="11"/>
      <c r="FA902" s="19"/>
      <c r="FB902" s="19"/>
      <c r="FC902" s="19"/>
      <c r="FH902" s="19"/>
      <c r="FJ902" s="3" t="s">
        <v>78</v>
      </c>
      <c r="FK902" s="19"/>
      <c r="FL902" s="19"/>
    </row>
    <row r="903" spans="1:168" customFormat="1" ht="15" customHeight="1" x14ac:dyDescent="0.25">
      <c r="A903" s="50"/>
      <c r="B903" s="22"/>
      <c r="C903" s="173" t="s">
        <v>62</v>
      </c>
      <c r="D903" s="173"/>
      <c r="E903" s="173"/>
      <c r="F903" s="173"/>
      <c r="G903" s="173"/>
      <c r="H903" s="173"/>
      <c r="I903" s="173"/>
      <c r="J903" s="173"/>
      <c r="K903" s="173"/>
      <c r="L903" s="173"/>
      <c r="M903" s="173"/>
      <c r="N903" s="174"/>
      <c r="EZ903" s="11"/>
      <c r="FA903" s="19"/>
      <c r="FB903" s="19"/>
      <c r="FC903" s="19"/>
      <c r="FH903" s="19"/>
      <c r="FJ903" s="3" t="s">
        <v>62</v>
      </c>
      <c r="FK903" s="19"/>
      <c r="FL903" s="19"/>
    </row>
    <row r="904" spans="1:168" customFormat="1" ht="15" customHeight="1" x14ac:dyDescent="0.25">
      <c r="A904" s="37"/>
      <c r="B904" s="159"/>
      <c r="C904" s="167" t="s">
        <v>18</v>
      </c>
      <c r="D904" s="167"/>
      <c r="E904" s="167"/>
      <c r="F904" s="13"/>
      <c r="G904" s="14"/>
      <c r="H904" s="14"/>
      <c r="I904" s="14"/>
      <c r="J904" s="17"/>
      <c r="K904" s="14"/>
      <c r="L904" s="45">
        <v>175555.37</v>
      </c>
      <c r="M904" s="34"/>
      <c r="N904" s="39">
        <v>1667776.02</v>
      </c>
      <c r="EZ904" s="11"/>
      <c r="FA904" s="19"/>
      <c r="FB904" s="19"/>
      <c r="FC904" s="19"/>
      <c r="FH904" s="19" t="s">
        <v>18</v>
      </c>
      <c r="FK904" s="19"/>
      <c r="FL904" s="19"/>
    </row>
    <row r="905" spans="1:168" customFormat="1" ht="33.75" customHeight="1" x14ac:dyDescent="0.25">
      <c r="A905" s="200" t="s">
        <v>335</v>
      </c>
      <c r="B905" s="201" t="s">
        <v>184</v>
      </c>
      <c r="C905" s="202" t="s">
        <v>185</v>
      </c>
      <c r="D905" s="202"/>
      <c r="E905" s="202"/>
      <c r="F905" s="203" t="s">
        <v>181</v>
      </c>
      <c r="G905" s="204">
        <v>1</v>
      </c>
      <c r="H905" s="205">
        <v>1</v>
      </c>
      <c r="I905" s="205">
        <v>1</v>
      </c>
      <c r="J905" s="209">
        <v>363157.89</v>
      </c>
      <c r="K905" s="212">
        <v>1.04236</v>
      </c>
      <c r="L905" s="209">
        <v>378541.26</v>
      </c>
      <c r="M905" s="210">
        <v>9.5</v>
      </c>
      <c r="N905" s="211">
        <v>3596141.97</v>
      </c>
      <c r="EZ905" s="11"/>
      <c r="FA905" s="19" t="s">
        <v>185</v>
      </c>
      <c r="FB905" s="19" t="s">
        <v>0</v>
      </c>
      <c r="FC905" s="19" t="s">
        <v>0</v>
      </c>
      <c r="FH905" s="19"/>
      <c r="FK905" s="19"/>
      <c r="FL905" s="19"/>
    </row>
    <row r="906" spans="1:168" customFormat="1" ht="15" customHeight="1" x14ac:dyDescent="0.25">
      <c r="A906" s="20"/>
      <c r="B906" s="158"/>
      <c r="C906" s="165" t="s">
        <v>546</v>
      </c>
      <c r="D906" s="165"/>
      <c r="E906" s="165"/>
      <c r="F906" s="165"/>
      <c r="G906" s="165"/>
      <c r="H906" s="165"/>
      <c r="I906" s="165"/>
      <c r="J906" s="165"/>
      <c r="K906" s="165"/>
      <c r="L906" s="165"/>
      <c r="M906" s="165"/>
      <c r="N906" s="168"/>
      <c r="R906" t="str">
        <f>R901</f>
        <v>без НДС и без доставки</v>
      </c>
      <c r="EZ906" s="11"/>
      <c r="FA906" s="19"/>
      <c r="FB906" s="19"/>
      <c r="FC906" s="19"/>
      <c r="FH906" s="19"/>
      <c r="FI906" s="3" t="s">
        <v>186</v>
      </c>
      <c r="FK906" s="19"/>
      <c r="FL906" s="19"/>
    </row>
    <row r="907" spans="1:168" customFormat="1" ht="15" customHeight="1" x14ac:dyDescent="0.25">
      <c r="A907" s="50"/>
      <c r="B907" s="22"/>
      <c r="C907" s="173" t="s">
        <v>78</v>
      </c>
      <c r="D907" s="173"/>
      <c r="E907" s="173"/>
      <c r="F907" s="173"/>
      <c r="G907" s="173"/>
      <c r="H907" s="173"/>
      <c r="I907" s="173"/>
      <c r="J907" s="173"/>
      <c r="K907" s="173"/>
      <c r="L907" s="173"/>
      <c r="M907" s="173"/>
      <c r="N907" s="174"/>
      <c r="EZ907" s="11"/>
      <c r="FA907" s="19"/>
      <c r="FB907" s="19"/>
      <c r="FC907" s="19"/>
      <c r="FH907" s="19"/>
      <c r="FJ907" s="3" t="s">
        <v>78</v>
      </c>
      <c r="FK907" s="19"/>
      <c r="FL907" s="19"/>
    </row>
    <row r="908" spans="1:168" customFormat="1" ht="15" customHeight="1" x14ac:dyDescent="0.25">
      <c r="A908" s="50"/>
      <c r="B908" s="22"/>
      <c r="C908" s="173" t="s">
        <v>62</v>
      </c>
      <c r="D908" s="173"/>
      <c r="E908" s="173"/>
      <c r="F908" s="173"/>
      <c r="G908" s="173"/>
      <c r="H908" s="173"/>
      <c r="I908" s="173"/>
      <c r="J908" s="173"/>
      <c r="K908" s="173"/>
      <c r="L908" s="173"/>
      <c r="M908" s="173"/>
      <c r="N908" s="174"/>
      <c r="EZ908" s="11"/>
      <c r="FA908" s="19"/>
      <c r="FB908" s="19"/>
      <c r="FC908" s="19"/>
      <c r="FH908" s="19"/>
      <c r="FJ908" s="3" t="s">
        <v>62</v>
      </c>
      <c r="FK908" s="19"/>
      <c r="FL908" s="19"/>
    </row>
    <row r="909" spans="1:168" customFormat="1" ht="15" customHeight="1" x14ac:dyDescent="0.25">
      <c r="A909" s="37"/>
      <c r="B909" s="159"/>
      <c r="C909" s="167" t="s">
        <v>18</v>
      </c>
      <c r="D909" s="167"/>
      <c r="E909" s="167"/>
      <c r="F909" s="13"/>
      <c r="G909" s="14"/>
      <c r="H909" s="14"/>
      <c r="I909" s="14"/>
      <c r="J909" s="17"/>
      <c r="K909" s="14"/>
      <c r="L909" s="45">
        <v>378541.26</v>
      </c>
      <c r="M909" s="34"/>
      <c r="N909" s="39">
        <v>3596141.97</v>
      </c>
      <c r="EZ909" s="11"/>
      <c r="FA909" s="19"/>
      <c r="FB909" s="19"/>
      <c r="FC909" s="19"/>
      <c r="FH909" s="19" t="s">
        <v>18</v>
      </c>
      <c r="FK909" s="19"/>
      <c r="FL909" s="19"/>
    </row>
    <row r="910" spans="1:168" customFormat="1" ht="45.75" customHeight="1" x14ac:dyDescent="0.25">
      <c r="A910" s="12" t="s">
        <v>336</v>
      </c>
      <c r="B910" s="160" t="s">
        <v>188</v>
      </c>
      <c r="C910" s="167" t="s">
        <v>189</v>
      </c>
      <c r="D910" s="167"/>
      <c r="E910" s="167"/>
      <c r="F910" s="13" t="s">
        <v>70</v>
      </c>
      <c r="G910" s="14">
        <v>1</v>
      </c>
      <c r="H910" s="15">
        <v>1</v>
      </c>
      <c r="I910" s="15">
        <v>1</v>
      </c>
      <c r="J910" s="17"/>
      <c r="K910" s="14"/>
      <c r="L910" s="17"/>
      <c r="M910" s="14"/>
      <c r="N910" s="18"/>
      <c r="EZ910" s="11"/>
      <c r="FA910" s="19" t="s">
        <v>189</v>
      </c>
      <c r="FB910" s="19" t="s">
        <v>0</v>
      </c>
      <c r="FC910" s="19" t="s">
        <v>0</v>
      </c>
      <c r="FH910" s="19"/>
      <c r="FK910" s="19"/>
      <c r="FL910" s="19"/>
    </row>
    <row r="911" spans="1:168" customFormat="1" ht="15" x14ac:dyDescent="0.25">
      <c r="A911" s="21"/>
      <c r="B911" s="22" t="s">
        <v>3</v>
      </c>
      <c r="C911" s="165" t="s">
        <v>8</v>
      </c>
      <c r="D911" s="165"/>
      <c r="E911" s="165"/>
      <c r="F911" s="23"/>
      <c r="G911" s="24"/>
      <c r="H911" s="24"/>
      <c r="I911" s="24"/>
      <c r="J911" s="25">
        <v>251.92</v>
      </c>
      <c r="K911" s="24"/>
      <c r="L911" s="25">
        <v>251.92</v>
      </c>
      <c r="M911" s="26">
        <v>52.21</v>
      </c>
      <c r="N911" s="27">
        <v>13152.74</v>
      </c>
      <c r="EZ911" s="11"/>
      <c r="FA911" s="19"/>
      <c r="FB911" s="19"/>
      <c r="FC911" s="19"/>
      <c r="FE911" s="3" t="s">
        <v>8</v>
      </c>
      <c r="FH911" s="19"/>
      <c r="FK911" s="19"/>
      <c r="FL911" s="19"/>
    </row>
    <row r="912" spans="1:168" customFormat="1" ht="15" x14ac:dyDescent="0.25">
      <c r="A912" s="21"/>
      <c r="B912" s="22" t="s">
        <v>19</v>
      </c>
      <c r="C912" s="165" t="s">
        <v>24</v>
      </c>
      <c r="D912" s="165"/>
      <c r="E912" s="165"/>
      <c r="F912" s="23"/>
      <c r="G912" s="24"/>
      <c r="H912" s="24"/>
      <c r="I912" s="24"/>
      <c r="J912" s="25">
        <v>120.78</v>
      </c>
      <c r="K912" s="24"/>
      <c r="L912" s="25">
        <v>120.78</v>
      </c>
      <c r="M912" s="26">
        <v>15.71</v>
      </c>
      <c r="N912" s="27">
        <v>1897.45</v>
      </c>
      <c r="EZ912" s="11"/>
      <c r="FA912" s="19"/>
      <c r="FB912" s="19"/>
      <c r="FC912" s="19"/>
      <c r="FE912" s="3" t="s">
        <v>24</v>
      </c>
      <c r="FH912" s="19"/>
      <c r="FK912" s="19"/>
      <c r="FL912" s="19"/>
    </row>
    <row r="913" spans="1:168" customFormat="1" ht="15" x14ac:dyDescent="0.25">
      <c r="A913" s="21"/>
      <c r="B913" s="22" t="s">
        <v>25</v>
      </c>
      <c r="C913" s="165" t="s">
        <v>26</v>
      </c>
      <c r="D913" s="165"/>
      <c r="E913" s="165"/>
      <c r="F913" s="23"/>
      <c r="G913" s="24"/>
      <c r="H913" s="24"/>
      <c r="I913" s="24"/>
      <c r="J913" s="25">
        <v>11.98</v>
      </c>
      <c r="K913" s="24"/>
      <c r="L913" s="25">
        <v>11.98</v>
      </c>
      <c r="M913" s="26">
        <v>52.21</v>
      </c>
      <c r="N913" s="48">
        <v>625.48</v>
      </c>
      <c r="EZ913" s="11"/>
      <c r="FA913" s="19"/>
      <c r="FB913" s="19"/>
      <c r="FC913" s="19"/>
      <c r="FE913" s="3" t="s">
        <v>26</v>
      </c>
      <c r="FH913" s="19"/>
      <c r="FK913" s="19"/>
      <c r="FL913" s="19"/>
    </row>
    <row r="914" spans="1:168" customFormat="1" ht="15" x14ac:dyDescent="0.25">
      <c r="A914" s="21"/>
      <c r="B914" s="22" t="s">
        <v>39</v>
      </c>
      <c r="C914" s="165" t="s">
        <v>51</v>
      </c>
      <c r="D914" s="165"/>
      <c r="E914" s="165"/>
      <c r="F914" s="23"/>
      <c r="G914" s="24"/>
      <c r="H914" s="24"/>
      <c r="I914" s="24"/>
      <c r="J914" s="25">
        <v>812.09</v>
      </c>
      <c r="K914" s="24"/>
      <c r="L914" s="25">
        <v>812.09</v>
      </c>
      <c r="M914" s="42">
        <v>9.5</v>
      </c>
      <c r="N914" s="27">
        <v>7714.86</v>
      </c>
      <c r="EZ914" s="11"/>
      <c r="FA914" s="19"/>
      <c r="FB914" s="19"/>
      <c r="FC914" s="19"/>
      <c r="FE914" s="3" t="s">
        <v>51</v>
      </c>
      <c r="FH914" s="19"/>
      <c r="FK914" s="19"/>
      <c r="FL914" s="19"/>
    </row>
    <row r="915" spans="1:168" customFormat="1" ht="15" x14ac:dyDescent="0.25">
      <c r="A915" s="28"/>
      <c r="B915" s="22"/>
      <c r="C915" s="165" t="s">
        <v>9</v>
      </c>
      <c r="D915" s="165"/>
      <c r="E915" s="165"/>
      <c r="F915" s="23" t="s">
        <v>10</v>
      </c>
      <c r="G915" s="42">
        <v>26.8</v>
      </c>
      <c r="H915" s="24"/>
      <c r="I915" s="42">
        <v>26.8</v>
      </c>
      <c r="J915" s="31"/>
      <c r="K915" s="24"/>
      <c r="L915" s="31"/>
      <c r="M915" s="24"/>
      <c r="N915" s="32"/>
      <c r="EZ915" s="11"/>
      <c r="FA915" s="19"/>
      <c r="FB915" s="19"/>
      <c r="FC915" s="19"/>
      <c r="FF915" s="3" t="s">
        <v>9</v>
      </c>
      <c r="FH915" s="19"/>
      <c r="FK915" s="19"/>
      <c r="FL915" s="19"/>
    </row>
    <row r="916" spans="1:168" customFormat="1" ht="15" x14ac:dyDescent="0.25">
      <c r="A916" s="28"/>
      <c r="B916" s="22"/>
      <c r="C916" s="165" t="s">
        <v>27</v>
      </c>
      <c r="D916" s="165"/>
      <c r="E916" s="165"/>
      <c r="F916" s="23" t="s">
        <v>10</v>
      </c>
      <c r="G916" s="26">
        <v>0.92</v>
      </c>
      <c r="H916" s="24"/>
      <c r="I916" s="26">
        <v>0.92</v>
      </c>
      <c r="J916" s="31"/>
      <c r="K916" s="24"/>
      <c r="L916" s="31"/>
      <c r="M916" s="24"/>
      <c r="N916" s="32"/>
      <c r="EZ916" s="11"/>
      <c r="FA916" s="19"/>
      <c r="FB916" s="19"/>
      <c r="FC916" s="19"/>
      <c r="FF916" s="3" t="s">
        <v>27</v>
      </c>
      <c r="FH916" s="19"/>
      <c r="FK916" s="19"/>
      <c r="FL916" s="19"/>
    </row>
    <row r="917" spans="1:168" customFormat="1" ht="15" customHeight="1" x14ac:dyDescent="0.25">
      <c r="A917" s="20"/>
      <c r="B917" s="22"/>
      <c r="C917" s="172" t="s">
        <v>11</v>
      </c>
      <c r="D917" s="172"/>
      <c r="E917" s="172"/>
      <c r="F917" s="33"/>
      <c r="G917" s="34"/>
      <c r="H917" s="34"/>
      <c r="I917" s="34"/>
      <c r="J917" s="44">
        <v>1184.79</v>
      </c>
      <c r="K917" s="34"/>
      <c r="L917" s="44">
        <v>1184.79</v>
      </c>
      <c r="M917" s="34"/>
      <c r="N917" s="36">
        <v>22765.05</v>
      </c>
      <c r="EZ917" s="11"/>
      <c r="FA917" s="19"/>
      <c r="FB917" s="19"/>
      <c r="FC917" s="19"/>
      <c r="FG917" s="3" t="s">
        <v>11</v>
      </c>
      <c r="FH917" s="19"/>
      <c r="FK917" s="19"/>
      <c r="FL917" s="19"/>
    </row>
    <row r="918" spans="1:168" customFormat="1" ht="15" x14ac:dyDescent="0.25">
      <c r="A918" s="28"/>
      <c r="B918" s="22"/>
      <c r="C918" s="165" t="s">
        <v>12</v>
      </c>
      <c r="D918" s="165"/>
      <c r="E918" s="165"/>
      <c r="F918" s="23"/>
      <c r="G918" s="24"/>
      <c r="H918" s="24"/>
      <c r="I918" s="24"/>
      <c r="J918" s="31"/>
      <c r="K918" s="24"/>
      <c r="L918" s="25">
        <v>263.89999999999998</v>
      </c>
      <c r="M918" s="24"/>
      <c r="N918" s="27">
        <v>13778.22</v>
      </c>
      <c r="EZ918" s="11"/>
      <c r="FA918" s="19"/>
      <c r="FB918" s="19"/>
      <c r="FC918" s="19"/>
      <c r="FF918" s="3" t="s">
        <v>12</v>
      </c>
      <c r="FH918" s="19"/>
      <c r="FK918" s="19"/>
      <c r="FL918" s="19"/>
    </row>
    <row r="919" spans="1:168" customFormat="1" ht="15" customHeight="1" x14ac:dyDescent="0.25">
      <c r="A919" s="28"/>
      <c r="B919" s="22" t="s">
        <v>190</v>
      </c>
      <c r="C919" s="165" t="s">
        <v>191</v>
      </c>
      <c r="D919" s="165"/>
      <c r="E919" s="165"/>
      <c r="F919" s="23" t="s">
        <v>15</v>
      </c>
      <c r="G919" s="29">
        <v>92</v>
      </c>
      <c r="H919" s="24"/>
      <c r="I919" s="29">
        <v>92</v>
      </c>
      <c r="J919" s="31"/>
      <c r="K919" s="24"/>
      <c r="L919" s="25">
        <v>242.79</v>
      </c>
      <c r="M919" s="24"/>
      <c r="N919" s="27">
        <v>12675.96</v>
      </c>
      <c r="EZ919" s="11"/>
      <c r="FA919" s="19"/>
      <c r="FB919" s="19"/>
      <c r="FC919" s="19"/>
      <c r="FF919" s="3" t="s">
        <v>191</v>
      </c>
      <c r="FH919" s="19"/>
      <c r="FK919" s="19"/>
      <c r="FL919" s="19"/>
    </row>
    <row r="920" spans="1:168" customFormat="1" ht="15" customHeight="1" x14ac:dyDescent="0.25">
      <c r="A920" s="28"/>
      <c r="B920" s="22" t="s">
        <v>192</v>
      </c>
      <c r="C920" s="165" t="s">
        <v>193</v>
      </c>
      <c r="D920" s="165"/>
      <c r="E920" s="165"/>
      <c r="F920" s="23" t="s">
        <v>15</v>
      </c>
      <c r="G920" s="29">
        <v>49</v>
      </c>
      <c r="H920" s="24"/>
      <c r="I920" s="29">
        <v>49</v>
      </c>
      <c r="J920" s="31"/>
      <c r="K920" s="24"/>
      <c r="L920" s="25">
        <v>129.31</v>
      </c>
      <c r="M920" s="24"/>
      <c r="N920" s="27">
        <v>6751.33</v>
      </c>
      <c r="EZ920" s="11"/>
      <c r="FA920" s="19"/>
      <c r="FB920" s="19"/>
      <c r="FC920" s="19"/>
      <c r="FF920" s="3" t="s">
        <v>193</v>
      </c>
      <c r="FH920" s="19"/>
      <c r="FK920" s="19"/>
      <c r="FL920" s="19"/>
    </row>
    <row r="921" spans="1:168" customFormat="1" ht="15" customHeight="1" x14ac:dyDescent="0.25">
      <c r="A921" s="37"/>
      <c r="B921" s="159"/>
      <c r="C921" s="167" t="s">
        <v>18</v>
      </c>
      <c r="D921" s="167"/>
      <c r="E921" s="167"/>
      <c r="F921" s="13"/>
      <c r="G921" s="14"/>
      <c r="H921" s="14"/>
      <c r="I921" s="14"/>
      <c r="J921" s="17"/>
      <c r="K921" s="14"/>
      <c r="L921" s="45">
        <v>1556.89</v>
      </c>
      <c r="M921" s="34"/>
      <c r="N921" s="39">
        <v>42192.34</v>
      </c>
      <c r="EZ921" s="11"/>
      <c r="FA921" s="19"/>
      <c r="FB921" s="19"/>
      <c r="FC921" s="19"/>
      <c r="FH921" s="19" t="s">
        <v>18</v>
      </c>
      <c r="FK921" s="19"/>
      <c r="FL921" s="19"/>
    </row>
    <row r="922" spans="1:168" customFormat="1" ht="23.25" customHeight="1" x14ac:dyDescent="0.25">
      <c r="A922" s="12" t="s">
        <v>337</v>
      </c>
      <c r="B922" s="160" t="s">
        <v>195</v>
      </c>
      <c r="C922" s="167" t="s">
        <v>196</v>
      </c>
      <c r="D922" s="167"/>
      <c r="E922" s="167"/>
      <c r="F922" s="13" t="s">
        <v>70</v>
      </c>
      <c r="G922" s="14">
        <v>-2</v>
      </c>
      <c r="H922" s="15">
        <v>1</v>
      </c>
      <c r="I922" s="15">
        <v>-2</v>
      </c>
      <c r="J922" s="38">
        <v>266.67</v>
      </c>
      <c r="K922" s="14"/>
      <c r="L922" s="38">
        <v>-533.34</v>
      </c>
      <c r="M922" s="49">
        <v>9.5</v>
      </c>
      <c r="N922" s="39">
        <v>-5066.7299999999996</v>
      </c>
      <c r="EZ922" s="11"/>
      <c r="FA922" s="19" t="s">
        <v>196</v>
      </c>
      <c r="FB922" s="19" t="s">
        <v>0</v>
      </c>
      <c r="FC922" s="19" t="s">
        <v>0</v>
      </c>
      <c r="FH922" s="19"/>
      <c r="FK922" s="19"/>
      <c r="FL922" s="19"/>
    </row>
    <row r="923" spans="1:168" customFormat="1" ht="15" customHeight="1" x14ac:dyDescent="0.25">
      <c r="A923" s="37"/>
      <c r="B923" s="159"/>
      <c r="C923" s="167" t="s">
        <v>18</v>
      </c>
      <c r="D923" s="167"/>
      <c r="E923" s="167"/>
      <c r="F923" s="13"/>
      <c r="G923" s="14"/>
      <c r="H923" s="14"/>
      <c r="I923" s="14"/>
      <c r="J923" s="17"/>
      <c r="K923" s="14"/>
      <c r="L923" s="38">
        <v>-533.34</v>
      </c>
      <c r="M923" s="34"/>
      <c r="N923" s="39">
        <v>-5066.7299999999996</v>
      </c>
      <c r="EZ923" s="11"/>
      <c r="FA923" s="19"/>
      <c r="FB923" s="19"/>
      <c r="FC923" s="19"/>
      <c r="FH923" s="19" t="s">
        <v>18</v>
      </c>
      <c r="FK923" s="19"/>
      <c r="FL923" s="19"/>
    </row>
    <row r="924" spans="1:168" customFormat="1" ht="22.5" customHeight="1" x14ac:dyDescent="0.25">
      <c r="A924" s="200" t="s">
        <v>338</v>
      </c>
      <c r="B924" s="201" t="s">
        <v>179</v>
      </c>
      <c r="C924" s="202" t="s">
        <v>198</v>
      </c>
      <c r="D924" s="202"/>
      <c r="E924" s="202"/>
      <c r="F924" s="203" t="s">
        <v>70</v>
      </c>
      <c r="G924" s="204">
        <v>2</v>
      </c>
      <c r="H924" s="205">
        <v>1</v>
      </c>
      <c r="I924" s="205">
        <v>2</v>
      </c>
      <c r="J924" s="209">
        <v>4429.58</v>
      </c>
      <c r="K924" s="212">
        <v>1.04236</v>
      </c>
      <c r="L924" s="209">
        <v>9234.43</v>
      </c>
      <c r="M924" s="210">
        <v>9.5</v>
      </c>
      <c r="N924" s="211">
        <v>87727.09</v>
      </c>
      <c r="EZ924" s="11"/>
      <c r="FA924" s="19" t="s">
        <v>198</v>
      </c>
      <c r="FB924" s="19" t="s">
        <v>0</v>
      </c>
      <c r="FC924" s="19" t="s">
        <v>0</v>
      </c>
      <c r="FH924" s="19"/>
      <c r="FK924" s="19"/>
      <c r="FL924" s="19"/>
    </row>
    <row r="925" spans="1:168" customFormat="1" ht="15" customHeight="1" x14ac:dyDescent="0.25">
      <c r="A925" s="20"/>
      <c r="B925" s="158"/>
      <c r="C925" s="165" t="s">
        <v>564</v>
      </c>
      <c r="D925" s="165"/>
      <c r="E925" s="165"/>
      <c r="F925" s="165"/>
      <c r="G925" s="165"/>
      <c r="H925" s="165"/>
      <c r="I925" s="165"/>
      <c r="J925" s="165"/>
      <c r="K925" s="165"/>
      <c r="L925" s="165"/>
      <c r="M925" s="165"/>
      <c r="N925" s="168"/>
      <c r="R925" t="str">
        <f>R906</f>
        <v>без НДС и без доставки</v>
      </c>
      <c r="EZ925" s="11"/>
      <c r="FA925" s="19"/>
      <c r="FB925" s="19"/>
      <c r="FC925" s="19"/>
      <c r="FH925" s="19"/>
      <c r="FI925" s="3" t="s">
        <v>199</v>
      </c>
      <c r="FK925" s="19"/>
      <c r="FL925" s="19"/>
    </row>
    <row r="926" spans="1:168" customFormat="1" ht="15" customHeight="1" x14ac:dyDescent="0.25">
      <c r="A926" s="50"/>
      <c r="B926" s="22"/>
      <c r="C926" s="173" t="s">
        <v>78</v>
      </c>
      <c r="D926" s="173"/>
      <c r="E926" s="173"/>
      <c r="F926" s="173"/>
      <c r="G926" s="173"/>
      <c r="H926" s="173"/>
      <c r="I926" s="173"/>
      <c r="J926" s="173"/>
      <c r="K926" s="173"/>
      <c r="L926" s="173"/>
      <c r="M926" s="173"/>
      <c r="N926" s="174"/>
      <c r="EZ926" s="11"/>
      <c r="FA926" s="19"/>
      <c r="FB926" s="19"/>
      <c r="FC926" s="19"/>
      <c r="FH926" s="19"/>
      <c r="FJ926" s="3" t="s">
        <v>78</v>
      </c>
      <c r="FK926" s="19"/>
      <c r="FL926" s="19"/>
    </row>
    <row r="927" spans="1:168" customFormat="1" ht="15" customHeight="1" x14ac:dyDescent="0.25">
      <c r="A927" s="50"/>
      <c r="B927" s="22"/>
      <c r="C927" s="173" t="s">
        <v>62</v>
      </c>
      <c r="D927" s="173"/>
      <c r="E927" s="173"/>
      <c r="F927" s="173"/>
      <c r="G927" s="173"/>
      <c r="H927" s="173"/>
      <c r="I927" s="173"/>
      <c r="J927" s="173"/>
      <c r="K927" s="173"/>
      <c r="L927" s="173"/>
      <c r="M927" s="173"/>
      <c r="N927" s="174"/>
      <c r="EZ927" s="11"/>
      <c r="FA927" s="19"/>
      <c r="FB927" s="19"/>
      <c r="FC927" s="19"/>
      <c r="FH927" s="19"/>
      <c r="FJ927" s="3" t="s">
        <v>62</v>
      </c>
      <c r="FK927" s="19"/>
      <c r="FL927" s="19"/>
    </row>
    <row r="928" spans="1:168" customFormat="1" ht="15" customHeight="1" x14ac:dyDescent="0.25">
      <c r="A928" s="37"/>
      <c r="B928" s="159"/>
      <c r="C928" s="167" t="s">
        <v>18</v>
      </c>
      <c r="D928" s="167"/>
      <c r="E928" s="167"/>
      <c r="F928" s="13"/>
      <c r="G928" s="14"/>
      <c r="H928" s="14"/>
      <c r="I928" s="14"/>
      <c r="J928" s="17"/>
      <c r="K928" s="14"/>
      <c r="L928" s="45">
        <v>9234.43</v>
      </c>
      <c r="M928" s="34"/>
      <c r="N928" s="39">
        <v>87727.09</v>
      </c>
      <c r="EZ928" s="11"/>
      <c r="FA928" s="19"/>
      <c r="FB928" s="19"/>
      <c r="FC928" s="19"/>
      <c r="FH928" s="19" t="s">
        <v>18</v>
      </c>
      <c r="FK928" s="19"/>
      <c r="FL928" s="19"/>
    </row>
    <row r="929" spans="1:168" customFormat="1" ht="34.5" customHeight="1" x14ac:dyDescent="0.25">
      <c r="A929" s="200" t="s">
        <v>339</v>
      </c>
      <c r="B929" s="201" t="s">
        <v>201</v>
      </c>
      <c r="C929" s="202" t="s">
        <v>202</v>
      </c>
      <c r="D929" s="202"/>
      <c r="E929" s="202"/>
      <c r="F929" s="203" t="s">
        <v>70</v>
      </c>
      <c r="G929" s="204">
        <v>1</v>
      </c>
      <c r="H929" s="205">
        <v>1</v>
      </c>
      <c r="I929" s="205">
        <v>1</v>
      </c>
      <c r="J929" s="209">
        <v>15832.63</v>
      </c>
      <c r="K929" s="212">
        <v>1.04236</v>
      </c>
      <c r="L929" s="209">
        <v>16503.3</v>
      </c>
      <c r="M929" s="210">
        <v>9.5</v>
      </c>
      <c r="N929" s="211">
        <v>156781.35</v>
      </c>
      <c r="EZ929" s="11"/>
      <c r="FA929" s="19" t="s">
        <v>202</v>
      </c>
      <c r="FB929" s="19" t="s">
        <v>0</v>
      </c>
      <c r="FC929" s="19" t="s">
        <v>0</v>
      </c>
      <c r="FH929" s="19"/>
      <c r="FK929" s="19"/>
      <c r="FL929" s="19"/>
    </row>
    <row r="930" spans="1:168" customFormat="1" ht="15" customHeight="1" x14ac:dyDescent="0.25">
      <c r="A930" s="20"/>
      <c r="B930" s="158"/>
      <c r="C930" s="165" t="s">
        <v>565</v>
      </c>
      <c r="D930" s="165"/>
      <c r="E930" s="165"/>
      <c r="F930" s="165"/>
      <c r="G930" s="165"/>
      <c r="H930" s="165"/>
      <c r="I930" s="165"/>
      <c r="J930" s="165"/>
      <c r="K930" s="165"/>
      <c r="L930" s="165"/>
      <c r="M930" s="165"/>
      <c r="N930" s="168"/>
      <c r="R930" t="str">
        <f>R925</f>
        <v>без НДС и без доставки</v>
      </c>
      <c r="EZ930" s="11"/>
      <c r="FA930" s="19"/>
      <c r="FB930" s="19"/>
      <c r="FC930" s="19"/>
      <c r="FH930" s="19"/>
      <c r="FI930" s="3" t="s">
        <v>203</v>
      </c>
      <c r="FK930" s="19"/>
      <c r="FL930" s="19"/>
    </row>
    <row r="931" spans="1:168" customFormat="1" ht="15" customHeight="1" x14ac:dyDescent="0.25">
      <c r="A931" s="50"/>
      <c r="B931" s="22"/>
      <c r="C931" s="173" t="s">
        <v>78</v>
      </c>
      <c r="D931" s="173"/>
      <c r="E931" s="173"/>
      <c r="F931" s="173"/>
      <c r="G931" s="173"/>
      <c r="H931" s="173"/>
      <c r="I931" s="173"/>
      <c r="J931" s="173"/>
      <c r="K931" s="173"/>
      <c r="L931" s="173"/>
      <c r="M931" s="173"/>
      <c r="N931" s="174"/>
      <c r="EZ931" s="11"/>
      <c r="FA931" s="19"/>
      <c r="FB931" s="19"/>
      <c r="FC931" s="19"/>
      <c r="FH931" s="19"/>
      <c r="FJ931" s="3" t="s">
        <v>78</v>
      </c>
      <c r="FK931" s="19"/>
      <c r="FL931" s="19"/>
    </row>
    <row r="932" spans="1:168" customFormat="1" ht="15" customHeight="1" x14ac:dyDescent="0.25">
      <c r="A932" s="50"/>
      <c r="B932" s="22"/>
      <c r="C932" s="173" t="s">
        <v>62</v>
      </c>
      <c r="D932" s="173"/>
      <c r="E932" s="173"/>
      <c r="F932" s="173"/>
      <c r="G932" s="173"/>
      <c r="H932" s="173"/>
      <c r="I932" s="173"/>
      <c r="J932" s="173"/>
      <c r="K932" s="173"/>
      <c r="L932" s="173"/>
      <c r="M932" s="173"/>
      <c r="N932" s="174"/>
      <c r="EZ932" s="11"/>
      <c r="FA932" s="19"/>
      <c r="FB932" s="19"/>
      <c r="FC932" s="19"/>
      <c r="FH932" s="19"/>
      <c r="FJ932" s="3" t="s">
        <v>62</v>
      </c>
      <c r="FK932" s="19"/>
      <c r="FL932" s="19"/>
    </row>
    <row r="933" spans="1:168" customFormat="1" ht="15" customHeight="1" x14ac:dyDescent="0.25">
      <c r="A933" s="37"/>
      <c r="B933" s="159"/>
      <c r="C933" s="167" t="s">
        <v>18</v>
      </c>
      <c r="D933" s="167"/>
      <c r="E933" s="167"/>
      <c r="F933" s="13"/>
      <c r="G933" s="14"/>
      <c r="H933" s="14"/>
      <c r="I933" s="14"/>
      <c r="J933" s="17"/>
      <c r="K933" s="14"/>
      <c r="L933" s="45">
        <v>16503.3</v>
      </c>
      <c r="M933" s="34"/>
      <c r="N933" s="39">
        <v>156781.35</v>
      </c>
      <c r="EZ933" s="11"/>
      <c r="FA933" s="19"/>
      <c r="FB933" s="19"/>
      <c r="FC933" s="19"/>
      <c r="FH933" s="19" t="s">
        <v>18</v>
      </c>
      <c r="FK933" s="19"/>
      <c r="FL933" s="19"/>
    </row>
    <row r="934" spans="1:168" customFormat="1" ht="45" x14ac:dyDescent="0.25">
      <c r="A934" s="200" t="s">
        <v>340</v>
      </c>
      <c r="B934" s="201" t="s">
        <v>205</v>
      </c>
      <c r="C934" s="202" t="s">
        <v>206</v>
      </c>
      <c r="D934" s="202"/>
      <c r="E934" s="202"/>
      <c r="F934" s="203" t="s">
        <v>70</v>
      </c>
      <c r="G934" s="204">
        <v>1</v>
      </c>
      <c r="H934" s="205">
        <v>1</v>
      </c>
      <c r="I934" s="205">
        <v>1</v>
      </c>
      <c r="J934" s="207">
        <v>421.93</v>
      </c>
      <c r="K934" s="212">
        <v>1.04236</v>
      </c>
      <c r="L934" s="207">
        <v>439.8</v>
      </c>
      <c r="M934" s="210">
        <v>9.5</v>
      </c>
      <c r="N934" s="211">
        <v>4178.1000000000004</v>
      </c>
      <c r="EZ934" s="11"/>
      <c r="FA934" s="19" t="s">
        <v>206</v>
      </c>
      <c r="FB934" s="19" t="s">
        <v>0</v>
      </c>
      <c r="FC934" s="19" t="s">
        <v>0</v>
      </c>
      <c r="FH934" s="19"/>
      <c r="FK934" s="19"/>
      <c r="FL934" s="19"/>
    </row>
    <row r="935" spans="1:168" customFormat="1" ht="15" customHeight="1" x14ac:dyDescent="0.25">
      <c r="A935" s="20"/>
      <c r="B935" s="158"/>
      <c r="C935" s="165" t="s">
        <v>566</v>
      </c>
      <c r="D935" s="165"/>
      <c r="E935" s="165"/>
      <c r="F935" s="165"/>
      <c r="G935" s="165"/>
      <c r="H935" s="165"/>
      <c r="I935" s="165"/>
      <c r="J935" s="165"/>
      <c r="K935" s="165"/>
      <c r="L935" s="165"/>
      <c r="M935" s="165"/>
      <c r="N935" s="168"/>
      <c r="R935" s="140" t="s">
        <v>567</v>
      </c>
      <c r="EZ935" s="11"/>
      <c r="FA935" s="19"/>
      <c r="FB935" s="19"/>
      <c r="FC935" s="19"/>
      <c r="FH935" s="19"/>
      <c r="FI935" s="3" t="s">
        <v>207</v>
      </c>
      <c r="FK935" s="19"/>
      <c r="FL935" s="19"/>
    </row>
    <row r="936" spans="1:168" customFormat="1" ht="15" customHeight="1" x14ac:dyDescent="0.25">
      <c r="A936" s="50"/>
      <c r="B936" s="22"/>
      <c r="C936" s="173" t="s">
        <v>78</v>
      </c>
      <c r="D936" s="173"/>
      <c r="E936" s="173"/>
      <c r="F936" s="173"/>
      <c r="G936" s="173"/>
      <c r="H936" s="173"/>
      <c r="I936" s="173"/>
      <c r="J936" s="173"/>
      <c r="K936" s="173"/>
      <c r="L936" s="173"/>
      <c r="M936" s="173"/>
      <c r="N936" s="174"/>
      <c r="EZ936" s="11"/>
      <c r="FA936" s="19"/>
      <c r="FB936" s="19"/>
      <c r="FC936" s="19"/>
      <c r="FH936" s="19"/>
      <c r="FJ936" s="3" t="s">
        <v>78</v>
      </c>
      <c r="FK936" s="19"/>
      <c r="FL936" s="19"/>
    </row>
    <row r="937" spans="1:168" customFormat="1" ht="15" customHeight="1" x14ac:dyDescent="0.25">
      <c r="A937" s="50"/>
      <c r="B937" s="22"/>
      <c r="C937" s="173" t="s">
        <v>62</v>
      </c>
      <c r="D937" s="173"/>
      <c r="E937" s="173"/>
      <c r="F937" s="173"/>
      <c r="G937" s="173"/>
      <c r="H937" s="173"/>
      <c r="I937" s="173"/>
      <c r="J937" s="173"/>
      <c r="K937" s="173"/>
      <c r="L937" s="173"/>
      <c r="M937" s="173"/>
      <c r="N937" s="174"/>
      <c r="EZ937" s="11"/>
      <c r="FA937" s="19"/>
      <c r="FB937" s="19"/>
      <c r="FC937" s="19"/>
      <c r="FH937" s="19"/>
      <c r="FJ937" s="3" t="s">
        <v>62</v>
      </c>
      <c r="FK937" s="19"/>
      <c r="FL937" s="19"/>
    </row>
    <row r="938" spans="1:168" customFormat="1" ht="15" customHeight="1" x14ac:dyDescent="0.25">
      <c r="A938" s="37"/>
      <c r="B938" s="159"/>
      <c r="C938" s="167" t="s">
        <v>18</v>
      </c>
      <c r="D938" s="167"/>
      <c r="E938" s="167"/>
      <c r="F938" s="13"/>
      <c r="G938" s="14"/>
      <c r="H938" s="14"/>
      <c r="I938" s="14"/>
      <c r="J938" s="17"/>
      <c r="K938" s="14"/>
      <c r="L938" s="38">
        <v>439.8</v>
      </c>
      <c r="M938" s="34"/>
      <c r="N938" s="39">
        <v>4178.1000000000004</v>
      </c>
      <c r="EZ938" s="11"/>
      <c r="FA938" s="19"/>
      <c r="FB938" s="19"/>
      <c r="FC938" s="19"/>
      <c r="FH938" s="19" t="s">
        <v>18</v>
      </c>
      <c r="FK938" s="19"/>
      <c r="FL938" s="19"/>
    </row>
    <row r="939" spans="1:168" customFormat="1" ht="34.5" customHeight="1" x14ac:dyDescent="0.25">
      <c r="A939" s="12" t="s">
        <v>341</v>
      </c>
      <c r="B939" s="160" t="s">
        <v>209</v>
      </c>
      <c r="C939" s="167" t="s">
        <v>210</v>
      </c>
      <c r="D939" s="167"/>
      <c r="E939" s="167"/>
      <c r="F939" s="13" t="s">
        <v>211</v>
      </c>
      <c r="G939" s="14">
        <v>0.06</v>
      </c>
      <c r="H939" s="15">
        <v>1</v>
      </c>
      <c r="I939" s="40">
        <v>0.06</v>
      </c>
      <c r="J939" s="17"/>
      <c r="K939" s="14"/>
      <c r="L939" s="17"/>
      <c r="M939" s="14"/>
      <c r="N939" s="18"/>
      <c r="EZ939" s="11"/>
      <c r="FA939" s="19" t="s">
        <v>210</v>
      </c>
      <c r="FB939" s="19" t="s">
        <v>0</v>
      </c>
      <c r="FC939" s="19" t="s">
        <v>0</v>
      </c>
      <c r="FH939" s="19"/>
      <c r="FK939" s="19"/>
      <c r="FL939" s="19"/>
    </row>
    <row r="940" spans="1:168" customFormat="1" ht="15" customHeight="1" x14ac:dyDescent="0.25">
      <c r="A940" s="20"/>
      <c r="B940" s="158"/>
      <c r="C940" s="165" t="s">
        <v>212</v>
      </c>
      <c r="D940" s="165"/>
      <c r="E940" s="165"/>
      <c r="F940" s="165"/>
      <c r="G940" s="165"/>
      <c r="H940" s="165"/>
      <c r="I940" s="165"/>
      <c r="J940" s="165"/>
      <c r="K940" s="165"/>
      <c r="L940" s="165"/>
      <c r="M940" s="165"/>
      <c r="N940" s="168"/>
      <c r="EZ940" s="11"/>
      <c r="FA940" s="19"/>
      <c r="FB940" s="19"/>
      <c r="FC940" s="19"/>
      <c r="FD940" s="3" t="s">
        <v>212</v>
      </c>
      <c r="FH940" s="19"/>
      <c r="FK940" s="19"/>
      <c r="FL940" s="19"/>
    </row>
    <row r="941" spans="1:168" customFormat="1" ht="15" x14ac:dyDescent="0.25">
      <c r="A941" s="21"/>
      <c r="B941" s="22" t="s">
        <v>3</v>
      </c>
      <c r="C941" s="165" t="s">
        <v>8</v>
      </c>
      <c r="D941" s="165"/>
      <c r="E941" s="165"/>
      <c r="F941" s="23"/>
      <c r="G941" s="24"/>
      <c r="H941" s="24"/>
      <c r="I941" s="24"/>
      <c r="J941" s="41">
        <v>1183.68</v>
      </c>
      <c r="K941" s="24"/>
      <c r="L941" s="25">
        <v>71.02</v>
      </c>
      <c r="M941" s="26">
        <v>52.21</v>
      </c>
      <c r="N941" s="27">
        <v>3707.95</v>
      </c>
      <c r="EZ941" s="11"/>
      <c r="FA941" s="19"/>
      <c r="FB941" s="19"/>
      <c r="FC941" s="19"/>
      <c r="FE941" s="3" t="s">
        <v>8</v>
      </c>
      <c r="FH941" s="19"/>
      <c r="FK941" s="19"/>
      <c r="FL941" s="19"/>
    </row>
    <row r="942" spans="1:168" customFormat="1" ht="15" x14ac:dyDescent="0.25">
      <c r="A942" s="21"/>
      <c r="B942" s="22" t="s">
        <v>19</v>
      </c>
      <c r="C942" s="165" t="s">
        <v>24</v>
      </c>
      <c r="D942" s="165"/>
      <c r="E942" s="165"/>
      <c r="F942" s="23"/>
      <c r="G942" s="24"/>
      <c r="H942" s="24"/>
      <c r="I942" s="24"/>
      <c r="J942" s="25">
        <v>946.33</v>
      </c>
      <c r="K942" s="24"/>
      <c r="L942" s="25">
        <v>56.78</v>
      </c>
      <c r="M942" s="26">
        <v>15.71</v>
      </c>
      <c r="N942" s="48">
        <v>892.01</v>
      </c>
      <c r="EZ942" s="11"/>
      <c r="FA942" s="19"/>
      <c r="FB942" s="19"/>
      <c r="FC942" s="19"/>
      <c r="FE942" s="3" t="s">
        <v>24</v>
      </c>
      <c r="FH942" s="19"/>
      <c r="FK942" s="19"/>
      <c r="FL942" s="19"/>
    </row>
    <row r="943" spans="1:168" customFormat="1" ht="15" x14ac:dyDescent="0.25">
      <c r="A943" s="21"/>
      <c r="B943" s="22" t="s">
        <v>25</v>
      </c>
      <c r="C943" s="165" t="s">
        <v>26</v>
      </c>
      <c r="D943" s="165"/>
      <c r="E943" s="165"/>
      <c r="F943" s="23"/>
      <c r="G943" s="24"/>
      <c r="H943" s="24"/>
      <c r="I943" s="24"/>
      <c r="J943" s="25">
        <v>90.65</v>
      </c>
      <c r="K943" s="24"/>
      <c r="L943" s="25">
        <v>5.44</v>
      </c>
      <c r="M943" s="26">
        <v>52.21</v>
      </c>
      <c r="N943" s="48">
        <v>284.02</v>
      </c>
      <c r="EZ943" s="11"/>
      <c r="FA943" s="19"/>
      <c r="FB943" s="19"/>
      <c r="FC943" s="19"/>
      <c r="FE943" s="3" t="s">
        <v>26</v>
      </c>
      <c r="FH943" s="19"/>
      <c r="FK943" s="19"/>
      <c r="FL943" s="19"/>
    </row>
    <row r="944" spans="1:168" customFormat="1" ht="15" x14ac:dyDescent="0.25">
      <c r="A944" s="21"/>
      <c r="B944" s="22" t="s">
        <v>39</v>
      </c>
      <c r="C944" s="165" t="s">
        <v>51</v>
      </c>
      <c r="D944" s="165"/>
      <c r="E944" s="165"/>
      <c r="F944" s="23"/>
      <c r="G944" s="24"/>
      <c r="H944" s="24"/>
      <c r="I944" s="24"/>
      <c r="J944" s="41">
        <v>8643.11</v>
      </c>
      <c r="K944" s="24"/>
      <c r="L944" s="25">
        <v>518.59</v>
      </c>
      <c r="M944" s="42">
        <v>9.5</v>
      </c>
      <c r="N944" s="27">
        <v>4926.6099999999997</v>
      </c>
      <c r="EZ944" s="11"/>
      <c r="FA944" s="19"/>
      <c r="FB944" s="19"/>
      <c r="FC944" s="19"/>
      <c r="FE944" s="3" t="s">
        <v>51</v>
      </c>
      <c r="FH944" s="19"/>
      <c r="FK944" s="19"/>
      <c r="FL944" s="19"/>
    </row>
    <row r="945" spans="1:168" customFormat="1" ht="15" x14ac:dyDescent="0.25">
      <c r="A945" s="28"/>
      <c r="B945" s="22"/>
      <c r="C945" s="165" t="s">
        <v>9</v>
      </c>
      <c r="D945" s="165"/>
      <c r="E945" s="165"/>
      <c r="F945" s="23" t="s">
        <v>10</v>
      </c>
      <c r="G945" s="29">
        <v>137</v>
      </c>
      <c r="H945" s="24"/>
      <c r="I945" s="26">
        <v>8.2200000000000006</v>
      </c>
      <c r="J945" s="31"/>
      <c r="K945" s="24"/>
      <c r="L945" s="31"/>
      <c r="M945" s="24"/>
      <c r="N945" s="32"/>
      <c r="EZ945" s="11"/>
      <c r="FA945" s="19"/>
      <c r="FB945" s="19"/>
      <c r="FC945" s="19"/>
      <c r="FF945" s="3" t="s">
        <v>9</v>
      </c>
      <c r="FH945" s="19"/>
      <c r="FK945" s="19"/>
      <c r="FL945" s="19"/>
    </row>
    <row r="946" spans="1:168" customFormat="1" ht="15" x14ac:dyDescent="0.25">
      <c r="A946" s="28"/>
      <c r="B946" s="22"/>
      <c r="C946" s="165" t="s">
        <v>27</v>
      </c>
      <c r="D946" s="165"/>
      <c r="E946" s="165"/>
      <c r="F946" s="23" t="s">
        <v>10</v>
      </c>
      <c r="G946" s="26">
        <v>8.01</v>
      </c>
      <c r="H946" s="24"/>
      <c r="I946" s="43">
        <v>0.48060000000000003</v>
      </c>
      <c r="J946" s="31"/>
      <c r="K946" s="24"/>
      <c r="L946" s="31"/>
      <c r="M946" s="24"/>
      <c r="N946" s="32"/>
      <c r="EZ946" s="11"/>
      <c r="FA946" s="19"/>
      <c r="FB946" s="19"/>
      <c r="FC946" s="19"/>
      <c r="FF946" s="3" t="s">
        <v>27</v>
      </c>
      <c r="FH946" s="19"/>
      <c r="FK946" s="19"/>
      <c r="FL946" s="19"/>
    </row>
    <row r="947" spans="1:168" customFormat="1" ht="15" customHeight="1" x14ac:dyDescent="0.25">
      <c r="A947" s="20"/>
      <c r="B947" s="22"/>
      <c r="C947" s="172" t="s">
        <v>11</v>
      </c>
      <c r="D947" s="172"/>
      <c r="E947" s="172"/>
      <c r="F947" s="33"/>
      <c r="G947" s="34"/>
      <c r="H947" s="34"/>
      <c r="I947" s="34"/>
      <c r="J947" s="44">
        <v>10773.12</v>
      </c>
      <c r="K947" s="34"/>
      <c r="L947" s="35">
        <v>646.39</v>
      </c>
      <c r="M947" s="34"/>
      <c r="N947" s="36">
        <v>9526.57</v>
      </c>
      <c r="EZ947" s="11"/>
      <c r="FA947" s="19"/>
      <c r="FB947" s="19"/>
      <c r="FC947" s="19"/>
      <c r="FG947" s="3" t="s">
        <v>11</v>
      </c>
      <c r="FH947" s="19"/>
      <c r="FK947" s="19"/>
      <c r="FL947" s="19"/>
    </row>
    <row r="948" spans="1:168" customFormat="1" ht="15" x14ac:dyDescent="0.25">
      <c r="A948" s="28"/>
      <c r="B948" s="22"/>
      <c r="C948" s="165" t="s">
        <v>12</v>
      </c>
      <c r="D948" s="165"/>
      <c r="E948" s="165"/>
      <c r="F948" s="23"/>
      <c r="G948" s="24"/>
      <c r="H948" s="24"/>
      <c r="I948" s="24"/>
      <c r="J948" s="31"/>
      <c r="K948" s="24"/>
      <c r="L948" s="25">
        <v>76.459999999999994</v>
      </c>
      <c r="M948" s="24"/>
      <c r="N948" s="27">
        <v>3991.97</v>
      </c>
      <c r="EZ948" s="11"/>
      <c r="FA948" s="19"/>
      <c r="FB948" s="19"/>
      <c r="FC948" s="19"/>
      <c r="FF948" s="3" t="s">
        <v>12</v>
      </c>
      <c r="FH948" s="19"/>
      <c r="FK948" s="19"/>
      <c r="FL948" s="19"/>
    </row>
    <row r="949" spans="1:168" customFormat="1" ht="15" customHeight="1" x14ac:dyDescent="0.25">
      <c r="A949" s="28"/>
      <c r="B949" s="22" t="s">
        <v>213</v>
      </c>
      <c r="C949" s="165" t="s">
        <v>214</v>
      </c>
      <c r="D949" s="165"/>
      <c r="E949" s="165"/>
      <c r="F949" s="23" t="s">
        <v>15</v>
      </c>
      <c r="G949" s="29">
        <v>106</v>
      </c>
      <c r="H949" s="24"/>
      <c r="I949" s="29">
        <v>106</v>
      </c>
      <c r="J949" s="31"/>
      <c r="K949" s="24"/>
      <c r="L949" s="25">
        <v>81.05</v>
      </c>
      <c r="M949" s="24"/>
      <c r="N949" s="27">
        <v>4231.49</v>
      </c>
      <c r="EZ949" s="11"/>
      <c r="FA949" s="19"/>
      <c r="FB949" s="19"/>
      <c r="FC949" s="19"/>
      <c r="FF949" s="3" t="s">
        <v>214</v>
      </c>
      <c r="FH949" s="19"/>
      <c r="FK949" s="19"/>
      <c r="FL949" s="19"/>
    </row>
    <row r="950" spans="1:168" customFormat="1" ht="22.5" customHeight="1" x14ac:dyDescent="0.25">
      <c r="A950" s="28"/>
      <c r="B950" s="22" t="s">
        <v>215</v>
      </c>
      <c r="C950" s="165" t="s">
        <v>216</v>
      </c>
      <c r="D950" s="165"/>
      <c r="E950" s="165"/>
      <c r="F950" s="23" t="s">
        <v>15</v>
      </c>
      <c r="G950" s="29">
        <v>56</v>
      </c>
      <c r="H950" s="26">
        <v>0.85</v>
      </c>
      <c r="I950" s="42">
        <v>47.6</v>
      </c>
      <c r="J950" s="31"/>
      <c r="K950" s="24"/>
      <c r="L950" s="25">
        <v>36.39</v>
      </c>
      <c r="M950" s="24"/>
      <c r="N950" s="27">
        <v>1900.18</v>
      </c>
      <c r="EZ950" s="11"/>
      <c r="FA950" s="19"/>
      <c r="FB950" s="19"/>
      <c r="FC950" s="19"/>
      <c r="FF950" s="3" t="s">
        <v>216</v>
      </c>
      <c r="FH950" s="19"/>
      <c r="FK950" s="19"/>
      <c r="FL950" s="19"/>
    </row>
    <row r="951" spans="1:168" customFormat="1" ht="15" customHeight="1" x14ac:dyDescent="0.25">
      <c r="A951" s="37"/>
      <c r="B951" s="159"/>
      <c r="C951" s="167" t="s">
        <v>18</v>
      </c>
      <c r="D951" s="167"/>
      <c r="E951" s="167"/>
      <c r="F951" s="13"/>
      <c r="G951" s="14"/>
      <c r="H951" s="14"/>
      <c r="I951" s="14"/>
      <c r="J951" s="17"/>
      <c r="K951" s="14"/>
      <c r="L951" s="38">
        <v>763.83</v>
      </c>
      <c r="M951" s="34"/>
      <c r="N951" s="39">
        <v>15658.24</v>
      </c>
      <c r="EZ951" s="11"/>
      <c r="FA951" s="19"/>
      <c r="FB951" s="19"/>
      <c r="FC951" s="19"/>
      <c r="FH951" s="19" t="s">
        <v>18</v>
      </c>
      <c r="FK951" s="19"/>
      <c r="FL951" s="19"/>
    </row>
    <row r="952" spans="1:168" customFormat="1" ht="23.25" customHeight="1" x14ac:dyDescent="0.25">
      <c r="A952" s="12" t="s">
        <v>342</v>
      </c>
      <c r="B952" s="160" t="s">
        <v>218</v>
      </c>
      <c r="C952" s="167" t="s">
        <v>219</v>
      </c>
      <c r="D952" s="167"/>
      <c r="E952" s="167"/>
      <c r="F952" s="13" t="s">
        <v>82</v>
      </c>
      <c r="G952" s="14">
        <v>-2.9000000000000001E-2</v>
      </c>
      <c r="H952" s="15">
        <v>1</v>
      </c>
      <c r="I952" s="46">
        <v>-2.9000000000000001E-2</v>
      </c>
      <c r="J952" s="45">
        <v>9727.3700000000008</v>
      </c>
      <c r="K952" s="14"/>
      <c r="L952" s="38">
        <v>-282.08999999999997</v>
      </c>
      <c r="M952" s="49">
        <v>9.5</v>
      </c>
      <c r="N952" s="39">
        <v>-2679.86</v>
      </c>
      <c r="EZ952" s="11"/>
      <c r="FA952" s="19" t="s">
        <v>219</v>
      </c>
      <c r="FB952" s="19" t="s">
        <v>0</v>
      </c>
      <c r="FC952" s="19" t="s">
        <v>0</v>
      </c>
      <c r="FH952" s="19"/>
      <c r="FK952" s="19"/>
      <c r="FL952" s="19"/>
    </row>
    <row r="953" spans="1:168" customFormat="1" ht="15" customHeight="1" x14ac:dyDescent="0.25">
      <c r="A953" s="37"/>
      <c r="B953" s="159"/>
      <c r="C953" s="167" t="s">
        <v>18</v>
      </c>
      <c r="D953" s="167"/>
      <c r="E953" s="167"/>
      <c r="F953" s="13"/>
      <c r="G953" s="14"/>
      <c r="H953" s="14"/>
      <c r="I953" s="14"/>
      <c r="J953" s="17"/>
      <c r="K953" s="14"/>
      <c r="L953" s="38">
        <v>-282.08999999999997</v>
      </c>
      <c r="M953" s="34"/>
      <c r="N953" s="39">
        <v>-2679.86</v>
      </c>
      <c r="EZ953" s="11"/>
      <c r="FA953" s="19"/>
      <c r="FB953" s="19"/>
      <c r="FC953" s="19"/>
      <c r="FH953" s="19" t="s">
        <v>18</v>
      </c>
      <c r="FK953" s="19"/>
      <c r="FL953" s="19"/>
    </row>
    <row r="954" spans="1:168" customFormat="1" ht="45" x14ac:dyDescent="0.25">
      <c r="A954" s="200" t="s">
        <v>343</v>
      </c>
      <c r="B954" s="201" t="s">
        <v>92</v>
      </c>
      <c r="C954" s="202" t="s">
        <v>221</v>
      </c>
      <c r="D954" s="202"/>
      <c r="E954" s="202"/>
      <c r="F954" s="203" t="s">
        <v>86</v>
      </c>
      <c r="G954" s="204">
        <v>0.36</v>
      </c>
      <c r="H954" s="205">
        <v>1</v>
      </c>
      <c r="I954" s="206">
        <v>0.36</v>
      </c>
      <c r="J954" s="209">
        <v>37646.32</v>
      </c>
      <c r="K954" s="212">
        <v>1.04236</v>
      </c>
      <c r="L954" s="209">
        <v>14126.77</v>
      </c>
      <c r="M954" s="210">
        <v>9.5</v>
      </c>
      <c r="N954" s="211">
        <v>134204.32</v>
      </c>
      <c r="EZ954" s="11"/>
      <c r="FA954" s="19" t="s">
        <v>221</v>
      </c>
      <c r="FB954" s="19" t="s">
        <v>0</v>
      </c>
      <c r="FC954" s="19" t="s">
        <v>0</v>
      </c>
      <c r="FH954" s="19"/>
      <c r="FK954" s="19"/>
      <c r="FL954" s="19"/>
    </row>
    <row r="955" spans="1:168" customFormat="1" ht="15" customHeight="1" x14ac:dyDescent="0.25">
      <c r="A955" s="20"/>
      <c r="B955" s="158"/>
      <c r="C955" s="165" t="s">
        <v>222</v>
      </c>
      <c r="D955" s="165"/>
      <c r="E955" s="165"/>
      <c r="F955" s="165"/>
      <c r="G955" s="165"/>
      <c r="H955" s="165"/>
      <c r="I955" s="165"/>
      <c r="J955" s="165"/>
      <c r="K955" s="165"/>
      <c r="L955" s="165"/>
      <c r="M955" s="165"/>
      <c r="N955" s="168"/>
      <c r="EZ955" s="11"/>
      <c r="FA955" s="19"/>
      <c r="FB955" s="19"/>
      <c r="FC955" s="19"/>
      <c r="FD955" s="3" t="s">
        <v>222</v>
      </c>
      <c r="FH955" s="19"/>
      <c r="FK955" s="19"/>
      <c r="FL955" s="19"/>
    </row>
    <row r="956" spans="1:168" customFormat="1" ht="15" customHeight="1" x14ac:dyDescent="0.25">
      <c r="A956" s="20"/>
      <c r="B956" s="158"/>
      <c r="C956" s="165" t="s">
        <v>543</v>
      </c>
      <c r="D956" s="165"/>
      <c r="E956" s="165"/>
      <c r="F956" s="165"/>
      <c r="G956" s="165"/>
      <c r="H956" s="165"/>
      <c r="I956" s="165"/>
      <c r="J956" s="165"/>
      <c r="K956" s="165"/>
      <c r="L956" s="165"/>
      <c r="M956" s="165"/>
      <c r="N956" s="168"/>
      <c r="R956" s="140" t="s">
        <v>562</v>
      </c>
      <c r="EZ956" s="11"/>
      <c r="FA956" s="19"/>
      <c r="FB956" s="19"/>
      <c r="FC956" s="19"/>
      <c r="FH956" s="19"/>
      <c r="FI956" s="3" t="s">
        <v>95</v>
      </c>
      <c r="FK956" s="19"/>
      <c r="FL956" s="19"/>
    </row>
    <row r="957" spans="1:168" customFormat="1" ht="15" customHeight="1" x14ac:dyDescent="0.25">
      <c r="A957" s="50"/>
      <c r="B957" s="22"/>
      <c r="C957" s="173" t="s">
        <v>78</v>
      </c>
      <c r="D957" s="173"/>
      <c r="E957" s="173"/>
      <c r="F957" s="173"/>
      <c r="G957" s="173"/>
      <c r="H957" s="173"/>
      <c r="I957" s="173"/>
      <c r="J957" s="173"/>
      <c r="K957" s="173"/>
      <c r="L957" s="173"/>
      <c r="M957" s="173"/>
      <c r="N957" s="174"/>
      <c r="EZ957" s="11"/>
      <c r="FA957" s="19"/>
      <c r="FB957" s="19"/>
      <c r="FC957" s="19"/>
      <c r="FH957" s="19"/>
      <c r="FJ957" s="3" t="s">
        <v>78</v>
      </c>
      <c r="FK957" s="19"/>
      <c r="FL957" s="19"/>
    </row>
    <row r="958" spans="1:168" customFormat="1" ht="15" customHeight="1" x14ac:dyDescent="0.25">
      <c r="A958" s="50"/>
      <c r="B958" s="22"/>
      <c r="C958" s="173" t="s">
        <v>62</v>
      </c>
      <c r="D958" s="173"/>
      <c r="E958" s="173"/>
      <c r="F958" s="173"/>
      <c r="G958" s="173"/>
      <c r="H958" s="173"/>
      <c r="I958" s="173"/>
      <c r="J958" s="173"/>
      <c r="K958" s="173"/>
      <c r="L958" s="173"/>
      <c r="M958" s="173"/>
      <c r="N958" s="174"/>
      <c r="EZ958" s="11"/>
      <c r="FA958" s="19"/>
      <c r="FB958" s="19"/>
      <c r="FC958" s="19"/>
      <c r="FH958" s="19"/>
      <c r="FJ958" s="3" t="s">
        <v>62</v>
      </c>
      <c r="FK958" s="19"/>
      <c r="FL958" s="19"/>
    </row>
    <row r="959" spans="1:168" customFormat="1" ht="15" customHeight="1" x14ac:dyDescent="0.25">
      <c r="A959" s="37"/>
      <c r="B959" s="159"/>
      <c r="C959" s="167" t="s">
        <v>18</v>
      </c>
      <c r="D959" s="167"/>
      <c r="E959" s="167"/>
      <c r="F959" s="13"/>
      <c r="G959" s="14"/>
      <c r="H959" s="14"/>
      <c r="I959" s="14"/>
      <c r="J959" s="17"/>
      <c r="K959" s="14"/>
      <c r="L959" s="45">
        <v>14126.77</v>
      </c>
      <c r="M959" s="34"/>
      <c r="N959" s="39">
        <v>134204.32</v>
      </c>
      <c r="EZ959" s="11"/>
      <c r="FA959" s="19"/>
      <c r="FB959" s="19"/>
      <c r="FC959" s="19"/>
      <c r="FH959" s="19" t="s">
        <v>18</v>
      </c>
      <c r="FK959" s="19"/>
      <c r="FL959" s="19"/>
    </row>
    <row r="960" spans="1:168" customFormat="1" ht="45" x14ac:dyDescent="0.25">
      <c r="A960" s="200" t="s">
        <v>344</v>
      </c>
      <c r="B960" s="201" t="s">
        <v>84</v>
      </c>
      <c r="C960" s="202" t="s">
        <v>85</v>
      </c>
      <c r="D960" s="202"/>
      <c r="E960" s="202"/>
      <c r="F960" s="203" t="s">
        <v>86</v>
      </c>
      <c r="G960" s="204">
        <v>2.9000000000000001E-2</v>
      </c>
      <c r="H960" s="205">
        <v>1</v>
      </c>
      <c r="I960" s="208">
        <v>2.9000000000000001E-2</v>
      </c>
      <c r="J960" s="209">
        <v>27894.74</v>
      </c>
      <c r="K960" s="212">
        <v>1.04236</v>
      </c>
      <c r="L960" s="207">
        <v>843.21</v>
      </c>
      <c r="M960" s="210">
        <v>9.5</v>
      </c>
      <c r="N960" s="211">
        <v>8010.5</v>
      </c>
      <c r="EZ960" s="11"/>
      <c r="FA960" s="19" t="s">
        <v>85</v>
      </c>
      <c r="FB960" s="19" t="s">
        <v>0</v>
      </c>
      <c r="FC960" s="19" t="s">
        <v>0</v>
      </c>
      <c r="FH960" s="19"/>
      <c r="FK960" s="19"/>
      <c r="FL960" s="19"/>
    </row>
    <row r="961" spans="1:168" customFormat="1" ht="15" customHeight="1" x14ac:dyDescent="0.25">
      <c r="A961" s="20"/>
      <c r="B961" s="158"/>
      <c r="C961" s="165" t="s">
        <v>542</v>
      </c>
      <c r="D961" s="165"/>
      <c r="E961" s="165"/>
      <c r="F961" s="165"/>
      <c r="G961" s="165"/>
      <c r="H961" s="165"/>
      <c r="I961" s="165"/>
      <c r="J961" s="165"/>
      <c r="K961" s="165"/>
      <c r="L961" s="165"/>
      <c r="M961" s="165"/>
      <c r="N961" s="168"/>
      <c r="R961" t="str">
        <f>R956</f>
        <v>с НДС и без доставки</v>
      </c>
      <c r="EZ961" s="11"/>
      <c r="FA961" s="19"/>
      <c r="FB961" s="19"/>
      <c r="FC961" s="19"/>
      <c r="FH961" s="19"/>
      <c r="FI961" s="3" t="s">
        <v>87</v>
      </c>
      <c r="FK961" s="19"/>
      <c r="FL961" s="19"/>
    </row>
    <row r="962" spans="1:168" customFormat="1" ht="15" customHeight="1" x14ac:dyDescent="0.25">
      <c r="A962" s="50"/>
      <c r="B962" s="22"/>
      <c r="C962" s="173" t="s">
        <v>78</v>
      </c>
      <c r="D962" s="173"/>
      <c r="E962" s="173"/>
      <c r="F962" s="173"/>
      <c r="G962" s="173"/>
      <c r="H962" s="173"/>
      <c r="I962" s="173"/>
      <c r="J962" s="173"/>
      <c r="K962" s="173"/>
      <c r="L962" s="173"/>
      <c r="M962" s="173"/>
      <c r="N962" s="174"/>
      <c r="EZ962" s="11"/>
      <c r="FA962" s="19"/>
      <c r="FB962" s="19"/>
      <c r="FC962" s="19"/>
      <c r="FH962" s="19"/>
      <c r="FJ962" s="3" t="s">
        <v>78</v>
      </c>
      <c r="FK962" s="19"/>
      <c r="FL962" s="19"/>
    </row>
    <row r="963" spans="1:168" customFormat="1" ht="15" customHeight="1" x14ac:dyDescent="0.25">
      <c r="A963" s="50"/>
      <c r="B963" s="22"/>
      <c r="C963" s="173" t="s">
        <v>62</v>
      </c>
      <c r="D963" s="173"/>
      <c r="E963" s="173"/>
      <c r="F963" s="173"/>
      <c r="G963" s="173"/>
      <c r="H963" s="173"/>
      <c r="I963" s="173"/>
      <c r="J963" s="173"/>
      <c r="K963" s="173"/>
      <c r="L963" s="173"/>
      <c r="M963" s="173"/>
      <c r="N963" s="174"/>
      <c r="EZ963" s="11"/>
      <c r="FA963" s="19"/>
      <c r="FB963" s="19"/>
      <c r="FC963" s="19"/>
      <c r="FH963" s="19"/>
      <c r="FJ963" s="3" t="s">
        <v>62</v>
      </c>
      <c r="FK963" s="19"/>
      <c r="FL963" s="19"/>
    </row>
    <row r="964" spans="1:168" customFormat="1" ht="15" customHeight="1" x14ac:dyDescent="0.25">
      <c r="A964" s="37"/>
      <c r="B964" s="159"/>
      <c r="C964" s="167" t="s">
        <v>18</v>
      </c>
      <c r="D964" s="167"/>
      <c r="E964" s="167"/>
      <c r="F964" s="13"/>
      <c r="G964" s="14"/>
      <c r="H964" s="14"/>
      <c r="I964" s="14"/>
      <c r="J964" s="17"/>
      <c r="K964" s="14"/>
      <c r="L964" s="38">
        <v>843.21</v>
      </c>
      <c r="M964" s="34"/>
      <c r="N964" s="39">
        <v>8010.5</v>
      </c>
      <c r="EZ964" s="11"/>
      <c r="FA964" s="19"/>
      <c r="FB964" s="19"/>
      <c r="FC964" s="19"/>
      <c r="FH964" s="19" t="s">
        <v>18</v>
      </c>
      <c r="FK964" s="19"/>
      <c r="FL964" s="19"/>
    </row>
    <row r="965" spans="1:168" customFormat="1" ht="34.5" customHeight="1" x14ac:dyDescent="0.25">
      <c r="A965" s="12" t="s">
        <v>345</v>
      </c>
      <c r="B965" s="160" t="s">
        <v>225</v>
      </c>
      <c r="C965" s="167" t="s">
        <v>226</v>
      </c>
      <c r="D965" s="167"/>
      <c r="E965" s="167"/>
      <c r="F965" s="13" t="s">
        <v>122</v>
      </c>
      <c r="G965" s="14">
        <v>1.3299999999999999E-2</v>
      </c>
      <c r="H965" s="15">
        <v>1</v>
      </c>
      <c r="I965" s="16">
        <v>1.3299999999999999E-2</v>
      </c>
      <c r="J965" s="17"/>
      <c r="K965" s="14"/>
      <c r="L965" s="17"/>
      <c r="M965" s="14"/>
      <c r="N965" s="18"/>
      <c r="EZ965" s="11"/>
      <c r="FA965" s="19" t="s">
        <v>226</v>
      </c>
      <c r="FB965" s="19" t="s">
        <v>0</v>
      </c>
      <c r="FC965" s="19" t="s">
        <v>0</v>
      </c>
      <c r="FH965" s="19"/>
      <c r="FK965" s="19"/>
      <c r="FL965" s="19"/>
    </row>
    <row r="966" spans="1:168" customFormat="1" ht="15" customHeight="1" x14ac:dyDescent="0.25">
      <c r="A966" s="20"/>
      <c r="B966" s="158"/>
      <c r="C966" s="165" t="s">
        <v>259</v>
      </c>
      <c r="D966" s="165"/>
      <c r="E966" s="165"/>
      <c r="F966" s="165"/>
      <c r="G966" s="165"/>
      <c r="H966" s="165"/>
      <c r="I966" s="165"/>
      <c r="J966" s="165"/>
      <c r="K966" s="165"/>
      <c r="L966" s="165"/>
      <c r="M966" s="165"/>
      <c r="N966" s="168"/>
      <c r="EZ966" s="11"/>
      <c r="FA966" s="19"/>
      <c r="FB966" s="19"/>
      <c r="FC966" s="19"/>
      <c r="FD966" s="3" t="s">
        <v>259</v>
      </c>
      <c r="FH966" s="19"/>
      <c r="FK966" s="19"/>
      <c r="FL966" s="19"/>
    </row>
    <row r="967" spans="1:168" customFormat="1" ht="15" x14ac:dyDescent="0.25">
      <c r="A967" s="21"/>
      <c r="B967" s="22" t="s">
        <v>3</v>
      </c>
      <c r="C967" s="165" t="s">
        <v>8</v>
      </c>
      <c r="D967" s="165"/>
      <c r="E967" s="165"/>
      <c r="F967" s="23"/>
      <c r="G967" s="24"/>
      <c r="H967" s="24"/>
      <c r="I967" s="24"/>
      <c r="J967" s="41">
        <v>1107.95</v>
      </c>
      <c r="K967" s="24"/>
      <c r="L967" s="25">
        <v>14.74</v>
      </c>
      <c r="M967" s="26">
        <v>52.21</v>
      </c>
      <c r="N967" s="48">
        <v>769.58</v>
      </c>
      <c r="EZ967" s="11"/>
      <c r="FA967" s="19"/>
      <c r="FB967" s="19"/>
      <c r="FC967" s="19"/>
      <c r="FE967" s="3" t="s">
        <v>8</v>
      </c>
      <c r="FH967" s="19"/>
      <c r="FK967" s="19"/>
      <c r="FL967" s="19"/>
    </row>
    <row r="968" spans="1:168" customFormat="1" ht="15" x14ac:dyDescent="0.25">
      <c r="A968" s="21"/>
      <c r="B968" s="22" t="s">
        <v>19</v>
      </c>
      <c r="C968" s="165" t="s">
        <v>24</v>
      </c>
      <c r="D968" s="165"/>
      <c r="E968" s="165"/>
      <c r="F968" s="23"/>
      <c r="G968" s="24"/>
      <c r="H968" s="24"/>
      <c r="I968" s="24"/>
      <c r="J968" s="41">
        <v>12533.99</v>
      </c>
      <c r="K968" s="24"/>
      <c r="L968" s="25">
        <v>166.7</v>
      </c>
      <c r="M968" s="26">
        <v>15.71</v>
      </c>
      <c r="N968" s="27">
        <v>2618.86</v>
      </c>
      <c r="EZ968" s="11"/>
      <c r="FA968" s="19"/>
      <c r="FB968" s="19"/>
      <c r="FC968" s="19"/>
      <c r="FE968" s="3" t="s">
        <v>24</v>
      </c>
      <c r="FH968" s="19"/>
      <c r="FK968" s="19"/>
      <c r="FL968" s="19"/>
    </row>
    <row r="969" spans="1:168" customFormat="1" ht="15" x14ac:dyDescent="0.25">
      <c r="A969" s="21"/>
      <c r="B969" s="22" t="s">
        <v>25</v>
      </c>
      <c r="C969" s="165" t="s">
        <v>26</v>
      </c>
      <c r="D969" s="165"/>
      <c r="E969" s="165"/>
      <c r="F969" s="23"/>
      <c r="G969" s="24"/>
      <c r="H969" s="24"/>
      <c r="I969" s="24"/>
      <c r="J969" s="25">
        <v>820.22</v>
      </c>
      <c r="K969" s="24"/>
      <c r="L969" s="25">
        <v>10.91</v>
      </c>
      <c r="M969" s="26">
        <v>52.21</v>
      </c>
      <c r="N969" s="48">
        <v>569.61</v>
      </c>
      <c r="EZ969" s="11"/>
      <c r="FA969" s="19"/>
      <c r="FB969" s="19"/>
      <c r="FC969" s="19"/>
      <c r="FE969" s="3" t="s">
        <v>26</v>
      </c>
      <c r="FH969" s="19"/>
      <c r="FK969" s="19"/>
      <c r="FL969" s="19"/>
    </row>
    <row r="970" spans="1:168" customFormat="1" ht="15" x14ac:dyDescent="0.25">
      <c r="A970" s="21"/>
      <c r="B970" s="22" t="s">
        <v>39</v>
      </c>
      <c r="C970" s="165" t="s">
        <v>51</v>
      </c>
      <c r="D970" s="165"/>
      <c r="E970" s="165"/>
      <c r="F970" s="23"/>
      <c r="G970" s="24"/>
      <c r="H970" s="24"/>
      <c r="I970" s="24"/>
      <c r="J970" s="41">
        <v>230267.7</v>
      </c>
      <c r="K970" s="24"/>
      <c r="L970" s="41">
        <v>3062.56</v>
      </c>
      <c r="M970" s="42">
        <v>9.5</v>
      </c>
      <c r="N970" s="27">
        <v>29094.32</v>
      </c>
      <c r="EZ970" s="11"/>
      <c r="FA970" s="19"/>
      <c r="FB970" s="19"/>
      <c r="FC970" s="19"/>
      <c r="FE970" s="3" t="s">
        <v>51</v>
      </c>
      <c r="FH970" s="19"/>
      <c r="FK970" s="19"/>
      <c r="FL970" s="19"/>
    </row>
    <row r="971" spans="1:168" customFormat="1" ht="15" x14ac:dyDescent="0.25">
      <c r="A971" s="28"/>
      <c r="B971" s="22"/>
      <c r="C971" s="165" t="s">
        <v>9</v>
      </c>
      <c r="D971" s="165"/>
      <c r="E971" s="165"/>
      <c r="F971" s="23" t="s">
        <v>10</v>
      </c>
      <c r="G971" s="26">
        <v>134.46</v>
      </c>
      <c r="H971" s="24"/>
      <c r="I971" s="51">
        <v>1.7883180000000001</v>
      </c>
      <c r="J971" s="31"/>
      <c r="K971" s="24"/>
      <c r="L971" s="31"/>
      <c r="M971" s="24"/>
      <c r="N971" s="32"/>
      <c r="EZ971" s="11"/>
      <c r="FA971" s="19"/>
      <c r="FB971" s="19"/>
      <c r="FC971" s="19"/>
      <c r="FF971" s="3" t="s">
        <v>9</v>
      </c>
      <c r="FH971" s="19"/>
      <c r="FK971" s="19"/>
      <c r="FL971" s="19"/>
    </row>
    <row r="972" spans="1:168" customFormat="1" ht="15" x14ac:dyDescent="0.25">
      <c r="A972" s="28"/>
      <c r="B972" s="22"/>
      <c r="C972" s="165" t="s">
        <v>27</v>
      </c>
      <c r="D972" s="165"/>
      <c r="E972" s="165"/>
      <c r="F972" s="23" t="s">
        <v>10</v>
      </c>
      <c r="G972" s="26">
        <v>54.89</v>
      </c>
      <c r="H972" s="24"/>
      <c r="I972" s="51">
        <v>0.73003700000000005</v>
      </c>
      <c r="J972" s="31"/>
      <c r="K972" s="24"/>
      <c r="L972" s="31"/>
      <c r="M972" s="24"/>
      <c r="N972" s="32"/>
      <c r="EZ972" s="11"/>
      <c r="FA972" s="19"/>
      <c r="FB972" s="19"/>
      <c r="FC972" s="19"/>
      <c r="FF972" s="3" t="s">
        <v>27</v>
      </c>
      <c r="FH972" s="19"/>
      <c r="FK972" s="19"/>
      <c r="FL972" s="19"/>
    </row>
    <row r="973" spans="1:168" customFormat="1" ht="15" customHeight="1" x14ac:dyDescent="0.25">
      <c r="A973" s="20"/>
      <c r="B973" s="22"/>
      <c r="C973" s="172" t="s">
        <v>11</v>
      </c>
      <c r="D973" s="172"/>
      <c r="E973" s="172"/>
      <c r="F973" s="33"/>
      <c r="G973" s="34"/>
      <c r="H973" s="34"/>
      <c r="I973" s="34"/>
      <c r="J973" s="44">
        <v>243909.64</v>
      </c>
      <c r="K973" s="34"/>
      <c r="L973" s="44">
        <v>3244</v>
      </c>
      <c r="M973" s="34"/>
      <c r="N973" s="36">
        <v>32482.76</v>
      </c>
      <c r="EZ973" s="11"/>
      <c r="FA973" s="19"/>
      <c r="FB973" s="19"/>
      <c r="FC973" s="19"/>
      <c r="FG973" s="3" t="s">
        <v>11</v>
      </c>
      <c r="FH973" s="19"/>
      <c r="FK973" s="19"/>
      <c r="FL973" s="19"/>
    </row>
    <row r="974" spans="1:168" customFormat="1" ht="15" x14ac:dyDescent="0.25">
      <c r="A974" s="28"/>
      <c r="B974" s="22"/>
      <c r="C974" s="165" t="s">
        <v>12</v>
      </c>
      <c r="D974" s="165"/>
      <c r="E974" s="165"/>
      <c r="F974" s="23"/>
      <c r="G974" s="24"/>
      <c r="H974" s="24"/>
      <c r="I974" s="24"/>
      <c r="J974" s="31"/>
      <c r="K974" s="24"/>
      <c r="L974" s="25">
        <v>25.65</v>
      </c>
      <c r="M974" s="24"/>
      <c r="N974" s="27">
        <v>1339.19</v>
      </c>
      <c r="EZ974" s="11"/>
      <c r="FA974" s="19"/>
      <c r="FB974" s="19"/>
      <c r="FC974" s="19"/>
      <c r="FF974" s="3" t="s">
        <v>12</v>
      </c>
      <c r="FH974" s="19"/>
      <c r="FK974" s="19"/>
      <c r="FL974" s="19"/>
    </row>
    <row r="975" spans="1:168" customFormat="1" ht="22.5" customHeight="1" x14ac:dyDescent="0.25">
      <c r="A975" s="28"/>
      <c r="B975" s="22" t="s">
        <v>28</v>
      </c>
      <c r="C975" s="165" t="s">
        <v>29</v>
      </c>
      <c r="D975" s="165"/>
      <c r="E975" s="165"/>
      <c r="F975" s="23" t="s">
        <v>15</v>
      </c>
      <c r="G975" s="29">
        <v>109</v>
      </c>
      <c r="H975" s="24"/>
      <c r="I975" s="29">
        <v>109</v>
      </c>
      <c r="J975" s="31"/>
      <c r="K975" s="24"/>
      <c r="L975" s="25">
        <v>27.96</v>
      </c>
      <c r="M975" s="24"/>
      <c r="N975" s="27">
        <v>1459.72</v>
      </c>
      <c r="EZ975" s="11"/>
      <c r="FA975" s="19"/>
      <c r="FB975" s="19"/>
      <c r="FC975" s="19"/>
      <c r="FF975" s="3" t="s">
        <v>29</v>
      </c>
      <c r="FH975" s="19"/>
      <c r="FK975" s="19"/>
      <c r="FL975" s="19"/>
    </row>
    <row r="976" spans="1:168" customFormat="1" ht="45" x14ac:dyDescent="0.25">
      <c r="A976" s="28"/>
      <c r="B976" s="22" t="s">
        <v>30</v>
      </c>
      <c r="C976" s="165" t="s">
        <v>31</v>
      </c>
      <c r="D976" s="165"/>
      <c r="E976" s="165"/>
      <c r="F976" s="23" t="s">
        <v>15</v>
      </c>
      <c r="G976" s="29">
        <v>65</v>
      </c>
      <c r="H976" s="26">
        <v>0.85</v>
      </c>
      <c r="I976" s="26">
        <v>55.25</v>
      </c>
      <c r="J976" s="31"/>
      <c r="K976" s="24"/>
      <c r="L976" s="25">
        <v>14.17</v>
      </c>
      <c r="M976" s="24"/>
      <c r="N976" s="48">
        <v>739.9</v>
      </c>
      <c r="EZ976" s="11"/>
      <c r="FA976" s="19"/>
      <c r="FB976" s="19"/>
      <c r="FC976" s="19"/>
      <c r="FF976" s="3" t="s">
        <v>31</v>
      </c>
      <c r="FH976" s="19"/>
      <c r="FK976" s="19"/>
      <c r="FL976" s="19"/>
    </row>
    <row r="977" spans="1:168" customFormat="1" ht="15" customHeight="1" x14ac:dyDescent="0.25">
      <c r="A977" s="37"/>
      <c r="B977" s="159"/>
      <c r="C977" s="167" t="s">
        <v>18</v>
      </c>
      <c r="D977" s="167"/>
      <c r="E977" s="167"/>
      <c r="F977" s="13"/>
      <c r="G977" s="14"/>
      <c r="H977" s="14"/>
      <c r="I977" s="14"/>
      <c r="J977" s="17"/>
      <c r="K977" s="14"/>
      <c r="L977" s="45">
        <v>3286.13</v>
      </c>
      <c r="M977" s="34"/>
      <c r="N977" s="39">
        <v>34682.379999999997</v>
      </c>
      <c r="EZ977" s="11"/>
      <c r="FA977" s="19"/>
      <c r="FB977" s="19"/>
      <c r="FC977" s="19"/>
      <c r="FH977" s="19" t="s">
        <v>18</v>
      </c>
      <c r="FK977" s="19"/>
      <c r="FL977" s="19"/>
    </row>
    <row r="978" spans="1:168" customFormat="1" ht="15" customHeight="1" x14ac:dyDescent="0.25">
      <c r="A978" s="169" t="s">
        <v>124</v>
      </c>
      <c r="B978" s="170"/>
      <c r="C978" s="170"/>
      <c r="D978" s="170"/>
      <c r="E978" s="170"/>
      <c r="F978" s="170"/>
      <c r="G978" s="170"/>
      <c r="H978" s="170"/>
      <c r="I978" s="170"/>
      <c r="J978" s="170"/>
      <c r="K978" s="170"/>
      <c r="L978" s="170"/>
      <c r="M978" s="170"/>
      <c r="N978" s="171"/>
      <c r="EZ978" s="11"/>
      <c r="FA978" s="19"/>
      <c r="FB978" s="19"/>
      <c r="FC978" s="19"/>
      <c r="FH978" s="19"/>
      <c r="FK978" s="19" t="s">
        <v>124</v>
      </c>
      <c r="FL978" s="19"/>
    </row>
    <row r="979" spans="1:168" customFormat="1" ht="57" customHeight="1" x14ac:dyDescent="0.25">
      <c r="A979" s="12" t="s">
        <v>346</v>
      </c>
      <c r="B979" s="160" t="s">
        <v>126</v>
      </c>
      <c r="C979" s="167" t="s">
        <v>127</v>
      </c>
      <c r="D979" s="167"/>
      <c r="E979" s="167"/>
      <c r="F979" s="13" t="s">
        <v>128</v>
      </c>
      <c r="G979" s="14">
        <v>52.3</v>
      </c>
      <c r="H979" s="15">
        <v>1</v>
      </c>
      <c r="I979" s="49">
        <v>52.3</v>
      </c>
      <c r="J979" s="38">
        <v>3.28</v>
      </c>
      <c r="K979" s="14"/>
      <c r="L979" s="38">
        <v>171.54</v>
      </c>
      <c r="M979" s="40">
        <v>15.71</v>
      </c>
      <c r="N979" s="39">
        <v>2694.89</v>
      </c>
      <c r="EZ979" s="11"/>
      <c r="FA979" s="19" t="s">
        <v>127</v>
      </c>
      <c r="FB979" s="19" t="s">
        <v>0</v>
      </c>
      <c r="FC979" s="19" t="s">
        <v>0</v>
      </c>
      <c r="FH979" s="19"/>
      <c r="FK979" s="19"/>
      <c r="FL979" s="19"/>
    </row>
    <row r="980" spans="1:168" customFormat="1" ht="15" customHeight="1" x14ac:dyDescent="0.25">
      <c r="A980" s="37"/>
      <c r="B980" s="159"/>
      <c r="C980" s="167" t="s">
        <v>18</v>
      </c>
      <c r="D980" s="167"/>
      <c r="E980" s="167"/>
      <c r="F980" s="13"/>
      <c r="G980" s="14"/>
      <c r="H980" s="14"/>
      <c r="I980" s="14"/>
      <c r="J980" s="17"/>
      <c r="K980" s="14"/>
      <c r="L980" s="38">
        <v>171.54</v>
      </c>
      <c r="M980" s="34"/>
      <c r="N980" s="39">
        <v>2694.89</v>
      </c>
      <c r="EZ980" s="11"/>
      <c r="FA980" s="19"/>
      <c r="FB980" s="19"/>
      <c r="FC980" s="19"/>
      <c r="FH980" s="19" t="s">
        <v>18</v>
      </c>
      <c r="FK980" s="19"/>
      <c r="FL980" s="19"/>
    </row>
    <row r="981" spans="1:168" customFormat="1" ht="68.25" customHeight="1" x14ac:dyDescent="0.25">
      <c r="A981" s="12" t="s">
        <v>347</v>
      </c>
      <c r="B981" s="160" t="s">
        <v>130</v>
      </c>
      <c r="C981" s="167" t="s">
        <v>230</v>
      </c>
      <c r="D981" s="167"/>
      <c r="E981" s="167"/>
      <c r="F981" s="13" t="s">
        <v>128</v>
      </c>
      <c r="G981" s="14">
        <v>9.9</v>
      </c>
      <c r="H981" s="15">
        <v>1</v>
      </c>
      <c r="I981" s="49">
        <v>9.9</v>
      </c>
      <c r="J981" s="38">
        <v>8.39</v>
      </c>
      <c r="K981" s="14"/>
      <c r="L981" s="38">
        <v>83.06</v>
      </c>
      <c r="M981" s="40">
        <v>15.71</v>
      </c>
      <c r="N981" s="39">
        <v>1304.8699999999999</v>
      </c>
      <c r="EZ981" s="11"/>
      <c r="FA981" s="19" t="s">
        <v>230</v>
      </c>
      <c r="FB981" s="19" t="s">
        <v>0</v>
      </c>
      <c r="FC981" s="19" t="s">
        <v>0</v>
      </c>
      <c r="FH981" s="19"/>
      <c r="FK981" s="19"/>
      <c r="FL981" s="19"/>
    </row>
    <row r="982" spans="1:168" customFormat="1" ht="15" customHeight="1" x14ac:dyDescent="0.25">
      <c r="A982" s="37"/>
      <c r="B982" s="159"/>
      <c r="C982" s="167" t="s">
        <v>18</v>
      </c>
      <c r="D982" s="167"/>
      <c r="E982" s="167"/>
      <c r="F982" s="13"/>
      <c r="G982" s="14"/>
      <c r="H982" s="14"/>
      <c r="I982" s="14"/>
      <c r="J982" s="17"/>
      <c r="K982" s="14"/>
      <c r="L982" s="38">
        <v>83.06</v>
      </c>
      <c r="M982" s="34"/>
      <c r="N982" s="39">
        <v>1304.8699999999999</v>
      </c>
      <c r="EZ982" s="11"/>
      <c r="FA982" s="19"/>
      <c r="FB982" s="19"/>
      <c r="FC982" s="19"/>
      <c r="FH982" s="19" t="s">
        <v>18</v>
      </c>
      <c r="FK982" s="19"/>
      <c r="FL982" s="19"/>
    </row>
    <row r="983" spans="1:168" customFormat="1" ht="45.75" customHeight="1" x14ac:dyDescent="0.25">
      <c r="A983" s="12" t="s">
        <v>348</v>
      </c>
      <c r="B983" s="160" t="s">
        <v>133</v>
      </c>
      <c r="C983" s="167" t="s">
        <v>232</v>
      </c>
      <c r="D983" s="167"/>
      <c r="E983" s="167"/>
      <c r="F983" s="13" t="s">
        <v>128</v>
      </c>
      <c r="G983" s="14">
        <v>5</v>
      </c>
      <c r="H983" s="15">
        <v>1</v>
      </c>
      <c r="I983" s="15">
        <v>5</v>
      </c>
      <c r="J983" s="38">
        <v>10.88</v>
      </c>
      <c r="K983" s="14"/>
      <c r="L983" s="38">
        <v>54.4</v>
      </c>
      <c r="M983" s="40">
        <v>15.71</v>
      </c>
      <c r="N983" s="62">
        <v>854.62</v>
      </c>
      <c r="EZ983" s="11"/>
      <c r="FA983" s="19" t="s">
        <v>232</v>
      </c>
      <c r="FB983" s="19" t="s">
        <v>0</v>
      </c>
      <c r="FC983" s="19" t="s">
        <v>0</v>
      </c>
      <c r="FH983" s="19"/>
      <c r="FK983" s="19"/>
      <c r="FL983" s="19"/>
    </row>
    <row r="984" spans="1:168" customFormat="1" ht="15" customHeight="1" x14ac:dyDescent="0.25">
      <c r="A984" s="37"/>
      <c r="B984" s="159"/>
      <c r="C984" s="167" t="s">
        <v>18</v>
      </c>
      <c r="D984" s="167"/>
      <c r="E984" s="167"/>
      <c r="F984" s="13"/>
      <c r="G984" s="14"/>
      <c r="H984" s="14"/>
      <c r="I984" s="14"/>
      <c r="J984" s="17"/>
      <c r="K984" s="14"/>
      <c r="L984" s="38">
        <v>54.4</v>
      </c>
      <c r="M984" s="34"/>
      <c r="N984" s="62">
        <v>854.62</v>
      </c>
      <c r="EZ984" s="11"/>
      <c r="FA984" s="19"/>
      <c r="FB984" s="19"/>
      <c r="FC984" s="19"/>
      <c r="FH984" s="19" t="s">
        <v>18</v>
      </c>
      <c r="FK984" s="19"/>
      <c r="FL984" s="19"/>
    </row>
    <row r="985" spans="1:168" customFormat="1" ht="45.75" customHeight="1" x14ac:dyDescent="0.25">
      <c r="A985" s="12" t="s">
        <v>349</v>
      </c>
      <c r="B985" s="160" t="s">
        <v>136</v>
      </c>
      <c r="C985" s="167" t="s">
        <v>137</v>
      </c>
      <c r="D985" s="167"/>
      <c r="E985" s="167"/>
      <c r="F985" s="13" t="s">
        <v>128</v>
      </c>
      <c r="G985" s="14">
        <v>67.2</v>
      </c>
      <c r="H985" s="15">
        <v>1</v>
      </c>
      <c r="I985" s="49">
        <v>67.2</v>
      </c>
      <c r="J985" s="38">
        <v>3.86</v>
      </c>
      <c r="K985" s="14"/>
      <c r="L985" s="38">
        <v>259.39</v>
      </c>
      <c r="M985" s="40">
        <v>16.22</v>
      </c>
      <c r="N985" s="39">
        <v>4207.3100000000004</v>
      </c>
      <c r="EZ985" s="11"/>
      <c r="FA985" s="19" t="s">
        <v>137</v>
      </c>
      <c r="FB985" s="19" t="s">
        <v>0</v>
      </c>
      <c r="FC985" s="19" t="s">
        <v>0</v>
      </c>
      <c r="FH985" s="19"/>
      <c r="FK985" s="19"/>
      <c r="FL985" s="19"/>
    </row>
    <row r="986" spans="1:168" customFormat="1" ht="15" customHeight="1" x14ac:dyDescent="0.25">
      <c r="A986" s="20"/>
      <c r="B986" s="158"/>
      <c r="C986" s="165" t="s">
        <v>350</v>
      </c>
      <c r="D986" s="165"/>
      <c r="E986" s="165"/>
      <c r="F986" s="165"/>
      <c r="G986" s="165"/>
      <c r="H986" s="165"/>
      <c r="I986" s="165"/>
      <c r="J986" s="165"/>
      <c r="K986" s="165"/>
      <c r="L986" s="165"/>
      <c r="M986" s="165"/>
      <c r="N986" s="168"/>
      <c r="EZ986" s="11"/>
      <c r="FA986" s="19"/>
      <c r="FB986" s="19"/>
      <c r="FC986" s="19"/>
      <c r="FD986" s="3" t="s">
        <v>350</v>
      </c>
      <c r="FH986" s="19"/>
      <c r="FK986" s="19"/>
      <c r="FL986" s="19"/>
    </row>
    <row r="987" spans="1:168" customFormat="1" ht="15" customHeight="1" x14ac:dyDescent="0.25">
      <c r="A987" s="37"/>
      <c r="B987" s="159"/>
      <c r="C987" s="167" t="s">
        <v>18</v>
      </c>
      <c r="D987" s="167"/>
      <c r="E987" s="167"/>
      <c r="F987" s="13"/>
      <c r="G987" s="14"/>
      <c r="H987" s="14"/>
      <c r="I987" s="14"/>
      <c r="J987" s="17"/>
      <c r="K987" s="14"/>
      <c r="L987" s="38">
        <v>259.39</v>
      </c>
      <c r="M987" s="34"/>
      <c r="N987" s="39">
        <v>4207.3100000000004</v>
      </c>
      <c r="EZ987" s="11"/>
      <c r="FA987" s="19"/>
      <c r="FB987" s="19"/>
      <c r="FC987" s="19"/>
      <c r="FH987" s="19" t="s">
        <v>18</v>
      </c>
      <c r="FK987" s="19"/>
      <c r="FL987" s="19"/>
    </row>
    <row r="988" spans="1:168" customFormat="1" ht="0" hidden="1" customHeight="1" x14ac:dyDescent="0.25">
      <c r="A988" s="53"/>
      <c r="B988" s="54"/>
      <c r="C988" s="54"/>
      <c r="D988" s="54"/>
      <c r="E988" s="54"/>
      <c r="F988" s="55"/>
      <c r="G988" s="55"/>
      <c r="H988" s="55"/>
      <c r="I988" s="55"/>
      <c r="J988" s="56"/>
      <c r="K988" s="55"/>
      <c r="L988" s="56"/>
      <c r="M988" s="24"/>
      <c r="N988" s="56"/>
      <c r="EZ988" s="11"/>
      <c r="FA988" s="19"/>
      <c r="FB988" s="19"/>
      <c r="FC988" s="19"/>
      <c r="FH988" s="19"/>
      <c r="FK988" s="19"/>
      <c r="FL988" s="19"/>
    </row>
    <row r="989" spans="1:168" customFormat="1" ht="15" customHeight="1" x14ac:dyDescent="0.25">
      <c r="A989" s="57"/>
      <c r="B989" s="58"/>
      <c r="C989" s="167" t="s">
        <v>351</v>
      </c>
      <c r="D989" s="167"/>
      <c r="E989" s="167"/>
      <c r="F989" s="167"/>
      <c r="G989" s="167"/>
      <c r="H989" s="167"/>
      <c r="I989" s="167"/>
      <c r="J989" s="167"/>
      <c r="K989" s="167"/>
      <c r="L989" s="59">
        <v>624242.42000000004</v>
      </c>
      <c r="M989" s="60"/>
      <c r="N989" s="61">
        <v>6140005.1399999997</v>
      </c>
      <c r="EZ989" s="11"/>
      <c r="FA989" s="19"/>
      <c r="FB989" s="19"/>
      <c r="FC989" s="19"/>
      <c r="FH989" s="19"/>
      <c r="FK989" s="19"/>
      <c r="FL989" s="19" t="s">
        <v>351</v>
      </c>
    </row>
    <row r="990" spans="1:168" customFormat="1" ht="15" customHeight="1" x14ac:dyDescent="0.25">
      <c r="A990" s="175" t="s">
        <v>352</v>
      </c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7"/>
      <c r="EZ990" s="11" t="s">
        <v>352</v>
      </c>
      <c r="FA990" s="19"/>
      <c r="FB990" s="19"/>
      <c r="FC990" s="19"/>
      <c r="FH990" s="19"/>
      <c r="FK990" s="19"/>
      <c r="FL990" s="19"/>
    </row>
    <row r="991" spans="1:168" customFormat="1" ht="34.5" customHeight="1" x14ac:dyDescent="0.25">
      <c r="A991" s="12" t="s">
        <v>353</v>
      </c>
      <c r="B991" s="160" t="s">
        <v>142</v>
      </c>
      <c r="C991" s="167" t="s">
        <v>143</v>
      </c>
      <c r="D991" s="167"/>
      <c r="E991" s="167"/>
      <c r="F991" s="13" t="s">
        <v>144</v>
      </c>
      <c r="G991" s="14">
        <v>1</v>
      </c>
      <c r="H991" s="15">
        <v>1</v>
      </c>
      <c r="I991" s="15">
        <v>1</v>
      </c>
      <c r="J991" s="17"/>
      <c r="K991" s="14"/>
      <c r="L991" s="17"/>
      <c r="M991" s="14"/>
      <c r="N991" s="18"/>
      <c r="EZ991" s="11"/>
      <c r="FA991" s="19" t="s">
        <v>143</v>
      </c>
      <c r="FB991" s="19" t="s">
        <v>0</v>
      </c>
      <c r="FC991" s="19" t="s">
        <v>0</v>
      </c>
      <c r="FH991" s="19"/>
      <c r="FK991" s="19"/>
      <c r="FL991" s="19"/>
    </row>
    <row r="992" spans="1:168" customFormat="1" ht="15" x14ac:dyDescent="0.25">
      <c r="A992" s="21"/>
      <c r="B992" s="22" t="s">
        <v>3</v>
      </c>
      <c r="C992" s="165" t="s">
        <v>8</v>
      </c>
      <c r="D992" s="165"/>
      <c r="E992" s="165"/>
      <c r="F992" s="23"/>
      <c r="G992" s="24"/>
      <c r="H992" s="24"/>
      <c r="I992" s="24"/>
      <c r="J992" s="25">
        <v>298.64</v>
      </c>
      <c r="K992" s="24"/>
      <c r="L992" s="25">
        <v>298.64</v>
      </c>
      <c r="M992" s="26">
        <v>52.21</v>
      </c>
      <c r="N992" s="27">
        <v>15591.99</v>
      </c>
      <c r="EZ992" s="11"/>
      <c r="FA992" s="19"/>
      <c r="FB992" s="19"/>
      <c r="FC992" s="19"/>
      <c r="FE992" s="3" t="s">
        <v>8</v>
      </c>
      <c r="FH992" s="19"/>
      <c r="FK992" s="19"/>
      <c r="FL992" s="19"/>
    </row>
    <row r="993" spans="1:168" customFormat="1" ht="15" x14ac:dyDescent="0.25">
      <c r="A993" s="21"/>
      <c r="B993" s="22" t="s">
        <v>19</v>
      </c>
      <c r="C993" s="165" t="s">
        <v>24</v>
      </c>
      <c r="D993" s="165"/>
      <c r="E993" s="165"/>
      <c r="F993" s="23"/>
      <c r="G993" s="24"/>
      <c r="H993" s="24"/>
      <c r="I993" s="24"/>
      <c r="J993" s="25">
        <v>128.02000000000001</v>
      </c>
      <c r="K993" s="24"/>
      <c r="L993" s="25">
        <v>128.02000000000001</v>
      </c>
      <c r="M993" s="26">
        <v>15.71</v>
      </c>
      <c r="N993" s="27">
        <v>2011.19</v>
      </c>
      <c r="EZ993" s="11"/>
      <c r="FA993" s="19"/>
      <c r="FB993" s="19"/>
      <c r="FC993" s="19"/>
      <c r="FE993" s="3" t="s">
        <v>24</v>
      </c>
      <c r="FH993" s="19"/>
      <c r="FK993" s="19"/>
      <c r="FL993" s="19"/>
    </row>
    <row r="994" spans="1:168" customFormat="1" ht="15" x14ac:dyDescent="0.25">
      <c r="A994" s="21"/>
      <c r="B994" s="22" t="s">
        <v>25</v>
      </c>
      <c r="C994" s="165" t="s">
        <v>26</v>
      </c>
      <c r="D994" s="165"/>
      <c r="E994" s="165"/>
      <c r="F994" s="23"/>
      <c r="G994" s="24"/>
      <c r="H994" s="24"/>
      <c r="I994" s="24"/>
      <c r="J994" s="25">
        <v>19.84</v>
      </c>
      <c r="K994" s="24"/>
      <c r="L994" s="25">
        <v>19.84</v>
      </c>
      <c r="M994" s="26">
        <v>52.21</v>
      </c>
      <c r="N994" s="27">
        <v>1035.8499999999999</v>
      </c>
      <c r="EZ994" s="11"/>
      <c r="FA994" s="19"/>
      <c r="FB994" s="19"/>
      <c r="FC994" s="19"/>
      <c r="FE994" s="3" t="s">
        <v>26</v>
      </c>
      <c r="FH994" s="19"/>
      <c r="FK994" s="19"/>
      <c r="FL994" s="19"/>
    </row>
    <row r="995" spans="1:168" customFormat="1" ht="15" x14ac:dyDescent="0.25">
      <c r="A995" s="28"/>
      <c r="B995" s="22"/>
      <c r="C995" s="165" t="s">
        <v>9</v>
      </c>
      <c r="D995" s="165"/>
      <c r="E995" s="165"/>
      <c r="F995" s="23" t="s">
        <v>10</v>
      </c>
      <c r="G995" s="26">
        <v>35.01</v>
      </c>
      <c r="H995" s="24"/>
      <c r="I995" s="26">
        <v>35.01</v>
      </c>
      <c r="J995" s="31"/>
      <c r="K995" s="24"/>
      <c r="L995" s="31"/>
      <c r="M995" s="24"/>
      <c r="N995" s="32"/>
      <c r="EZ995" s="11"/>
      <c r="FA995" s="19"/>
      <c r="FB995" s="19"/>
      <c r="FC995" s="19"/>
      <c r="FF995" s="3" t="s">
        <v>9</v>
      </c>
      <c r="FH995" s="19"/>
      <c r="FK995" s="19"/>
      <c r="FL995" s="19"/>
    </row>
    <row r="996" spans="1:168" customFormat="1" ht="15" x14ac:dyDescent="0.25">
      <c r="A996" s="28"/>
      <c r="B996" s="22"/>
      <c r="C996" s="165" t="s">
        <v>27</v>
      </c>
      <c r="D996" s="165"/>
      <c r="E996" s="165"/>
      <c r="F996" s="23" t="s">
        <v>10</v>
      </c>
      <c r="G996" s="26">
        <v>1.71</v>
      </c>
      <c r="H996" s="24"/>
      <c r="I996" s="26">
        <v>1.71</v>
      </c>
      <c r="J996" s="31"/>
      <c r="K996" s="24"/>
      <c r="L996" s="31"/>
      <c r="M996" s="24"/>
      <c r="N996" s="32"/>
      <c r="EZ996" s="11"/>
      <c r="FA996" s="19"/>
      <c r="FB996" s="19"/>
      <c r="FC996" s="19"/>
      <c r="FF996" s="3" t="s">
        <v>27</v>
      </c>
      <c r="FH996" s="19"/>
      <c r="FK996" s="19"/>
      <c r="FL996" s="19"/>
    </row>
    <row r="997" spans="1:168" customFormat="1" ht="15" customHeight="1" x14ac:dyDescent="0.25">
      <c r="A997" s="20"/>
      <c r="B997" s="22"/>
      <c r="C997" s="172" t="s">
        <v>11</v>
      </c>
      <c r="D997" s="172"/>
      <c r="E997" s="172"/>
      <c r="F997" s="33"/>
      <c r="G997" s="34"/>
      <c r="H997" s="34"/>
      <c r="I997" s="34"/>
      <c r="J997" s="35">
        <v>426.66</v>
      </c>
      <c r="K997" s="34"/>
      <c r="L997" s="35">
        <v>426.66</v>
      </c>
      <c r="M997" s="34"/>
      <c r="N997" s="36">
        <v>17603.18</v>
      </c>
      <c r="EZ997" s="11"/>
      <c r="FA997" s="19"/>
      <c r="FB997" s="19"/>
      <c r="FC997" s="19"/>
      <c r="FG997" s="3" t="s">
        <v>11</v>
      </c>
      <c r="FH997" s="19"/>
      <c r="FK997" s="19"/>
      <c r="FL997" s="19"/>
    </row>
    <row r="998" spans="1:168" customFormat="1" ht="15" x14ac:dyDescent="0.25">
      <c r="A998" s="28"/>
      <c r="B998" s="22"/>
      <c r="C998" s="165" t="s">
        <v>12</v>
      </c>
      <c r="D998" s="165"/>
      <c r="E998" s="165"/>
      <c r="F998" s="23"/>
      <c r="G998" s="24"/>
      <c r="H998" s="24"/>
      <c r="I998" s="24"/>
      <c r="J998" s="31"/>
      <c r="K998" s="24"/>
      <c r="L998" s="25">
        <v>318.48</v>
      </c>
      <c r="M998" s="24"/>
      <c r="N998" s="27">
        <v>16627.84</v>
      </c>
      <c r="EZ998" s="11"/>
      <c r="FA998" s="19"/>
      <c r="FB998" s="19"/>
      <c r="FC998" s="19"/>
      <c r="FF998" s="3" t="s">
        <v>12</v>
      </c>
      <c r="FH998" s="19"/>
      <c r="FK998" s="19"/>
      <c r="FL998" s="19"/>
    </row>
    <row r="999" spans="1:168" customFormat="1" ht="22.5" customHeight="1" x14ac:dyDescent="0.25">
      <c r="A999" s="28"/>
      <c r="B999" s="22" t="s">
        <v>28</v>
      </c>
      <c r="C999" s="165" t="s">
        <v>29</v>
      </c>
      <c r="D999" s="165"/>
      <c r="E999" s="165"/>
      <c r="F999" s="23" t="s">
        <v>15</v>
      </c>
      <c r="G999" s="29">
        <v>109</v>
      </c>
      <c r="H999" s="24"/>
      <c r="I999" s="29">
        <v>109</v>
      </c>
      <c r="J999" s="31"/>
      <c r="K999" s="24"/>
      <c r="L999" s="25">
        <v>347.14</v>
      </c>
      <c r="M999" s="24"/>
      <c r="N999" s="27">
        <v>18124.349999999999</v>
      </c>
      <c r="EZ999" s="11"/>
      <c r="FA999" s="19"/>
      <c r="FB999" s="19"/>
      <c r="FC999" s="19"/>
      <c r="FF999" s="3" t="s">
        <v>29</v>
      </c>
      <c r="FH999" s="19"/>
      <c r="FK999" s="19"/>
      <c r="FL999" s="19"/>
    </row>
    <row r="1000" spans="1:168" customFormat="1" ht="45" x14ac:dyDescent="0.25">
      <c r="A1000" s="28"/>
      <c r="B1000" s="22" t="s">
        <v>30</v>
      </c>
      <c r="C1000" s="165" t="s">
        <v>31</v>
      </c>
      <c r="D1000" s="165"/>
      <c r="E1000" s="165"/>
      <c r="F1000" s="23" t="s">
        <v>15</v>
      </c>
      <c r="G1000" s="29">
        <v>65</v>
      </c>
      <c r="H1000" s="26">
        <v>0.85</v>
      </c>
      <c r="I1000" s="26">
        <v>55.25</v>
      </c>
      <c r="J1000" s="31"/>
      <c r="K1000" s="24"/>
      <c r="L1000" s="25">
        <v>175.96</v>
      </c>
      <c r="M1000" s="24"/>
      <c r="N1000" s="27">
        <v>9186.8799999999992</v>
      </c>
      <c r="EZ1000" s="11"/>
      <c r="FA1000" s="19"/>
      <c r="FB1000" s="19"/>
      <c r="FC1000" s="19"/>
      <c r="FF1000" s="3" t="s">
        <v>31</v>
      </c>
      <c r="FH1000" s="19"/>
      <c r="FK1000" s="19"/>
      <c r="FL1000" s="19"/>
    </row>
    <row r="1001" spans="1:168" customFormat="1" ht="15" customHeight="1" x14ac:dyDescent="0.25">
      <c r="A1001" s="37"/>
      <c r="B1001" s="159"/>
      <c r="C1001" s="167" t="s">
        <v>18</v>
      </c>
      <c r="D1001" s="167"/>
      <c r="E1001" s="167"/>
      <c r="F1001" s="13"/>
      <c r="G1001" s="14"/>
      <c r="H1001" s="14"/>
      <c r="I1001" s="14"/>
      <c r="J1001" s="17"/>
      <c r="K1001" s="14"/>
      <c r="L1001" s="38">
        <v>949.76</v>
      </c>
      <c r="M1001" s="34"/>
      <c r="N1001" s="39">
        <v>44914.41</v>
      </c>
      <c r="EZ1001" s="11"/>
      <c r="FA1001" s="19"/>
      <c r="FB1001" s="19"/>
      <c r="FC1001" s="19"/>
      <c r="FH1001" s="19" t="s">
        <v>18</v>
      </c>
      <c r="FK1001" s="19"/>
      <c r="FL1001" s="19"/>
    </row>
    <row r="1002" spans="1:168" customFormat="1" ht="45.75" customHeight="1" x14ac:dyDescent="0.25">
      <c r="A1002" s="12" t="s">
        <v>354</v>
      </c>
      <c r="B1002" s="160" t="s">
        <v>32</v>
      </c>
      <c r="C1002" s="167" t="s">
        <v>33</v>
      </c>
      <c r="D1002" s="167"/>
      <c r="E1002" s="167"/>
      <c r="F1002" s="13" t="s">
        <v>6</v>
      </c>
      <c r="G1002" s="14">
        <v>0.23699999999999999</v>
      </c>
      <c r="H1002" s="15">
        <v>1</v>
      </c>
      <c r="I1002" s="46">
        <v>0.23699999999999999</v>
      </c>
      <c r="J1002" s="17"/>
      <c r="K1002" s="14"/>
      <c r="L1002" s="17"/>
      <c r="M1002" s="14"/>
      <c r="N1002" s="18"/>
      <c r="EZ1002" s="11"/>
      <c r="FA1002" s="19" t="s">
        <v>33</v>
      </c>
      <c r="FB1002" s="19" t="s">
        <v>0</v>
      </c>
      <c r="FC1002" s="19" t="s">
        <v>0</v>
      </c>
      <c r="FH1002" s="19"/>
      <c r="FK1002" s="19"/>
      <c r="FL1002" s="19"/>
    </row>
    <row r="1003" spans="1:168" customFormat="1" ht="15" customHeight="1" x14ac:dyDescent="0.25">
      <c r="A1003" s="20"/>
      <c r="B1003" s="158"/>
      <c r="C1003" s="165" t="s">
        <v>355</v>
      </c>
      <c r="D1003" s="165"/>
      <c r="E1003" s="165"/>
      <c r="F1003" s="165"/>
      <c r="G1003" s="165"/>
      <c r="H1003" s="165"/>
      <c r="I1003" s="165"/>
      <c r="J1003" s="165"/>
      <c r="K1003" s="165"/>
      <c r="L1003" s="165"/>
      <c r="M1003" s="165"/>
      <c r="N1003" s="168"/>
      <c r="EZ1003" s="11"/>
      <c r="FA1003" s="19"/>
      <c r="FB1003" s="19"/>
      <c r="FC1003" s="19"/>
      <c r="FD1003" s="3" t="s">
        <v>355</v>
      </c>
      <c r="FH1003" s="19"/>
      <c r="FK1003" s="19"/>
      <c r="FL1003" s="19"/>
    </row>
    <row r="1004" spans="1:168" customFormat="1" ht="15" x14ac:dyDescent="0.25">
      <c r="A1004" s="21"/>
      <c r="B1004" s="22" t="s">
        <v>3</v>
      </c>
      <c r="C1004" s="165" t="s">
        <v>8</v>
      </c>
      <c r="D1004" s="165"/>
      <c r="E1004" s="165"/>
      <c r="F1004" s="23"/>
      <c r="G1004" s="24"/>
      <c r="H1004" s="24"/>
      <c r="I1004" s="24"/>
      <c r="J1004" s="25">
        <v>92.08</v>
      </c>
      <c r="K1004" s="24"/>
      <c r="L1004" s="25">
        <v>21.82</v>
      </c>
      <c r="M1004" s="26">
        <v>52.21</v>
      </c>
      <c r="N1004" s="27">
        <v>1139.22</v>
      </c>
      <c r="EZ1004" s="11"/>
      <c r="FA1004" s="19"/>
      <c r="FB1004" s="19"/>
      <c r="FC1004" s="19"/>
      <c r="FE1004" s="3" t="s">
        <v>8</v>
      </c>
      <c r="FH1004" s="19"/>
      <c r="FK1004" s="19"/>
      <c r="FL1004" s="19"/>
    </row>
    <row r="1005" spans="1:168" customFormat="1" ht="15" x14ac:dyDescent="0.25">
      <c r="A1005" s="21"/>
      <c r="B1005" s="22" t="s">
        <v>19</v>
      </c>
      <c r="C1005" s="165" t="s">
        <v>24</v>
      </c>
      <c r="D1005" s="165"/>
      <c r="E1005" s="165"/>
      <c r="F1005" s="23"/>
      <c r="G1005" s="24"/>
      <c r="H1005" s="24"/>
      <c r="I1005" s="24"/>
      <c r="J1005" s="25">
        <v>287.60000000000002</v>
      </c>
      <c r="K1005" s="24"/>
      <c r="L1005" s="25">
        <v>68.16</v>
      </c>
      <c r="M1005" s="26">
        <v>15.71</v>
      </c>
      <c r="N1005" s="27">
        <v>1070.79</v>
      </c>
      <c r="EZ1005" s="11"/>
      <c r="FA1005" s="19"/>
      <c r="FB1005" s="19"/>
      <c r="FC1005" s="19"/>
      <c r="FE1005" s="3" t="s">
        <v>24</v>
      </c>
      <c r="FH1005" s="19"/>
      <c r="FK1005" s="19"/>
      <c r="FL1005" s="19"/>
    </row>
    <row r="1006" spans="1:168" customFormat="1" ht="15" x14ac:dyDescent="0.25">
      <c r="A1006" s="21"/>
      <c r="B1006" s="22" t="s">
        <v>25</v>
      </c>
      <c r="C1006" s="165" t="s">
        <v>26</v>
      </c>
      <c r="D1006" s="165"/>
      <c r="E1006" s="165"/>
      <c r="F1006" s="23"/>
      <c r="G1006" s="24"/>
      <c r="H1006" s="24"/>
      <c r="I1006" s="24"/>
      <c r="J1006" s="25">
        <v>37.57</v>
      </c>
      <c r="K1006" s="24"/>
      <c r="L1006" s="25">
        <v>8.9</v>
      </c>
      <c r="M1006" s="26">
        <v>52.21</v>
      </c>
      <c r="N1006" s="48">
        <v>464.67</v>
      </c>
      <c r="EZ1006" s="11"/>
      <c r="FA1006" s="19"/>
      <c r="FB1006" s="19"/>
      <c r="FC1006" s="19"/>
      <c r="FE1006" s="3" t="s">
        <v>26</v>
      </c>
      <c r="FH1006" s="19"/>
      <c r="FK1006" s="19"/>
      <c r="FL1006" s="19"/>
    </row>
    <row r="1007" spans="1:168" customFormat="1" ht="15" x14ac:dyDescent="0.25">
      <c r="A1007" s="28"/>
      <c r="B1007" s="22"/>
      <c r="C1007" s="165" t="s">
        <v>9</v>
      </c>
      <c r="D1007" s="165"/>
      <c r="E1007" s="165"/>
      <c r="F1007" s="23" t="s">
        <v>10</v>
      </c>
      <c r="G1007" s="42">
        <v>11.7</v>
      </c>
      <c r="H1007" s="24"/>
      <c r="I1007" s="43">
        <v>2.7728999999999999</v>
      </c>
      <c r="J1007" s="31"/>
      <c r="K1007" s="24"/>
      <c r="L1007" s="31"/>
      <c r="M1007" s="24"/>
      <c r="N1007" s="32"/>
      <c r="EZ1007" s="11"/>
      <c r="FA1007" s="19"/>
      <c r="FB1007" s="19"/>
      <c r="FC1007" s="19"/>
      <c r="FF1007" s="3" t="s">
        <v>9</v>
      </c>
      <c r="FH1007" s="19"/>
      <c r="FK1007" s="19"/>
      <c r="FL1007" s="19"/>
    </row>
    <row r="1008" spans="1:168" customFormat="1" ht="15" x14ac:dyDescent="0.25">
      <c r="A1008" s="28"/>
      <c r="B1008" s="22"/>
      <c r="C1008" s="165" t="s">
        <v>27</v>
      </c>
      <c r="D1008" s="165"/>
      <c r="E1008" s="165"/>
      <c r="F1008" s="23" t="s">
        <v>10</v>
      </c>
      <c r="G1008" s="26">
        <v>2.96</v>
      </c>
      <c r="H1008" s="24"/>
      <c r="I1008" s="47">
        <v>0.70152000000000003</v>
      </c>
      <c r="J1008" s="31"/>
      <c r="K1008" s="24"/>
      <c r="L1008" s="31"/>
      <c r="M1008" s="24"/>
      <c r="N1008" s="32"/>
      <c r="EZ1008" s="11"/>
      <c r="FA1008" s="19"/>
      <c r="FB1008" s="19"/>
      <c r="FC1008" s="19"/>
      <c r="FF1008" s="3" t="s">
        <v>27</v>
      </c>
      <c r="FH1008" s="19"/>
      <c r="FK1008" s="19"/>
      <c r="FL1008" s="19"/>
    </row>
    <row r="1009" spans="1:168" customFormat="1" ht="15" customHeight="1" x14ac:dyDescent="0.25">
      <c r="A1009" s="20"/>
      <c r="B1009" s="22"/>
      <c r="C1009" s="172" t="s">
        <v>11</v>
      </c>
      <c r="D1009" s="172"/>
      <c r="E1009" s="172"/>
      <c r="F1009" s="33"/>
      <c r="G1009" s="34"/>
      <c r="H1009" s="34"/>
      <c r="I1009" s="34"/>
      <c r="J1009" s="35">
        <v>379.68</v>
      </c>
      <c r="K1009" s="34"/>
      <c r="L1009" s="35">
        <v>89.98</v>
      </c>
      <c r="M1009" s="34"/>
      <c r="N1009" s="36">
        <v>2210.0100000000002</v>
      </c>
      <c r="EZ1009" s="11"/>
      <c r="FA1009" s="19"/>
      <c r="FB1009" s="19"/>
      <c r="FC1009" s="19"/>
      <c r="FG1009" s="3" t="s">
        <v>11</v>
      </c>
      <c r="FH1009" s="19"/>
      <c r="FK1009" s="19"/>
      <c r="FL1009" s="19"/>
    </row>
    <row r="1010" spans="1:168" customFormat="1" ht="15" x14ac:dyDescent="0.25">
      <c r="A1010" s="28"/>
      <c r="B1010" s="22"/>
      <c r="C1010" s="165" t="s">
        <v>12</v>
      </c>
      <c r="D1010" s="165"/>
      <c r="E1010" s="165"/>
      <c r="F1010" s="23"/>
      <c r="G1010" s="24"/>
      <c r="H1010" s="24"/>
      <c r="I1010" s="24"/>
      <c r="J1010" s="31"/>
      <c r="K1010" s="24"/>
      <c r="L1010" s="25">
        <v>30.72</v>
      </c>
      <c r="M1010" s="24"/>
      <c r="N1010" s="27">
        <v>1603.89</v>
      </c>
      <c r="EZ1010" s="11"/>
      <c r="FA1010" s="19"/>
      <c r="FB1010" s="19"/>
      <c r="FC1010" s="19"/>
      <c r="FF1010" s="3" t="s">
        <v>12</v>
      </c>
      <c r="FH1010" s="19"/>
      <c r="FK1010" s="19"/>
      <c r="FL1010" s="19"/>
    </row>
    <row r="1011" spans="1:168" customFormat="1" ht="23.25" customHeight="1" x14ac:dyDescent="0.25">
      <c r="A1011" s="28"/>
      <c r="B1011" s="22" t="s">
        <v>35</v>
      </c>
      <c r="C1011" s="165" t="s">
        <v>36</v>
      </c>
      <c r="D1011" s="165"/>
      <c r="E1011" s="165"/>
      <c r="F1011" s="23" t="s">
        <v>15</v>
      </c>
      <c r="G1011" s="29">
        <v>102</v>
      </c>
      <c r="H1011" s="24"/>
      <c r="I1011" s="29">
        <v>102</v>
      </c>
      <c r="J1011" s="31"/>
      <c r="K1011" s="24"/>
      <c r="L1011" s="25">
        <v>31.33</v>
      </c>
      <c r="M1011" s="24"/>
      <c r="N1011" s="27">
        <v>1635.97</v>
      </c>
      <c r="EZ1011" s="11"/>
      <c r="FA1011" s="19"/>
      <c r="FB1011" s="19"/>
      <c r="FC1011" s="19"/>
      <c r="FF1011" s="3" t="s">
        <v>36</v>
      </c>
      <c r="FH1011" s="19"/>
      <c r="FK1011" s="19"/>
      <c r="FL1011" s="19"/>
    </row>
    <row r="1012" spans="1:168" customFormat="1" ht="23.25" customHeight="1" x14ac:dyDescent="0.25">
      <c r="A1012" s="28"/>
      <c r="B1012" s="22" t="s">
        <v>37</v>
      </c>
      <c r="C1012" s="165" t="s">
        <v>38</v>
      </c>
      <c r="D1012" s="165"/>
      <c r="E1012" s="165"/>
      <c r="F1012" s="23" t="s">
        <v>15</v>
      </c>
      <c r="G1012" s="29">
        <v>54</v>
      </c>
      <c r="H1012" s="24"/>
      <c r="I1012" s="29">
        <v>54</v>
      </c>
      <c r="J1012" s="31"/>
      <c r="K1012" s="24"/>
      <c r="L1012" s="25">
        <v>16.59</v>
      </c>
      <c r="M1012" s="24"/>
      <c r="N1012" s="48">
        <v>866.1</v>
      </c>
      <c r="EZ1012" s="11"/>
      <c r="FA1012" s="19"/>
      <c r="FB1012" s="19"/>
      <c r="FC1012" s="19"/>
      <c r="FF1012" s="3" t="s">
        <v>38</v>
      </c>
      <c r="FH1012" s="19"/>
      <c r="FK1012" s="19"/>
      <c r="FL1012" s="19"/>
    </row>
    <row r="1013" spans="1:168" customFormat="1" ht="15" customHeight="1" x14ac:dyDescent="0.25">
      <c r="A1013" s="37"/>
      <c r="B1013" s="159"/>
      <c r="C1013" s="167" t="s">
        <v>18</v>
      </c>
      <c r="D1013" s="167"/>
      <c r="E1013" s="167"/>
      <c r="F1013" s="13"/>
      <c r="G1013" s="14"/>
      <c r="H1013" s="14"/>
      <c r="I1013" s="14"/>
      <c r="J1013" s="17"/>
      <c r="K1013" s="14"/>
      <c r="L1013" s="38">
        <v>137.9</v>
      </c>
      <c r="M1013" s="34"/>
      <c r="N1013" s="39">
        <v>4712.08</v>
      </c>
      <c r="EZ1013" s="11"/>
      <c r="FA1013" s="19"/>
      <c r="FB1013" s="19"/>
      <c r="FC1013" s="19"/>
      <c r="FH1013" s="19" t="s">
        <v>18</v>
      </c>
      <c r="FK1013" s="19"/>
      <c r="FL1013" s="19"/>
    </row>
    <row r="1014" spans="1:168" customFormat="1" ht="23.25" customHeight="1" x14ac:dyDescent="0.25">
      <c r="A1014" s="12" t="s">
        <v>356</v>
      </c>
      <c r="B1014" s="160" t="s">
        <v>40</v>
      </c>
      <c r="C1014" s="167" t="s">
        <v>41</v>
      </c>
      <c r="D1014" s="167"/>
      <c r="E1014" s="167"/>
      <c r="F1014" s="13" t="s">
        <v>6</v>
      </c>
      <c r="G1014" s="14">
        <v>0.11559999999999999</v>
      </c>
      <c r="H1014" s="15">
        <v>1</v>
      </c>
      <c r="I1014" s="16">
        <v>0.11559999999999999</v>
      </c>
      <c r="J1014" s="17"/>
      <c r="K1014" s="14"/>
      <c r="L1014" s="17"/>
      <c r="M1014" s="14"/>
      <c r="N1014" s="18"/>
      <c r="EZ1014" s="11"/>
      <c r="FA1014" s="19" t="s">
        <v>41</v>
      </c>
      <c r="FB1014" s="19" t="s">
        <v>0</v>
      </c>
      <c r="FC1014" s="19" t="s">
        <v>0</v>
      </c>
      <c r="FH1014" s="19"/>
      <c r="FK1014" s="19"/>
      <c r="FL1014" s="19"/>
    </row>
    <row r="1015" spans="1:168" customFormat="1" ht="15" customHeight="1" x14ac:dyDescent="0.25">
      <c r="A1015" s="20"/>
      <c r="B1015" s="158"/>
      <c r="C1015" s="165" t="s">
        <v>357</v>
      </c>
      <c r="D1015" s="165"/>
      <c r="E1015" s="165"/>
      <c r="F1015" s="165"/>
      <c r="G1015" s="165"/>
      <c r="H1015" s="165"/>
      <c r="I1015" s="165"/>
      <c r="J1015" s="165"/>
      <c r="K1015" s="165"/>
      <c r="L1015" s="165"/>
      <c r="M1015" s="165"/>
      <c r="N1015" s="168"/>
      <c r="EZ1015" s="11"/>
      <c r="FA1015" s="19"/>
      <c r="FB1015" s="19"/>
      <c r="FC1015" s="19"/>
      <c r="FD1015" s="3" t="s">
        <v>357</v>
      </c>
      <c r="FH1015" s="19"/>
      <c r="FK1015" s="19"/>
      <c r="FL1015" s="19"/>
    </row>
    <row r="1016" spans="1:168" customFormat="1" ht="15" x14ac:dyDescent="0.25">
      <c r="A1016" s="21"/>
      <c r="B1016" s="22" t="s">
        <v>3</v>
      </c>
      <c r="C1016" s="165" t="s">
        <v>8</v>
      </c>
      <c r="D1016" s="165"/>
      <c r="E1016" s="165"/>
      <c r="F1016" s="23"/>
      <c r="G1016" s="24"/>
      <c r="H1016" s="24"/>
      <c r="I1016" s="24"/>
      <c r="J1016" s="25">
        <v>106.88</v>
      </c>
      <c r="K1016" s="24"/>
      <c r="L1016" s="25">
        <v>12.36</v>
      </c>
      <c r="M1016" s="26">
        <v>52.21</v>
      </c>
      <c r="N1016" s="48">
        <v>645.32000000000005</v>
      </c>
      <c r="EZ1016" s="11"/>
      <c r="FA1016" s="19"/>
      <c r="FB1016" s="19"/>
      <c r="FC1016" s="19"/>
      <c r="FE1016" s="3" t="s">
        <v>8</v>
      </c>
      <c r="FH1016" s="19"/>
      <c r="FK1016" s="19"/>
      <c r="FL1016" s="19"/>
    </row>
    <row r="1017" spans="1:168" customFormat="1" ht="15" x14ac:dyDescent="0.25">
      <c r="A1017" s="21"/>
      <c r="B1017" s="22" t="s">
        <v>19</v>
      </c>
      <c r="C1017" s="165" t="s">
        <v>24</v>
      </c>
      <c r="D1017" s="165"/>
      <c r="E1017" s="165"/>
      <c r="F1017" s="23"/>
      <c r="G1017" s="24"/>
      <c r="H1017" s="24"/>
      <c r="I1017" s="24"/>
      <c r="J1017" s="25">
        <v>241.58</v>
      </c>
      <c r="K1017" s="24"/>
      <c r="L1017" s="25">
        <v>27.93</v>
      </c>
      <c r="M1017" s="26">
        <v>15.71</v>
      </c>
      <c r="N1017" s="48">
        <v>438.78</v>
      </c>
      <c r="EZ1017" s="11"/>
      <c r="FA1017" s="19"/>
      <c r="FB1017" s="19"/>
      <c r="FC1017" s="19"/>
      <c r="FE1017" s="3" t="s">
        <v>24</v>
      </c>
      <c r="FH1017" s="19"/>
      <c r="FK1017" s="19"/>
      <c r="FL1017" s="19"/>
    </row>
    <row r="1018" spans="1:168" customFormat="1" ht="15" x14ac:dyDescent="0.25">
      <c r="A1018" s="21"/>
      <c r="B1018" s="22" t="s">
        <v>25</v>
      </c>
      <c r="C1018" s="165" t="s">
        <v>26</v>
      </c>
      <c r="D1018" s="165"/>
      <c r="E1018" s="165"/>
      <c r="F1018" s="23"/>
      <c r="G1018" s="24"/>
      <c r="H1018" s="24"/>
      <c r="I1018" s="24"/>
      <c r="J1018" s="25">
        <v>26.36</v>
      </c>
      <c r="K1018" s="24"/>
      <c r="L1018" s="25">
        <v>3.05</v>
      </c>
      <c r="M1018" s="26">
        <v>52.21</v>
      </c>
      <c r="N1018" s="48">
        <v>159.24</v>
      </c>
      <c r="EZ1018" s="11"/>
      <c r="FA1018" s="19"/>
      <c r="FB1018" s="19"/>
      <c r="FC1018" s="19"/>
      <c r="FE1018" s="3" t="s">
        <v>26</v>
      </c>
      <c r="FH1018" s="19"/>
      <c r="FK1018" s="19"/>
      <c r="FL1018" s="19"/>
    </row>
    <row r="1019" spans="1:168" customFormat="1" ht="15" x14ac:dyDescent="0.25">
      <c r="A1019" s="28"/>
      <c r="B1019" s="22"/>
      <c r="C1019" s="165" t="s">
        <v>9</v>
      </c>
      <c r="D1019" s="165"/>
      <c r="E1019" s="165"/>
      <c r="F1019" s="23" t="s">
        <v>10</v>
      </c>
      <c r="G1019" s="26">
        <v>12.53</v>
      </c>
      <c r="H1019" s="24"/>
      <c r="I1019" s="51">
        <v>1.4484680000000001</v>
      </c>
      <c r="J1019" s="31"/>
      <c r="K1019" s="24"/>
      <c r="L1019" s="31"/>
      <c r="M1019" s="24"/>
      <c r="N1019" s="32"/>
      <c r="EZ1019" s="11"/>
      <c r="FA1019" s="19"/>
      <c r="FB1019" s="19"/>
      <c r="FC1019" s="19"/>
      <c r="FF1019" s="3" t="s">
        <v>9</v>
      </c>
      <c r="FH1019" s="19"/>
      <c r="FK1019" s="19"/>
      <c r="FL1019" s="19"/>
    </row>
    <row r="1020" spans="1:168" customFormat="1" ht="15" x14ac:dyDescent="0.25">
      <c r="A1020" s="28"/>
      <c r="B1020" s="22"/>
      <c r="C1020" s="165" t="s">
        <v>27</v>
      </c>
      <c r="D1020" s="165"/>
      <c r="E1020" s="165"/>
      <c r="F1020" s="23" t="s">
        <v>10</v>
      </c>
      <c r="G1020" s="26">
        <v>2.62</v>
      </c>
      <c r="H1020" s="24"/>
      <c r="I1020" s="51">
        <v>0.30287199999999997</v>
      </c>
      <c r="J1020" s="31"/>
      <c r="K1020" s="24"/>
      <c r="L1020" s="31"/>
      <c r="M1020" s="24"/>
      <c r="N1020" s="32"/>
      <c r="EZ1020" s="11"/>
      <c r="FA1020" s="19"/>
      <c r="FB1020" s="19"/>
      <c r="FC1020" s="19"/>
      <c r="FF1020" s="3" t="s">
        <v>27</v>
      </c>
      <c r="FH1020" s="19"/>
      <c r="FK1020" s="19"/>
      <c r="FL1020" s="19"/>
    </row>
    <row r="1021" spans="1:168" customFormat="1" ht="15" customHeight="1" x14ac:dyDescent="0.25">
      <c r="A1021" s="20"/>
      <c r="B1021" s="22"/>
      <c r="C1021" s="172" t="s">
        <v>11</v>
      </c>
      <c r="D1021" s="172"/>
      <c r="E1021" s="172"/>
      <c r="F1021" s="33"/>
      <c r="G1021" s="34"/>
      <c r="H1021" s="34"/>
      <c r="I1021" s="34"/>
      <c r="J1021" s="35">
        <v>348.46</v>
      </c>
      <c r="K1021" s="34"/>
      <c r="L1021" s="35">
        <v>40.29</v>
      </c>
      <c r="M1021" s="34"/>
      <c r="N1021" s="36">
        <v>1084.0999999999999</v>
      </c>
      <c r="EZ1021" s="11"/>
      <c r="FA1021" s="19"/>
      <c r="FB1021" s="19"/>
      <c r="FC1021" s="19"/>
      <c r="FG1021" s="3" t="s">
        <v>11</v>
      </c>
      <c r="FH1021" s="19"/>
      <c r="FK1021" s="19"/>
      <c r="FL1021" s="19"/>
    </row>
    <row r="1022" spans="1:168" customFormat="1" ht="15" x14ac:dyDescent="0.25">
      <c r="A1022" s="28"/>
      <c r="B1022" s="22"/>
      <c r="C1022" s="165" t="s">
        <v>12</v>
      </c>
      <c r="D1022" s="165"/>
      <c r="E1022" s="165"/>
      <c r="F1022" s="23"/>
      <c r="G1022" s="24"/>
      <c r="H1022" s="24"/>
      <c r="I1022" s="24"/>
      <c r="J1022" s="31"/>
      <c r="K1022" s="24"/>
      <c r="L1022" s="25">
        <v>15.41</v>
      </c>
      <c r="M1022" s="24"/>
      <c r="N1022" s="48">
        <v>804.56</v>
      </c>
      <c r="EZ1022" s="11"/>
      <c r="FA1022" s="19"/>
      <c r="FB1022" s="19"/>
      <c r="FC1022" s="19"/>
      <c r="FF1022" s="3" t="s">
        <v>12</v>
      </c>
      <c r="FH1022" s="19"/>
      <c r="FK1022" s="19"/>
      <c r="FL1022" s="19"/>
    </row>
    <row r="1023" spans="1:168" customFormat="1" ht="23.25" customHeight="1" x14ac:dyDescent="0.25">
      <c r="A1023" s="28"/>
      <c r="B1023" s="22" t="s">
        <v>43</v>
      </c>
      <c r="C1023" s="165" t="s">
        <v>44</v>
      </c>
      <c r="D1023" s="165"/>
      <c r="E1023" s="165"/>
      <c r="F1023" s="23" t="s">
        <v>15</v>
      </c>
      <c r="G1023" s="29">
        <v>92</v>
      </c>
      <c r="H1023" s="24"/>
      <c r="I1023" s="29">
        <v>92</v>
      </c>
      <c r="J1023" s="31"/>
      <c r="K1023" s="24"/>
      <c r="L1023" s="25">
        <v>14.18</v>
      </c>
      <c r="M1023" s="24"/>
      <c r="N1023" s="48">
        <v>740.2</v>
      </c>
      <c r="EZ1023" s="11"/>
      <c r="FA1023" s="19"/>
      <c r="FB1023" s="19"/>
      <c r="FC1023" s="19"/>
      <c r="FF1023" s="3" t="s">
        <v>44</v>
      </c>
      <c r="FH1023" s="19"/>
      <c r="FK1023" s="19"/>
      <c r="FL1023" s="19"/>
    </row>
    <row r="1024" spans="1:168" customFormat="1" ht="45" customHeight="1" x14ac:dyDescent="0.25">
      <c r="A1024" s="28"/>
      <c r="B1024" s="22" t="s">
        <v>45</v>
      </c>
      <c r="C1024" s="165" t="s">
        <v>46</v>
      </c>
      <c r="D1024" s="165"/>
      <c r="E1024" s="165"/>
      <c r="F1024" s="23" t="s">
        <v>15</v>
      </c>
      <c r="G1024" s="29">
        <v>46</v>
      </c>
      <c r="H1024" s="26">
        <v>0.85</v>
      </c>
      <c r="I1024" s="42">
        <v>39.1</v>
      </c>
      <c r="J1024" s="31"/>
      <c r="K1024" s="24"/>
      <c r="L1024" s="25">
        <v>6.03</v>
      </c>
      <c r="M1024" s="24"/>
      <c r="N1024" s="48">
        <v>314.58</v>
      </c>
      <c r="EZ1024" s="11"/>
      <c r="FA1024" s="19"/>
      <c r="FB1024" s="19"/>
      <c r="FC1024" s="19"/>
      <c r="FF1024" s="3" t="s">
        <v>46</v>
      </c>
      <c r="FH1024" s="19"/>
      <c r="FK1024" s="19"/>
      <c r="FL1024" s="19"/>
    </row>
    <row r="1025" spans="1:168" customFormat="1" ht="15" customHeight="1" x14ac:dyDescent="0.25">
      <c r="A1025" s="37"/>
      <c r="B1025" s="159"/>
      <c r="C1025" s="167" t="s">
        <v>18</v>
      </c>
      <c r="D1025" s="167"/>
      <c r="E1025" s="167"/>
      <c r="F1025" s="13"/>
      <c r="G1025" s="14"/>
      <c r="H1025" s="14"/>
      <c r="I1025" s="14"/>
      <c r="J1025" s="17"/>
      <c r="K1025" s="14"/>
      <c r="L1025" s="38">
        <v>60.5</v>
      </c>
      <c r="M1025" s="34"/>
      <c r="N1025" s="39">
        <v>2138.88</v>
      </c>
      <c r="EZ1025" s="11"/>
      <c r="FA1025" s="19"/>
      <c r="FB1025" s="19"/>
      <c r="FC1025" s="19"/>
      <c r="FH1025" s="19" t="s">
        <v>18</v>
      </c>
      <c r="FK1025" s="19"/>
      <c r="FL1025" s="19"/>
    </row>
    <row r="1026" spans="1:168" customFormat="1" ht="34.5" customHeight="1" x14ac:dyDescent="0.25">
      <c r="A1026" s="12" t="s">
        <v>358</v>
      </c>
      <c r="B1026" s="160" t="s">
        <v>48</v>
      </c>
      <c r="C1026" s="167" t="s">
        <v>49</v>
      </c>
      <c r="D1026" s="167"/>
      <c r="E1026" s="167"/>
      <c r="F1026" s="13" t="s">
        <v>6</v>
      </c>
      <c r="G1026" s="14">
        <v>0.11600000000000001</v>
      </c>
      <c r="H1026" s="15">
        <v>1</v>
      </c>
      <c r="I1026" s="46">
        <v>0.11600000000000001</v>
      </c>
      <c r="J1026" s="17"/>
      <c r="K1026" s="14"/>
      <c r="L1026" s="17"/>
      <c r="M1026" s="14"/>
      <c r="N1026" s="18"/>
      <c r="EZ1026" s="11"/>
      <c r="FA1026" s="19" t="s">
        <v>49</v>
      </c>
      <c r="FB1026" s="19" t="s">
        <v>0</v>
      </c>
      <c r="FC1026" s="19" t="s">
        <v>0</v>
      </c>
      <c r="FH1026" s="19"/>
      <c r="FK1026" s="19"/>
      <c r="FL1026" s="19"/>
    </row>
    <row r="1027" spans="1:168" customFormat="1" ht="15" customHeight="1" x14ac:dyDescent="0.25">
      <c r="A1027" s="20"/>
      <c r="B1027" s="158"/>
      <c r="C1027" s="165" t="s">
        <v>359</v>
      </c>
      <c r="D1027" s="165"/>
      <c r="E1027" s="165"/>
      <c r="F1027" s="165"/>
      <c r="G1027" s="165"/>
      <c r="H1027" s="165"/>
      <c r="I1027" s="165"/>
      <c r="J1027" s="165"/>
      <c r="K1027" s="165"/>
      <c r="L1027" s="165"/>
      <c r="M1027" s="165"/>
      <c r="N1027" s="168"/>
      <c r="EZ1027" s="11"/>
      <c r="FA1027" s="19"/>
      <c r="FB1027" s="19"/>
      <c r="FC1027" s="19"/>
      <c r="FD1027" s="3" t="s">
        <v>359</v>
      </c>
      <c r="FH1027" s="19"/>
      <c r="FK1027" s="19"/>
      <c r="FL1027" s="19"/>
    </row>
    <row r="1028" spans="1:168" customFormat="1" ht="15" x14ac:dyDescent="0.25">
      <c r="A1028" s="21"/>
      <c r="B1028" s="22" t="s">
        <v>3</v>
      </c>
      <c r="C1028" s="165" t="s">
        <v>8</v>
      </c>
      <c r="D1028" s="165"/>
      <c r="E1028" s="165"/>
      <c r="F1028" s="23"/>
      <c r="G1028" s="24"/>
      <c r="H1028" s="24"/>
      <c r="I1028" s="24"/>
      <c r="J1028" s="25">
        <v>173.23</v>
      </c>
      <c r="K1028" s="24"/>
      <c r="L1028" s="25">
        <v>20.09</v>
      </c>
      <c r="M1028" s="26">
        <v>52.21</v>
      </c>
      <c r="N1028" s="27">
        <v>1048.9000000000001</v>
      </c>
      <c r="EZ1028" s="11"/>
      <c r="FA1028" s="19"/>
      <c r="FB1028" s="19"/>
      <c r="FC1028" s="19"/>
      <c r="FE1028" s="3" t="s">
        <v>8</v>
      </c>
      <c r="FH1028" s="19"/>
      <c r="FK1028" s="19"/>
      <c r="FL1028" s="19"/>
    </row>
    <row r="1029" spans="1:168" customFormat="1" ht="15" x14ac:dyDescent="0.25">
      <c r="A1029" s="21"/>
      <c r="B1029" s="22" t="s">
        <v>19</v>
      </c>
      <c r="C1029" s="165" t="s">
        <v>24</v>
      </c>
      <c r="D1029" s="165"/>
      <c r="E1029" s="165"/>
      <c r="F1029" s="23"/>
      <c r="G1029" s="24"/>
      <c r="H1029" s="24"/>
      <c r="I1029" s="24"/>
      <c r="J1029" s="41">
        <v>5268.76</v>
      </c>
      <c r="K1029" s="24"/>
      <c r="L1029" s="25">
        <v>611.17999999999995</v>
      </c>
      <c r="M1029" s="26">
        <v>15.71</v>
      </c>
      <c r="N1029" s="27">
        <v>9601.64</v>
      </c>
      <c r="EZ1029" s="11"/>
      <c r="FA1029" s="19"/>
      <c r="FB1029" s="19"/>
      <c r="FC1029" s="19"/>
      <c r="FE1029" s="3" t="s">
        <v>24</v>
      </c>
      <c r="FH1029" s="19"/>
      <c r="FK1029" s="19"/>
      <c r="FL1029" s="19"/>
    </row>
    <row r="1030" spans="1:168" customFormat="1" ht="15" x14ac:dyDescent="0.25">
      <c r="A1030" s="21"/>
      <c r="B1030" s="22" t="s">
        <v>25</v>
      </c>
      <c r="C1030" s="165" t="s">
        <v>26</v>
      </c>
      <c r="D1030" s="165"/>
      <c r="E1030" s="165"/>
      <c r="F1030" s="23"/>
      <c r="G1030" s="24"/>
      <c r="H1030" s="24"/>
      <c r="I1030" s="24"/>
      <c r="J1030" s="25">
        <v>267.67</v>
      </c>
      <c r="K1030" s="24"/>
      <c r="L1030" s="25">
        <v>31.05</v>
      </c>
      <c r="M1030" s="26">
        <v>52.21</v>
      </c>
      <c r="N1030" s="27">
        <v>1621.12</v>
      </c>
      <c r="EZ1030" s="11"/>
      <c r="FA1030" s="19"/>
      <c r="FB1030" s="19"/>
      <c r="FC1030" s="19"/>
      <c r="FE1030" s="3" t="s">
        <v>26</v>
      </c>
      <c r="FH1030" s="19"/>
      <c r="FK1030" s="19"/>
      <c r="FL1030" s="19"/>
    </row>
    <row r="1031" spans="1:168" customFormat="1" ht="15" x14ac:dyDescent="0.25">
      <c r="A1031" s="21"/>
      <c r="B1031" s="22" t="s">
        <v>39</v>
      </c>
      <c r="C1031" s="165" t="s">
        <v>51</v>
      </c>
      <c r="D1031" s="165"/>
      <c r="E1031" s="165"/>
      <c r="F1031" s="23"/>
      <c r="G1031" s="24"/>
      <c r="H1031" s="24"/>
      <c r="I1031" s="24"/>
      <c r="J1031" s="25">
        <v>17.079999999999998</v>
      </c>
      <c r="K1031" s="24"/>
      <c r="L1031" s="25">
        <v>1.98</v>
      </c>
      <c r="M1031" s="42">
        <v>9.5</v>
      </c>
      <c r="N1031" s="48">
        <v>18.809999999999999</v>
      </c>
      <c r="EZ1031" s="11"/>
      <c r="FA1031" s="19"/>
      <c r="FB1031" s="19"/>
      <c r="FC1031" s="19"/>
      <c r="FE1031" s="3" t="s">
        <v>51</v>
      </c>
      <c r="FH1031" s="19"/>
      <c r="FK1031" s="19"/>
      <c r="FL1031" s="19"/>
    </row>
    <row r="1032" spans="1:168" customFormat="1" ht="15" x14ac:dyDescent="0.25">
      <c r="A1032" s="28"/>
      <c r="B1032" s="22"/>
      <c r="C1032" s="165" t="s">
        <v>9</v>
      </c>
      <c r="D1032" s="165"/>
      <c r="E1032" s="165"/>
      <c r="F1032" s="23" t="s">
        <v>10</v>
      </c>
      <c r="G1032" s="42">
        <v>21.6</v>
      </c>
      <c r="H1032" s="24"/>
      <c r="I1032" s="43">
        <v>2.5055999999999998</v>
      </c>
      <c r="J1032" s="31"/>
      <c r="K1032" s="24"/>
      <c r="L1032" s="31"/>
      <c r="M1032" s="24"/>
      <c r="N1032" s="32"/>
      <c r="EZ1032" s="11"/>
      <c r="FA1032" s="19"/>
      <c r="FB1032" s="19"/>
      <c r="FC1032" s="19"/>
      <c r="FF1032" s="3" t="s">
        <v>9</v>
      </c>
      <c r="FH1032" s="19"/>
      <c r="FK1032" s="19"/>
      <c r="FL1032" s="19"/>
    </row>
    <row r="1033" spans="1:168" customFormat="1" ht="15" x14ac:dyDescent="0.25">
      <c r="A1033" s="28"/>
      <c r="B1033" s="22"/>
      <c r="C1033" s="165" t="s">
        <v>27</v>
      </c>
      <c r="D1033" s="165"/>
      <c r="E1033" s="165"/>
      <c r="F1033" s="23" t="s">
        <v>10</v>
      </c>
      <c r="G1033" s="42">
        <v>20.6</v>
      </c>
      <c r="H1033" s="24"/>
      <c r="I1033" s="43">
        <v>2.3896000000000002</v>
      </c>
      <c r="J1033" s="31"/>
      <c r="K1033" s="24"/>
      <c r="L1033" s="31"/>
      <c r="M1033" s="24"/>
      <c r="N1033" s="32"/>
      <c r="EZ1033" s="11"/>
      <c r="FA1033" s="19"/>
      <c r="FB1033" s="19"/>
      <c r="FC1033" s="19"/>
      <c r="FF1033" s="3" t="s">
        <v>27</v>
      </c>
      <c r="FH1033" s="19"/>
      <c r="FK1033" s="19"/>
      <c r="FL1033" s="19"/>
    </row>
    <row r="1034" spans="1:168" customFormat="1" ht="15" customHeight="1" x14ac:dyDescent="0.25">
      <c r="A1034" s="20"/>
      <c r="B1034" s="22"/>
      <c r="C1034" s="172" t="s">
        <v>11</v>
      </c>
      <c r="D1034" s="172"/>
      <c r="E1034" s="172"/>
      <c r="F1034" s="33"/>
      <c r="G1034" s="34"/>
      <c r="H1034" s="34"/>
      <c r="I1034" s="34"/>
      <c r="J1034" s="44">
        <v>5459.07</v>
      </c>
      <c r="K1034" s="34"/>
      <c r="L1034" s="35">
        <v>633.25</v>
      </c>
      <c r="M1034" s="34"/>
      <c r="N1034" s="36">
        <v>10669.35</v>
      </c>
      <c r="EZ1034" s="11"/>
      <c r="FA1034" s="19"/>
      <c r="FB1034" s="19"/>
      <c r="FC1034" s="19"/>
      <c r="FG1034" s="3" t="s">
        <v>11</v>
      </c>
      <c r="FH1034" s="19"/>
      <c r="FK1034" s="19"/>
      <c r="FL1034" s="19"/>
    </row>
    <row r="1035" spans="1:168" customFormat="1" ht="15" x14ac:dyDescent="0.25">
      <c r="A1035" s="28"/>
      <c r="B1035" s="22"/>
      <c r="C1035" s="165" t="s">
        <v>12</v>
      </c>
      <c r="D1035" s="165"/>
      <c r="E1035" s="165"/>
      <c r="F1035" s="23"/>
      <c r="G1035" s="24"/>
      <c r="H1035" s="24"/>
      <c r="I1035" s="24"/>
      <c r="J1035" s="31"/>
      <c r="K1035" s="24"/>
      <c r="L1035" s="25">
        <v>51.14</v>
      </c>
      <c r="M1035" s="24"/>
      <c r="N1035" s="27">
        <v>2670.02</v>
      </c>
      <c r="EZ1035" s="11"/>
      <c r="FA1035" s="19"/>
      <c r="FB1035" s="19"/>
      <c r="FC1035" s="19"/>
      <c r="FF1035" s="3" t="s">
        <v>12</v>
      </c>
      <c r="FH1035" s="19"/>
      <c r="FK1035" s="19"/>
      <c r="FL1035" s="19"/>
    </row>
    <row r="1036" spans="1:168" customFormat="1" ht="45" x14ac:dyDescent="0.25">
      <c r="A1036" s="28"/>
      <c r="B1036" s="22" t="s">
        <v>52</v>
      </c>
      <c r="C1036" s="165" t="s">
        <v>53</v>
      </c>
      <c r="D1036" s="165"/>
      <c r="E1036" s="165"/>
      <c r="F1036" s="23" t="s">
        <v>15</v>
      </c>
      <c r="G1036" s="29">
        <v>147</v>
      </c>
      <c r="H1036" s="24"/>
      <c r="I1036" s="29">
        <v>147</v>
      </c>
      <c r="J1036" s="31"/>
      <c r="K1036" s="24"/>
      <c r="L1036" s="25">
        <v>75.180000000000007</v>
      </c>
      <c r="M1036" s="24"/>
      <c r="N1036" s="27">
        <v>3924.93</v>
      </c>
      <c r="EZ1036" s="11"/>
      <c r="FA1036" s="19"/>
      <c r="FB1036" s="19"/>
      <c r="FC1036" s="19"/>
      <c r="FF1036" s="3" t="s">
        <v>53</v>
      </c>
      <c r="FH1036" s="19"/>
      <c r="FK1036" s="19"/>
      <c r="FL1036" s="19"/>
    </row>
    <row r="1037" spans="1:168" customFormat="1" ht="56.25" x14ac:dyDescent="0.25">
      <c r="A1037" s="28"/>
      <c r="B1037" s="22" t="s">
        <v>54</v>
      </c>
      <c r="C1037" s="165" t="s">
        <v>55</v>
      </c>
      <c r="D1037" s="165"/>
      <c r="E1037" s="165"/>
      <c r="F1037" s="23" t="s">
        <v>15</v>
      </c>
      <c r="G1037" s="29">
        <v>134</v>
      </c>
      <c r="H1037" s="26">
        <v>0.85</v>
      </c>
      <c r="I1037" s="42">
        <v>113.9</v>
      </c>
      <c r="J1037" s="31"/>
      <c r="K1037" s="24"/>
      <c r="L1037" s="25">
        <v>58.25</v>
      </c>
      <c r="M1037" s="24"/>
      <c r="N1037" s="27">
        <v>3041.15</v>
      </c>
      <c r="EZ1037" s="11"/>
      <c r="FA1037" s="19"/>
      <c r="FB1037" s="19"/>
      <c r="FC1037" s="19"/>
      <c r="FF1037" s="3" t="s">
        <v>55</v>
      </c>
      <c r="FH1037" s="19"/>
      <c r="FK1037" s="19"/>
      <c r="FL1037" s="19"/>
    </row>
    <row r="1038" spans="1:168" customFormat="1" ht="15" customHeight="1" x14ac:dyDescent="0.25">
      <c r="A1038" s="37"/>
      <c r="B1038" s="159"/>
      <c r="C1038" s="167" t="s">
        <v>18</v>
      </c>
      <c r="D1038" s="167"/>
      <c r="E1038" s="167"/>
      <c r="F1038" s="13"/>
      <c r="G1038" s="14"/>
      <c r="H1038" s="14"/>
      <c r="I1038" s="14"/>
      <c r="J1038" s="17"/>
      <c r="K1038" s="14"/>
      <c r="L1038" s="38">
        <v>766.68</v>
      </c>
      <c r="M1038" s="34"/>
      <c r="N1038" s="39">
        <v>17635.43</v>
      </c>
      <c r="EZ1038" s="11"/>
      <c r="FA1038" s="19"/>
      <c r="FB1038" s="19"/>
      <c r="FC1038" s="19"/>
      <c r="FH1038" s="19" t="s">
        <v>18</v>
      </c>
      <c r="FK1038" s="19"/>
      <c r="FL1038" s="19"/>
    </row>
    <row r="1039" spans="1:168" customFormat="1" ht="33.75" x14ac:dyDescent="0.25">
      <c r="A1039" s="200" t="s">
        <v>360</v>
      </c>
      <c r="B1039" s="201" t="s">
        <v>57</v>
      </c>
      <c r="C1039" s="202" t="s">
        <v>58</v>
      </c>
      <c r="D1039" s="202"/>
      <c r="E1039" s="202"/>
      <c r="F1039" s="203" t="s">
        <v>59</v>
      </c>
      <c r="G1039" s="204">
        <v>14.62</v>
      </c>
      <c r="H1039" s="205">
        <v>1</v>
      </c>
      <c r="I1039" s="206">
        <v>14.62</v>
      </c>
      <c r="J1039" s="207">
        <v>646.32000000000005</v>
      </c>
      <c r="K1039" s="208">
        <v>1.012</v>
      </c>
      <c r="L1039" s="209">
        <v>9562.59</v>
      </c>
      <c r="M1039" s="210">
        <v>9.5</v>
      </c>
      <c r="N1039" s="211">
        <v>90844.61</v>
      </c>
      <c r="EZ1039" s="11"/>
      <c r="FA1039" s="19" t="s">
        <v>58</v>
      </c>
      <c r="FB1039" s="19" t="s">
        <v>0</v>
      </c>
      <c r="FC1039" s="19" t="s">
        <v>0</v>
      </c>
      <c r="FH1039" s="19"/>
      <c r="FK1039" s="19"/>
      <c r="FL1039" s="19"/>
    </row>
    <row r="1040" spans="1:168" customFormat="1" ht="15" customHeight="1" x14ac:dyDescent="0.25">
      <c r="A1040" s="20"/>
      <c r="B1040" s="158"/>
      <c r="C1040" s="165" t="s">
        <v>361</v>
      </c>
      <c r="D1040" s="165"/>
      <c r="E1040" s="165"/>
      <c r="F1040" s="165"/>
      <c r="G1040" s="165"/>
      <c r="H1040" s="165"/>
      <c r="I1040" s="165"/>
      <c r="J1040" s="165"/>
      <c r="K1040" s="165"/>
      <c r="L1040" s="165"/>
      <c r="M1040" s="165"/>
      <c r="N1040" s="168"/>
      <c r="EZ1040" s="11"/>
      <c r="FA1040" s="19"/>
      <c r="FB1040" s="19"/>
      <c r="FC1040" s="19"/>
      <c r="FD1040" s="3" t="s">
        <v>361</v>
      </c>
      <c r="FH1040" s="19"/>
      <c r="FK1040" s="19"/>
      <c r="FL1040" s="19"/>
    </row>
    <row r="1041" spans="1:168" customFormat="1" ht="15" customHeight="1" x14ac:dyDescent="0.25">
      <c r="A1041" s="20"/>
      <c r="B1041" s="158"/>
      <c r="C1041" s="165" t="s">
        <v>540</v>
      </c>
      <c r="D1041" s="165"/>
      <c r="E1041" s="165"/>
      <c r="F1041" s="165"/>
      <c r="G1041" s="165"/>
      <c r="H1041" s="165"/>
      <c r="I1041" s="165"/>
      <c r="J1041" s="165"/>
      <c r="K1041" s="165"/>
      <c r="L1041" s="165"/>
      <c r="M1041" s="165"/>
      <c r="N1041" s="168"/>
      <c r="R1041" s="140" t="s">
        <v>556</v>
      </c>
      <c r="EZ1041" s="11"/>
      <c r="FA1041" s="19"/>
      <c r="FB1041" s="19"/>
      <c r="FC1041" s="19"/>
      <c r="FH1041" s="19"/>
      <c r="FI1041" s="3" t="s">
        <v>61</v>
      </c>
      <c r="FK1041" s="19"/>
      <c r="FL1041" s="19"/>
    </row>
    <row r="1042" spans="1:168" customFormat="1" ht="15" customHeight="1" x14ac:dyDescent="0.25">
      <c r="A1042" s="50"/>
      <c r="B1042" s="22"/>
      <c r="C1042" s="173" t="s">
        <v>62</v>
      </c>
      <c r="D1042" s="173"/>
      <c r="E1042" s="173"/>
      <c r="F1042" s="173"/>
      <c r="G1042" s="173"/>
      <c r="H1042" s="173"/>
      <c r="I1042" s="173"/>
      <c r="J1042" s="173"/>
      <c r="K1042" s="173"/>
      <c r="L1042" s="173"/>
      <c r="M1042" s="173"/>
      <c r="N1042" s="174"/>
      <c r="EZ1042" s="11"/>
      <c r="FA1042" s="19"/>
      <c r="FB1042" s="19"/>
      <c r="FC1042" s="19"/>
      <c r="FH1042" s="19"/>
      <c r="FJ1042" s="3" t="s">
        <v>62</v>
      </c>
      <c r="FK1042" s="19"/>
      <c r="FL1042" s="19"/>
    </row>
    <row r="1043" spans="1:168" customFormat="1" ht="15" customHeight="1" x14ac:dyDescent="0.25">
      <c r="A1043" s="37"/>
      <c r="B1043" s="159"/>
      <c r="C1043" s="167" t="s">
        <v>18</v>
      </c>
      <c r="D1043" s="167"/>
      <c r="E1043" s="167"/>
      <c r="F1043" s="13"/>
      <c r="G1043" s="14"/>
      <c r="H1043" s="14"/>
      <c r="I1043" s="14"/>
      <c r="J1043" s="17"/>
      <c r="K1043" s="14"/>
      <c r="L1043" s="45">
        <v>9562.59</v>
      </c>
      <c r="M1043" s="34"/>
      <c r="N1043" s="39">
        <v>90844.61</v>
      </c>
      <c r="EZ1043" s="11"/>
      <c r="FA1043" s="19"/>
      <c r="FB1043" s="19"/>
      <c r="FC1043" s="19"/>
      <c r="FH1043" s="19" t="s">
        <v>18</v>
      </c>
      <c r="FK1043" s="19"/>
      <c r="FL1043" s="19"/>
    </row>
    <row r="1044" spans="1:168" customFormat="1" ht="57" customHeight="1" x14ac:dyDescent="0.25">
      <c r="A1044" s="12" t="s">
        <v>362</v>
      </c>
      <c r="B1044" s="160" t="s">
        <v>176</v>
      </c>
      <c r="C1044" s="167" t="s">
        <v>177</v>
      </c>
      <c r="D1044" s="167"/>
      <c r="E1044" s="167"/>
      <c r="F1044" s="13" t="s">
        <v>144</v>
      </c>
      <c r="G1044" s="14">
        <v>1</v>
      </c>
      <c r="H1044" s="15">
        <v>1</v>
      </c>
      <c r="I1044" s="15">
        <v>1</v>
      </c>
      <c r="J1044" s="17"/>
      <c r="K1044" s="14"/>
      <c r="L1044" s="17"/>
      <c r="M1044" s="14"/>
      <c r="N1044" s="18"/>
      <c r="EZ1044" s="11"/>
      <c r="FA1044" s="19" t="s">
        <v>177</v>
      </c>
      <c r="FB1044" s="19" t="s">
        <v>0</v>
      </c>
      <c r="FC1044" s="19" t="s">
        <v>0</v>
      </c>
      <c r="FH1044" s="19"/>
      <c r="FK1044" s="19"/>
      <c r="FL1044" s="19"/>
    </row>
    <row r="1045" spans="1:168" customFormat="1" ht="15" x14ac:dyDescent="0.25">
      <c r="A1045" s="21"/>
      <c r="B1045" s="22" t="s">
        <v>3</v>
      </c>
      <c r="C1045" s="165" t="s">
        <v>8</v>
      </c>
      <c r="D1045" s="165"/>
      <c r="E1045" s="165"/>
      <c r="F1045" s="23"/>
      <c r="G1045" s="24"/>
      <c r="H1045" s="24"/>
      <c r="I1045" s="24"/>
      <c r="J1045" s="25">
        <v>316.8</v>
      </c>
      <c r="K1045" s="24"/>
      <c r="L1045" s="25">
        <v>316.8</v>
      </c>
      <c r="M1045" s="26">
        <v>52.21</v>
      </c>
      <c r="N1045" s="27">
        <v>16540.13</v>
      </c>
      <c r="EZ1045" s="11"/>
      <c r="FA1045" s="19"/>
      <c r="FB1045" s="19"/>
      <c r="FC1045" s="19"/>
      <c r="FE1045" s="3" t="s">
        <v>8</v>
      </c>
      <c r="FH1045" s="19"/>
      <c r="FK1045" s="19"/>
      <c r="FL1045" s="19"/>
    </row>
    <row r="1046" spans="1:168" customFormat="1" ht="15" x14ac:dyDescent="0.25">
      <c r="A1046" s="21"/>
      <c r="B1046" s="22" t="s">
        <v>19</v>
      </c>
      <c r="C1046" s="165" t="s">
        <v>24</v>
      </c>
      <c r="D1046" s="165"/>
      <c r="E1046" s="165"/>
      <c r="F1046" s="23"/>
      <c r="G1046" s="24"/>
      <c r="H1046" s="24"/>
      <c r="I1046" s="24"/>
      <c r="J1046" s="41">
        <v>8602.08</v>
      </c>
      <c r="K1046" s="24"/>
      <c r="L1046" s="41">
        <v>8602.08</v>
      </c>
      <c r="M1046" s="26">
        <v>15.71</v>
      </c>
      <c r="N1046" s="27">
        <v>135138.68</v>
      </c>
      <c r="EZ1046" s="11"/>
      <c r="FA1046" s="19"/>
      <c r="FB1046" s="19"/>
      <c r="FC1046" s="19"/>
      <c r="FE1046" s="3" t="s">
        <v>24</v>
      </c>
      <c r="FH1046" s="19"/>
      <c r="FK1046" s="19"/>
      <c r="FL1046" s="19"/>
    </row>
    <row r="1047" spans="1:168" customFormat="1" ht="15" x14ac:dyDescent="0.25">
      <c r="A1047" s="21"/>
      <c r="B1047" s="22" t="s">
        <v>25</v>
      </c>
      <c r="C1047" s="165" t="s">
        <v>26</v>
      </c>
      <c r="D1047" s="165"/>
      <c r="E1047" s="165"/>
      <c r="F1047" s="23"/>
      <c r="G1047" s="24"/>
      <c r="H1047" s="24"/>
      <c r="I1047" s="24"/>
      <c r="J1047" s="25">
        <v>328.35</v>
      </c>
      <c r="K1047" s="24"/>
      <c r="L1047" s="25">
        <v>328.35</v>
      </c>
      <c r="M1047" s="26">
        <v>52.21</v>
      </c>
      <c r="N1047" s="27">
        <v>17143.150000000001</v>
      </c>
      <c r="EZ1047" s="11"/>
      <c r="FA1047" s="19"/>
      <c r="FB1047" s="19"/>
      <c r="FC1047" s="19"/>
      <c r="FE1047" s="3" t="s">
        <v>26</v>
      </c>
      <c r="FH1047" s="19"/>
      <c r="FK1047" s="19"/>
      <c r="FL1047" s="19"/>
    </row>
    <row r="1048" spans="1:168" customFormat="1" ht="15" x14ac:dyDescent="0.25">
      <c r="A1048" s="28"/>
      <c r="B1048" s="22"/>
      <c r="C1048" s="165" t="s">
        <v>9</v>
      </c>
      <c r="D1048" s="165"/>
      <c r="E1048" s="165"/>
      <c r="F1048" s="23" t="s">
        <v>10</v>
      </c>
      <c r="G1048" s="26">
        <v>34.51</v>
      </c>
      <c r="H1048" s="24"/>
      <c r="I1048" s="26">
        <v>34.51</v>
      </c>
      <c r="J1048" s="31"/>
      <c r="K1048" s="24"/>
      <c r="L1048" s="31"/>
      <c r="M1048" s="24"/>
      <c r="N1048" s="32"/>
      <c r="EZ1048" s="11"/>
      <c r="FA1048" s="19"/>
      <c r="FB1048" s="19"/>
      <c r="FC1048" s="19"/>
      <c r="FF1048" s="3" t="s">
        <v>9</v>
      </c>
      <c r="FH1048" s="19"/>
      <c r="FK1048" s="19"/>
      <c r="FL1048" s="19"/>
    </row>
    <row r="1049" spans="1:168" customFormat="1" ht="15" x14ac:dyDescent="0.25">
      <c r="A1049" s="28"/>
      <c r="B1049" s="22"/>
      <c r="C1049" s="165" t="s">
        <v>27</v>
      </c>
      <c r="D1049" s="165"/>
      <c r="E1049" s="165"/>
      <c r="F1049" s="23" t="s">
        <v>10</v>
      </c>
      <c r="G1049" s="26">
        <v>25.66</v>
      </c>
      <c r="H1049" s="24"/>
      <c r="I1049" s="26">
        <v>25.66</v>
      </c>
      <c r="J1049" s="31"/>
      <c r="K1049" s="24"/>
      <c r="L1049" s="31"/>
      <c r="M1049" s="24"/>
      <c r="N1049" s="32"/>
      <c r="EZ1049" s="11"/>
      <c r="FA1049" s="19"/>
      <c r="FB1049" s="19"/>
      <c r="FC1049" s="19"/>
      <c r="FF1049" s="3" t="s">
        <v>27</v>
      </c>
      <c r="FH1049" s="19"/>
      <c r="FK1049" s="19"/>
      <c r="FL1049" s="19"/>
    </row>
    <row r="1050" spans="1:168" customFormat="1" ht="15" customHeight="1" x14ac:dyDescent="0.25">
      <c r="A1050" s="20"/>
      <c r="B1050" s="22"/>
      <c r="C1050" s="172" t="s">
        <v>11</v>
      </c>
      <c r="D1050" s="172"/>
      <c r="E1050" s="172"/>
      <c r="F1050" s="33"/>
      <c r="G1050" s="34"/>
      <c r="H1050" s="34"/>
      <c r="I1050" s="34"/>
      <c r="J1050" s="44">
        <v>8918.8799999999992</v>
      </c>
      <c r="K1050" s="34"/>
      <c r="L1050" s="44">
        <v>8918.8799999999992</v>
      </c>
      <c r="M1050" s="34"/>
      <c r="N1050" s="36">
        <v>151678.81</v>
      </c>
      <c r="EZ1050" s="11"/>
      <c r="FA1050" s="19"/>
      <c r="FB1050" s="19"/>
      <c r="FC1050" s="19"/>
      <c r="FG1050" s="3" t="s">
        <v>11</v>
      </c>
      <c r="FH1050" s="19"/>
      <c r="FK1050" s="19"/>
      <c r="FL1050" s="19"/>
    </row>
    <row r="1051" spans="1:168" customFormat="1" ht="15" x14ac:dyDescent="0.25">
      <c r="A1051" s="28"/>
      <c r="B1051" s="22"/>
      <c r="C1051" s="165" t="s">
        <v>12</v>
      </c>
      <c r="D1051" s="165"/>
      <c r="E1051" s="165"/>
      <c r="F1051" s="23"/>
      <c r="G1051" s="24"/>
      <c r="H1051" s="24"/>
      <c r="I1051" s="24"/>
      <c r="J1051" s="31"/>
      <c r="K1051" s="24"/>
      <c r="L1051" s="25">
        <v>645.15</v>
      </c>
      <c r="M1051" s="24"/>
      <c r="N1051" s="27">
        <v>33683.279999999999</v>
      </c>
      <c r="EZ1051" s="11"/>
      <c r="FA1051" s="19"/>
      <c r="FB1051" s="19"/>
      <c r="FC1051" s="19"/>
      <c r="FF1051" s="3" t="s">
        <v>12</v>
      </c>
      <c r="FH1051" s="19"/>
      <c r="FK1051" s="19"/>
      <c r="FL1051" s="19"/>
    </row>
    <row r="1052" spans="1:168" customFormat="1" ht="22.5" customHeight="1" x14ac:dyDescent="0.25">
      <c r="A1052" s="28"/>
      <c r="B1052" s="22" t="s">
        <v>28</v>
      </c>
      <c r="C1052" s="165" t="s">
        <v>29</v>
      </c>
      <c r="D1052" s="165"/>
      <c r="E1052" s="165"/>
      <c r="F1052" s="23" t="s">
        <v>15</v>
      </c>
      <c r="G1052" s="29">
        <v>109</v>
      </c>
      <c r="H1052" s="24"/>
      <c r="I1052" s="29">
        <v>109</v>
      </c>
      <c r="J1052" s="31"/>
      <c r="K1052" s="24"/>
      <c r="L1052" s="25">
        <v>703.21</v>
      </c>
      <c r="M1052" s="24"/>
      <c r="N1052" s="27">
        <v>36714.78</v>
      </c>
      <c r="EZ1052" s="11"/>
      <c r="FA1052" s="19"/>
      <c r="FB1052" s="19"/>
      <c r="FC1052" s="19"/>
      <c r="FF1052" s="3" t="s">
        <v>29</v>
      </c>
      <c r="FH1052" s="19"/>
      <c r="FK1052" s="19"/>
      <c r="FL1052" s="19"/>
    </row>
    <row r="1053" spans="1:168" customFormat="1" ht="45" x14ac:dyDescent="0.25">
      <c r="A1053" s="28"/>
      <c r="B1053" s="22" t="s">
        <v>30</v>
      </c>
      <c r="C1053" s="165" t="s">
        <v>31</v>
      </c>
      <c r="D1053" s="165"/>
      <c r="E1053" s="165"/>
      <c r="F1053" s="23" t="s">
        <v>15</v>
      </c>
      <c r="G1053" s="29">
        <v>65</v>
      </c>
      <c r="H1053" s="26">
        <v>0.85</v>
      </c>
      <c r="I1053" s="26">
        <v>55.25</v>
      </c>
      <c r="J1053" s="31"/>
      <c r="K1053" s="24"/>
      <c r="L1053" s="25">
        <v>356.45</v>
      </c>
      <c r="M1053" s="24"/>
      <c r="N1053" s="27">
        <v>18610.009999999998</v>
      </c>
      <c r="EZ1053" s="11"/>
      <c r="FA1053" s="19"/>
      <c r="FB1053" s="19"/>
      <c r="FC1053" s="19"/>
      <c r="FF1053" s="3" t="s">
        <v>31</v>
      </c>
      <c r="FH1053" s="19"/>
      <c r="FK1053" s="19"/>
      <c r="FL1053" s="19"/>
    </row>
    <row r="1054" spans="1:168" customFormat="1" ht="15" customHeight="1" x14ac:dyDescent="0.25">
      <c r="A1054" s="37"/>
      <c r="B1054" s="159"/>
      <c r="C1054" s="167" t="s">
        <v>18</v>
      </c>
      <c r="D1054" s="167"/>
      <c r="E1054" s="167"/>
      <c r="F1054" s="13"/>
      <c r="G1054" s="14"/>
      <c r="H1054" s="14"/>
      <c r="I1054" s="14"/>
      <c r="J1054" s="17"/>
      <c r="K1054" s="14"/>
      <c r="L1054" s="45">
        <v>9978.5400000000009</v>
      </c>
      <c r="M1054" s="34"/>
      <c r="N1054" s="39">
        <v>207003.6</v>
      </c>
      <c r="EZ1054" s="11"/>
      <c r="FA1054" s="19"/>
      <c r="FB1054" s="19"/>
      <c r="FC1054" s="19"/>
      <c r="FH1054" s="19" t="s">
        <v>18</v>
      </c>
      <c r="FK1054" s="19"/>
      <c r="FL1054" s="19"/>
    </row>
    <row r="1055" spans="1:168" customFormat="1" ht="22.5" customHeight="1" x14ac:dyDescent="0.25">
      <c r="A1055" s="200" t="s">
        <v>363</v>
      </c>
      <c r="B1055" s="201" t="s">
        <v>179</v>
      </c>
      <c r="C1055" s="202" t="s">
        <v>180</v>
      </c>
      <c r="D1055" s="202"/>
      <c r="E1055" s="202"/>
      <c r="F1055" s="203" t="s">
        <v>181</v>
      </c>
      <c r="G1055" s="204">
        <v>1</v>
      </c>
      <c r="H1055" s="205">
        <v>1</v>
      </c>
      <c r="I1055" s="205">
        <v>1</v>
      </c>
      <c r="J1055" s="209">
        <v>168421.05</v>
      </c>
      <c r="K1055" s="212">
        <v>1.04236</v>
      </c>
      <c r="L1055" s="209">
        <v>175555.37</v>
      </c>
      <c r="M1055" s="210">
        <v>9.5</v>
      </c>
      <c r="N1055" s="211">
        <v>1667776.02</v>
      </c>
      <c r="EZ1055" s="11"/>
      <c r="FA1055" s="19" t="s">
        <v>180</v>
      </c>
      <c r="FB1055" s="19" t="s">
        <v>0</v>
      </c>
      <c r="FC1055" s="19" t="s">
        <v>0</v>
      </c>
      <c r="FH1055" s="19"/>
      <c r="FK1055" s="19"/>
      <c r="FL1055" s="19"/>
    </row>
    <row r="1056" spans="1:168" customFormat="1" ht="15" customHeight="1" x14ac:dyDescent="0.25">
      <c r="A1056" s="20"/>
      <c r="B1056" s="158"/>
      <c r="C1056" s="165" t="s">
        <v>545</v>
      </c>
      <c r="D1056" s="165"/>
      <c r="E1056" s="165"/>
      <c r="F1056" s="165"/>
      <c r="G1056" s="165"/>
      <c r="H1056" s="165"/>
      <c r="I1056" s="165"/>
      <c r="J1056" s="165"/>
      <c r="K1056" s="165"/>
      <c r="L1056" s="165"/>
      <c r="M1056" s="165"/>
      <c r="N1056" s="168"/>
      <c r="R1056" s="140" t="s">
        <v>568</v>
      </c>
      <c r="EZ1056" s="11"/>
      <c r="FA1056" s="19"/>
      <c r="FB1056" s="19"/>
      <c r="FC1056" s="19"/>
      <c r="FH1056" s="19"/>
      <c r="FI1056" s="3" t="s">
        <v>182</v>
      </c>
      <c r="FK1056" s="19"/>
      <c r="FL1056" s="19"/>
    </row>
    <row r="1057" spans="1:168" customFormat="1" ht="15" customHeight="1" x14ac:dyDescent="0.25">
      <c r="A1057" s="50"/>
      <c r="B1057" s="22"/>
      <c r="C1057" s="173" t="s">
        <v>78</v>
      </c>
      <c r="D1057" s="173"/>
      <c r="E1057" s="173"/>
      <c r="F1057" s="173"/>
      <c r="G1057" s="173"/>
      <c r="H1057" s="173"/>
      <c r="I1057" s="173"/>
      <c r="J1057" s="173"/>
      <c r="K1057" s="173"/>
      <c r="L1057" s="173"/>
      <c r="M1057" s="173"/>
      <c r="N1057" s="174"/>
      <c r="EZ1057" s="11"/>
      <c r="FA1057" s="19"/>
      <c r="FB1057" s="19"/>
      <c r="FC1057" s="19"/>
      <c r="FH1057" s="19"/>
      <c r="FJ1057" s="3" t="s">
        <v>78</v>
      </c>
      <c r="FK1057" s="19"/>
      <c r="FL1057" s="19"/>
    </row>
    <row r="1058" spans="1:168" customFormat="1" ht="15" customHeight="1" x14ac:dyDescent="0.25">
      <c r="A1058" s="50"/>
      <c r="B1058" s="22"/>
      <c r="C1058" s="173" t="s">
        <v>62</v>
      </c>
      <c r="D1058" s="173"/>
      <c r="E1058" s="173"/>
      <c r="F1058" s="173"/>
      <c r="G1058" s="173"/>
      <c r="H1058" s="173"/>
      <c r="I1058" s="173"/>
      <c r="J1058" s="173"/>
      <c r="K1058" s="173"/>
      <c r="L1058" s="173"/>
      <c r="M1058" s="173"/>
      <c r="N1058" s="174"/>
      <c r="EZ1058" s="11"/>
      <c r="FA1058" s="19"/>
      <c r="FB1058" s="19"/>
      <c r="FC1058" s="19"/>
      <c r="FH1058" s="19"/>
      <c r="FJ1058" s="3" t="s">
        <v>62</v>
      </c>
      <c r="FK1058" s="19"/>
      <c r="FL1058" s="19"/>
    </row>
    <row r="1059" spans="1:168" customFormat="1" ht="15" customHeight="1" x14ac:dyDescent="0.25">
      <c r="A1059" s="37"/>
      <c r="B1059" s="159"/>
      <c r="C1059" s="167" t="s">
        <v>18</v>
      </c>
      <c r="D1059" s="167"/>
      <c r="E1059" s="167"/>
      <c r="F1059" s="13"/>
      <c r="G1059" s="14"/>
      <c r="H1059" s="14"/>
      <c r="I1059" s="14"/>
      <c r="J1059" s="17"/>
      <c r="K1059" s="14"/>
      <c r="L1059" s="45">
        <v>175555.37</v>
      </c>
      <c r="M1059" s="34"/>
      <c r="N1059" s="39">
        <v>1667776.02</v>
      </c>
      <c r="EZ1059" s="11"/>
      <c r="FA1059" s="19"/>
      <c r="FB1059" s="19"/>
      <c r="FC1059" s="19"/>
      <c r="FH1059" s="19" t="s">
        <v>18</v>
      </c>
      <c r="FK1059" s="19"/>
      <c r="FL1059" s="19"/>
    </row>
    <row r="1060" spans="1:168" customFormat="1" ht="33.75" customHeight="1" x14ac:dyDescent="0.25">
      <c r="A1060" s="200" t="s">
        <v>364</v>
      </c>
      <c r="B1060" s="201" t="s">
        <v>184</v>
      </c>
      <c r="C1060" s="202" t="s">
        <v>185</v>
      </c>
      <c r="D1060" s="202"/>
      <c r="E1060" s="202"/>
      <c r="F1060" s="203" t="s">
        <v>181</v>
      </c>
      <c r="G1060" s="204">
        <v>1</v>
      </c>
      <c r="H1060" s="205">
        <v>1</v>
      </c>
      <c r="I1060" s="205">
        <v>1</v>
      </c>
      <c r="J1060" s="209">
        <v>363157.89</v>
      </c>
      <c r="K1060" s="212">
        <v>1.04236</v>
      </c>
      <c r="L1060" s="209">
        <v>378541.26</v>
      </c>
      <c r="M1060" s="210">
        <v>9.5</v>
      </c>
      <c r="N1060" s="211">
        <v>3596141.97</v>
      </c>
      <c r="EZ1060" s="11"/>
      <c r="FA1060" s="19" t="s">
        <v>185</v>
      </c>
      <c r="FB1060" s="19" t="s">
        <v>0</v>
      </c>
      <c r="FC1060" s="19" t="s">
        <v>0</v>
      </c>
      <c r="FH1060" s="19"/>
      <c r="FK1060" s="19"/>
      <c r="FL1060" s="19"/>
    </row>
    <row r="1061" spans="1:168" customFormat="1" ht="15" customHeight="1" x14ac:dyDescent="0.25">
      <c r="A1061" s="20"/>
      <c r="B1061" s="158"/>
      <c r="C1061" s="165" t="s">
        <v>546</v>
      </c>
      <c r="D1061" s="165"/>
      <c r="E1061" s="165"/>
      <c r="F1061" s="165"/>
      <c r="G1061" s="165"/>
      <c r="H1061" s="165"/>
      <c r="I1061" s="165"/>
      <c r="J1061" s="165"/>
      <c r="K1061" s="165"/>
      <c r="L1061" s="165"/>
      <c r="M1061" s="165"/>
      <c r="N1061" s="168"/>
      <c r="R1061" s="140" t="str">
        <f>R1056</f>
        <v>без НДС, без доставки</v>
      </c>
      <c r="EZ1061" s="11"/>
      <c r="FA1061" s="19"/>
      <c r="FB1061" s="19"/>
      <c r="FC1061" s="19"/>
      <c r="FH1061" s="19"/>
      <c r="FI1061" s="3" t="s">
        <v>186</v>
      </c>
      <c r="FK1061" s="19"/>
      <c r="FL1061" s="19"/>
    </row>
    <row r="1062" spans="1:168" customFormat="1" ht="15" customHeight="1" x14ac:dyDescent="0.25">
      <c r="A1062" s="50"/>
      <c r="B1062" s="22"/>
      <c r="C1062" s="173" t="s">
        <v>78</v>
      </c>
      <c r="D1062" s="173"/>
      <c r="E1062" s="173"/>
      <c r="F1062" s="173"/>
      <c r="G1062" s="173"/>
      <c r="H1062" s="173"/>
      <c r="I1062" s="173"/>
      <c r="J1062" s="173"/>
      <c r="K1062" s="173"/>
      <c r="L1062" s="173"/>
      <c r="M1062" s="173"/>
      <c r="N1062" s="174"/>
      <c r="EZ1062" s="11"/>
      <c r="FA1062" s="19"/>
      <c r="FB1062" s="19"/>
      <c r="FC1062" s="19"/>
      <c r="FH1062" s="19"/>
      <c r="FJ1062" s="3" t="s">
        <v>78</v>
      </c>
      <c r="FK1062" s="19"/>
      <c r="FL1062" s="19"/>
    </row>
    <row r="1063" spans="1:168" customFormat="1" ht="15" customHeight="1" x14ac:dyDescent="0.25">
      <c r="A1063" s="50"/>
      <c r="B1063" s="22"/>
      <c r="C1063" s="173" t="s">
        <v>62</v>
      </c>
      <c r="D1063" s="173"/>
      <c r="E1063" s="173"/>
      <c r="F1063" s="173"/>
      <c r="G1063" s="173"/>
      <c r="H1063" s="173"/>
      <c r="I1063" s="173"/>
      <c r="J1063" s="173"/>
      <c r="K1063" s="173"/>
      <c r="L1063" s="173"/>
      <c r="M1063" s="173"/>
      <c r="N1063" s="174"/>
      <c r="EZ1063" s="11"/>
      <c r="FA1063" s="19"/>
      <c r="FB1063" s="19"/>
      <c r="FC1063" s="19"/>
      <c r="FH1063" s="19"/>
      <c r="FJ1063" s="3" t="s">
        <v>62</v>
      </c>
      <c r="FK1063" s="19"/>
      <c r="FL1063" s="19"/>
    </row>
    <row r="1064" spans="1:168" customFormat="1" ht="15" customHeight="1" x14ac:dyDescent="0.25">
      <c r="A1064" s="37"/>
      <c r="B1064" s="159"/>
      <c r="C1064" s="167" t="s">
        <v>18</v>
      </c>
      <c r="D1064" s="167"/>
      <c r="E1064" s="167"/>
      <c r="F1064" s="13"/>
      <c r="G1064" s="14"/>
      <c r="H1064" s="14"/>
      <c r="I1064" s="14"/>
      <c r="J1064" s="17"/>
      <c r="K1064" s="14"/>
      <c r="L1064" s="45">
        <v>378541.26</v>
      </c>
      <c r="M1064" s="34"/>
      <c r="N1064" s="39">
        <v>3596141.97</v>
      </c>
      <c r="EZ1064" s="11"/>
      <c r="FA1064" s="19"/>
      <c r="FB1064" s="19"/>
      <c r="FC1064" s="19"/>
      <c r="FH1064" s="19" t="s">
        <v>18</v>
      </c>
      <c r="FK1064" s="19"/>
      <c r="FL1064" s="19"/>
    </row>
    <row r="1065" spans="1:168" customFormat="1" ht="45.75" customHeight="1" x14ac:dyDescent="0.25">
      <c r="A1065" s="12" t="s">
        <v>365</v>
      </c>
      <c r="B1065" s="160" t="s">
        <v>188</v>
      </c>
      <c r="C1065" s="167" t="s">
        <v>189</v>
      </c>
      <c r="D1065" s="167"/>
      <c r="E1065" s="167"/>
      <c r="F1065" s="13" t="s">
        <v>70</v>
      </c>
      <c r="G1065" s="14">
        <v>1</v>
      </c>
      <c r="H1065" s="15">
        <v>1</v>
      </c>
      <c r="I1065" s="15">
        <v>1</v>
      </c>
      <c r="J1065" s="17"/>
      <c r="K1065" s="14"/>
      <c r="L1065" s="17"/>
      <c r="M1065" s="14"/>
      <c r="N1065" s="18"/>
      <c r="EZ1065" s="11"/>
      <c r="FA1065" s="19" t="s">
        <v>189</v>
      </c>
      <c r="FB1065" s="19" t="s">
        <v>0</v>
      </c>
      <c r="FC1065" s="19" t="s">
        <v>0</v>
      </c>
      <c r="FH1065" s="19"/>
      <c r="FK1065" s="19"/>
      <c r="FL1065" s="19"/>
    </row>
    <row r="1066" spans="1:168" customFormat="1" ht="15" x14ac:dyDescent="0.25">
      <c r="A1066" s="21"/>
      <c r="B1066" s="22" t="s">
        <v>3</v>
      </c>
      <c r="C1066" s="165" t="s">
        <v>8</v>
      </c>
      <c r="D1066" s="165"/>
      <c r="E1066" s="165"/>
      <c r="F1066" s="23"/>
      <c r="G1066" s="24"/>
      <c r="H1066" s="24"/>
      <c r="I1066" s="24"/>
      <c r="J1066" s="25">
        <v>251.92</v>
      </c>
      <c r="K1066" s="24"/>
      <c r="L1066" s="25">
        <v>251.92</v>
      </c>
      <c r="M1066" s="26">
        <v>52.21</v>
      </c>
      <c r="N1066" s="27">
        <v>13152.74</v>
      </c>
      <c r="EZ1066" s="11"/>
      <c r="FA1066" s="19"/>
      <c r="FB1066" s="19"/>
      <c r="FC1066" s="19"/>
      <c r="FE1066" s="3" t="s">
        <v>8</v>
      </c>
      <c r="FH1066" s="19"/>
      <c r="FK1066" s="19"/>
      <c r="FL1066" s="19"/>
    </row>
    <row r="1067" spans="1:168" customFormat="1" ht="15" x14ac:dyDescent="0.25">
      <c r="A1067" s="21"/>
      <c r="B1067" s="22" t="s">
        <v>19</v>
      </c>
      <c r="C1067" s="165" t="s">
        <v>24</v>
      </c>
      <c r="D1067" s="165"/>
      <c r="E1067" s="165"/>
      <c r="F1067" s="23"/>
      <c r="G1067" s="24"/>
      <c r="H1067" s="24"/>
      <c r="I1067" s="24"/>
      <c r="J1067" s="25">
        <v>120.78</v>
      </c>
      <c r="K1067" s="24"/>
      <c r="L1067" s="25">
        <v>120.78</v>
      </c>
      <c r="M1067" s="26">
        <v>15.71</v>
      </c>
      <c r="N1067" s="27">
        <v>1897.45</v>
      </c>
      <c r="EZ1067" s="11"/>
      <c r="FA1067" s="19"/>
      <c r="FB1067" s="19"/>
      <c r="FC1067" s="19"/>
      <c r="FE1067" s="3" t="s">
        <v>24</v>
      </c>
      <c r="FH1067" s="19"/>
      <c r="FK1067" s="19"/>
      <c r="FL1067" s="19"/>
    </row>
    <row r="1068" spans="1:168" customFormat="1" ht="15" x14ac:dyDescent="0.25">
      <c r="A1068" s="21"/>
      <c r="B1068" s="22" t="s">
        <v>25</v>
      </c>
      <c r="C1068" s="165" t="s">
        <v>26</v>
      </c>
      <c r="D1068" s="165"/>
      <c r="E1068" s="165"/>
      <c r="F1068" s="23"/>
      <c r="G1068" s="24"/>
      <c r="H1068" s="24"/>
      <c r="I1068" s="24"/>
      <c r="J1068" s="25">
        <v>11.98</v>
      </c>
      <c r="K1068" s="24"/>
      <c r="L1068" s="25">
        <v>11.98</v>
      </c>
      <c r="M1068" s="26">
        <v>52.21</v>
      </c>
      <c r="N1068" s="48">
        <v>625.48</v>
      </c>
      <c r="EZ1068" s="11"/>
      <c r="FA1068" s="19"/>
      <c r="FB1068" s="19"/>
      <c r="FC1068" s="19"/>
      <c r="FE1068" s="3" t="s">
        <v>26</v>
      </c>
      <c r="FH1068" s="19"/>
      <c r="FK1068" s="19"/>
      <c r="FL1068" s="19"/>
    </row>
    <row r="1069" spans="1:168" customFormat="1" ht="15" x14ac:dyDescent="0.25">
      <c r="A1069" s="21"/>
      <c r="B1069" s="22" t="s">
        <v>39</v>
      </c>
      <c r="C1069" s="165" t="s">
        <v>51</v>
      </c>
      <c r="D1069" s="165"/>
      <c r="E1069" s="165"/>
      <c r="F1069" s="23"/>
      <c r="G1069" s="24"/>
      <c r="H1069" s="24"/>
      <c r="I1069" s="24"/>
      <c r="J1069" s="25">
        <v>812.09</v>
      </c>
      <c r="K1069" s="24"/>
      <c r="L1069" s="25">
        <v>812.09</v>
      </c>
      <c r="M1069" s="42">
        <v>9.5</v>
      </c>
      <c r="N1069" s="27">
        <v>7714.86</v>
      </c>
      <c r="EZ1069" s="11"/>
      <c r="FA1069" s="19"/>
      <c r="FB1069" s="19"/>
      <c r="FC1069" s="19"/>
      <c r="FE1069" s="3" t="s">
        <v>51</v>
      </c>
      <c r="FH1069" s="19"/>
      <c r="FK1069" s="19"/>
      <c r="FL1069" s="19"/>
    </row>
    <row r="1070" spans="1:168" customFormat="1" ht="15" x14ac:dyDescent="0.25">
      <c r="A1070" s="28"/>
      <c r="B1070" s="22"/>
      <c r="C1070" s="165" t="s">
        <v>9</v>
      </c>
      <c r="D1070" s="165"/>
      <c r="E1070" s="165"/>
      <c r="F1070" s="23" t="s">
        <v>10</v>
      </c>
      <c r="G1070" s="42">
        <v>26.8</v>
      </c>
      <c r="H1070" s="24"/>
      <c r="I1070" s="42">
        <v>26.8</v>
      </c>
      <c r="J1070" s="31"/>
      <c r="K1070" s="24"/>
      <c r="L1070" s="31"/>
      <c r="M1070" s="24"/>
      <c r="N1070" s="32"/>
      <c r="EZ1070" s="11"/>
      <c r="FA1070" s="19"/>
      <c r="FB1070" s="19"/>
      <c r="FC1070" s="19"/>
      <c r="FF1070" s="3" t="s">
        <v>9</v>
      </c>
      <c r="FH1070" s="19"/>
      <c r="FK1070" s="19"/>
      <c r="FL1070" s="19"/>
    </row>
    <row r="1071" spans="1:168" customFormat="1" ht="15" x14ac:dyDescent="0.25">
      <c r="A1071" s="28"/>
      <c r="B1071" s="22"/>
      <c r="C1071" s="165" t="s">
        <v>27</v>
      </c>
      <c r="D1071" s="165"/>
      <c r="E1071" s="165"/>
      <c r="F1071" s="23" t="s">
        <v>10</v>
      </c>
      <c r="G1071" s="26">
        <v>0.92</v>
      </c>
      <c r="H1071" s="24"/>
      <c r="I1071" s="26">
        <v>0.92</v>
      </c>
      <c r="J1071" s="31"/>
      <c r="K1071" s="24"/>
      <c r="L1071" s="31"/>
      <c r="M1071" s="24"/>
      <c r="N1071" s="32"/>
      <c r="EZ1071" s="11"/>
      <c r="FA1071" s="19"/>
      <c r="FB1071" s="19"/>
      <c r="FC1071" s="19"/>
      <c r="FF1071" s="3" t="s">
        <v>27</v>
      </c>
      <c r="FH1071" s="19"/>
      <c r="FK1071" s="19"/>
      <c r="FL1071" s="19"/>
    </row>
    <row r="1072" spans="1:168" customFormat="1" ht="15" customHeight="1" x14ac:dyDescent="0.25">
      <c r="A1072" s="20"/>
      <c r="B1072" s="22"/>
      <c r="C1072" s="172" t="s">
        <v>11</v>
      </c>
      <c r="D1072" s="172"/>
      <c r="E1072" s="172"/>
      <c r="F1072" s="33"/>
      <c r="G1072" s="34"/>
      <c r="H1072" s="34"/>
      <c r="I1072" s="34"/>
      <c r="J1072" s="44">
        <v>1184.79</v>
      </c>
      <c r="K1072" s="34"/>
      <c r="L1072" s="44">
        <v>1184.79</v>
      </c>
      <c r="M1072" s="34"/>
      <c r="N1072" s="36">
        <v>22765.05</v>
      </c>
      <c r="EZ1072" s="11"/>
      <c r="FA1072" s="19"/>
      <c r="FB1072" s="19"/>
      <c r="FC1072" s="19"/>
      <c r="FG1072" s="3" t="s">
        <v>11</v>
      </c>
      <c r="FH1072" s="19"/>
      <c r="FK1072" s="19"/>
      <c r="FL1072" s="19"/>
    </row>
    <row r="1073" spans="1:168" customFormat="1" ht="15" x14ac:dyDescent="0.25">
      <c r="A1073" s="28"/>
      <c r="B1073" s="22"/>
      <c r="C1073" s="165" t="s">
        <v>12</v>
      </c>
      <c r="D1073" s="165"/>
      <c r="E1073" s="165"/>
      <c r="F1073" s="23"/>
      <c r="G1073" s="24"/>
      <c r="H1073" s="24"/>
      <c r="I1073" s="24"/>
      <c r="J1073" s="31"/>
      <c r="K1073" s="24"/>
      <c r="L1073" s="25">
        <v>263.89999999999998</v>
      </c>
      <c r="M1073" s="24"/>
      <c r="N1073" s="27">
        <v>13778.22</v>
      </c>
      <c r="EZ1073" s="11"/>
      <c r="FA1073" s="19"/>
      <c r="FB1073" s="19"/>
      <c r="FC1073" s="19"/>
      <c r="FF1073" s="3" t="s">
        <v>12</v>
      </c>
      <c r="FH1073" s="19"/>
      <c r="FK1073" s="19"/>
      <c r="FL1073" s="19"/>
    </row>
    <row r="1074" spans="1:168" customFormat="1" ht="15" customHeight="1" x14ac:dyDescent="0.25">
      <c r="A1074" s="28"/>
      <c r="B1074" s="22" t="s">
        <v>190</v>
      </c>
      <c r="C1074" s="165" t="s">
        <v>191</v>
      </c>
      <c r="D1074" s="165"/>
      <c r="E1074" s="165"/>
      <c r="F1074" s="23" t="s">
        <v>15</v>
      </c>
      <c r="G1074" s="29">
        <v>92</v>
      </c>
      <c r="H1074" s="24"/>
      <c r="I1074" s="29">
        <v>92</v>
      </c>
      <c r="J1074" s="31"/>
      <c r="K1074" s="24"/>
      <c r="L1074" s="25">
        <v>242.79</v>
      </c>
      <c r="M1074" s="24"/>
      <c r="N1074" s="27">
        <v>12675.96</v>
      </c>
      <c r="EZ1074" s="11"/>
      <c r="FA1074" s="19"/>
      <c r="FB1074" s="19"/>
      <c r="FC1074" s="19"/>
      <c r="FF1074" s="3" t="s">
        <v>191</v>
      </c>
      <c r="FH1074" s="19"/>
      <c r="FK1074" s="19"/>
      <c r="FL1074" s="19"/>
    </row>
    <row r="1075" spans="1:168" customFormat="1" ht="15" customHeight="1" x14ac:dyDescent="0.25">
      <c r="A1075" s="28"/>
      <c r="B1075" s="22" t="s">
        <v>192</v>
      </c>
      <c r="C1075" s="165" t="s">
        <v>193</v>
      </c>
      <c r="D1075" s="165"/>
      <c r="E1075" s="165"/>
      <c r="F1075" s="23" t="s">
        <v>15</v>
      </c>
      <c r="G1075" s="29">
        <v>49</v>
      </c>
      <c r="H1075" s="24"/>
      <c r="I1075" s="29">
        <v>49</v>
      </c>
      <c r="J1075" s="31"/>
      <c r="K1075" s="24"/>
      <c r="L1075" s="25">
        <v>129.31</v>
      </c>
      <c r="M1075" s="24"/>
      <c r="N1075" s="27">
        <v>6751.33</v>
      </c>
      <c r="EZ1075" s="11"/>
      <c r="FA1075" s="19"/>
      <c r="FB1075" s="19"/>
      <c r="FC1075" s="19"/>
      <c r="FF1075" s="3" t="s">
        <v>193</v>
      </c>
      <c r="FH1075" s="19"/>
      <c r="FK1075" s="19"/>
      <c r="FL1075" s="19"/>
    </row>
    <row r="1076" spans="1:168" customFormat="1" ht="15" customHeight="1" x14ac:dyDescent="0.25">
      <c r="A1076" s="37"/>
      <c r="B1076" s="159"/>
      <c r="C1076" s="167" t="s">
        <v>18</v>
      </c>
      <c r="D1076" s="167"/>
      <c r="E1076" s="167"/>
      <c r="F1076" s="13"/>
      <c r="G1076" s="14"/>
      <c r="H1076" s="14"/>
      <c r="I1076" s="14"/>
      <c r="J1076" s="17"/>
      <c r="K1076" s="14"/>
      <c r="L1076" s="45">
        <v>1556.89</v>
      </c>
      <c r="M1076" s="34"/>
      <c r="N1076" s="39">
        <v>42192.34</v>
      </c>
      <c r="EZ1076" s="11"/>
      <c r="FA1076" s="19"/>
      <c r="FB1076" s="19"/>
      <c r="FC1076" s="19"/>
      <c r="FH1076" s="19" t="s">
        <v>18</v>
      </c>
      <c r="FK1076" s="19"/>
      <c r="FL1076" s="19"/>
    </row>
    <row r="1077" spans="1:168" customFormat="1" ht="23.25" customHeight="1" x14ac:dyDescent="0.25">
      <c r="A1077" s="12" t="s">
        <v>366</v>
      </c>
      <c r="B1077" s="160" t="s">
        <v>195</v>
      </c>
      <c r="C1077" s="167" t="s">
        <v>196</v>
      </c>
      <c r="D1077" s="167"/>
      <c r="E1077" s="167"/>
      <c r="F1077" s="13" t="s">
        <v>70</v>
      </c>
      <c r="G1077" s="14">
        <v>-2</v>
      </c>
      <c r="H1077" s="15">
        <v>1</v>
      </c>
      <c r="I1077" s="15">
        <v>-2</v>
      </c>
      <c r="J1077" s="38">
        <v>266.67</v>
      </c>
      <c r="K1077" s="14"/>
      <c r="L1077" s="38">
        <v>-533.34</v>
      </c>
      <c r="M1077" s="49">
        <v>9.5</v>
      </c>
      <c r="N1077" s="39">
        <v>-5066.7299999999996</v>
      </c>
      <c r="EZ1077" s="11"/>
      <c r="FA1077" s="19" t="s">
        <v>196</v>
      </c>
      <c r="FB1077" s="19" t="s">
        <v>0</v>
      </c>
      <c r="FC1077" s="19" t="s">
        <v>0</v>
      </c>
      <c r="FH1077" s="19"/>
      <c r="FK1077" s="19"/>
      <c r="FL1077" s="19"/>
    </row>
    <row r="1078" spans="1:168" customFormat="1" ht="15" customHeight="1" x14ac:dyDescent="0.25">
      <c r="A1078" s="37"/>
      <c r="B1078" s="159"/>
      <c r="C1078" s="167" t="s">
        <v>18</v>
      </c>
      <c r="D1078" s="167"/>
      <c r="E1078" s="167"/>
      <c r="F1078" s="13"/>
      <c r="G1078" s="14"/>
      <c r="H1078" s="14"/>
      <c r="I1078" s="14"/>
      <c r="J1078" s="17"/>
      <c r="K1078" s="14"/>
      <c r="L1078" s="38">
        <v>-533.34</v>
      </c>
      <c r="M1078" s="34"/>
      <c r="N1078" s="39">
        <v>-5066.7299999999996</v>
      </c>
      <c r="EZ1078" s="11"/>
      <c r="FA1078" s="19"/>
      <c r="FB1078" s="19"/>
      <c r="FC1078" s="19"/>
      <c r="FH1078" s="19" t="s">
        <v>18</v>
      </c>
      <c r="FK1078" s="19"/>
      <c r="FL1078" s="19"/>
    </row>
    <row r="1079" spans="1:168" customFormat="1" ht="22.5" customHeight="1" x14ac:dyDescent="0.25">
      <c r="A1079" s="200" t="s">
        <v>367</v>
      </c>
      <c r="B1079" s="201" t="s">
        <v>179</v>
      </c>
      <c r="C1079" s="202" t="s">
        <v>198</v>
      </c>
      <c r="D1079" s="202"/>
      <c r="E1079" s="202"/>
      <c r="F1079" s="203" t="s">
        <v>70</v>
      </c>
      <c r="G1079" s="204">
        <v>2</v>
      </c>
      <c r="H1079" s="205">
        <v>1</v>
      </c>
      <c r="I1079" s="205">
        <v>2</v>
      </c>
      <c r="J1079" s="209">
        <v>4429.58</v>
      </c>
      <c r="K1079" s="212">
        <v>1.04236</v>
      </c>
      <c r="L1079" s="209">
        <v>9234.43</v>
      </c>
      <c r="M1079" s="210">
        <v>9.5</v>
      </c>
      <c r="N1079" s="211">
        <v>87727.09</v>
      </c>
      <c r="EZ1079" s="11"/>
      <c r="FA1079" s="19" t="s">
        <v>198</v>
      </c>
      <c r="FB1079" s="19" t="s">
        <v>0</v>
      </c>
      <c r="FC1079" s="19" t="s">
        <v>0</v>
      </c>
      <c r="FH1079" s="19"/>
      <c r="FK1079" s="19"/>
      <c r="FL1079" s="19"/>
    </row>
    <row r="1080" spans="1:168" customFormat="1" ht="15" customHeight="1" x14ac:dyDescent="0.25">
      <c r="A1080" s="20"/>
      <c r="B1080" s="158"/>
      <c r="C1080" s="165" t="s">
        <v>547</v>
      </c>
      <c r="D1080" s="165"/>
      <c r="E1080" s="165"/>
      <c r="F1080" s="165"/>
      <c r="G1080" s="165"/>
      <c r="H1080" s="165"/>
      <c r="I1080" s="165"/>
      <c r="J1080" s="165"/>
      <c r="K1080" s="165"/>
      <c r="L1080" s="165"/>
      <c r="M1080" s="165"/>
      <c r="N1080" s="168"/>
      <c r="R1080" t="str">
        <f>R1061</f>
        <v>без НДС, без доставки</v>
      </c>
      <c r="EZ1080" s="11"/>
      <c r="FA1080" s="19"/>
      <c r="FB1080" s="19"/>
      <c r="FC1080" s="19"/>
      <c r="FH1080" s="19"/>
      <c r="FI1080" s="3" t="s">
        <v>199</v>
      </c>
      <c r="FK1080" s="19"/>
      <c r="FL1080" s="19"/>
    </row>
    <row r="1081" spans="1:168" customFormat="1" ht="15" customHeight="1" x14ac:dyDescent="0.25">
      <c r="A1081" s="50"/>
      <c r="B1081" s="22"/>
      <c r="C1081" s="173" t="s">
        <v>78</v>
      </c>
      <c r="D1081" s="173"/>
      <c r="E1081" s="173"/>
      <c r="F1081" s="173"/>
      <c r="G1081" s="173"/>
      <c r="H1081" s="173"/>
      <c r="I1081" s="173"/>
      <c r="J1081" s="173"/>
      <c r="K1081" s="173"/>
      <c r="L1081" s="173"/>
      <c r="M1081" s="173"/>
      <c r="N1081" s="174"/>
      <c r="EZ1081" s="11"/>
      <c r="FA1081" s="19"/>
      <c r="FB1081" s="19"/>
      <c r="FC1081" s="19"/>
      <c r="FH1081" s="19"/>
      <c r="FJ1081" s="3" t="s">
        <v>78</v>
      </c>
      <c r="FK1081" s="19"/>
      <c r="FL1081" s="19"/>
    </row>
    <row r="1082" spans="1:168" customFormat="1" ht="15" customHeight="1" x14ac:dyDescent="0.25">
      <c r="A1082" s="50"/>
      <c r="B1082" s="22"/>
      <c r="C1082" s="173" t="s">
        <v>62</v>
      </c>
      <c r="D1082" s="173"/>
      <c r="E1082" s="173"/>
      <c r="F1082" s="173"/>
      <c r="G1082" s="173"/>
      <c r="H1082" s="173"/>
      <c r="I1082" s="173"/>
      <c r="J1082" s="173"/>
      <c r="K1082" s="173"/>
      <c r="L1082" s="173"/>
      <c r="M1082" s="173"/>
      <c r="N1082" s="174"/>
      <c r="EZ1082" s="11"/>
      <c r="FA1082" s="19"/>
      <c r="FB1082" s="19"/>
      <c r="FC1082" s="19"/>
      <c r="FH1082" s="19"/>
      <c r="FJ1082" s="3" t="s">
        <v>62</v>
      </c>
      <c r="FK1082" s="19"/>
      <c r="FL1082" s="19"/>
    </row>
    <row r="1083" spans="1:168" customFormat="1" ht="15" customHeight="1" x14ac:dyDescent="0.25">
      <c r="A1083" s="37"/>
      <c r="B1083" s="159"/>
      <c r="C1083" s="167" t="s">
        <v>18</v>
      </c>
      <c r="D1083" s="167"/>
      <c r="E1083" s="167"/>
      <c r="F1083" s="13"/>
      <c r="G1083" s="14"/>
      <c r="H1083" s="14"/>
      <c r="I1083" s="14"/>
      <c r="J1083" s="17"/>
      <c r="K1083" s="14"/>
      <c r="L1083" s="45">
        <v>9234.43</v>
      </c>
      <c r="M1083" s="34"/>
      <c r="N1083" s="39">
        <v>87727.09</v>
      </c>
      <c r="EZ1083" s="11"/>
      <c r="FA1083" s="19"/>
      <c r="FB1083" s="19"/>
      <c r="FC1083" s="19"/>
      <c r="FH1083" s="19" t="s">
        <v>18</v>
      </c>
      <c r="FK1083" s="19"/>
      <c r="FL1083" s="19"/>
    </row>
    <row r="1084" spans="1:168" customFormat="1" ht="34.5" customHeight="1" x14ac:dyDescent="0.25">
      <c r="A1084" s="200" t="s">
        <v>368</v>
      </c>
      <c r="B1084" s="201" t="s">
        <v>201</v>
      </c>
      <c r="C1084" s="202" t="s">
        <v>202</v>
      </c>
      <c r="D1084" s="202"/>
      <c r="E1084" s="202"/>
      <c r="F1084" s="203" t="s">
        <v>70</v>
      </c>
      <c r="G1084" s="204">
        <v>1</v>
      </c>
      <c r="H1084" s="205">
        <v>1</v>
      </c>
      <c r="I1084" s="205">
        <v>1</v>
      </c>
      <c r="J1084" s="209">
        <v>15832.63</v>
      </c>
      <c r="K1084" s="212">
        <v>1.04236</v>
      </c>
      <c r="L1084" s="209">
        <v>16503.3</v>
      </c>
      <c r="M1084" s="210">
        <v>9.5</v>
      </c>
      <c r="N1084" s="211">
        <v>156781.35</v>
      </c>
      <c r="EZ1084" s="11"/>
      <c r="FA1084" s="19" t="s">
        <v>202</v>
      </c>
      <c r="FB1084" s="19" t="s">
        <v>0</v>
      </c>
      <c r="FC1084" s="19" t="s">
        <v>0</v>
      </c>
      <c r="FH1084" s="19"/>
      <c r="FK1084" s="19"/>
      <c r="FL1084" s="19"/>
    </row>
    <row r="1085" spans="1:168" customFormat="1" ht="15" customHeight="1" x14ac:dyDescent="0.25">
      <c r="A1085" s="20"/>
      <c r="B1085" s="158"/>
      <c r="C1085" s="165" t="s">
        <v>560</v>
      </c>
      <c r="D1085" s="165"/>
      <c r="E1085" s="165"/>
      <c r="F1085" s="165"/>
      <c r="G1085" s="165"/>
      <c r="H1085" s="165"/>
      <c r="I1085" s="165"/>
      <c r="J1085" s="165"/>
      <c r="K1085" s="165"/>
      <c r="L1085" s="165"/>
      <c r="M1085" s="165"/>
      <c r="N1085" s="168"/>
      <c r="R1085" t="str">
        <f>R1080</f>
        <v>без НДС, без доставки</v>
      </c>
      <c r="EZ1085" s="11"/>
      <c r="FA1085" s="19"/>
      <c r="FB1085" s="19"/>
      <c r="FC1085" s="19"/>
      <c r="FH1085" s="19"/>
      <c r="FI1085" s="3" t="s">
        <v>203</v>
      </c>
      <c r="FK1085" s="19"/>
      <c r="FL1085" s="19"/>
    </row>
    <row r="1086" spans="1:168" customFormat="1" ht="15" customHeight="1" x14ac:dyDescent="0.25">
      <c r="A1086" s="50"/>
      <c r="B1086" s="22"/>
      <c r="C1086" s="173" t="s">
        <v>78</v>
      </c>
      <c r="D1086" s="173"/>
      <c r="E1086" s="173"/>
      <c r="F1086" s="173"/>
      <c r="G1086" s="173"/>
      <c r="H1086" s="173"/>
      <c r="I1086" s="173"/>
      <c r="J1086" s="173"/>
      <c r="K1086" s="173"/>
      <c r="L1086" s="173"/>
      <c r="M1086" s="173"/>
      <c r="N1086" s="174"/>
      <c r="EZ1086" s="11"/>
      <c r="FA1086" s="19"/>
      <c r="FB1086" s="19"/>
      <c r="FC1086" s="19"/>
      <c r="FH1086" s="19"/>
      <c r="FJ1086" s="3" t="s">
        <v>78</v>
      </c>
      <c r="FK1086" s="19"/>
      <c r="FL1086" s="19"/>
    </row>
    <row r="1087" spans="1:168" customFormat="1" ht="15" customHeight="1" x14ac:dyDescent="0.25">
      <c r="A1087" s="50"/>
      <c r="B1087" s="22"/>
      <c r="C1087" s="173" t="s">
        <v>62</v>
      </c>
      <c r="D1087" s="173"/>
      <c r="E1087" s="173"/>
      <c r="F1087" s="173"/>
      <c r="G1087" s="173"/>
      <c r="H1087" s="173"/>
      <c r="I1087" s="173"/>
      <c r="J1087" s="173"/>
      <c r="K1087" s="173"/>
      <c r="L1087" s="173"/>
      <c r="M1087" s="173"/>
      <c r="N1087" s="174"/>
      <c r="EZ1087" s="11"/>
      <c r="FA1087" s="19"/>
      <c r="FB1087" s="19"/>
      <c r="FC1087" s="19"/>
      <c r="FH1087" s="19"/>
      <c r="FJ1087" s="3" t="s">
        <v>62</v>
      </c>
      <c r="FK1087" s="19"/>
      <c r="FL1087" s="19"/>
    </row>
    <row r="1088" spans="1:168" customFormat="1" ht="15" customHeight="1" x14ac:dyDescent="0.25">
      <c r="A1088" s="37"/>
      <c r="B1088" s="159"/>
      <c r="C1088" s="167" t="s">
        <v>18</v>
      </c>
      <c r="D1088" s="167"/>
      <c r="E1088" s="167"/>
      <c r="F1088" s="13"/>
      <c r="G1088" s="14"/>
      <c r="H1088" s="14"/>
      <c r="I1088" s="14"/>
      <c r="J1088" s="17"/>
      <c r="K1088" s="14"/>
      <c r="L1088" s="45">
        <v>16503.3</v>
      </c>
      <c r="M1088" s="34"/>
      <c r="N1088" s="39">
        <v>156781.35</v>
      </c>
      <c r="EZ1088" s="11"/>
      <c r="FA1088" s="19"/>
      <c r="FB1088" s="19"/>
      <c r="FC1088" s="19"/>
      <c r="FH1088" s="19" t="s">
        <v>18</v>
      </c>
      <c r="FK1088" s="19"/>
      <c r="FL1088" s="19"/>
    </row>
    <row r="1089" spans="1:168" customFormat="1" ht="45" x14ac:dyDescent="0.25">
      <c r="A1089" s="200" t="s">
        <v>369</v>
      </c>
      <c r="B1089" s="201" t="s">
        <v>205</v>
      </c>
      <c r="C1089" s="202" t="s">
        <v>206</v>
      </c>
      <c r="D1089" s="202"/>
      <c r="E1089" s="202"/>
      <c r="F1089" s="203" t="s">
        <v>70</v>
      </c>
      <c r="G1089" s="204">
        <v>1</v>
      </c>
      <c r="H1089" s="205">
        <v>1</v>
      </c>
      <c r="I1089" s="205">
        <v>1</v>
      </c>
      <c r="J1089" s="207">
        <v>421.93</v>
      </c>
      <c r="K1089" s="212">
        <v>1.04236</v>
      </c>
      <c r="L1089" s="207">
        <v>439.8</v>
      </c>
      <c r="M1089" s="210">
        <v>9.5</v>
      </c>
      <c r="N1089" s="211">
        <v>4178.1000000000004</v>
      </c>
      <c r="EZ1089" s="11"/>
      <c r="FA1089" s="19" t="s">
        <v>206</v>
      </c>
      <c r="FB1089" s="19" t="s">
        <v>0</v>
      </c>
      <c r="FC1089" s="19" t="s">
        <v>0</v>
      </c>
      <c r="FH1089" s="19"/>
      <c r="FK1089" s="19"/>
      <c r="FL1089" s="19"/>
    </row>
    <row r="1090" spans="1:168" customFormat="1" ht="15" customHeight="1" x14ac:dyDescent="0.25">
      <c r="A1090" s="20"/>
      <c r="B1090" s="158"/>
      <c r="C1090" s="165" t="s">
        <v>550</v>
      </c>
      <c r="D1090" s="165"/>
      <c r="E1090" s="165"/>
      <c r="F1090" s="165"/>
      <c r="G1090" s="165"/>
      <c r="H1090" s="165"/>
      <c r="I1090" s="165"/>
      <c r="J1090" s="165"/>
      <c r="K1090" s="165"/>
      <c r="L1090" s="165"/>
      <c r="M1090" s="165"/>
      <c r="N1090" s="168"/>
      <c r="R1090" s="140" t="s">
        <v>569</v>
      </c>
      <c r="EZ1090" s="11"/>
      <c r="FA1090" s="19"/>
      <c r="FB1090" s="19"/>
      <c r="FC1090" s="19"/>
      <c r="FH1090" s="19"/>
      <c r="FI1090" s="3" t="s">
        <v>207</v>
      </c>
      <c r="FK1090" s="19"/>
      <c r="FL1090" s="19"/>
    </row>
    <row r="1091" spans="1:168" customFormat="1" ht="15" customHeight="1" x14ac:dyDescent="0.25">
      <c r="A1091" s="50"/>
      <c r="B1091" s="22"/>
      <c r="C1091" s="173" t="s">
        <v>78</v>
      </c>
      <c r="D1091" s="173"/>
      <c r="E1091" s="173"/>
      <c r="F1091" s="173"/>
      <c r="G1091" s="173"/>
      <c r="H1091" s="173"/>
      <c r="I1091" s="173"/>
      <c r="J1091" s="173"/>
      <c r="K1091" s="173"/>
      <c r="L1091" s="173"/>
      <c r="M1091" s="173"/>
      <c r="N1091" s="174"/>
      <c r="EZ1091" s="11"/>
      <c r="FA1091" s="19"/>
      <c r="FB1091" s="19"/>
      <c r="FC1091" s="19"/>
      <c r="FH1091" s="19"/>
      <c r="FJ1091" s="3" t="s">
        <v>78</v>
      </c>
      <c r="FK1091" s="19"/>
      <c r="FL1091" s="19"/>
    </row>
    <row r="1092" spans="1:168" customFormat="1" ht="15" customHeight="1" x14ac:dyDescent="0.25">
      <c r="A1092" s="50"/>
      <c r="B1092" s="22"/>
      <c r="C1092" s="173" t="s">
        <v>62</v>
      </c>
      <c r="D1092" s="173"/>
      <c r="E1092" s="173"/>
      <c r="F1092" s="173"/>
      <c r="G1092" s="173"/>
      <c r="H1092" s="173"/>
      <c r="I1092" s="173"/>
      <c r="J1092" s="173"/>
      <c r="K1092" s="173"/>
      <c r="L1092" s="173"/>
      <c r="M1092" s="173"/>
      <c r="N1092" s="174"/>
      <c r="EZ1092" s="11"/>
      <c r="FA1092" s="19"/>
      <c r="FB1092" s="19"/>
      <c r="FC1092" s="19"/>
      <c r="FH1092" s="19"/>
      <c r="FJ1092" s="3" t="s">
        <v>62</v>
      </c>
      <c r="FK1092" s="19"/>
      <c r="FL1092" s="19"/>
    </row>
    <row r="1093" spans="1:168" customFormat="1" ht="15" customHeight="1" x14ac:dyDescent="0.25">
      <c r="A1093" s="37"/>
      <c r="B1093" s="159"/>
      <c r="C1093" s="167" t="s">
        <v>18</v>
      </c>
      <c r="D1093" s="167"/>
      <c r="E1093" s="167"/>
      <c r="F1093" s="13"/>
      <c r="G1093" s="14"/>
      <c r="H1093" s="14"/>
      <c r="I1093" s="14"/>
      <c r="J1093" s="17"/>
      <c r="K1093" s="14"/>
      <c r="L1093" s="38">
        <v>439.8</v>
      </c>
      <c r="M1093" s="34"/>
      <c r="N1093" s="39">
        <v>4178.1000000000004</v>
      </c>
      <c r="EZ1093" s="11"/>
      <c r="FA1093" s="19"/>
      <c r="FB1093" s="19"/>
      <c r="FC1093" s="19"/>
      <c r="FH1093" s="19" t="s">
        <v>18</v>
      </c>
      <c r="FK1093" s="19"/>
      <c r="FL1093" s="19"/>
    </row>
    <row r="1094" spans="1:168" customFormat="1" ht="34.5" customHeight="1" x14ac:dyDescent="0.25">
      <c r="A1094" s="12" t="s">
        <v>370</v>
      </c>
      <c r="B1094" s="160" t="s">
        <v>209</v>
      </c>
      <c r="C1094" s="167" t="s">
        <v>210</v>
      </c>
      <c r="D1094" s="167"/>
      <c r="E1094" s="167"/>
      <c r="F1094" s="13" t="s">
        <v>211</v>
      </c>
      <c r="G1094" s="14">
        <v>0.06</v>
      </c>
      <c r="H1094" s="15">
        <v>1</v>
      </c>
      <c r="I1094" s="40">
        <v>0.06</v>
      </c>
      <c r="J1094" s="17"/>
      <c r="K1094" s="14"/>
      <c r="L1094" s="17"/>
      <c r="M1094" s="14"/>
      <c r="N1094" s="18"/>
      <c r="EZ1094" s="11"/>
      <c r="FA1094" s="19" t="s">
        <v>210</v>
      </c>
      <c r="FB1094" s="19" t="s">
        <v>0</v>
      </c>
      <c r="FC1094" s="19" t="s">
        <v>0</v>
      </c>
      <c r="FH1094" s="19"/>
      <c r="FK1094" s="19"/>
      <c r="FL1094" s="19"/>
    </row>
    <row r="1095" spans="1:168" customFormat="1" ht="15" customHeight="1" x14ac:dyDescent="0.25">
      <c r="A1095" s="20"/>
      <c r="B1095" s="158"/>
      <c r="C1095" s="165" t="s">
        <v>212</v>
      </c>
      <c r="D1095" s="165"/>
      <c r="E1095" s="165"/>
      <c r="F1095" s="165"/>
      <c r="G1095" s="165"/>
      <c r="H1095" s="165"/>
      <c r="I1095" s="165"/>
      <c r="J1095" s="165"/>
      <c r="K1095" s="165"/>
      <c r="L1095" s="165"/>
      <c r="M1095" s="165"/>
      <c r="N1095" s="168"/>
      <c r="EZ1095" s="11"/>
      <c r="FA1095" s="19"/>
      <c r="FB1095" s="19"/>
      <c r="FC1095" s="19"/>
      <c r="FD1095" s="3" t="s">
        <v>212</v>
      </c>
      <c r="FH1095" s="19"/>
      <c r="FK1095" s="19"/>
      <c r="FL1095" s="19"/>
    </row>
    <row r="1096" spans="1:168" customFormat="1" ht="15" x14ac:dyDescent="0.25">
      <c r="A1096" s="21"/>
      <c r="B1096" s="22" t="s">
        <v>3</v>
      </c>
      <c r="C1096" s="165" t="s">
        <v>8</v>
      </c>
      <c r="D1096" s="165"/>
      <c r="E1096" s="165"/>
      <c r="F1096" s="23"/>
      <c r="G1096" s="24"/>
      <c r="H1096" s="24"/>
      <c r="I1096" s="24"/>
      <c r="J1096" s="41">
        <v>1183.68</v>
      </c>
      <c r="K1096" s="24"/>
      <c r="L1096" s="25">
        <v>71.02</v>
      </c>
      <c r="M1096" s="26">
        <v>52.21</v>
      </c>
      <c r="N1096" s="27">
        <v>3707.95</v>
      </c>
      <c r="EZ1096" s="11"/>
      <c r="FA1096" s="19"/>
      <c r="FB1096" s="19"/>
      <c r="FC1096" s="19"/>
      <c r="FE1096" s="3" t="s">
        <v>8</v>
      </c>
      <c r="FH1096" s="19"/>
      <c r="FK1096" s="19"/>
      <c r="FL1096" s="19"/>
    </row>
    <row r="1097" spans="1:168" customFormat="1" ht="15" x14ac:dyDescent="0.25">
      <c r="A1097" s="21"/>
      <c r="B1097" s="22" t="s">
        <v>19</v>
      </c>
      <c r="C1097" s="165" t="s">
        <v>24</v>
      </c>
      <c r="D1097" s="165"/>
      <c r="E1097" s="165"/>
      <c r="F1097" s="23"/>
      <c r="G1097" s="24"/>
      <c r="H1097" s="24"/>
      <c r="I1097" s="24"/>
      <c r="J1097" s="25">
        <v>946.33</v>
      </c>
      <c r="K1097" s="24"/>
      <c r="L1097" s="25">
        <v>56.78</v>
      </c>
      <c r="M1097" s="26">
        <v>15.71</v>
      </c>
      <c r="N1097" s="48">
        <v>892.01</v>
      </c>
      <c r="EZ1097" s="11"/>
      <c r="FA1097" s="19"/>
      <c r="FB1097" s="19"/>
      <c r="FC1097" s="19"/>
      <c r="FE1097" s="3" t="s">
        <v>24</v>
      </c>
      <c r="FH1097" s="19"/>
      <c r="FK1097" s="19"/>
      <c r="FL1097" s="19"/>
    </row>
    <row r="1098" spans="1:168" customFormat="1" ht="15" x14ac:dyDescent="0.25">
      <c r="A1098" s="21"/>
      <c r="B1098" s="22" t="s">
        <v>25</v>
      </c>
      <c r="C1098" s="165" t="s">
        <v>26</v>
      </c>
      <c r="D1098" s="165"/>
      <c r="E1098" s="165"/>
      <c r="F1098" s="23"/>
      <c r="G1098" s="24"/>
      <c r="H1098" s="24"/>
      <c r="I1098" s="24"/>
      <c r="J1098" s="25">
        <v>90.65</v>
      </c>
      <c r="K1098" s="24"/>
      <c r="L1098" s="25">
        <v>5.44</v>
      </c>
      <c r="M1098" s="26">
        <v>52.21</v>
      </c>
      <c r="N1098" s="48">
        <v>284.02</v>
      </c>
      <c r="EZ1098" s="11"/>
      <c r="FA1098" s="19"/>
      <c r="FB1098" s="19"/>
      <c r="FC1098" s="19"/>
      <c r="FE1098" s="3" t="s">
        <v>26</v>
      </c>
      <c r="FH1098" s="19"/>
      <c r="FK1098" s="19"/>
      <c r="FL1098" s="19"/>
    </row>
    <row r="1099" spans="1:168" customFormat="1" ht="15" x14ac:dyDescent="0.25">
      <c r="A1099" s="21"/>
      <c r="B1099" s="22" t="s">
        <v>39</v>
      </c>
      <c r="C1099" s="165" t="s">
        <v>51</v>
      </c>
      <c r="D1099" s="165"/>
      <c r="E1099" s="165"/>
      <c r="F1099" s="23"/>
      <c r="G1099" s="24"/>
      <c r="H1099" s="24"/>
      <c r="I1099" s="24"/>
      <c r="J1099" s="41">
        <v>8643.11</v>
      </c>
      <c r="K1099" s="24"/>
      <c r="L1099" s="25">
        <v>518.59</v>
      </c>
      <c r="M1099" s="42">
        <v>9.5</v>
      </c>
      <c r="N1099" s="27">
        <v>4926.6099999999997</v>
      </c>
      <c r="EZ1099" s="11"/>
      <c r="FA1099" s="19"/>
      <c r="FB1099" s="19"/>
      <c r="FC1099" s="19"/>
      <c r="FE1099" s="3" t="s">
        <v>51</v>
      </c>
      <c r="FH1099" s="19"/>
      <c r="FK1099" s="19"/>
      <c r="FL1099" s="19"/>
    </row>
    <row r="1100" spans="1:168" customFormat="1" ht="15" x14ac:dyDescent="0.25">
      <c r="A1100" s="28"/>
      <c r="B1100" s="22"/>
      <c r="C1100" s="165" t="s">
        <v>9</v>
      </c>
      <c r="D1100" s="165"/>
      <c r="E1100" s="165"/>
      <c r="F1100" s="23" t="s">
        <v>10</v>
      </c>
      <c r="G1100" s="29">
        <v>137</v>
      </c>
      <c r="H1100" s="24"/>
      <c r="I1100" s="26">
        <v>8.2200000000000006</v>
      </c>
      <c r="J1100" s="31"/>
      <c r="K1100" s="24"/>
      <c r="L1100" s="31"/>
      <c r="M1100" s="24"/>
      <c r="N1100" s="32"/>
      <c r="EZ1100" s="11"/>
      <c r="FA1100" s="19"/>
      <c r="FB1100" s="19"/>
      <c r="FC1100" s="19"/>
      <c r="FF1100" s="3" t="s">
        <v>9</v>
      </c>
      <c r="FH1100" s="19"/>
      <c r="FK1100" s="19"/>
      <c r="FL1100" s="19"/>
    </row>
    <row r="1101" spans="1:168" customFormat="1" ht="15" x14ac:dyDescent="0.25">
      <c r="A1101" s="28"/>
      <c r="B1101" s="22"/>
      <c r="C1101" s="165" t="s">
        <v>27</v>
      </c>
      <c r="D1101" s="165"/>
      <c r="E1101" s="165"/>
      <c r="F1101" s="23" t="s">
        <v>10</v>
      </c>
      <c r="G1101" s="26">
        <v>8.01</v>
      </c>
      <c r="H1101" s="24"/>
      <c r="I1101" s="43">
        <v>0.48060000000000003</v>
      </c>
      <c r="J1101" s="31"/>
      <c r="K1101" s="24"/>
      <c r="L1101" s="31"/>
      <c r="M1101" s="24"/>
      <c r="N1101" s="32"/>
      <c r="EZ1101" s="11"/>
      <c r="FA1101" s="19"/>
      <c r="FB1101" s="19"/>
      <c r="FC1101" s="19"/>
      <c r="FF1101" s="3" t="s">
        <v>27</v>
      </c>
      <c r="FH1101" s="19"/>
      <c r="FK1101" s="19"/>
      <c r="FL1101" s="19"/>
    </row>
    <row r="1102" spans="1:168" customFormat="1" ht="15" customHeight="1" x14ac:dyDescent="0.25">
      <c r="A1102" s="20"/>
      <c r="B1102" s="22"/>
      <c r="C1102" s="172" t="s">
        <v>11</v>
      </c>
      <c r="D1102" s="172"/>
      <c r="E1102" s="172"/>
      <c r="F1102" s="33"/>
      <c r="G1102" s="34"/>
      <c r="H1102" s="34"/>
      <c r="I1102" s="34"/>
      <c r="J1102" s="44">
        <v>10773.12</v>
      </c>
      <c r="K1102" s="34"/>
      <c r="L1102" s="35">
        <v>646.39</v>
      </c>
      <c r="M1102" s="34"/>
      <c r="N1102" s="36">
        <v>9526.57</v>
      </c>
      <c r="EZ1102" s="11"/>
      <c r="FA1102" s="19"/>
      <c r="FB1102" s="19"/>
      <c r="FC1102" s="19"/>
      <c r="FG1102" s="3" t="s">
        <v>11</v>
      </c>
      <c r="FH1102" s="19"/>
      <c r="FK1102" s="19"/>
      <c r="FL1102" s="19"/>
    </row>
    <row r="1103" spans="1:168" customFormat="1" ht="15" x14ac:dyDescent="0.25">
      <c r="A1103" s="28"/>
      <c r="B1103" s="22"/>
      <c r="C1103" s="165" t="s">
        <v>12</v>
      </c>
      <c r="D1103" s="165"/>
      <c r="E1103" s="165"/>
      <c r="F1103" s="23"/>
      <c r="G1103" s="24"/>
      <c r="H1103" s="24"/>
      <c r="I1103" s="24"/>
      <c r="J1103" s="31"/>
      <c r="K1103" s="24"/>
      <c r="L1103" s="25">
        <v>76.459999999999994</v>
      </c>
      <c r="M1103" s="24"/>
      <c r="N1103" s="27">
        <v>3991.97</v>
      </c>
      <c r="EZ1103" s="11"/>
      <c r="FA1103" s="19"/>
      <c r="FB1103" s="19"/>
      <c r="FC1103" s="19"/>
      <c r="FF1103" s="3" t="s">
        <v>12</v>
      </c>
      <c r="FH1103" s="19"/>
      <c r="FK1103" s="19"/>
      <c r="FL1103" s="19"/>
    </row>
    <row r="1104" spans="1:168" customFormat="1" ht="15" customHeight="1" x14ac:dyDescent="0.25">
      <c r="A1104" s="28"/>
      <c r="B1104" s="22" t="s">
        <v>213</v>
      </c>
      <c r="C1104" s="165" t="s">
        <v>214</v>
      </c>
      <c r="D1104" s="165"/>
      <c r="E1104" s="165"/>
      <c r="F1104" s="23" t="s">
        <v>15</v>
      </c>
      <c r="G1104" s="29">
        <v>106</v>
      </c>
      <c r="H1104" s="24"/>
      <c r="I1104" s="29">
        <v>106</v>
      </c>
      <c r="J1104" s="31"/>
      <c r="K1104" s="24"/>
      <c r="L1104" s="25">
        <v>81.05</v>
      </c>
      <c r="M1104" s="24"/>
      <c r="N1104" s="27">
        <v>4231.49</v>
      </c>
      <c r="EZ1104" s="11"/>
      <c r="FA1104" s="19"/>
      <c r="FB1104" s="19"/>
      <c r="FC1104" s="19"/>
      <c r="FF1104" s="3" t="s">
        <v>214</v>
      </c>
      <c r="FH1104" s="19"/>
      <c r="FK1104" s="19"/>
      <c r="FL1104" s="19"/>
    </row>
    <row r="1105" spans="1:168" customFormat="1" ht="22.5" customHeight="1" x14ac:dyDescent="0.25">
      <c r="A1105" s="28"/>
      <c r="B1105" s="22" t="s">
        <v>215</v>
      </c>
      <c r="C1105" s="165" t="s">
        <v>216</v>
      </c>
      <c r="D1105" s="165"/>
      <c r="E1105" s="165"/>
      <c r="F1105" s="23" t="s">
        <v>15</v>
      </c>
      <c r="G1105" s="29">
        <v>56</v>
      </c>
      <c r="H1105" s="26">
        <v>0.85</v>
      </c>
      <c r="I1105" s="42">
        <v>47.6</v>
      </c>
      <c r="J1105" s="31"/>
      <c r="K1105" s="24"/>
      <c r="L1105" s="25">
        <v>36.39</v>
      </c>
      <c r="M1105" s="24"/>
      <c r="N1105" s="27">
        <v>1900.18</v>
      </c>
      <c r="EZ1105" s="11"/>
      <c r="FA1105" s="19"/>
      <c r="FB1105" s="19"/>
      <c r="FC1105" s="19"/>
      <c r="FF1105" s="3" t="s">
        <v>216</v>
      </c>
      <c r="FH1105" s="19"/>
      <c r="FK1105" s="19"/>
      <c r="FL1105" s="19"/>
    </row>
    <row r="1106" spans="1:168" customFormat="1" ht="15" customHeight="1" x14ac:dyDescent="0.25">
      <c r="A1106" s="37"/>
      <c r="B1106" s="159"/>
      <c r="C1106" s="167" t="s">
        <v>18</v>
      </c>
      <c r="D1106" s="167"/>
      <c r="E1106" s="167"/>
      <c r="F1106" s="13"/>
      <c r="G1106" s="14"/>
      <c r="H1106" s="14"/>
      <c r="I1106" s="14"/>
      <c r="J1106" s="17"/>
      <c r="K1106" s="14"/>
      <c r="L1106" s="38">
        <v>763.83</v>
      </c>
      <c r="M1106" s="34"/>
      <c r="N1106" s="39">
        <v>15658.24</v>
      </c>
      <c r="EZ1106" s="11"/>
      <c r="FA1106" s="19"/>
      <c r="FB1106" s="19"/>
      <c r="FC1106" s="19"/>
      <c r="FH1106" s="19" t="s">
        <v>18</v>
      </c>
      <c r="FK1106" s="19"/>
      <c r="FL1106" s="19"/>
    </row>
    <row r="1107" spans="1:168" customFormat="1" ht="23.25" customHeight="1" x14ac:dyDescent="0.25">
      <c r="A1107" s="12" t="s">
        <v>371</v>
      </c>
      <c r="B1107" s="160" t="s">
        <v>218</v>
      </c>
      <c r="C1107" s="167" t="s">
        <v>219</v>
      </c>
      <c r="D1107" s="167"/>
      <c r="E1107" s="167"/>
      <c r="F1107" s="13" t="s">
        <v>82</v>
      </c>
      <c r="G1107" s="14">
        <v>-2.9000000000000001E-2</v>
      </c>
      <c r="H1107" s="15">
        <v>1</v>
      </c>
      <c r="I1107" s="46">
        <v>-2.9000000000000001E-2</v>
      </c>
      <c r="J1107" s="45">
        <v>9727.3700000000008</v>
      </c>
      <c r="K1107" s="14"/>
      <c r="L1107" s="38">
        <v>-282.08999999999997</v>
      </c>
      <c r="M1107" s="49">
        <v>9.5</v>
      </c>
      <c r="N1107" s="39">
        <v>-2679.86</v>
      </c>
      <c r="EZ1107" s="11"/>
      <c r="FA1107" s="19" t="s">
        <v>219</v>
      </c>
      <c r="FB1107" s="19" t="s">
        <v>0</v>
      </c>
      <c r="FC1107" s="19" t="s">
        <v>0</v>
      </c>
      <c r="FH1107" s="19"/>
      <c r="FK1107" s="19"/>
      <c r="FL1107" s="19"/>
    </row>
    <row r="1108" spans="1:168" customFormat="1" ht="15" customHeight="1" x14ac:dyDescent="0.25">
      <c r="A1108" s="37"/>
      <c r="B1108" s="159"/>
      <c r="C1108" s="167" t="s">
        <v>18</v>
      </c>
      <c r="D1108" s="167"/>
      <c r="E1108" s="167"/>
      <c r="F1108" s="13"/>
      <c r="G1108" s="14"/>
      <c r="H1108" s="14"/>
      <c r="I1108" s="14"/>
      <c r="J1108" s="17"/>
      <c r="K1108" s="14"/>
      <c r="L1108" s="38">
        <v>-282.08999999999997</v>
      </c>
      <c r="M1108" s="34"/>
      <c r="N1108" s="39">
        <v>-2679.86</v>
      </c>
      <c r="EZ1108" s="11"/>
      <c r="FA1108" s="19"/>
      <c r="FB1108" s="19"/>
      <c r="FC1108" s="19"/>
      <c r="FH1108" s="19" t="s">
        <v>18</v>
      </c>
      <c r="FK1108" s="19"/>
      <c r="FL1108" s="19"/>
    </row>
    <row r="1109" spans="1:168" customFormat="1" ht="45" x14ac:dyDescent="0.25">
      <c r="A1109" s="200" t="s">
        <v>372</v>
      </c>
      <c r="B1109" s="201" t="s">
        <v>92</v>
      </c>
      <c r="C1109" s="202" t="s">
        <v>221</v>
      </c>
      <c r="D1109" s="202"/>
      <c r="E1109" s="202"/>
      <c r="F1109" s="203" t="s">
        <v>86</v>
      </c>
      <c r="G1109" s="204">
        <v>0.36</v>
      </c>
      <c r="H1109" s="205">
        <v>1</v>
      </c>
      <c r="I1109" s="206">
        <v>0.36</v>
      </c>
      <c r="J1109" s="209">
        <v>37646.32</v>
      </c>
      <c r="K1109" s="212">
        <v>1.04236</v>
      </c>
      <c r="L1109" s="209">
        <v>14126.77</v>
      </c>
      <c r="M1109" s="210">
        <v>9.5</v>
      </c>
      <c r="N1109" s="211">
        <v>134204.32</v>
      </c>
      <c r="EZ1109" s="11"/>
      <c r="FA1109" s="19" t="s">
        <v>221</v>
      </c>
      <c r="FB1109" s="19" t="s">
        <v>0</v>
      </c>
      <c r="FC1109" s="19" t="s">
        <v>0</v>
      </c>
      <c r="FH1109" s="19"/>
      <c r="FK1109" s="19"/>
      <c r="FL1109" s="19"/>
    </row>
    <row r="1110" spans="1:168" customFormat="1" ht="15" customHeight="1" x14ac:dyDescent="0.25">
      <c r="A1110" s="20"/>
      <c r="B1110" s="158"/>
      <c r="C1110" s="165" t="s">
        <v>222</v>
      </c>
      <c r="D1110" s="165"/>
      <c r="E1110" s="165"/>
      <c r="F1110" s="165"/>
      <c r="G1110" s="165"/>
      <c r="H1110" s="165"/>
      <c r="I1110" s="165"/>
      <c r="J1110" s="165"/>
      <c r="K1110" s="165"/>
      <c r="L1110" s="165"/>
      <c r="M1110" s="165"/>
      <c r="N1110" s="168"/>
      <c r="EZ1110" s="11"/>
      <c r="FA1110" s="19"/>
      <c r="FB1110" s="19"/>
      <c r="FC1110" s="19"/>
      <c r="FD1110" s="3" t="s">
        <v>222</v>
      </c>
      <c r="FH1110" s="19"/>
      <c r="FK1110" s="19"/>
      <c r="FL1110" s="19"/>
    </row>
    <row r="1111" spans="1:168" customFormat="1" ht="15" customHeight="1" x14ac:dyDescent="0.25">
      <c r="A1111" s="20"/>
      <c r="B1111" s="158"/>
      <c r="C1111" s="165" t="s">
        <v>543</v>
      </c>
      <c r="D1111" s="165"/>
      <c r="E1111" s="165"/>
      <c r="F1111" s="165"/>
      <c r="G1111" s="165"/>
      <c r="H1111" s="165"/>
      <c r="I1111" s="165"/>
      <c r="J1111" s="165"/>
      <c r="K1111" s="165"/>
      <c r="L1111" s="165"/>
      <c r="M1111" s="165"/>
      <c r="N1111" s="168"/>
      <c r="R1111" s="140" t="s">
        <v>570</v>
      </c>
      <c r="EZ1111" s="11"/>
      <c r="FA1111" s="19"/>
      <c r="FB1111" s="19"/>
      <c r="FC1111" s="19"/>
      <c r="FH1111" s="19"/>
      <c r="FI1111" s="3" t="s">
        <v>95</v>
      </c>
      <c r="FK1111" s="19"/>
      <c r="FL1111" s="19"/>
    </row>
    <row r="1112" spans="1:168" customFormat="1" ht="15" customHeight="1" x14ac:dyDescent="0.25">
      <c r="A1112" s="50"/>
      <c r="B1112" s="22"/>
      <c r="C1112" s="173" t="s">
        <v>78</v>
      </c>
      <c r="D1112" s="173"/>
      <c r="E1112" s="173"/>
      <c r="F1112" s="173"/>
      <c r="G1112" s="173"/>
      <c r="H1112" s="173"/>
      <c r="I1112" s="173"/>
      <c r="J1112" s="173"/>
      <c r="K1112" s="173"/>
      <c r="L1112" s="173"/>
      <c r="M1112" s="173"/>
      <c r="N1112" s="174"/>
      <c r="EZ1112" s="11"/>
      <c r="FA1112" s="19"/>
      <c r="FB1112" s="19"/>
      <c r="FC1112" s="19"/>
      <c r="FH1112" s="19"/>
      <c r="FJ1112" s="3" t="s">
        <v>78</v>
      </c>
      <c r="FK1112" s="19"/>
      <c r="FL1112" s="19"/>
    </row>
    <row r="1113" spans="1:168" customFormat="1" ht="15" customHeight="1" x14ac:dyDescent="0.25">
      <c r="A1113" s="50"/>
      <c r="B1113" s="22"/>
      <c r="C1113" s="173" t="s">
        <v>62</v>
      </c>
      <c r="D1113" s="173"/>
      <c r="E1113" s="173"/>
      <c r="F1113" s="173"/>
      <c r="G1113" s="173"/>
      <c r="H1113" s="173"/>
      <c r="I1113" s="173"/>
      <c r="J1113" s="173"/>
      <c r="K1113" s="173"/>
      <c r="L1113" s="173"/>
      <c r="M1113" s="173"/>
      <c r="N1113" s="174"/>
      <c r="EZ1113" s="11"/>
      <c r="FA1113" s="19"/>
      <c r="FB1113" s="19"/>
      <c r="FC1113" s="19"/>
      <c r="FH1113" s="19"/>
      <c r="FJ1113" s="3" t="s">
        <v>62</v>
      </c>
      <c r="FK1113" s="19"/>
      <c r="FL1113" s="19"/>
    </row>
    <row r="1114" spans="1:168" customFormat="1" ht="15" customHeight="1" x14ac:dyDescent="0.25">
      <c r="A1114" s="37"/>
      <c r="B1114" s="159"/>
      <c r="C1114" s="167" t="s">
        <v>18</v>
      </c>
      <c r="D1114" s="167"/>
      <c r="E1114" s="167"/>
      <c r="F1114" s="13"/>
      <c r="G1114" s="14"/>
      <c r="H1114" s="14"/>
      <c r="I1114" s="14"/>
      <c r="J1114" s="17"/>
      <c r="K1114" s="14"/>
      <c r="L1114" s="45">
        <v>14126.77</v>
      </c>
      <c r="M1114" s="34"/>
      <c r="N1114" s="39">
        <v>134204.32</v>
      </c>
      <c r="EZ1114" s="11"/>
      <c r="FA1114" s="19"/>
      <c r="FB1114" s="19"/>
      <c r="FC1114" s="19"/>
      <c r="FH1114" s="19" t="s">
        <v>18</v>
      </c>
      <c r="FK1114" s="19"/>
      <c r="FL1114" s="19"/>
    </row>
    <row r="1115" spans="1:168" customFormat="1" ht="45" x14ac:dyDescent="0.25">
      <c r="A1115" s="200" t="s">
        <v>373</v>
      </c>
      <c r="B1115" s="201" t="s">
        <v>84</v>
      </c>
      <c r="C1115" s="202" t="s">
        <v>85</v>
      </c>
      <c r="D1115" s="202"/>
      <c r="E1115" s="202"/>
      <c r="F1115" s="203" t="s">
        <v>86</v>
      </c>
      <c r="G1115" s="204">
        <v>2.9000000000000001E-2</v>
      </c>
      <c r="H1115" s="205">
        <v>1</v>
      </c>
      <c r="I1115" s="208">
        <v>2.9000000000000001E-2</v>
      </c>
      <c r="J1115" s="209">
        <v>27894.74</v>
      </c>
      <c r="K1115" s="212">
        <v>1.04236</v>
      </c>
      <c r="L1115" s="207">
        <v>843.21</v>
      </c>
      <c r="M1115" s="210">
        <v>9.5</v>
      </c>
      <c r="N1115" s="211">
        <v>8010.5</v>
      </c>
      <c r="EZ1115" s="11"/>
      <c r="FA1115" s="19" t="s">
        <v>85</v>
      </c>
      <c r="FB1115" s="19" t="s">
        <v>0</v>
      </c>
      <c r="FC1115" s="19" t="s">
        <v>0</v>
      </c>
      <c r="FH1115" s="19"/>
      <c r="FK1115" s="19"/>
      <c r="FL1115" s="19"/>
    </row>
    <row r="1116" spans="1:168" customFormat="1" ht="15" customHeight="1" x14ac:dyDescent="0.25">
      <c r="A1116" s="20"/>
      <c r="B1116" s="158"/>
      <c r="C1116" s="165" t="s">
        <v>542</v>
      </c>
      <c r="D1116" s="165"/>
      <c r="E1116" s="165"/>
      <c r="F1116" s="165"/>
      <c r="G1116" s="165"/>
      <c r="H1116" s="165"/>
      <c r="I1116" s="165"/>
      <c r="J1116" s="165"/>
      <c r="K1116" s="165"/>
      <c r="L1116" s="165"/>
      <c r="M1116" s="165"/>
      <c r="N1116" s="168"/>
      <c r="R1116" t="str">
        <f>R1111</f>
        <v>с НДС, без доставки</v>
      </c>
      <c r="EZ1116" s="11"/>
      <c r="FA1116" s="19"/>
      <c r="FB1116" s="19"/>
      <c r="FC1116" s="19"/>
      <c r="FH1116" s="19"/>
      <c r="FI1116" s="3" t="s">
        <v>87</v>
      </c>
      <c r="FK1116" s="19"/>
      <c r="FL1116" s="19"/>
    </row>
    <row r="1117" spans="1:168" customFormat="1" ht="15" customHeight="1" x14ac:dyDescent="0.25">
      <c r="A1117" s="50"/>
      <c r="B1117" s="22"/>
      <c r="C1117" s="173" t="s">
        <v>78</v>
      </c>
      <c r="D1117" s="173"/>
      <c r="E1117" s="173"/>
      <c r="F1117" s="173"/>
      <c r="G1117" s="173"/>
      <c r="H1117" s="173"/>
      <c r="I1117" s="173"/>
      <c r="J1117" s="173"/>
      <c r="K1117" s="173"/>
      <c r="L1117" s="173"/>
      <c r="M1117" s="173"/>
      <c r="N1117" s="174"/>
      <c r="EZ1117" s="11"/>
      <c r="FA1117" s="19"/>
      <c r="FB1117" s="19"/>
      <c r="FC1117" s="19"/>
      <c r="FH1117" s="19"/>
      <c r="FJ1117" s="3" t="s">
        <v>78</v>
      </c>
      <c r="FK1117" s="19"/>
      <c r="FL1117" s="19"/>
    </row>
    <row r="1118" spans="1:168" customFormat="1" ht="15" customHeight="1" x14ac:dyDescent="0.25">
      <c r="A1118" s="50"/>
      <c r="B1118" s="22"/>
      <c r="C1118" s="173" t="s">
        <v>62</v>
      </c>
      <c r="D1118" s="173"/>
      <c r="E1118" s="173"/>
      <c r="F1118" s="173"/>
      <c r="G1118" s="173"/>
      <c r="H1118" s="173"/>
      <c r="I1118" s="173"/>
      <c r="J1118" s="173"/>
      <c r="K1118" s="173"/>
      <c r="L1118" s="173"/>
      <c r="M1118" s="173"/>
      <c r="N1118" s="174"/>
      <c r="EZ1118" s="11"/>
      <c r="FA1118" s="19"/>
      <c r="FB1118" s="19"/>
      <c r="FC1118" s="19"/>
      <c r="FH1118" s="19"/>
      <c r="FJ1118" s="3" t="s">
        <v>62</v>
      </c>
      <c r="FK1118" s="19"/>
      <c r="FL1118" s="19"/>
    </row>
    <row r="1119" spans="1:168" customFormat="1" ht="15" customHeight="1" x14ac:dyDescent="0.25">
      <c r="A1119" s="37"/>
      <c r="B1119" s="159"/>
      <c r="C1119" s="167" t="s">
        <v>18</v>
      </c>
      <c r="D1119" s="167"/>
      <c r="E1119" s="167"/>
      <c r="F1119" s="13"/>
      <c r="G1119" s="14"/>
      <c r="H1119" s="14"/>
      <c r="I1119" s="14"/>
      <c r="J1119" s="17"/>
      <c r="K1119" s="14"/>
      <c r="L1119" s="38">
        <v>843.21</v>
      </c>
      <c r="M1119" s="34"/>
      <c r="N1119" s="39">
        <v>8010.5</v>
      </c>
      <c r="EZ1119" s="11"/>
      <c r="FA1119" s="19"/>
      <c r="FB1119" s="19"/>
      <c r="FC1119" s="19"/>
      <c r="FH1119" s="19" t="s">
        <v>18</v>
      </c>
      <c r="FK1119" s="19"/>
      <c r="FL1119" s="19"/>
    </row>
    <row r="1120" spans="1:168" customFormat="1" ht="34.5" customHeight="1" x14ac:dyDescent="0.25">
      <c r="A1120" s="12" t="s">
        <v>374</v>
      </c>
      <c r="B1120" s="160" t="s">
        <v>225</v>
      </c>
      <c r="C1120" s="167" t="s">
        <v>226</v>
      </c>
      <c r="D1120" s="167"/>
      <c r="E1120" s="167"/>
      <c r="F1120" s="13" t="s">
        <v>122</v>
      </c>
      <c r="G1120" s="14">
        <v>1.3299999999999999E-2</v>
      </c>
      <c r="H1120" s="15">
        <v>1</v>
      </c>
      <c r="I1120" s="16">
        <v>1.3299999999999999E-2</v>
      </c>
      <c r="J1120" s="17"/>
      <c r="K1120" s="14"/>
      <c r="L1120" s="17"/>
      <c r="M1120" s="14"/>
      <c r="N1120" s="18"/>
      <c r="EZ1120" s="11"/>
      <c r="FA1120" s="19" t="s">
        <v>226</v>
      </c>
      <c r="FB1120" s="19" t="s">
        <v>0</v>
      </c>
      <c r="FC1120" s="19" t="s">
        <v>0</v>
      </c>
      <c r="FH1120" s="19"/>
      <c r="FK1120" s="19"/>
      <c r="FL1120" s="19"/>
    </row>
    <row r="1121" spans="1:168" customFormat="1" ht="15" customHeight="1" x14ac:dyDescent="0.25">
      <c r="A1121" s="20"/>
      <c r="B1121" s="158"/>
      <c r="C1121" s="165" t="s">
        <v>259</v>
      </c>
      <c r="D1121" s="165"/>
      <c r="E1121" s="165"/>
      <c r="F1121" s="165"/>
      <c r="G1121" s="165"/>
      <c r="H1121" s="165"/>
      <c r="I1121" s="165"/>
      <c r="J1121" s="165"/>
      <c r="K1121" s="165"/>
      <c r="L1121" s="165"/>
      <c r="M1121" s="165"/>
      <c r="N1121" s="168"/>
      <c r="EZ1121" s="11"/>
      <c r="FA1121" s="19"/>
      <c r="FB1121" s="19"/>
      <c r="FC1121" s="19"/>
      <c r="FD1121" s="3" t="s">
        <v>259</v>
      </c>
      <c r="FH1121" s="19"/>
      <c r="FK1121" s="19"/>
      <c r="FL1121" s="19"/>
    </row>
    <row r="1122" spans="1:168" customFormat="1" ht="15" x14ac:dyDescent="0.25">
      <c r="A1122" s="21"/>
      <c r="B1122" s="22" t="s">
        <v>3</v>
      </c>
      <c r="C1122" s="165" t="s">
        <v>8</v>
      </c>
      <c r="D1122" s="165"/>
      <c r="E1122" s="165"/>
      <c r="F1122" s="23"/>
      <c r="G1122" s="24"/>
      <c r="H1122" s="24"/>
      <c r="I1122" s="24"/>
      <c r="J1122" s="41">
        <v>1107.95</v>
      </c>
      <c r="K1122" s="24"/>
      <c r="L1122" s="25">
        <v>14.74</v>
      </c>
      <c r="M1122" s="26">
        <v>52.21</v>
      </c>
      <c r="N1122" s="48">
        <v>769.58</v>
      </c>
      <c r="EZ1122" s="11"/>
      <c r="FA1122" s="19"/>
      <c r="FB1122" s="19"/>
      <c r="FC1122" s="19"/>
      <c r="FE1122" s="3" t="s">
        <v>8</v>
      </c>
      <c r="FH1122" s="19"/>
      <c r="FK1122" s="19"/>
      <c r="FL1122" s="19"/>
    </row>
    <row r="1123" spans="1:168" customFormat="1" ht="15" x14ac:dyDescent="0.25">
      <c r="A1123" s="21"/>
      <c r="B1123" s="22" t="s">
        <v>19</v>
      </c>
      <c r="C1123" s="165" t="s">
        <v>24</v>
      </c>
      <c r="D1123" s="165"/>
      <c r="E1123" s="165"/>
      <c r="F1123" s="23"/>
      <c r="G1123" s="24"/>
      <c r="H1123" s="24"/>
      <c r="I1123" s="24"/>
      <c r="J1123" s="41">
        <v>12533.99</v>
      </c>
      <c r="K1123" s="24"/>
      <c r="L1123" s="25">
        <v>166.7</v>
      </c>
      <c r="M1123" s="26">
        <v>15.71</v>
      </c>
      <c r="N1123" s="27">
        <v>2618.86</v>
      </c>
      <c r="EZ1123" s="11"/>
      <c r="FA1123" s="19"/>
      <c r="FB1123" s="19"/>
      <c r="FC1123" s="19"/>
      <c r="FE1123" s="3" t="s">
        <v>24</v>
      </c>
      <c r="FH1123" s="19"/>
      <c r="FK1123" s="19"/>
      <c r="FL1123" s="19"/>
    </row>
    <row r="1124" spans="1:168" customFormat="1" ht="15" x14ac:dyDescent="0.25">
      <c r="A1124" s="21"/>
      <c r="B1124" s="22" t="s">
        <v>25</v>
      </c>
      <c r="C1124" s="165" t="s">
        <v>26</v>
      </c>
      <c r="D1124" s="165"/>
      <c r="E1124" s="165"/>
      <c r="F1124" s="23"/>
      <c r="G1124" s="24"/>
      <c r="H1124" s="24"/>
      <c r="I1124" s="24"/>
      <c r="J1124" s="25">
        <v>820.22</v>
      </c>
      <c r="K1124" s="24"/>
      <c r="L1124" s="25">
        <v>10.91</v>
      </c>
      <c r="M1124" s="26">
        <v>52.21</v>
      </c>
      <c r="N1124" s="48">
        <v>569.61</v>
      </c>
      <c r="EZ1124" s="11"/>
      <c r="FA1124" s="19"/>
      <c r="FB1124" s="19"/>
      <c r="FC1124" s="19"/>
      <c r="FE1124" s="3" t="s">
        <v>26</v>
      </c>
      <c r="FH1124" s="19"/>
      <c r="FK1124" s="19"/>
      <c r="FL1124" s="19"/>
    </row>
    <row r="1125" spans="1:168" customFormat="1" ht="15" x14ac:dyDescent="0.25">
      <c r="A1125" s="21"/>
      <c r="B1125" s="22" t="s">
        <v>39</v>
      </c>
      <c r="C1125" s="165" t="s">
        <v>51</v>
      </c>
      <c r="D1125" s="165"/>
      <c r="E1125" s="165"/>
      <c r="F1125" s="23"/>
      <c r="G1125" s="24"/>
      <c r="H1125" s="24"/>
      <c r="I1125" s="24"/>
      <c r="J1125" s="41">
        <v>230267.7</v>
      </c>
      <c r="K1125" s="24"/>
      <c r="L1125" s="41">
        <v>3062.56</v>
      </c>
      <c r="M1125" s="42">
        <v>9.5</v>
      </c>
      <c r="N1125" s="27">
        <v>29094.32</v>
      </c>
      <c r="EZ1125" s="11"/>
      <c r="FA1125" s="19"/>
      <c r="FB1125" s="19"/>
      <c r="FC1125" s="19"/>
      <c r="FE1125" s="3" t="s">
        <v>51</v>
      </c>
      <c r="FH1125" s="19"/>
      <c r="FK1125" s="19"/>
      <c r="FL1125" s="19"/>
    </row>
    <row r="1126" spans="1:168" customFormat="1" ht="15" x14ac:dyDescent="0.25">
      <c r="A1126" s="28"/>
      <c r="B1126" s="22"/>
      <c r="C1126" s="165" t="s">
        <v>9</v>
      </c>
      <c r="D1126" s="165"/>
      <c r="E1126" s="165"/>
      <c r="F1126" s="23" t="s">
        <v>10</v>
      </c>
      <c r="G1126" s="26">
        <v>134.46</v>
      </c>
      <c r="H1126" s="24"/>
      <c r="I1126" s="51">
        <v>1.7883180000000001</v>
      </c>
      <c r="J1126" s="31"/>
      <c r="K1126" s="24"/>
      <c r="L1126" s="31"/>
      <c r="M1126" s="24"/>
      <c r="N1126" s="32"/>
      <c r="EZ1126" s="11"/>
      <c r="FA1126" s="19"/>
      <c r="FB1126" s="19"/>
      <c r="FC1126" s="19"/>
      <c r="FF1126" s="3" t="s">
        <v>9</v>
      </c>
      <c r="FH1126" s="19"/>
      <c r="FK1126" s="19"/>
      <c r="FL1126" s="19"/>
    </row>
    <row r="1127" spans="1:168" customFormat="1" ht="15" x14ac:dyDescent="0.25">
      <c r="A1127" s="28"/>
      <c r="B1127" s="22"/>
      <c r="C1127" s="165" t="s">
        <v>27</v>
      </c>
      <c r="D1127" s="165"/>
      <c r="E1127" s="165"/>
      <c r="F1127" s="23" t="s">
        <v>10</v>
      </c>
      <c r="G1127" s="26">
        <v>54.89</v>
      </c>
      <c r="H1127" s="24"/>
      <c r="I1127" s="51">
        <v>0.73003700000000005</v>
      </c>
      <c r="J1127" s="31"/>
      <c r="K1127" s="24"/>
      <c r="L1127" s="31"/>
      <c r="M1127" s="24"/>
      <c r="N1127" s="32"/>
      <c r="EZ1127" s="11"/>
      <c r="FA1127" s="19"/>
      <c r="FB1127" s="19"/>
      <c r="FC1127" s="19"/>
      <c r="FF1127" s="3" t="s">
        <v>27</v>
      </c>
      <c r="FH1127" s="19"/>
      <c r="FK1127" s="19"/>
      <c r="FL1127" s="19"/>
    </row>
    <row r="1128" spans="1:168" customFormat="1" ht="15" customHeight="1" x14ac:dyDescent="0.25">
      <c r="A1128" s="20"/>
      <c r="B1128" s="22"/>
      <c r="C1128" s="172" t="s">
        <v>11</v>
      </c>
      <c r="D1128" s="172"/>
      <c r="E1128" s="172"/>
      <c r="F1128" s="33"/>
      <c r="G1128" s="34"/>
      <c r="H1128" s="34"/>
      <c r="I1128" s="34"/>
      <c r="J1128" s="44">
        <v>243909.64</v>
      </c>
      <c r="K1128" s="34"/>
      <c r="L1128" s="44">
        <v>3244</v>
      </c>
      <c r="M1128" s="34"/>
      <c r="N1128" s="36">
        <v>32482.76</v>
      </c>
      <c r="EZ1128" s="11"/>
      <c r="FA1128" s="19"/>
      <c r="FB1128" s="19"/>
      <c r="FC1128" s="19"/>
      <c r="FG1128" s="3" t="s">
        <v>11</v>
      </c>
      <c r="FH1128" s="19"/>
      <c r="FK1128" s="19"/>
      <c r="FL1128" s="19"/>
    </row>
    <row r="1129" spans="1:168" customFormat="1" ht="15" x14ac:dyDescent="0.25">
      <c r="A1129" s="28"/>
      <c r="B1129" s="22"/>
      <c r="C1129" s="165" t="s">
        <v>12</v>
      </c>
      <c r="D1129" s="165"/>
      <c r="E1129" s="165"/>
      <c r="F1129" s="23"/>
      <c r="G1129" s="24"/>
      <c r="H1129" s="24"/>
      <c r="I1129" s="24"/>
      <c r="J1129" s="31"/>
      <c r="K1129" s="24"/>
      <c r="L1129" s="25">
        <v>25.65</v>
      </c>
      <c r="M1129" s="24"/>
      <c r="N1129" s="27">
        <v>1339.19</v>
      </c>
      <c r="EZ1129" s="11"/>
      <c r="FA1129" s="19"/>
      <c r="FB1129" s="19"/>
      <c r="FC1129" s="19"/>
      <c r="FF1129" s="3" t="s">
        <v>12</v>
      </c>
      <c r="FH1129" s="19"/>
      <c r="FK1129" s="19"/>
      <c r="FL1129" s="19"/>
    </row>
    <row r="1130" spans="1:168" customFormat="1" ht="22.5" customHeight="1" x14ac:dyDescent="0.25">
      <c r="A1130" s="28"/>
      <c r="B1130" s="22" t="s">
        <v>28</v>
      </c>
      <c r="C1130" s="165" t="s">
        <v>29</v>
      </c>
      <c r="D1130" s="165"/>
      <c r="E1130" s="165"/>
      <c r="F1130" s="23" t="s">
        <v>15</v>
      </c>
      <c r="G1130" s="29">
        <v>109</v>
      </c>
      <c r="H1130" s="24"/>
      <c r="I1130" s="29">
        <v>109</v>
      </c>
      <c r="J1130" s="31"/>
      <c r="K1130" s="24"/>
      <c r="L1130" s="25">
        <v>27.96</v>
      </c>
      <c r="M1130" s="24"/>
      <c r="N1130" s="27">
        <v>1459.72</v>
      </c>
      <c r="EZ1130" s="11"/>
      <c r="FA1130" s="19"/>
      <c r="FB1130" s="19"/>
      <c r="FC1130" s="19"/>
      <c r="FF1130" s="3" t="s">
        <v>29</v>
      </c>
      <c r="FH1130" s="19"/>
      <c r="FK1130" s="19"/>
      <c r="FL1130" s="19"/>
    </row>
    <row r="1131" spans="1:168" customFormat="1" ht="45" x14ac:dyDescent="0.25">
      <c r="A1131" s="28"/>
      <c r="B1131" s="22" t="s">
        <v>30</v>
      </c>
      <c r="C1131" s="165" t="s">
        <v>31</v>
      </c>
      <c r="D1131" s="165"/>
      <c r="E1131" s="165"/>
      <c r="F1131" s="23" t="s">
        <v>15</v>
      </c>
      <c r="G1131" s="29">
        <v>65</v>
      </c>
      <c r="H1131" s="26">
        <v>0.85</v>
      </c>
      <c r="I1131" s="26">
        <v>55.25</v>
      </c>
      <c r="J1131" s="31"/>
      <c r="K1131" s="24"/>
      <c r="L1131" s="25">
        <v>14.17</v>
      </c>
      <c r="M1131" s="24"/>
      <c r="N1131" s="48">
        <v>739.9</v>
      </c>
      <c r="EZ1131" s="11"/>
      <c r="FA1131" s="19"/>
      <c r="FB1131" s="19"/>
      <c r="FC1131" s="19"/>
      <c r="FF1131" s="3" t="s">
        <v>31</v>
      </c>
      <c r="FH1131" s="19"/>
      <c r="FK1131" s="19"/>
      <c r="FL1131" s="19"/>
    </row>
    <row r="1132" spans="1:168" customFormat="1" ht="15" customHeight="1" x14ac:dyDescent="0.25">
      <c r="A1132" s="37"/>
      <c r="B1132" s="159"/>
      <c r="C1132" s="167" t="s">
        <v>18</v>
      </c>
      <c r="D1132" s="167"/>
      <c r="E1132" s="167"/>
      <c r="F1132" s="13"/>
      <c r="G1132" s="14"/>
      <c r="H1132" s="14"/>
      <c r="I1132" s="14"/>
      <c r="J1132" s="17"/>
      <c r="K1132" s="14"/>
      <c r="L1132" s="45">
        <v>3286.13</v>
      </c>
      <c r="M1132" s="34"/>
      <c r="N1132" s="39">
        <v>34682.379999999997</v>
      </c>
      <c r="EZ1132" s="11"/>
      <c r="FA1132" s="19"/>
      <c r="FB1132" s="19"/>
      <c r="FC1132" s="19"/>
      <c r="FH1132" s="19" t="s">
        <v>18</v>
      </c>
      <c r="FK1132" s="19"/>
      <c r="FL1132" s="19"/>
    </row>
    <row r="1133" spans="1:168" customFormat="1" ht="15" customHeight="1" x14ac:dyDescent="0.25">
      <c r="A1133" s="169" t="s">
        <v>124</v>
      </c>
      <c r="B1133" s="170"/>
      <c r="C1133" s="170"/>
      <c r="D1133" s="170"/>
      <c r="E1133" s="170"/>
      <c r="F1133" s="170"/>
      <c r="G1133" s="170"/>
      <c r="H1133" s="170"/>
      <c r="I1133" s="170"/>
      <c r="J1133" s="170"/>
      <c r="K1133" s="170"/>
      <c r="L1133" s="170"/>
      <c r="M1133" s="170"/>
      <c r="N1133" s="171"/>
      <c r="EZ1133" s="11"/>
      <c r="FA1133" s="19"/>
      <c r="FB1133" s="19"/>
      <c r="FC1133" s="19"/>
      <c r="FH1133" s="19"/>
      <c r="FK1133" s="19" t="s">
        <v>124</v>
      </c>
      <c r="FL1133" s="19"/>
    </row>
    <row r="1134" spans="1:168" customFormat="1" ht="57" customHeight="1" x14ac:dyDescent="0.25">
      <c r="A1134" s="12" t="s">
        <v>375</v>
      </c>
      <c r="B1134" s="160" t="s">
        <v>126</v>
      </c>
      <c r="C1134" s="167" t="s">
        <v>127</v>
      </c>
      <c r="D1134" s="167"/>
      <c r="E1134" s="167"/>
      <c r="F1134" s="13" t="s">
        <v>128</v>
      </c>
      <c r="G1134" s="14">
        <v>41.5</v>
      </c>
      <c r="H1134" s="15">
        <v>1</v>
      </c>
      <c r="I1134" s="49">
        <v>41.5</v>
      </c>
      <c r="J1134" s="38">
        <v>3.28</v>
      </c>
      <c r="K1134" s="14"/>
      <c r="L1134" s="38">
        <v>136.12</v>
      </c>
      <c r="M1134" s="40">
        <v>15.71</v>
      </c>
      <c r="N1134" s="39">
        <v>2138.4499999999998</v>
      </c>
      <c r="EZ1134" s="11"/>
      <c r="FA1134" s="19" t="s">
        <v>127</v>
      </c>
      <c r="FB1134" s="19" t="s">
        <v>0</v>
      </c>
      <c r="FC1134" s="19" t="s">
        <v>0</v>
      </c>
      <c r="FH1134" s="19"/>
      <c r="FK1134" s="19"/>
      <c r="FL1134" s="19"/>
    </row>
    <row r="1135" spans="1:168" customFormat="1" ht="15" customHeight="1" x14ac:dyDescent="0.25">
      <c r="A1135" s="37"/>
      <c r="B1135" s="159"/>
      <c r="C1135" s="167" t="s">
        <v>18</v>
      </c>
      <c r="D1135" s="167"/>
      <c r="E1135" s="167"/>
      <c r="F1135" s="13"/>
      <c r="G1135" s="14"/>
      <c r="H1135" s="14"/>
      <c r="I1135" s="14"/>
      <c r="J1135" s="17"/>
      <c r="K1135" s="14"/>
      <c r="L1135" s="38">
        <v>136.12</v>
      </c>
      <c r="M1135" s="34"/>
      <c r="N1135" s="39">
        <v>2138.4499999999998</v>
      </c>
      <c r="EZ1135" s="11"/>
      <c r="FA1135" s="19"/>
      <c r="FB1135" s="19"/>
      <c r="FC1135" s="19"/>
      <c r="FH1135" s="19" t="s">
        <v>18</v>
      </c>
      <c r="FK1135" s="19"/>
      <c r="FL1135" s="19"/>
    </row>
    <row r="1136" spans="1:168" customFormat="1" ht="68.25" customHeight="1" x14ac:dyDescent="0.25">
      <c r="A1136" s="12" t="s">
        <v>376</v>
      </c>
      <c r="B1136" s="160" t="s">
        <v>130</v>
      </c>
      <c r="C1136" s="167" t="s">
        <v>230</v>
      </c>
      <c r="D1136" s="167"/>
      <c r="E1136" s="167"/>
      <c r="F1136" s="13" t="s">
        <v>128</v>
      </c>
      <c r="G1136" s="14">
        <v>9.9</v>
      </c>
      <c r="H1136" s="15">
        <v>1</v>
      </c>
      <c r="I1136" s="49">
        <v>9.9</v>
      </c>
      <c r="J1136" s="38">
        <v>8.39</v>
      </c>
      <c r="K1136" s="14"/>
      <c r="L1136" s="38">
        <v>83.06</v>
      </c>
      <c r="M1136" s="40">
        <v>15.71</v>
      </c>
      <c r="N1136" s="39">
        <v>1304.8699999999999</v>
      </c>
      <c r="EZ1136" s="11"/>
      <c r="FA1136" s="19" t="s">
        <v>230</v>
      </c>
      <c r="FB1136" s="19" t="s">
        <v>0</v>
      </c>
      <c r="FC1136" s="19" t="s">
        <v>0</v>
      </c>
      <c r="FH1136" s="19"/>
      <c r="FK1136" s="19"/>
      <c r="FL1136" s="19"/>
    </row>
    <row r="1137" spans="1:168" customFormat="1" ht="15" customHeight="1" x14ac:dyDescent="0.25">
      <c r="A1137" s="37"/>
      <c r="B1137" s="159"/>
      <c r="C1137" s="167" t="s">
        <v>18</v>
      </c>
      <c r="D1137" s="167"/>
      <c r="E1137" s="167"/>
      <c r="F1137" s="13"/>
      <c r="G1137" s="14"/>
      <c r="H1137" s="14"/>
      <c r="I1137" s="14"/>
      <c r="J1137" s="17"/>
      <c r="K1137" s="14"/>
      <c r="L1137" s="38">
        <v>83.06</v>
      </c>
      <c r="M1137" s="34"/>
      <c r="N1137" s="39">
        <v>1304.8699999999999</v>
      </c>
      <c r="EZ1137" s="11"/>
      <c r="FA1137" s="19"/>
      <c r="FB1137" s="19"/>
      <c r="FC1137" s="19"/>
      <c r="FH1137" s="19" t="s">
        <v>18</v>
      </c>
      <c r="FK1137" s="19"/>
      <c r="FL1137" s="19"/>
    </row>
    <row r="1138" spans="1:168" customFormat="1" ht="45.75" customHeight="1" x14ac:dyDescent="0.25">
      <c r="A1138" s="12" t="s">
        <v>377</v>
      </c>
      <c r="B1138" s="160" t="s">
        <v>133</v>
      </c>
      <c r="C1138" s="167" t="s">
        <v>232</v>
      </c>
      <c r="D1138" s="167"/>
      <c r="E1138" s="167"/>
      <c r="F1138" s="13" t="s">
        <v>128</v>
      </c>
      <c r="G1138" s="14">
        <v>5</v>
      </c>
      <c r="H1138" s="15">
        <v>1</v>
      </c>
      <c r="I1138" s="15">
        <v>5</v>
      </c>
      <c r="J1138" s="38">
        <v>10.88</v>
      </c>
      <c r="K1138" s="14"/>
      <c r="L1138" s="38">
        <v>54.4</v>
      </c>
      <c r="M1138" s="40">
        <v>15.71</v>
      </c>
      <c r="N1138" s="62">
        <v>854.62</v>
      </c>
      <c r="EZ1138" s="11"/>
      <c r="FA1138" s="19" t="s">
        <v>232</v>
      </c>
      <c r="FB1138" s="19" t="s">
        <v>0</v>
      </c>
      <c r="FC1138" s="19" t="s">
        <v>0</v>
      </c>
      <c r="FH1138" s="19"/>
      <c r="FK1138" s="19"/>
      <c r="FL1138" s="19"/>
    </row>
    <row r="1139" spans="1:168" customFormat="1" ht="15" customHeight="1" x14ac:dyDescent="0.25">
      <c r="A1139" s="37"/>
      <c r="B1139" s="159"/>
      <c r="C1139" s="167" t="s">
        <v>18</v>
      </c>
      <c r="D1139" s="167"/>
      <c r="E1139" s="167"/>
      <c r="F1139" s="13"/>
      <c r="G1139" s="14"/>
      <c r="H1139" s="14"/>
      <c r="I1139" s="14"/>
      <c r="J1139" s="17"/>
      <c r="K1139" s="14"/>
      <c r="L1139" s="38">
        <v>54.4</v>
      </c>
      <c r="M1139" s="34"/>
      <c r="N1139" s="62">
        <v>854.62</v>
      </c>
      <c r="EZ1139" s="11"/>
      <c r="FA1139" s="19"/>
      <c r="FB1139" s="19"/>
      <c r="FC1139" s="19"/>
      <c r="FH1139" s="19" t="s">
        <v>18</v>
      </c>
      <c r="FK1139" s="19"/>
      <c r="FL1139" s="19"/>
    </row>
    <row r="1140" spans="1:168" customFormat="1" ht="45.75" customHeight="1" x14ac:dyDescent="0.25">
      <c r="A1140" s="12" t="s">
        <v>378</v>
      </c>
      <c r="B1140" s="160" t="s">
        <v>136</v>
      </c>
      <c r="C1140" s="167" t="s">
        <v>137</v>
      </c>
      <c r="D1140" s="167"/>
      <c r="E1140" s="167"/>
      <c r="F1140" s="13" t="s">
        <v>128</v>
      </c>
      <c r="G1140" s="14">
        <v>56.4</v>
      </c>
      <c r="H1140" s="15">
        <v>1</v>
      </c>
      <c r="I1140" s="49">
        <v>56.4</v>
      </c>
      <c r="J1140" s="38">
        <v>3.86</v>
      </c>
      <c r="K1140" s="14"/>
      <c r="L1140" s="38">
        <v>217.7</v>
      </c>
      <c r="M1140" s="40">
        <v>16.22</v>
      </c>
      <c r="N1140" s="39">
        <v>3531.09</v>
      </c>
      <c r="EZ1140" s="11"/>
      <c r="FA1140" s="19" t="s">
        <v>137</v>
      </c>
      <c r="FB1140" s="19" t="s">
        <v>0</v>
      </c>
      <c r="FC1140" s="19" t="s">
        <v>0</v>
      </c>
      <c r="FH1140" s="19"/>
      <c r="FK1140" s="19"/>
      <c r="FL1140" s="19"/>
    </row>
    <row r="1141" spans="1:168" customFormat="1" ht="15" customHeight="1" x14ac:dyDescent="0.25">
      <c r="A1141" s="20"/>
      <c r="B1141" s="158"/>
      <c r="C1141" s="165" t="s">
        <v>379</v>
      </c>
      <c r="D1141" s="165"/>
      <c r="E1141" s="165"/>
      <c r="F1141" s="165"/>
      <c r="G1141" s="165"/>
      <c r="H1141" s="165"/>
      <c r="I1141" s="165"/>
      <c r="J1141" s="165"/>
      <c r="K1141" s="165"/>
      <c r="L1141" s="165"/>
      <c r="M1141" s="165"/>
      <c r="N1141" s="168"/>
      <c r="EZ1141" s="11"/>
      <c r="FA1141" s="19"/>
      <c r="FB1141" s="19"/>
      <c r="FC1141" s="19"/>
      <c r="FD1141" s="3" t="s">
        <v>379</v>
      </c>
      <c r="FH1141" s="19"/>
      <c r="FK1141" s="19"/>
      <c r="FL1141" s="19"/>
    </row>
    <row r="1142" spans="1:168" customFormat="1" ht="15" customHeight="1" x14ac:dyDescent="0.25">
      <c r="A1142" s="37"/>
      <c r="B1142" s="159"/>
      <c r="C1142" s="167" t="s">
        <v>18</v>
      </c>
      <c r="D1142" s="167"/>
      <c r="E1142" s="167"/>
      <c r="F1142" s="13"/>
      <c r="G1142" s="14"/>
      <c r="H1142" s="14"/>
      <c r="I1142" s="14"/>
      <c r="J1142" s="17"/>
      <c r="K1142" s="14"/>
      <c r="L1142" s="38">
        <v>217.7</v>
      </c>
      <c r="M1142" s="34"/>
      <c r="N1142" s="39">
        <v>3531.09</v>
      </c>
      <c r="EZ1142" s="11"/>
      <c r="FA1142" s="19"/>
      <c r="FB1142" s="19"/>
      <c r="FC1142" s="19"/>
      <c r="FH1142" s="19" t="s">
        <v>18</v>
      </c>
      <c r="FK1142" s="19"/>
      <c r="FL1142" s="19"/>
    </row>
    <row r="1143" spans="1:168" customFormat="1" ht="0" hidden="1" customHeight="1" x14ac:dyDescent="0.25">
      <c r="A1143" s="53"/>
      <c r="B1143" s="54"/>
      <c r="C1143" s="54"/>
      <c r="D1143" s="54"/>
      <c r="E1143" s="54"/>
      <c r="F1143" s="55"/>
      <c r="G1143" s="55"/>
      <c r="H1143" s="55"/>
      <c r="I1143" s="55"/>
      <c r="J1143" s="56"/>
      <c r="K1143" s="55"/>
      <c r="L1143" s="56"/>
      <c r="M1143" s="24"/>
      <c r="N1143" s="56"/>
      <c r="EZ1143" s="11"/>
      <c r="FA1143" s="19"/>
      <c r="FB1143" s="19"/>
      <c r="FC1143" s="19"/>
      <c r="FH1143" s="19"/>
      <c r="FK1143" s="19"/>
      <c r="FL1143" s="19"/>
    </row>
    <row r="1144" spans="1:168" customFormat="1" ht="15" customHeight="1" x14ac:dyDescent="0.25">
      <c r="A1144" s="57"/>
      <c r="B1144" s="58"/>
      <c r="C1144" s="167" t="s">
        <v>380</v>
      </c>
      <c r="D1144" s="167"/>
      <c r="E1144" s="167"/>
      <c r="F1144" s="167"/>
      <c r="G1144" s="167"/>
      <c r="H1144" s="167"/>
      <c r="I1144" s="167"/>
      <c r="J1144" s="167"/>
      <c r="K1144" s="167"/>
      <c r="L1144" s="59">
        <v>621982.81000000006</v>
      </c>
      <c r="M1144" s="60"/>
      <c r="N1144" s="61">
        <v>6114683.7599999998</v>
      </c>
      <c r="EZ1144" s="11"/>
      <c r="FA1144" s="19"/>
      <c r="FB1144" s="19"/>
      <c r="FC1144" s="19"/>
      <c r="FH1144" s="19"/>
      <c r="FK1144" s="19"/>
      <c r="FL1144" s="19" t="s">
        <v>380</v>
      </c>
    </row>
    <row r="1145" spans="1:168" customFormat="1" ht="15" customHeight="1" x14ac:dyDescent="0.25">
      <c r="A1145" s="175" t="s">
        <v>381</v>
      </c>
      <c r="B1145" s="176"/>
      <c r="C1145" s="176"/>
      <c r="D1145" s="176"/>
      <c r="E1145" s="176"/>
      <c r="F1145" s="176"/>
      <c r="G1145" s="176"/>
      <c r="H1145" s="176"/>
      <c r="I1145" s="176"/>
      <c r="J1145" s="176"/>
      <c r="K1145" s="176"/>
      <c r="L1145" s="176"/>
      <c r="M1145" s="176"/>
      <c r="N1145" s="177"/>
      <c r="EZ1145" s="11" t="s">
        <v>381</v>
      </c>
      <c r="FA1145" s="19"/>
      <c r="FB1145" s="19"/>
      <c r="FC1145" s="19"/>
      <c r="FH1145" s="19"/>
      <c r="FK1145" s="19"/>
      <c r="FL1145" s="19"/>
    </row>
    <row r="1146" spans="1:168" customFormat="1" ht="34.5" customHeight="1" x14ac:dyDescent="0.25">
      <c r="A1146" s="12" t="s">
        <v>382</v>
      </c>
      <c r="B1146" s="160" t="s">
        <v>142</v>
      </c>
      <c r="C1146" s="167" t="s">
        <v>143</v>
      </c>
      <c r="D1146" s="167"/>
      <c r="E1146" s="167"/>
      <c r="F1146" s="13" t="s">
        <v>144</v>
      </c>
      <c r="G1146" s="14">
        <v>1</v>
      </c>
      <c r="H1146" s="15">
        <v>1</v>
      </c>
      <c r="I1146" s="15">
        <v>1</v>
      </c>
      <c r="J1146" s="17"/>
      <c r="K1146" s="14"/>
      <c r="L1146" s="17"/>
      <c r="M1146" s="14"/>
      <c r="N1146" s="18"/>
      <c r="EZ1146" s="11"/>
      <c r="FA1146" s="19" t="s">
        <v>143</v>
      </c>
      <c r="FB1146" s="19" t="s">
        <v>0</v>
      </c>
      <c r="FC1146" s="19" t="s">
        <v>0</v>
      </c>
      <c r="FH1146" s="19"/>
      <c r="FK1146" s="19"/>
      <c r="FL1146" s="19"/>
    </row>
    <row r="1147" spans="1:168" customFormat="1" ht="15" x14ac:dyDescent="0.25">
      <c r="A1147" s="21"/>
      <c r="B1147" s="22" t="s">
        <v>3</v>
      </c>
      <c r="C1147" s="165" t="s">
        <v>8</v>
      </c>
      <c r="D1147" s="165"/>
      <c r="E1147" s="165"/>
      <c r="F1147" s="23"/>
      <c r="G1147" s="24"/>
      <c r="H1147" s="24"/>
      <c r="I1147" s="24"/>
      <c r="J1147" s="25">
        <v>298.64</v>
      </c>
      <c r="K1147" s="24"/>
      <c r="L1147" s="25">
        <v>298.64</v>
      </c>
      <c r="M1147" s="26">
        <v>52.21</v>
      </c>
      <c r="N1147" s="27">
        <v>15591.99</v>
      </c>
      <c r="EZ1147" s="11"/>
      <c r="FA1147" s="19"/>
      <c r="FB1147" s="19"/>
      <c r="FC1147" s="19"/>
      <c r="FE1147" s="3" t="s">
        <v>8</v>
      </c>
      <c r="FH1147" s="19"/>
      <c r="FK1147" s="19"/>
      <c r="FL1147" s="19"/>
    </row>
    <row r="1148" spans="1:168" customFormat="1" ht="15" x14ac:dyDescent="0.25">
      <c r="A1148" s="21"/>
      <c r="B1148" s="22" t="s">
        <v>19</v>
      </c>
      <c r="C1148" s="165" t="s">
        <v>24</v>
      </c>
      <c r="D1148" s="165"/>
      <c r="E1148" s="165"/>
      <c r="F1148" s="23"/>
      <c r="G1148" s="24"/>
      <c r="H1148" s="24"/>
      <c r="I1148" s="24"/>
      <c r="J1148" s="25">
        <v>128.02000000000001</v>
      </c>
      <c r="K1148" s="24"/>
      <c r="L1148" s="25">
        <v>128.02000000000001</v>
      </c>
      <c r="M1148" s="26">
        <v>15.71</v>
      </c>
      <c r="N1148" s="27">
        <v>2011.19</v>
      </c>
      <c r="EZ1148" s="11"/>
      <c r="FA1148" s="19"/>
      <c r="FB1148" s="19"/>
      <c r="FC1148" s="19"/>
      <c r="FE1148" s="3" t="s">
        <v>24</v>
      </c>
      <c r="FH1148" s="19"/>
      <c r="FK1148" s="19"/>
      <c r="FL1148" s="19"/>
    </row>
    <row r="1149" spans="1:168" customFormat="1" ht="15" x14ac:dyDescent="0.25">
      <c r="A1149" s="21"/>
      <c r="B1149" s="22" t="s">
        <v>25</v>
      </c>
      <c r="C1149" s="165" t="s">
        <v>26</v>
      </c>
      <c r="D1149" s="165"/>
      <c r="E1149" s="165"/>
      <c r="F1149" s="23"/>
      <c r="G1149" s="24"/>
      <c r="H1149" s="24"/>
      <c r="I1149" s="24"/>
      <c r="J1149" s="25">
        <v>19.84</v>
      </c>
      <c r="K1149" s="24"/>
      <c r="L1149" s="25">
        <v>19.84</v>
      </c>
      <c r="M1149" s="26">
        <v>52.21</v>
      </c>
      <c r="N1149" s="27">
        <v>1035.8499999999999</v>
      </c>
      <c r="EZ1149" s="11"/>
      <c r="FA1149" s="19"/>
      <c r="FB1149" s="19"/>
      <c r="FC1149" s="19"/>
      <c r="FE1149" s="3" t="s">
        <v>26</v>
      </c>
      <c r="FH1149" s="19"/>
      <c r="FK1149" s="19"/>
      <c r="FL1149" s="19"/>
    </row>
    <row r="1150" spans="1:168" customFormat="1" ht="15" x14ac:dyDescent="0.25">
      <c r="A1150" s="28"/>
      <c r="B1150" s="22"/>
      <c r="C1150" s="165" t="s">
        <v>9</v>
      </c>
      <c r="D1150" s="165"/>
      <c r="E1150" s="165"/>
      <c r="F1150" s="23" t="s">
        <v>10</v>
      </c>
      <c r="G1150" s="26">
        <v>35.01</v>
      </c>
      <c r="H1150" s="24"/>
      <c r="I1150" s="26">
        <v>35.01</v>
      </c>
      <c r="J1150" s="31"/>
      <c r="K1150" s="24"/>
      <c r="L1150" s="31"/>
      <c r="M1150" s="24"/>
      <c r="N1150" s="32"/>
      <c r="EZ1150" s="11"/>
      <c r="FA1150" s="19"/>
      <c r="FB1150" s="19"/>
      <c r="FC1150" s="19"/>
      <c r="FF1150" s="3" t="s">
        <v>9</v>
      </c>
      <c r="FH1150" s="19"/>
      <c r="FK1150" s="19"/>
      <c r="FL1150" s="19"/>
    </row>
    <row r="1151" spans="1:168" customFormat="1" ht="15" x14ac:dyDescent="0.25">
      <c r="A1151" s="28"/>
      <c r="B1151" s="22"/>
      <c r="C1151" s="165" t="s">
        <v>27</v>
      </c>
      <c r="D1151" s="165"/>
      <c r="E1151" s="165"/>
      <c r="F1151" s="23" t="s">
        <v>10</v>
      </c>
      <c r="G1151" s="26">
        <v>1.71</v>
      </c>
      <c r="H1151" s="24"/>
      <c r="I1151" s="26">
        <v>1.71</v>
      </c>
      <c r="J1151" s="31"/>
      <c r="K1151" s="24"/>
      <c r="L1151" s="31"/>
      <c r="M1151" s="24"/>
      <c r="N1151" s="32"/>
      <c r="EZ1151" s="11"/>
      <c r="FA1151" s="19"/>
      <c r="FB1151" s="19"/>
      <c r="FC1151" s="19"/>
      <c r="FF1151" s="3" t="s">
        <v>27</v>
      </c>
      <c r="FH1151" s="19"/>
      <c r="FK1151" s="19"/>
      <c r="FL1151" s="19"/>
    </row>
    <row r="1152" spans="1:168" customFormat="1" ht="15" customHeight="1" x14ac:dyDescent="0.25">
      <c r="A1152" s="20"/>
      <c r="B1152" s="22"/>
      <c r="C1152" s="172" t="s">
        <v>11</v>
      </c>
      <c r="D1152" s="172"/>
      <c r="E1152" s="172"/>
      <c r="F1152" s="33"/>
      <c r="G1152" s="34"/>
      <c r="H1152" s="34"/>
      <c r="I1152" s="34"/>
      <c r="J1152" s="35">
        <v>426.66</v>
      </c>
      <c r="K1152" s="34"/>
      <c r="L1152" s="35">
        <v>426.66</v>
      </c>
      <c r="M1152" s="34"/>
      <c r="N1152" s="36">
        <v>17603.18</v>
      </c>
      <c r="EZ1152" s="11"/>
      <c r="FA1152" s="19"/>
      <c r="FB1152" s="19"/>
      <c r="FC1152" s="19"/>
      <c r="FG1152" s="3" t="s">
        <v>11</v>
      </c>
      <c r="FH1152" s="19"/>
      <c r="FK1152" s="19"/>
      <c r="FL1152" s="19"/>
    </row>
    <row r="1153" spans="1:168" customFormat="1" ht="15" x14ac:dyDescent="0.25">
      <c r="A1153" s="28"/>
      <c r="B1153" s="22"/>
      <c r="C1153" s="165" t="s">
        <v>12</v>
      </c>
      <c r="D1153" s="165"/>
      <c r="E1153" s="165"/>
      <c r="F1153" s="23"/>
      <c r="G1153" s="24"/>
      <c r="H1153" s="24"/>
      <c r="I1153" s="24"/>
      <c r="J1153" s="31"/>
      <c r="K1153" s="24"/>
      <c r="L1153" s="25">
        <v>318.48</v>
      </c>
      <c r="M1153" s="24"/>
      <c r="N1153" s="27">
        <v>16627.84</v>
      </c>
      <c r="EZ1153" s="11"/>
      <c r="FA1153" s="19"/>
      <c r="FB1153" s="19"/>
      <c r="FC1153" s="19"/>
      <c r="FF1153" s="3" t="s">
        <v>12</v>
      </c>
      <c r="FH1153" s="19"/>
      <c r="FK1153" s="19"/>
      <c r="FL1153" s="19"/>
    </row>
    <row r="1154" spans="1:168" customFormat="1" ht="22.5" customHeight="1" x14ac:dyDescent="0.25">
      <c r="A1154" s="28"/>
      <c r="B1154" s="22" t="s">
        <v>28</v>
      </c>
      <c r="C1154" s="165" t="s">
        <v>29</v>
      </c>
      <c r="D1154" s="165"/>
      <c r="E1154" s="165"/>
      <c r="F1154" s="23" t="s">
        <v>15</v>
      </c>
      <c r="G1154" s="29">
        <v>109</v>
      </c>
      <c r="H1154" s="24"/>
      <c r="I1154" s="29">
        <v>109</v>
      </c>
      <c r="J1154" s="31"/>
      <c r="K1154" s="24"/>
      <c r="L1154" s="25">
        <v>347.14</v>
      </c>
      <c r="M1154" s="24"/>
      <c r="N1154" s="27">
        <v>18124.349999999999</v>
      </c>
      <c r="EZ1154" s="11"/>
      <c r="FA1154" s="19"/>
      <c r="FB1154" s="19"/>
      <c r="FC1154" s="19"/>
      <c r="FF1154" s="3" t="s">
        <v>29</v>
      </c>
      <c r="FH1154" s="19"/>
      <c r="FK1154" s="19"/>
      <c r="FL1154" s="19"/>
    </row>
    <row r="1155" spans="1:168" customFormat="1" ht="45" x14ac:dyDescent="0.25">
      <c r="A1155" s="28"/>
      <c r="B1155" s="22" t="s">
        <v>30</v>
      </c>
      <c r="C1155" s="165" t="s">
        <v>31</v>
      </c>
      <c r="D1155" s="165"/>
      <c r="E1155" s="165"/>
      <c r="F1155" s="23" t="s">
        <v>15</v>
      </c>
      <c r="G1155" s="29">
        <v>65</v>
      </c>
      <c r="H1155" s="26">
        <v>0.85</v>
      </c>
      <c r="I1155" s="26">
        <v>55.25</v>
      </c>
      <c r="J1155" s="31"/>
      <c r="K1155" s="24"/>
      <c r="L1155" s="25">
        <v>175.96</v>
      </c>
      <c r="M1155" s="24"/>
      <c r="N1155" s="27">
        <v>9186.8799999999992</v>
      </c>
      <c r="EZ1155" s="11"/>
      <c r="FA1155" s="19"/>
      <c r="FB1155" s="19"/>
      <c r="FC1155" s="19"/>
      <c r="FF1155" s="3" t="s">
        <v>31</v>
      </c>
      <c r="FH1155" s="19"/>
      <c r="FK1155" s="19"/>
      <c r="FL1155" s="19"/>
    </row>
    <row r="1156" spans="1:168" customFormat="1" ht="15" customHeight="1" x14ac:dyDescent="0.25">
      <c r="A1156" s="37"/>
      <c r="B1156" s="159"/>
      <c r="C1156" s="167" t="s">
        <v>18</v>
      </c>
      <c r="D1156" s="167"/>
      <c r="E1156" s="167"/>
      <c r="F1156" s="13"/>
      <c r="G1156" s="14"/>
      <c r="H1156" s="14"/>
      <c r="I1156" s="14"/>
      <c r="J1156" s="17"/>
      <c r="K1156" s="14"/>
      <c r="L1156" s="38">
        <v>949.76</v>
      </c>
      <c r="M1156" s="34"/>
      <c r="N1156" s="39">
        <v>44914.41</v>
      </c>
      <c r="EZ1156" s="11"/>
      <c r="FA1156" s="19"/>
      <c r="FB1156" s="19"/>
      <c r="FC1156" s="19"/>
      <c r="FH1156" s="19" t="s">
        <v>18</v>
      </c>
      <c r="FK1156" s="19"/>
      <c r="FL1156" s="19"/>
    </row>
    <row r="1157" spans="1:168" customFormat="1" ht="45.75" customHeight="1" x14ac:dyDescent="0.25">
      <c r="A1157" s="12" t="s">
        <v>383</v>
      </c>
      <c r="B1157" s="160" t="s">
        <v>32</v>
      </c>
      <c r="C1157" s="167" t="s">
        <v>33</v>
      </c>
      <c r="D1157" s="167"/>
      <c r="E1157" s="167"/>
      <c r="F1157" s="13" t="s">
        <v>6</v>
      </c>
      <c r="G1157" s="14">
        <v>0.23599999999999999</v>
      </c>
      <c r="H1157" s="15">
        <v>1</v>
      </c>
      <c r="I1157" s="46">
        <v>0.23599999999999999</v>
      </c>
      <c r="J1157" s="17"/>
      <c r="K1157" s="14"/>
      <c r="L1157" s="17"/>
      <c r="M1157" s="14"/>
      <c r="N1157" s="18"/>
      <c r="EZ1157" s="11"/>
      <c r="FA1157" s="19" t="s">
        <v>33</v>
      </c>
      <c r="FB1157" s="19" t="s">
        <v>0</v>
      </c>
      <c r="FC1157" s="19" t="s">
        <v>0</v>
      </c>
      <c r="FH1157" s="19"/>
      <c r="FK1157" s="19"/>
      <c r="FL1157" s="19"/>
    </row>
    <row r="1158" spans="1:168" customFormat="1" ht="15" customHeight="1" x14ac:dyDescent="0.25">
      <c r="A1158" s="20"/>
      <c r="B1158" s="158"/>
      <c r="C1158" s="165" t="s">
        <v>384</v>
      </c>
      <c r="D1158" s="165"/>
      <c r="E1158" s="165"/>
      <c r="F1158" s="165"/>
      <c r="G1158" s="165"/>
      <c r="H1158" s="165"/>
      <c r="I1158" s="165"/>
      <c r="J1158" s="165"/>
      <c r="K1158" s="165"/>
      <c r="L1158" s="165"/>
      <c r="M1158" s="165"/>
      <c r="N1158" s="168"/>
      <c r="EZ1158" s="11"/>
      <c r="FA1158" s="19"/>
      <c r="FB1158" s="19"/>
      <c r="FC1158" s="19"/>
      <c r="FD1158" s="3" t="s">
        <v>384</v>
      </c>
      <c r="FH1158" s="19"/>
      <c r="FK1158" s="19"/>
      <c r="FL1158" s="19"/>
    </row>
    <row r="1159" spans="1:168" customFormat="1" ht="15" x14ac:dyDescent="0.25">
      <c r="A1159" s="21"/>
      <c r="B1159" s="22" t="s">
        <v>3</v>
      </c>
      <c r="C1159" s="165" t="s">
        <v>8</v>
      </c>
      <c r="D1159" s="165"/>
      <c r="E1159" s="165"/>
      <c r="F1159" s="23"/>
      <c r="G1159" s="24"/>
      <c r="H1159" s="24"/>
      <c r="I1159" s="24"/>
      <c r="J1159" s="25">
        <v>92.08</v>
      </c>
      <c r="K1159" s="24"/>
      <c r="L1159" s="25">
        <v>21.73</v>
      </c>
      <c r="M1159" s="26">
        <v>52.21</v>
      </c>
      <c r="N1159" s="27">
        <v>1134.52</v>
      </c>
      <c r="EZ1159" s="11"/>
      <c r="FA1159" s="19"/>
      <c r="FB1159" s="19"/>
      <c r="FC1159" s="19"/>
      <c r="FE1159" s="3" t="s">
        <v>8</v>
      </c>
      <c r="FH1159" s="19"/>
      <c r="FK1159" s="19"/>
      <c r="FL1159" s="19"/>
    </row>
    <row r="1160" spans="1:168" customFormat="1" ht="15" x14ac:dyDescent="0.25">
      <c r="A1160" s="21"/>
      <c r="B1160" s="22" t="s">
        <v>19</v>
      </c>
      <c r="C1160" s="165" t="s">
        <v>24</v>
      </c>
      <c r="D1160" s="165"/>
      <c r="E1160" s="165"/>
      <c r="F1160" s="23"/>
      <c r="G1160" s="24"/>
      <c r="H1160" s="24"/>
      <c r="I1160" s="24"/>
      <c r="J1160" s="25">
        <v>287.60000000000002</v>
      </c>
      <c r="K1160" s="24"/>
      <c r="L1160" s="25">
        <v>67.87</v>
      </c>
      <c r="M1160" s="26">
        <v>15.71</v>
      </c>
      <c r="N1160" s="27">
        <v>1066.24</v>
      </c>
      <c r="EZ1160" s="11"/>
      <c r="FA1160" s="19"/>
      <c r="FB1160" s="19"/>
      <c r="FC1160" s="19"/>
      <c r="FE1160" s="3" t="s">
        <v>24</v>
      </c>
      <c r="FH1160" s="19"/>
      <c r="FK1160" s="19"/>
      <c r="FL1160" s="19"/>
    </row>
    <row r="1161" spans="1:168" customFormat="1" ht="15" x14ac:dyDescent="0.25">
      <c r="A1161" s="21"/>
      <c r="B1161" s="22" t="s">
        <v>25</v>
      </c>
      <c r="C1161" s="165" t="s">
        <v>26</v>
      </c>
      <c r="D1161" s="165"/>
      <c r="E1161" s="165"/>
      <c r="F1161" s="23"/>
      <c r="G1161" s="24"/>
      <c r="H1161" s="24"/>
      <c r="I1161" s="24"/>
      <c r="J1161" s="25">
        <v>37.57</v>
      </c>
      <c r="K1161" s="24"/>
      <c r="L1161" s="25">
        <v>8.8699999999999992</v>
      </c>
      <c r="M1161" s="26">
        <v>52.21</v>
      </c>
      <c r="N1161" s="48">
        <v>463.1</v>
      </c>
      <c r="EZ1161" s="11"/>
      <c r="FA1161" s="19"/>
      <c r="FB1161" s="19"/>
      <c r="FC1161" s="19"/>
      <c r="FE1161" s="3" t="s">
        <v>26</v>
      </c>
      <c r="FH1161" s="19"/>
      <c r="FK1161" s="19"/>
      <c r="FL1161" s="19"/>
    </row>
    <row r="1162" spans="1:168" customFormat="1" ht="15" x14ac:dyDescent="0.25">
      <c r="A1162" s="28"/>
      <c r="B1162" s="22"/>
      <c r="C1162" s="165" t="s">
        <v>9</v>
      </c>
      <c r="D1162" s="165"/>
      <c r="E1162" s="165"/>
      <c r="F1162" s="23" t="s">
        <v>10</v>
      </c>
      <c r="G1162" s="42">
        <v>11.7</v>
      </c>
      <c r="H1162" s="24"/>
      <c r="I1162" s="43">
        <v>2.7612000000000001</v>
      </c>
      <c r="J1162" s="31"/>
      <c r="K1162" s="24"/>
      <c r="L1162" s="31"/>
      <c r="M1162" s="24"/>
      <c r="N1162" s="32"/>
      <c r="EZ1162" s="11"/>
      <c r="FA1162" s="19"/>
      <c r="FB1162" s="19"/>
      <c r="FC1162" s="19"/>
      <c r="FF1162" s="3" t="s">
        <v>9</v>
      </c>
      <c r="FH1162" s="19"/>
      <c r="FK1162" s="19"/>
      <c r="FL1162" s="19"/>
    </row>
    <row r="1163" spans="1:168" customFormat="1" ht="15" x14ac:dyDescent="0.25">
      <c r="A1163" s="28"/>
      <c r="B1163" s="22"/>
      <c r="C1163" s="165" t="s">
        <v>27</v>
      </c>
      <c r="D1163" s="165"/>
      <c r="E1163" s="165"/>
      <c r="F1163" s="23" t="s">
        <v>10</v>
      </c>
      <c r="G1163" s="26">
        <v>2.96</v>
      </c>
      <c r="H1163" s="24"/>
      <c r="I1163" s="47">
        <v>0.69855999999999996</v>
      </c>
      <c r="J1163" s="31"/>
      <c r="K1163" s="24"/>
      <c r="L1163" s="31"/>
      <c r="M1163" s="24"/>
      <c r="N1163" s="32"/>
      <c r="EZ1163" s="11"/>
      <c r="FA1163" s="19"/>
      <c r="FB1163" s="19"/>
      <c r="FC1163" s="19"/>
      <c r="FF1163" s="3" t="s">
        <v>27</v>
      </c>
      <c r="FH1163" s="19"/>
      <c r="FK1163" s="19"/>
      <c r="FL1163" s="19"/>
    </row>
    <row r="1164" spans="1:168" customFormat="1" ht="15" customHeight="1" x14ac:dyDescent="0.25">
      <c r="A1164" s="20"/>
      <c r="B1164" s="22"/>
      <c r="C1164" s="172" t="s">
        <v>11</v>
      </c>
      <c r="D1164" s="172"/>
      <c r="E1164" s="172"/>
      <c r="F1164" s="33"/>
      <c r="G1164" s="34"/>
      <c r="H1164" s="34"/>
      <c r="I1164" s="34"/>
      <c r="J1164" s="35">
        <v>379.68</v>
      </c>
      <c r="K1164" s="34"/>
      <c r="L1164" s="35">
        <v>89.6</v>
      </c>
      <c r="M1164" s="34"/>
      <c r="N1164" s="36">
        <v>2200.7600000000002</v>
      </c>
      <c r="EZ1164" s="11"/>
      <c r="FA1164" s="19"/>
      <c r="FB1164" s="19"/>
      <c r="FC1164" s="19"/>
      <c r="FG1164" s="3" t="s">
        <v>11</v>
      </c>
      <c r="FH1164" s="19"/>
      <c r="FK1164" s="19"/>
      <c r="FL1164" s="19"/>
    </row>
    <row r="1165" spans="1:168" customFormat="1" ht="15" x14ac:dyDescent="0.25">
      <c r="A1165" s="28"/>
      <c r="B1165" s="22"/>
      <c r="C1165" s="165" t="s">
        <v>12</v>
      </c>
      <c r="D1165" s="165"/>
      <c r="E1165" s="165"/>
      <c r="F1165" s="23"/>
      <c r="G1165" s="24"/>
      <c r="H1165" s="24"/>
      <c r="I1165" s="24"/>
      <c r="J1165" s="31"/>
      <c r="K1165" s="24"/>
      <c r="L1165" s="25">
        <v>30.6</v>
      </c>
      <c r="M1165" s="24"/>
      <c r="N1165" s="27">
        <v>1597.62</v>
      </c>
      <c r="EZ1165" s="11"/>
      <c r="FA1165" s="19"/>
      <c r="FB1165" s="19"/>
      <c r="FC1165" s="19"/>
      <c r="FF1165" s="3" t="s">
        <v>12</v>
      </c>
      <c r="FH1165" s="19"/>
      <c r="FK1165" s="19"/>
      <c r="FL1165" s="19"/>
    </row>
    <row r="1166" spans="1:168" customFormat="1" ht="23.25" customHeight="1" x14ac:dyDescent="0.25">
      <c r="A1166" s="28"/>
      <c r="B1166" s="22" t="s">
        <v>35</v>
      </c>
      <c r="C1166" s="165" t="s">
        <v>36</v>
      </c>
      <c r="D1166" s="165"/>
      <c r="E1166" s="165"/>
      <c r="F1166" s="23" t="s">
        <v>15</v>
      </c>
      <c r="G1166" s="29">
        <v>102</v>
      </c>
      <c r="H1166" s="24"/>
      <c r="I1166" s="29">
        <v>102</v>
      </c>
      <c r="J1166" s="31"/>
      <c r="K1166" s="24"/>
      <c r="L1166" s="25">
        <v>31.21</v>
      </c>
      <c r="M1166" s="24"/>
      <c r="N1166" s="27">
        <v>1629.57</v>
      </c>
      <c r="EZ1166" s="11"/>
      <c r="FA1166" s="19"/>
      <c r="FB1166" s="19"/>
      <c r="FC1166" s="19"/>
      <c r="FF1166" s="3" t="s">
        <v>36</v>
      </c>
      <c r="FH1166" s="19"/>
      <c r="FK1166" s="19"/>
      <c r="FL1166" s="19"/>
    </row>
    <row r="1167" spans="1:168" customFormat="1" ht="23.25" customHeight="1" x14ac:dyDescent="0.25">
      <c r="A1167" s="28"/>
      <c r="B1167" s="22" t="s">
        <v>37</v>
      </c>
      <c r="C1167" s="165" t="s">
        <v>38</v>
      </c>
      <c r="D1167" s="165"/>
      <c r="E1167" s="165"/>
      <c r="F1167" s="23" t="s">
        <v>15</v>
      </c>
      <c r="G1167" s="29">
        <v>54</v>
      </c>
      <c r="H1167" s="24"/>
      <c r="I1167" s="29">
        <v>54</v>
      </c>
      <c r="J1167" s="31"/>
      <c r="K1167" s="24"/>
      <c r="L1167" s="25">
        <v>16.52</v>
      </c>
      <c r="M1167" s="24"/>
      <c r="N1167" s="48">
        <v>862.71</v>
      </c>
      <c r="EZ1167" s="11"/>
      <c r="FA1167" s="19"/>
      <c r="FB1167" s="19"/>
      <c r="FC1167" s="19"/>
      <c r="FF1167" s="3" t="s">
        <v>38</v>
      </c>
      <c r="FH1167" s="19"/>
      <c r="FK1167" s="19"/>
      <c r="FL1167" s="19"/>
    </row>
    <row r="1168" spans="1:168" customFormat="1" ht="15" customHeight="1" x14ac:dyDescent="0.25">
      <c r="A1168" s="37"/>
      <c r="B1168" s="159"/>
      <c r="C1168" s="167" t="s">
        <v>18</v>
      </c>
      <c r="D1168" s="167"/>
      <c r="E1168" s="167"/>
      <c r="F1168" s="13"/>
      <c r="G1168" s="14"/>
      <c r="H1168" s="14"/>
      <c r="I1168" s="14"/>
      <c r="J1168" s="17"/>
      <c r="K1168" s="14"/>
      <c r="L1168" s="38">
        <v>137.33000000000001</v>
      </c>
      <c r="M1168" s="34"/>
      <c r="N1168" s="39">
        <v>4693.04</v>
      </c>
      <c r="EZ1168" s="11"/>
      <c r="FA1168" s="19"/>
      <c r="FB1168" s="19"/>
      <c r="FC1168" s="19"/>
      <c r="FH1168" s="19" t="s">
        <v>18</v>
      </c>
      <c r="FK1168" s="19"/>
      <c r="FL1168" s="19"/>
    </row>
    <row r="1169" spans="1:168" customFormat="1" ht="23.25" customHeight="1" x14ac:dyDescent="0.25">
      <c r="A1169" s="12" t="s">
        <v>385</v>
      </c>
      <c r="B1169" s="160" t="s">
        <v>40</v>
      </c>
      <c r="C1169" s="167" t="s">
        <v>41</v>
      </c>
      <c r="D1169" s="167"/>
      <c r="E1169" s="167"/>
      <c r="F1169" s="13" t="s">
        <v>6</v>
      </c>
      <c r="G1169" s="14">
        <v>0.1152</v>
      </c>
      <c r="H1169" s="15">
        <v>1</v>
      </c>
      <c r="I1169" s="16">
        <v>0.1152</v>
      </c>
      <c r="J1169" s="17"/>
      <c r="K1169" s="14"/>
      <c r="L1169" s="17"/>
      <c r="M1169" s="14"/>
      <c r="N1169" s="18"/>
      <c r="EZ1169" s="11"/>
      <c r="FA1169" s="19" t="s">
        <v>41</v>
      </c>
      <c r="FB1169" s="19" t="s">
        <v>0</v>
      </c>
      <c r="FC1169" s="19" t="s">
        <v>0</v>
      </c>
      <c r="FH1169" s="19"/>
      <c r="FK1169" s="19"/>
      <c r="FL1169" s="19"/>
    </row>
    <row r="1170" spans="1:168" customFormat="1" ht="15" customHeight="1" x14ac:dyDescent="0.25">
      <c r="A1170" s="20"/>
      <c r="B1170" s="158"/>
      <c r="C1170" s="165" t="s">
        <v>386</v>
      </c>
      <c r="D1170" s="165"/>
      <c r="E1170" s="165"/>
      <c r="F1170" s="165"/>
      <c r="G1170" s="165"/>
      <c r="H1170" s="165"/>
      <c r="I1170" s="165"/>
      <c r="J1170" s="165"/>
      <c r="K1170" s="165"/>
      <c r="L1170" s="165"/>
      <c r="M1170" s="165"/>
      <c r="N1170" s="168"/>
      <c r="EZ1170" s="11"/>
      <c r="FA1170" s="19"/>
      <c r="FB1170" s="19"/>
      <c r="FC1170" s="19"/>
      <c r="FD1170" s="3" t="s">
        <v>386</v>
      </c>
      <c r="FH1170" s="19"/>
      <c r="FK1170" s="19"/>
      <c r="FL1170" s="19"/>
    </row>
    <row r="1171" spans="1:168" customFormat="1" ht="15" x14ac:dyDescent="0.25">
      <c r="A1171" s="21"/>
      <c r="B1171" s="22" t="s">
        <v>3</v>
      </c>
      <c r="C1171" s="165" t="s">
        <v>8</v>
      </c>
      <c r="D1171" s="165"/>
      <c r="E1171" s="165"/>
      <c r="F1171" s="23"/>
      <c r="G1171" s="24"/>
      <c r="H1171" s="24"/>
      <c r="I1171" s="24"/>
      <c r="J1171" s="25">
        <v>106.88</v>
      </c>
      <c r="K1171" s="24"/>
      <c r="L1171" s="25">
        <v>12.31</v>
      </c>
      <c r="M1171" s="26">
        <v>52.21</v>
      </c>
      <c r="N1171" s="48">
        <v>642.71</v>
      </c>
      <c r="EZ1171" s="11"/>
      <c r="FA1171" s="19"/>
      <c r="FB1171" s="19"/>
      <c r="FC1171" s="19"/>
      <c r="FE1171" s="3" t="s">
        <v>8</v>
      </c>
      <c r="FH1171" s="19"/>
      <c r="FK1171" s="19"/>
      <c r="FL1171" s="19"/>
    </row>
    <row r="1172" spans="1:168" customFormat="1" ht="15" x14ac:dyDescent="0.25">
      <c r="A1172" s="21"/>
      <c r="B1172" s="22" t="s">
        <v>19</v>
      </c>
      <c r="C1172" s="165" t="s">
        <v>24</v>
      </c>
      <c r="D1172" s="165"/>
      <c r="E1172" s="165"/>
      <c r="F1172" s="23"/>
      <c r="G1172" s="24"/>
      <c r="H1172" s="24"/>
      <c r="I1172" s="24"/>
      <c r="J1172" s="25">
        <v>241.58</v>
      </c>
      <c r="K1172" s="24"/>
      <c r="L1172" s="25">
        <v>27.83</v>
      </c>
      <c r="M1172" s="26">
        <v>15.71</v>
      </c>
      <c r="N1172" s="48">
        <v>437.21</v>
      </c>
      <c r="EZ1172" s="11"/>
      <c r="FA1172" s="19"/>
      <c r="FB1172" s="19"/>
      <c r="FC1172" s="19"/>
      <c r="FE1172" s="3" t="s">
        <v>24</v>
      </c>
      <c r="FH1172" s="19"/>
      <c r="FK1172" s="19"/>
      <c r="FL1172" s="19"/>
    </row>
    <row r="1173" spans="1:168" customFormat="1" ht="15" x14ac:dyDescent="0.25">
      <c r="A1173" s="21"/>
      <c r="B1173" s="22" t="s">
        <v>25</v>
      </c>
      <c r="C1173" s="165" t="s">
        <v>26</v>
      </c>
      <c r="D1173" s="165"/>
      <c r="E1173" s="165"/>
      <c r="F1173" s="23"/>
      <c r="G1173" s="24"/>
      <c r="H1173" s="24"/>
      <c r="I1173" s="24"/>
      <c r="J1173" s="25">
        <v>26.36</v>
      </c>
      <c r="K1173" s="24"/>
      <c r="L1173" s="25">
        <v>3.04</v>
      </c>
      <c r="M1173" s="26">
        <v>52.21</v>
      </c>
      <c r="N1173" s="48">
        <v>158.72</v>
      </c>
      <c r="EZ1173" s="11"/>
      <c r="FA1173" s="19"/>
      <c r="FB1173" s="19"/>
      <c r="FC1173" s="19"/>
      <c r="FE1173" s="3" t="s">
        <v>26</v>
      </c>
      <c r="FH1173" s="19"/>
      <c r="FK1173" s="19"/>
      <c r="FL1173" s="19"/>
    </row>
    <row r="1174" spans="1:168" customFormat="1" ht="15" x14ac:dyDescent="0.25">
      <c r="A1174" s="28"/>
      <c r="B1174" s="22"/>
      <c r="C1174" s="165" t="s">
        <v>9</v>
      </c>
      <c r="D1174" s="165"/>
      <c r="E1174" s="165"/>
      <c r="F1174" s="23" t="s">
        <v>10</v>
      </c>
      <c r="G1174" s="26">
        <v>12.53</v>
      </c>
      <c r="H1174" s="24"/>
      <c r="I1174" s="51">
        <v>1.4434560000000001</v>
      </c>
      <c r="J1174" s="31"/>
      <c r="K1174" s="24"/>
      <c r="L1174" s="31"/>
      <c r="M1174" s="24"/>
      <c r="N1174" s="32"/>
      <c r="EZ1174" s="11"/>
      <c r="FA1174" s="19"/>
      <c r="FB1174" s="19"/>
      <c r="FC1174" s="19"/>
      <c r="FF1174" s="3" t="s">
        <v>9</v>
      </c>
      <c r="FH1174" s="19"/>
      <c r="FK1174" s="19"/>
      <c r="FL1174" s="19"/>
    </row>
    <row r="1175" spans="1:168" customFormat="1" ht="15" x14ac:dyDescent="0.25">
      <c r="A1175" s="28"/>
      <c r="B1175" s="22"/>
      <c r="C1175" s="165" t="s">
        <v>27</v>
      </c>
      <c r="D1175" s="165"/>
      <c r="E1175" s="165"/>
      <c r="F1175" s="23" t="s">
        <v>10</v>
      </c>
      <c r="G1175" s="26">
        <v>2.62</v>
      </c>
      <c r="H1175" s="24"/>
      <c r="I1175" s="51">
        <v>0.30182399999999998</v>
      </c>
      <c r="J1175" s="31"/>
      <c r="K1175" s="24"/>
      <c r="L1175" s="31"/>
      <c r="M1175" s="24"/>
      <c r="N1175" s="32"/>
      <c r="EZ1175" s="11"/>
      <c r="FA1175" s="19"/>
      <c r="FB1175" s="19"/>
      <c r="FC1175" s="19"/>
      <c r="FF1175" s="3" t="s">
        <v>27</v>
      </c>
      <c r="FH1175" s="19"/>
      <c r="FK1175" s="19"/>
      <c r="FL1175" s="19"/>
    </row>
    <row r="1176" spans="1:168" customFormat="1" ht="15" customHeight="1" x14ac:dyDescent="0.25">
      <c r="A1176" s="20"/>
      <c r="B1176" s="22"/>
      <c r="C1176" s="172" t="s">
        <v>11</v>
      </c>
      <c r="D1176" s="172"/>
      <c r="E1176" s="172"/>
      <c r="F1176" s="33"/>
      <c r="G1176" s="34"/>
      <c r="H1176" s="34"/>
      <c r="I1176" s="34"/>
      <c r="J1176" s="35">
        <v>348.46</v>
      </c>
      <c r="K1176" s="34"/>
      <c r="L1176" s="35">
        <v>40.14</v>
      </c>
      <c r="M1176" s="34"/>
      <c r="N1176" s="36">
        <v>1079.92</v>
      </c>
      <c r="EZ1176" s="11"/>
      <c r="FA1176" s="19"/>
      <c r="FB1176" s="19"/>
      <c r="FC1176" s="19"/>
      <c r="FG1176" s="3" t="s">
        <v>11</v>
      </c>
      <c r="FH1176" s="19"/>
      <c r="FK1176" s="19"/>
      <c r="FL1176" s="19"/>
    </row>
    <row r="1177" spans="1:168" customFormat="1" ht="15" x14ac:dyDescent="0.25">
      <c r="A1177" s="28"/>
      <c r="B1177" s="22"/>
      <c r="C1177" s="165" t="s">
        <v>12</v>
      </c>
      <c r="D1177" s="165"/>
      <c r="E1177" s="165"/>
      <c r="F1177" s="23"/>
      <c r="G1177" s="24"/>
      <c r="H1177" s="24"/>
      <c r="I1177" s="24"/>
      <c r="J1177" s="31"/>
      <c r="K1177" s="24"/>
      <c r="L1177" s="25">
        <v>15.35</v>
      </c>
      <c r="M1177" s="24"/>
      <c r="N1177" s="48">
        <v>801.43</v>
      </c>
      <c r="EZ1177" s="11"/>
      <c r="FA1177" s="19"/>
      <c r="FB1177" s="19"/>
      <c r="FC1177" s="19"/>
      <c r="FF1177" s="3" t="s">
        <v>12</v>
      </c>
      <c r="FH1177" s="19"/>
      <c r="FK1177" s="19"/>
      <c r="FL1177" s="19"/>
    </row>
    <row r="1178" spans="1:168" customFormat="1" ht="23.25" customHeight="1" x14ac:dyDescent="0.25">
      <c r="A1178" s="28"/>
      <c r="B1178" s="22" t="s">
        <v>43</v>
      </c>
      <c r="C1178" s="165" t="s">
        <v>44</v>
      </c>
      <c r="D1178" s="165"/>
      <c r="E1178" s="165"/>
      <c r="F1178" s="23" t="s">
        <v>15</v>
      </c>
      <c r="G1178" s="29">
        <v>92</v>
      </c>
      <c r="H1178" s="24"/>
      <c r="I1178" s="29">
        <v>92</v>
      </c>
      <c r="J1178" s="31"/>
      <c r="K1178" s="24"/>
      <c r="L1178" s="25">
        <v>14.12</v>
      </c>
      <c r="M1178" s="24"/>
      <c r="N1178" s="48">
        <v>737.32</v>
      </c>
      <c r="EZ1178" s="11"/>
      <c r="FA1178" s="19"/>
      <c r="FB1178" s="19"/>
      <c r="FC1178" s="19"/>
      <c r="FF1178" s="3" t="s">
        <v>44</v>
      </c>
      <c r="FH1178" s="19"/>
      <c r="FK1178" s="19"/>
      <c r="FL1178" s="19"/>
    </row>
    <row r="1179" spans="1:168" customFormat="1" ht="45" customHeight="1" x14ac:dyDescent="0.25">
      <c r="A1179" s="28"/>
      <c r="B1179" s="22" t="s">
        <v>45</v>
      </c>
      <c r="C1179" s="165" t="s">
        <v>46</v>
      </c>
      <c r="D1179" s="165"/>
      <c r="E1179" s="165"/>
      <c r="F1179" s="23" t="s">
        <v>15</v>
      </c>
      <c r="G1179" s="29">
        <v>46</v>
      </c>
      <c r="H1179" s="26">
        <v>0.85</v>
      </c>
      <c r="I1179" s="42">
        <v>39.1</v>
      </c>
      <c r="J1179" s="31"/>
      <c r="K1179" s="24"/>
      <c r="L1179" s="25">
        <v>6</v>
      </c>
      <c r="M1179" s="24"/>
      <c r="N1179" s="48">
        <v>313.36</v>
      </c>
      <c r="EZ1179" s="11"/>
      <c r="FA1179" s="19"/>
      <c r="FB1179" s="19"/>
      <c r="FC1179" s="19"/>
      <c r="FF1179" s="3" t="s">
        <v>46</v>
      </c>
      <c r="FH1179" s="19"/>
      <c r="FK1179" s="19"/>
      <c r="FL1179" s="19"/>
    </row>
    <row r="1180" spans="1:168" customFormat="1" ht="15" customHeight="1" x14ac:dyDescent="0.25">
      <c r="A1180" s="37"/>
      <c r="B1180" s="159"/>
      <c r="C1180" s="167" t="s">
        <v>18</v>
      </c>
      <c r="D1180" s="167"/>
      <c r="E1180" s="167"/>
      <c r="F1180" s="13"/>
      <c r="G1180" s="14"/>
      <c r="H1180" s="14"/>
      <c r="I1180" s="14"/>
      <c r="J1180" s="17"/>
      <c r="K1180" s="14"/>
      <c r="L1180" s="38">
        <v>60.26</v>
      </c>
      <c r="M1180" s="34"/>
      <c r="N1180" s="39">
        <v>2130.6</v>
      </c>
      <c r="EZ1180" s="11"/>
      <c r="FA1180" s="19"/>
      <c r="FB1180" s="19"/>
      <c r="FC1180" s="19"/>
      <c r="FH1180" s="19" t="s">
        <v>18</v>
      </c>
      <c r="FK1180" s="19"/>
      <c r="FL1180" s="19"/>
    </row>
    <row r="1181" spans="1:168" customFormat="1" ht="34.5" customHeight="1" x14ac:dyDescent="0.25">
      <c r="A1181" s="12" t="s">
        <v>387</v>
      </c>
      <c r="B1181" s="160" t="s">
        <v>48</v>
      </c>
      <c r="C1181" s="167" t="s">
        <v>49</v>
      </c>
      <c r="D1181" s="167"/>
      <c r="E1181" s="167"/>
      <c r="F1181" s="13" t="s">
        <v>6</v>
      </c>
      <c r="G1181" s="14">
        <v>0.115</v>
      </c>
      <c r="H1181" s="15">
        <v>1</v>
      </c>
      <c r="I1181" s="46">
        <v>0.115</v>
      </c>
      <c r="J1181" s="17"/>
      <c r="K1181" s="14"/>
      <c r="L1181" s="17"/>
      <c r="M1181" s="14"/>
      <c r="N1181" s="18"/>
      <c r="EZ1181" s="11"/>
      <c r="FA1181" s="19" t="s">
        <v>49</v>
      </c>
      <c r="FB1181" s="19" t="s">
        <v>0</v>
      </c>
      <c r="FC1181" s="19" t="s">
        <v>0</v>
      </c>
      <c r="FH1181" s="19"/>
      <c r="FK1181" s="19"/>
      <c r="FL1181" s="19"/>
    </row>
    <row r="1182" spans="1:168" customFormat="1" ht="15" customHeight="1" x14ac:dyDescent="0.25">
      <c r="A1182" s="20"/>
      <c r="B1182" s="158"/>
      <c r="C1182" s="165" t="s">
        <v>388</v>
      </c>
      <c r="D1182" s="165"/>
      <c r="E1182" s="165"/>
      <c r="F1182" s="165"/>
      <c r="G1182" s="165"/>
      <c r="H1182" s="165"/>
      <c r="I1182" s="165"/>
      <c r="J1182" s="165"/>
      <c r="K1182" s="165"/>
      <c r="L1182" s="165"/>
      <c r="M1182" s="165"/>
      <c r="N1182" s="168"/>
      <c r="EZ1182" s="11"/>
      <c r="FA1182" s="19"/>
      <c r="FB1182" s="19"/>
      <c r="FC1182" s="19"/>
      <c r="FD1182" s="3" t="s">
        <v>388</v>
      </c>
      <c r="FH1182" s="19"/>
      <c r="FK1182" s="19"/>
      <c r="FL1182" s="19"/>
    </row>
    <row r="1183" spans="1:168" customFormat="1" ht="15" x14ac:dyDescent="0.25">
      <c r="A1183" s="21"/>
      <c r="B1183" s="22" t="s">
        <v>3</v>
      </c>
      <c r="C1183" s="165" t="s">
        <v>8</v>
      </c>
      <c r="D1183" s="165"/>
      <c r="E1183" s="165"/>
      <c r="F1183" s="23"/>
      <c r="G1183" s="24"/>
      <c r="H1183" s="24"/>
      <c r="I1183" s="24"/>
      <c r="J1183" s="25">
        <v>173.23</v>
      </c>
      <c r="K1183" s="24"/>
      <c r="L1183" s="25">
        <v>19.920000000000002</v>
      </c>
      <c r="M1183" s="26">
        <v>52.21</v>
      </c>
      <c r="N1183" s="27">
        <v>1040.02</v>
      </c>
      <c r="EZ1183" s="11"/>
      <c r="FA1183" s="19"/>
      <c r="FB1183" s="19"/>
      <c r="FC1183" s="19"/>
      <c r="FE1183" s="3" t="s">
        <v>8</v>
      </c>
      <c r="FH1183" s="19"/>
      <c r="FK1183" s="19"/>
      <c r="FL1183" s="19"/>
    </row>
    <row r="1184" spans="1:168" customFormat="1" ht="15" x14ac:dyDescent="0.25">
      <c r="A1184" s="21"/>
      <c r="B1184" s="22" t="s">
        <v>19</v>
      </c>
      <c r="C1184" s="165" t="s">
        <v>24</v>
      </c>
      <c r="D1184" s="165"/>
      <c r="E1184" s="165"/>
      <c r="F1184" s="23"/>
      <c r="G1184" s="24"/>
      <c r="H1184" s="24"/>
      <c r="I1184" s="24"/>
      <c r="J1184" s="41">
        <v>5268.76</v>
      </c>
      <c r="K1184" s="24"/>
      <c r="L1184" s="25">
        <v>605.91</v>
      </c>
      <c r="M1184" s="26">
        <v>15.71</v>
      </c>
      <c r="N1184" s="27">
        <v>9518.85</v>
      </c>
      <c r="EZ1184" s="11"/>
      <c r="FA1184" s="19"/>
      <c r="FB1184" s="19"/>
      <c r="FC1184" s="19"/>
      <c r="FE1184" s="3" t="s">
        <v>24</v>
      </c>
      <c r="FH1184" s="19"/>
      <c r="FK1184" s="19"/>
      <c r="FL1184" s="19"/>
    </row>
    <row r="1185" spans="1:168" customFormat="1" ht="15" x14ac:dyDescent="0.25">
      <c r="A1185" s="21"/>
      <c r="B1185" s="22" t="s">
        <v>25</v>
      </c>
      <c r="C1185" s="165" t="s">
        <v>26</v>
      </c>
      <c r="D1185" s="165"/>
      <c r="E1185" s="165"/>
      <c r="F1185" s="23"/>
      <c r="G1185" s="24"/>
      <c r="H1185" s="24"/>
      <c r="I1185" s="24"/>
      <c r="J1185" s="25">
        <v>267.67</v>
      </c>
      <c r="K1185" s="24"/>
      <c r="L1185" s="25">
        <v>30.78</v>
      </c>
      <c r="M1185" s="26">
        <v>52.21</v>
      </c>
      <c r="N1185" s="27">
        <v>1607.02</v>
      </c>
      <c r="EZ1185" s="11"/>
      <c r="FA1185" s="19"/>
      <c r="FB1185" s="19"/>
      <c r="FC1185" s="19"/>
      <c r="FE1185" s="3" t="s">
        <v>26</v>
      </c>
      <c r="FH1185" s="19"/>
      <c r="FK1185" s="19"/>
      <c r="FL1185" s="19"/>
    </row>
    <row r="1186" spans="1:168" customFormat="1" ht="15" x14ac:dyDescent="0.25">
      <c r="A1186" s="21"/>
      <c r="B1186" s="22" t="s">
        <v>39</v>
      </c>
      <c r="C1186" s="165" t="s">
        <v>51</v>
      </c>
      <c r="D1186" s="165"/>
      <c r="E1186" s="165"/>
      <c r="F1186" s="23"/>
      <c r="G1186" s="24"/>
      <c r="H1186" s="24"/>
      <c r="I1186" s="24"/>
      <c r="J1186" s="25">
        <v>17.079999999999998</v>
      </c>
      <c r="K1186" s="24"/>
      <c r="L1186" s="25">
        <v>1.96</v>
      </c>
      <c r="M1186" s="42">
        <v>9.5</v>
      </c>
      <c r="N1186" s="48">
        <v>18.62</v>
      </c>
      <c r="EZ1186" s="11"/>
      <c r="FA1186" s="19"/>
      <c r="FB1186" s="19"/>
      <c r="FC1186" s="19"/>
      <c r="FE1186" s="3" t="s">
        <v>51</v>
      </c>
      <c r="FH1186" s="19"/>
      <c r="FK1186" s="19"/>
      <c r="FL1186" s="19"/>
    </row>
    <row r="1187" spans="1:168" customFormat="1" ht="15" x14ac:dyDescent="0.25">
      <c r="A1187" s="28"/>
      <c r="B1187" s="22"/>
      <c r="C1187" s="165" t="s">
        <v>9</v>
      </c>
      <c r="D1187" s="165"/>
      <c r="E1187" s="165"/>
      <c r="F1187" s="23" t="s">
        <v>10</v>
      </c>
      <c r="G1187" s="42">
        <v>21.6</v>
      </c>
      <c r="H1187" s="24"/>
      <c r="I1187" s="30">
        <v>2.484</v>
      </c>
      <c r="J1187" s="31"/>
      <c r="K1187" s="24"/>
      <c r="L1187" s="31"/>
      <c r="M1187" s="24"/>
      <c r="N1187" s="32"/>
      <c r="EZ1187" s="11"/>
      <c r="FA1187" s="19"/>
      <c r="FB1187" s="19"/>
      <c r="FC1187" s="19"/>
      <c r="FF1187" s="3" t="s">
        <v>9</v>
      </c>
      <c r="FH1187" s="19"/>
      <c r="FK1187" s="19"/>
      <c r="FL1187" s="19"/>
    </row>
    <row r="1188" spans="1:168" customFormat="1" ht="15" x14ac:dyDescent="0.25">
      <c r="A1188" s="28"/>
      <c r="B1188" s="22"/>
      <c r="C1188" s="165" t="s">
        <v>27</v>
      </c>
      <c r="D1188" s="165"/>
      <c r="E1188" s="165"/>
      <c r="F1188" s="23" t="s">
        <v>10</v>
      </c>
      <c r="G1188" s="42">
        <v>20.6</v>
      </c>
      <c r="H1188" s="24"/>
      <c r="I1188" s="30">
        <v>2.3690000000000002</v>
      </c>
      <c r="J1188" s="31"/>
      <c r="K1188" s="24"/>
      <c r="L1188" s="31"/>
      <c r="M1188" s="24"/>
      <c r="N1188" s="32"/>
      <c r="EZ1188" s="11"/>
      <c r="FA1188" s="19"/>
      <c r="FB1188" s="19"/>
      <c r="FC1188" s="19"/>
      <c r="FF1188" s="3" t="s">
        <v>27</v>
      </c>
      <c r="FH1188" s="19"/>
      <c r="FK1188" s="19"/>
      <c r="FL1188" s="19"/>
    </row>
    <row r="1189" spans="1:168" customFormat="1" ht="15" customHeight="1" x14ac:dyDescent="0.25">
      <c r="A1189" s="20"/>
      <c r="B1189" s="22"/>
      <c r="C1189" s="172" t="s">
        <v>11</v>
      </c>
      <c r="D1189" s="172"/>
      <c r="E1189" s="172"/>
      <c r="F1189" s="33"/>
      <c r="G1189" s="34"/>
      <c r="H1189" s="34"/>
      <c r="I1189" s="34"/>
      <c r="J1189" s="44">
        <v>5459.07</v>
      </c>
      <c r="K1189" s="34"/>
      <c r="L1189" s="35">
        <v>627.79</v>
      </c>
      <c r="M1189" s="34"/>
      <c r="N1189" s="36">
        <v>10577.49</v>
      </c>
      <c r="EZ1189" s="11"/>
      <c r="FA1189" s="19"/>
      <c r="FB1189" s="19"/>
      <c r="FC1189" s="19"/>
      <c r="FG1189" s="3" t="s">
        <v>11</v>
      </c>
      <c r="FH1189" s="19"/>
      <c r="FK1189" s="19"/>
      <c r="FL1189" s="19"/>
    </row>
    <row r="1190" spans="1:168" customFormat="1" ht="15" x14ac:dyDescent="0.25">
      <c r="A1190" s="28"/>
      <c r="B1190" s="22"/>
      <c r="C1190" s="165" t="s">
        <v>12</v>
      </c>
      <c r="D1190" s="165"/>
      <c r="E1190" s="165"/>
      <c r="F1190" s="23"/>
      <c r="G1190" s="24"/>
      <c r="H1190" s="24"/>
      <c r="I1190" s="24"/>
      <c r="J1190" s="31"/>
      <c r="K1190" s="24"/>
      <c r="L1190" s="25">
        <v>50.7</v>
      </c>
      <c r="M1190" s="24"/>
      <c r="N1190" s="27">
        <v>2647.04</v>
      </c>
      <c r="EZ1190" s="11"/>
      <c r="FA1190" s="19"/>
      <c r="FB1190" s="19"/>
      <c r="FC1190" s="19"/>
      <c r="FF1190" s="3" t="s">
        <v>12</v>
      </c>
      <c r="FH1190" s="19"/>
      <c r="FK1190" s="19"/>
      <c r="FL1190" s="19"/>
    </row>
    <row r="1191" spans="1:168" customFormat="1" ht="45" x14ac:dyDescent="0.25">
      <c r="A1191" s="28"/>
      <c r="B1191" s="22" t="s">
        <v>52</v>
      </c>
      <c r="C1191" s="165" t="s">
        <v>53</v>
      </c>
      <c r="D1191" s="165"/>
      <c r="E1191" s="165"/>
      <c r="F1191" s="23" t="s">
        <v>15</v>
      </c>
      <c r="G1191" s="29">
        <v>147</v>
      </c>
      <c r="H1191" s="24"/>
      <c r="I1191" s="29">
        <v>147</v>
      </c>
      <c r="J1191" s="31"/>
      <c r="K1191" s="24"/>
      <c r="L1191" s="25">
        <v>74.53</v>
      </c>
      <c r="M1191" s="24"/>
      <c r="N1191" s="27">
        <v>3891.15</v>
      </c>
      <c r="EZ1191" s="11"/>
      <c r="FA1191" s="19"/>
      <c r="FB1191" s="19"/>
      <c r="FC1191" s="19"/>
      <c r="FF1191" s="3" t="s">
        <v>53</v>
      </c>
      <c r="FH1191" s="19"/>
      <c r="FK1191" s="19"/>
      <c r="FL1191" s="19"/>
    </row>
    <row r="1192" spans="1:168" customFormat="1" ht="56.25" x14ac:dyDescent="0.25">
      <c r="A1192" s="28"/>
      <c r="B1192" s="22" t="s">
        <v>54</v>
      </c>
      <c r="C1192" s="165" t="s">
        <v>55</v>
      </c>
      <c r="D1192" s="165"/>
      <c r="E1192" s="165"/>
      <c r="F1192" s="23" t="s">
        <v>15</v>
      </c>
      <c r="G1192" s="29">
        <v>134</v>
      </c>
      <c r="H1192" s="26">
        <v>0.85</v>
      </c>
      <c r="I1192" s="42">
        <v>113.9</v>
      </c>
      <c r="J1192" s="31"/>
      <c r="K1192" s="24"/>
      <c r="L1192" s="25">
        <v>57.75</v>
      </c>
      <c r="M1192" s="24"/>
      <c r="N1192" s="27">
        <v>3014.98</v>
      </c>
      <c r="EZ1192" s="11"/>
      <c r="FA1192" s="19"/>
      <c r="FB1192" s="19"/>
      <c r="FC1192" s="19"/>
      <c r="FF1192" s="3" t="s">
        <v>55</v>
      </c>
      <c r="FH1192" s="19"/>
      <c r="FK1192" s="19"/>
      <c r="FL1192" s="19"/>
    </row>
    <row r="1193" spans="1:168" customFormat="1" ht="15" customHeight="1" x14ac:dyDescent="0.25">
      <c r="A1193" s="37"/>
      <c r="B1193" s="159"/>
      <c r="C1193" s="167" t="s">
        <v>18</v>
      </c>
      <c r="D1193" s="167"/>
      <c r="E1193" s="167"/>
      <c r="F1193" s="13"/>
      <c r="G1193" s="14"/>
      <c r="H1193" s="14"/>
      <c r="I1193" s="14"/>
      <c r="J1193" s="17"/>
      <c r="K1193" s="14"/>
      <c r="L1193" s="38">
        <v>760.07</v>
      </c>
      <c r="M1193" s="34"/>
      <c r="N1193" s="39">
        <v>17483.62</v>
      </c>
      <c r="EZ1193" s="11"/>
      <c r="FA1193" s="19"/>
      <c r="FB1193" s="19"/>
      <c r="FC1193" s="19"/>
      <c r="FH1193" s="19" t="s">
        <v>18</v>
      </c>
      <c r="FK1193" s="19"/>
      <c r="FL1193" s="19"/>
    </row>
    <row r="1194" spans="1:168" customFormat="1" ht="33.75" x14ac:dyDescent="0.25">
      <c r="A1194" s="200" t="s">
        <v>389</v>
      </c>
      <c r="B1194" s="201" t="s">
        <v>57</v>
      </c>
      <c r="C1194" s="202" t="s">
        <v>58</v>
      </c>
      <c r="D1194" s="202"/>
      <c r="E1194" s="202"/>
      <c r="F1194" s="203" t="s">
        <v>59</v>
      </c>
      <c r="G1194" s="204">
        <v>14.49</v>
      </c>
      <c r="H1194" s="205">
        <v>1</v>
      </c>
      <c r="I1194" s="206">
        <v>14.49</v>
      </c>
      <c r="J1194" s="207">
        <v>646.32000000000005</v>
      </c>
      <c r="K1194" s="208">
        <v>1.012</v>
      </c>
      <c r="L1194" s="209">
        <v>9477.56</v>
      </c>
      <c r="M1194" s="210">
        <v>9.5</v>
      </c>
      <c r="N1194" s="211">
        <v>90036.82</v>
      </c>
      <c r="EZ1194" s="11"/>
      <c r="FA1194" s="19" t="s">
        <v>58</v>
      </c>
      <c r="FB1194" s="19" t="s">
        <v>0</v>
      </c>
      <c r="FC1194" s="19" t="s">
        <v>0</v>
      </c>
      <c r="FH1194" s="19"/>
      <c r="FK1194" s="19"/>
      <c r="FL1194" s="19"/>
    </row>
    <row r="1195" spans="1:168" customFormat="1" ht="15" customHeight="1" x14ac:dyDescent="0.25">
      <c r="A1195" s="20"/>
      <c r="B1195" s="158"/>
      <c r="C1195" s="165" t="s">
        <v>390</v>
      </c>
      <c r="D1195" s="165"/>
      <c r="E1195" s="165"/>
      <c r="F1195" s="165"/>
      <c r="G1195" s="165"/>
      <c r="H1195" s="165"/>
      <c r="I1195" s="165"/>
      <c r="J1195" s="165"/>
      <c r="K1195" s="165"/>
      <c r="L1195" s="165"/>
      <c r="M1195" s="165"/>
      <c r="N1195" s="168"/>
      <c r="R1195" s="140" t="s">
        <v>556</v>
      </c>
      <c r="EZ1195" s="11"/>
      <c r="FA1195" s="19"/>
      <c r="FB1195" s="19"/>
      <c r="FC1195" s="19"/>
      <c r="FD1195" s="3" t="s">
        <v>390</v>
      </c>
      <c r="FH1195" s="19"/>
      <c r="FK1195" s="19"/>
      <c r="FL1195" s="19"/>
    </row>
    <row r="1196" spans="1:168" customFormat="1" ht="15" customHeight="1" x14ac:dyDescent="0.25">
      <c r="A1196" s="20"/>
      <c r="B1196" s="158"/>
      <c r="C1196" s="165" t="s">
        <v>61</v>
      </c>
      <c r="D1196" s="165"/>
      <c r="E1196" s="165"/>
      <c r="F1196" s="165"/>
      <c r="G1196" s="165"/>
      <c r="H1196" s="165"/>
      <c r="I1196" s="165"/>
      <c r="J1196" s="165"/>
      <c r="K1196" s="165"/>
      <c r="L1196" s="165"/>
      <c r="M1196" s="165"/>
      <c r="N1196" s="168"/>
      <c r="EZ1196" s="11"/>
      <c r="FA1196" s="19"/>
      <c r="FB1196" s="19"/>
      <c r="FC1196" s="19"/>
      <c r="FH1196" s="19"/>
      <c r="FI1196" s="3" t="s">
        <v>61</v>
      </c>
      <c r="FK1196" s="19"/>
      <c r="FL1196" s="19"/>
    </row>
    <row r="1197" spans="1:168" customFormat="1" ht="15" customHeight="1" x14ac:dyDescent="0.25">
      <c r="A1197" s="50"/>
      <c r="B1197" s="22"/>
      <c r="C1197" s="173" t="s">
        <v>62</v>
      </c>
      <c r="D1197" s="173"/>
      <c r="E1197" s="173"/>
      <c r="F1197" s="173"/>
      <c r="G1197" s="173"/>
      <c r="H1197" s="173"/>
      <c r="I1197" s="173"/>
      <c r="J1197" s="173"/>
      <c r="K1197" s="173"/>
      <c r="L1197" s="173"/>
      <c r="M1197" s="173"/>
      <c r="N1197" s="174"/>
      <c r="EZ1197" s="11"/>
      <c r="FA1197" s="19"/>
      <c r="FB1197" s="19"/>
      <c r="FC1197" s="19"/>
      <c r="FH1197" s="19"/>
      <c r="FJ1197" s="3" t="s">
        <v>62</v>
      </c>
      <c r="FK1197" s="19"/>
      <c r="FL1197" s="19"/>
    </row>
    <row r="1198" spans="1:168" customFormat="1" ht="15" customHeight="1" x14ac:dyDescent="0.25">
      <c r="A1198" s="37"/>
      <c r="B1198" s="159"/>
      <c r="C1198" s="167" t="s">
        <v>18</v>
      </c>
      <c r="D1198" s="167"/>
      <c r="E1198" s="167"/>
      <c r="F1198" s="13"/>
      <c r="G1198" s="14"/>
      <c r="H1198" s="14"/>
      <c r="I1198" s="14"/>
      <c r="J1198" s="17"/>
      <c r="K1198" s="14"/>
      <c r="L1198" s="45">
        <v>9477.56</v>
      </c>
      <c r="M1198" s="34"/>
      <c r="N1198" s="39">
        <v>90036.82</v>
      </c>
      <c r="EZ1198" s="11"/>
      <c r="FA1198" s="19"/>
      <c r="FB1198" s="19"/>
      <c r="FC1198" s="19"/>
      <c r="FH1198" s="19" t="s">
        <v>18</v>
      </c>
      <c r="FK1198" s="19"/>
      <c r="FL1198" s="19"/>
    </row>
    <row r="1199" spans="1:168" customFormat="1" ht="57" customHeight="1" x14ac:dyDescent="0.25">
      <c r="A1199" s="12" t="s">
        <v>391</v>
      </c>
      <c r="B1199" s="160" t="s">
        <v>176</v>
      </c>
      <c r="C1199" s="167" t="s">
        <v>177</v>
      </c>
      <c r="D1199" s="167"/>
      <c r="E1199" s="167"/>
      <c r="F1199" s="13" t="s">
        <v>144</v>
      </c>
      <c r="G1199" s="14">
        <v>1</v>
      </c>
      <c r="H1199" s="15">
        <v>1</v>
      </c>
      <c r="I1199" s="15">
        <v>1</v>
      </c>
      <c r="J1199" s="17"/>
      <c r="K1199" s="14"/>
      <c r="L1199" s="17"/>
      <c r="M1199" s="14"/>
      <c r="N1199" s="18"/>
      <c r="EZ1199" s="11"/>
      <c r="FA1199" s="19" t="s">
        <v>177</v>
      </c>
      <c r="FB1199" s="19" t="s">
        <v>0</v>
      </c>
      <c r="FC1199" s="19" t="s">
        <v>0</v>
      </c>
      <c r="FH1199" s="19"/>
      <c r="FK1199" s="19"/>
      <c r="FL1199" s="19"/>
    </row>
    <row r="1200" spans="1:168" customFormat="1" ht="15" x14ac:dyDescent="0.25">
      <c r="A1200" s="21"/>
      <c r="B1200" s="22" t="s">
        <v>3</v>
      </c>
      <c r="C1200" s="165" t="s">
        <v>8</v>
      </c>
      <c r="D1200" s="165"/>
      <c r="E1200" s="165"/>
      <c r="F1200" s="23"/>
      <c r="G1200" s="24"/>
      <c r="H1200" s="24"/>
      <c r="I1200" s="24"/>
      <c r="J1200" s="25">
        <v>316.8</v>
      </c>
      <c r="K1200" s="24"/>
      <c r="L1200" s="25">
        <v>316.8</v>
      </c>
      <c r="M1200" s="26">
        <v>52.21</v>
      </c>
      <c r="N1200" s="27">
        <v>16540.13</v>
      </c>
      <c r="EZ1200" s="11"/>
      <c r="FA1200" s="19"/>
      <c r="FB1200" s="19"/>
      <c r="FC1200" s="19"/>
      <c r="FE1200" s="3" t="s">
        <v>8</v>
      </c>
      <c r="FH1200" s="19"/>
      <c r="FK1200" s="19"/>
      <c r="FL1200" s="19"/>
    </row>
    <row r="1201" spans="1:168" customFormat="1" ht="15" x14ac:dyDescent="0.25">
      <c r="A1201" s="21"/>
      <c r="B1201" s="22" t="s">
        <v>19</v>
      </c>
      <c r="C1201" s="165" t="s">
        <v>24</v>
      </c>
      <c r="D1201" s="165"/>
      <c r="E1201" s="165"/>
      <c r="F1201" s="23"/>
      <c r="G1201" s="24"/>
      <c r="H1201" s="24"/>
      <c r="I1201" s="24"/>
      <c r="J1201" s="41">
        <v>8602.08</v>
      </c>
      <c r="K1201" s="24"/>
      <c r="L1201" s="41">
        <v>8602.08</v>
      </c>
      <c r="M1201" s="26">
        <v>15.71</v>
      </c>
      <c r="N1201" s="27">
        <v>135138.68</v>
      </c>
      <c r="EZ1201" s="11"/>
      <c r="FA1201" s="19"/>
      <c r="FB1201" s="19"/>
      <c r="FC1201" s="19"/>
      <c r="FE1201" s="3" t="s">
        <v>24</v>
      </c>
      <c r="FH1201" s="19"/>
      <c r="FK1201" s="19"/>
      <c r="FL1201" s="19"/>
    </row>
    <row r="1202" spans="1:168" customFormat="1" ht="15" x14ac:dyDescent="0.25">
      <c r="A1202" s="21"/>
      <c r="B1202" s="22" t="s">
        <v>25</v>
      </c>
      <c r="C1202" s="165" t="s">
        <v>26</v>
      </c>
      <c r="D1202" s="165"/>
      <c r="E1202" s="165"/>
      <c r="F1202" s="23"/>
      <c r="G1202" s="24"/>
      <c r="H1202" s="24"/>
      <c r="I1202" s="24"/>
      <c r="J1202" s="25">
        <v>328.35</v>
      </c>
      <c r="K1202" s="24"/>
      <c r="L1202" s="25">
        <v>328.35</v>
      </c>
      <c r="M1202" s="26">
        <v>52.21</v>
      </c>
      <c r="N1202" s="27">
        <v>17143.150000000001</v>
      </c>
      <c r="EZ1202" s="11"/>
      <c r="FA1202" s="19"/>
      <c r="FB1202" s="19"/>
      <c r="FC1202" s="19"/>
      <c r="FE1202" s="3" t="s">
        <v>26</v>
      </c>
      <c r="FH1202" s="19"/>
      <c r="FK1202" s="19"/>
      <c r="FL1202" s="19"/>
    </row>
    <row r="1203" spans="1:168" customFormat="1" ht="15" x14ac:dyDescent="0.25">
      <c r="A1203" s="28"/>
      <c r="B1203" s="22"/>
      <c r="C1203" s="165" t="s">
        <v>9</v>
      </c>
      <c r="D1203" s="165"/>
      <c r="E1203" s="165"/>
      <c r="F1203" s="23" t="s">
        <v>10</v>
      </c>
      <c r="G1203" s="26">
        <v>34.51</v>
      </c>
      <c r="H1203" s="24"/>
      <c r="I1203" s="26">
        <v>34.51</v>
      </c>
      <c r="J1203" s="31"/>
      <c r="K1203" s="24"/>
      <c r="L1203" s="31"/>
      <c r="M1203" s="24"/>
      <c r="N1203" s="32"/>
      <c r="EZ1203" s="11"/>
      <c r="FA1203" s="19"/>
      <c r="FB1203" s="19"/>
      <c r="FC1203" s="19"/>
      <c r="FF1203" s="3" t="s">
        <v>9</v>
      </c>
      <c r="FH1203" s="19"/>
      <c r="FK1203" s="19"/>
      <c r="FL1203" s="19"/>
    </row>
    <row r="1204" spans="1:168" customFormat="1" ht="15" x14ac:dyDescent="0.25">
      <c r="A1204" s="28"/>
      <c r="B1204" s="22"/>
      <c r="C1204" s="165" t="s">
        <v>27</v>
      </c>
      <c r="D1204" s="165"/>
      <c r="E1204" s="165"/>
      <c r="F1204" s="23" t="s">
        <v>10</v>
      </c>
      <c r="G1204" s="26">
        <v>25.66</v>
      </c>
      <c r="H1204" s="24"/>
      <c r="I1204" s="26">
        <v>25.66</v>
      </c>
      <c r="J1204" s="31"/>
      <c r="K1204" s="24"/>
      <c r="L1204" s="31"/>
      <c r="M1204" s="24"/>
      <c r="N1204" s="32"/>
      <c r="EZ1204" s="11"/>
      <c r="FA1204" s="19"/>
      <c r="FB1204" s="19"/>
      <c r="FC1204" s="19"/>
      <c r="FF1204" s="3" t="s">
        <v>27</v>
      </c>
      <c r="FH1204" s="19"/>
      <c r="FK1204" s="19"/>
      <c r="FL1204" s="19"/>
    </row>
    <row r="1205" spans="1:168" customFormat="1" ht="15" customHeight="1" x14ac:dyDescent="0.25">
      <c r="A1205" s="20"/>
      <c r="B1205" s="22"/>
      <c r="C1205" s="172" t="s">
        <v>11</v>
      </c>
      <c r="D1205" s="172"/>
      <c r="E1205" s="172"/>
      <c r="F1205" s="33"/>
      <c r="G1205" s="34"/>
      <c r="H1205" s="34"/>
      <c r="I1205" s="34"/>
      <c r="J1205" s="44">
        <v>8918.8799999999992</v>
      </c>
      <c r="K1205" s="34"/>
      <c r="L1205" s="44">
        <v>8918.8799999999992</v>
      </c>
      <c r="M1205" s="34"/>
      <c r="N1205" s="36">
        <v>151678.81</v>
      </c>
      <c r="EZ1205" s="11"/>
      <c r="FA1205" s="19"/>
      <c r="FB1205" s="19"/>
      <c r="FC1205" s="19"/>
      <c r="FG1205" s="3" t="s">
        <v>11</v>
      </c>
      <c r="FH1205" s="19"/>
      <c r="FK1205" s="19"/>
      <c r="FL1205" s="19"/>
    </row>
    <row r="1206" spans="1:168" customFormat="1" ht="15" x14ac:dyDescent="0.25">
      <c r="A1206" s="28"/>
      <c r="B1206" s="22"/>
      <c r="C1206" s="165" t="s">
        <v>12</v>
      </c>
      <c r="D1206" s="165"/>
      <c r="E1206" s="165"/>
      <c r="F1206" s="23"/>
      <c r="G1206" s="24"/>
      <c r="H1206" s="24"/>
      <c r="I1206" s="24"/>
      <c r="J1206" s="31"/>
      <c r="K1206" s="24"/>
      <c r="L1206" s="25">
        <v>645.15</v>
      </c>
      <c r="M1206" s="24"/>
      <c r="N1206" s="27">
        <v>33683.279999999999</v>
      </c>
      <c r="EZ1206" s="11"/>
      <c r="FA1206" s="19"/>
      <c r="FB1206" s="19"/>
      <c r="FC1206" s="19"/>
      <c r="FF1206" s="3" t="s">
        <v>12</v>
      </c>
      <c r="FH1206" s="19"/>
      <c r="FK1206" s="19"/>
      <c r="FL1206" s="19"/>
    </row>
    <row r="1207" spans="1:168" customFormat="1" ht="22.5" customHeight="1" x14ac:dyDescent="0.25">
      <c r="A1207" s="28"/>
      <c r="B1207" s="22" t="s">
        <v>28</v>
      </c>
      <c r="C1207" s="165" t="s">
        <v>29</v>
      </c>
      <c r="D1207" s="165"/>
      <c r="E1207" s="165"/>
      <c r="F1207" s="23" t="s">
        <v>15</v>
      </c>
      <c r="G1207" s="29">
        <v>109</v>
      </c>
      <c r="H1207" s="24"/>
      <c r="I1207" s="29">
        <v>109</v>
      </c>
      <c r="J1207" s="31"/>
      <c r="K1207" s="24"/>
      <c r="L1207" s="25">
        <v>703.21</v>
      </c>
      <c r="M1207" s="24"/>
      <c r="N1207" s="27">
        <v>36714.78</v>
      </c>
      <c r="EZ1207" s="11"/>
      <c r="FA1207" s="19"/>
      <c r="FB1207" s="19"/>
      <c r="FC1207" s="19"/>
      <c r="FF1207" s="3" t="s">
        <v>29</v>
      </c>
      <c r="FH1207" s="19"/>
      <c r="FK1207" s="19"/>
      <c r="FL1207" s="19"/>
    </row>
    <row r="1208" spans="1:168" customFormat="1" ht="45" x14ac:dyDescent="0.25">
      <c r="A1208" s="28"/>
      <c r="B1208" s="22" t="s">
        <v>30</v>
      </c>
      <c r="C1208" s="165" t="s">
        <v>31</v>
      </c>
      <c r="D1208" s="165"/>
      <c r="E1208" s="165"/>
      <c r="F1208" s="23" t="s">
        <v>15</v>
      </c>
      <c r="G1208" s="29">
        <v>65</v>
      </c>
      <c r="H1208" s="26">
        <v>0.85</v>
      </c>
      <c r="I1208" s="26">
        <v>55.25</v>
      </c>
      <c r="J1208" s="31"/>
      <c r="K1208" s="24"/>
      <c r="L1208" s="25">
        <v>356.45</v>
      </c>
      <c r="M1208" s="24"/>
      <c r="N1208" s="27">
        <v>18610.009999999998</v>
      </c>
      <c r="EZ1208" s="11"/>
      <c r="FA1208" s="19"/>
      <c r="FB1208" s="19"/>
      <c r="FC1208" s="19"/>
      <c r="FF1208" s="3" t="s">
        <v>31</v>
      </c>
      <c r="FH1208" s="19"/>
      <c r="FK1208" s="19"/>
      <c r="FL1208" s="19"/>
    </row>
    <row r="1209" spans="1:168" customFormat="1" ht="15" customHeight="1" x14ac:dyDescent="0.25">
      <c r="A1209" s="37"/>
      <c r="B1209" s="159"/>
      <c r="C1209" s="167" t="s">
        <v>18</v>
      </c>
      <c r="D1209" s="167"/>
      <c r="E1209" s="167"/>
      <c r="F1209" s="13"/>
      <c r="G1209" s="14"/>
      <c r="H1209" s="14"/>
      <c r="I1209" s="14"/>
      <c r="J1209" s="17"/>
      <c r="K1209" s="14"/>
      <c r="L1209" s="45">
        <v>9978.5400000000009</v>
      </c>
      <c r="M1209" s="34"/>
      <c r="N1209" s="39">
        <v>207003.6</v>
      </c>
      <c r="EZ1209" s="11"/>
      <c r="FA1209" s="19"/>
      <c r="FB1209" s="19"/>
      <c r="FC1209" s="19"/>
      <c r="FH1209" s="19" t="s">
        <v>18</v>
      </c>
      <c r="FK1209" s="19"/>
      <c r="FL1209" s="19"/>
    </row>
    <row r="1210" spans="1:168" customFormat="1" ht="22.5" customHeight="1" x14ac:dyDescent="0.25">
      <c r="A1210" s="200" t="s">
        <v>392</v>
      </c>
      <c r="B1210" s="201" t="s">
        <v>179</v>
      </c>
      <c r="C1210" s="202" t="s">
        <v>180</v>
      </c>
      <c r="D1210" s="202"/>
      <c r="E1210" s="202"/>
      <c r="F1210" s="203" t="s">
        <v>181</v>
      </c>
      <c r="G1210" s="204">
        <v>1</v>
      </c>
      <c r="H1210" s="205">
        <v>1</v>
      </c>
      <c r="I1210" s="205">
        <v>1</v>
      </c>
      <c r="J1210" s="209">
        <v>168421.05</v>
      </c>
      <c r="K1210" s="212">
        <v>1.04236</v>
      </c>
      <c r="L1210" s="209">
        <v>175555.37</v>
      </c>
      <c r="M1210" s="210">
        <v>9.5</v>
      </c>
      <c r="N1210" s="211">
        <v>1667776.02</v>
      </c>
      <c r="EZ1210" s="11"/>
      <c r="FA1210" s="19" t="s">
        <v>180</v>
      </c>
      <c r="FB1210" s="19" t="s">
        <v>0</v>
      </c>
      <c r="FC1210" s="19" t="s">
        <v>0</v>
      </c>
      <c r="FH1210" s="19"/>
      <c r="FK1210" s="19"/>
      <c r="FL1210" s="19"/>
    </row>
    <row r="1211" spans="1:168" customFormat="1" ht="15" customHeight="1" x14ac:dyDescent="0.25">
      <c r="A1211" s="20"/>
      <c r="B1211" s="158"/>
      <c r="C1211" s="165" t="s">
        <v>545</v>
      </c>
      <c r="D1211" s="165"/>
      <c r="E1211" s="165"/>
      <c r="F1211" s="165"/>
      <c r="G1211" s="165"/>
      <c r="H1211" s="165"/>
      <c r="I1211" s="165"/>
      <c r="J1211" s="165"/>
      <c r="K1211" s="165"/>
      <c r="L1211" s="165"/>
      <c r="M1211" s="165"/>
      <c r="N1211" s="168"/>
      <c r="R1211" s="140" t="s">
        <v>571</v>
      </c>
      <c r="EZ1211" s="11"/>
      <c r="FA1211" s="19"/>
      <c r="FB1211" s="19"/>
      <c r="FC1211" s="19"/>
      <c r="FH1211" s="19"/>
      <c r="FI1211" s="3" t="s">
        <v>182</v>
      </c>
      <c r="FK1211" s="19"/>
      <c r="FL1211" s="19"/>
    </row>
    <row r="1212" spans="1:168" customFormat="1" ht="15" customHeight="1" x14ac:dyDescent="0.25">
      <c r="A1212" s="50"/>
      <c r="B1212" s="22"/>
      <c r="C1212" s="173" t="s">
        <v>78</v>
      </c>
      <c r="D1212" s="173"/>
      <c r="E1212" s="173"/>
      <c r="F1212" s="173"/>
      <c r="G1212" s="173"/>
      <c r="H1212" s="173"/>
      <c r="I1212" s="173"/>
      <c r="J1212" s="173"/>
      <c r="K1212" s="173"/>
      <c r="L1212" s="173"/>
      <c r="M1212" s="173"/>
      <c r="N1212" s="174"/>
      <c r="EZ1212" s="11"/>
      <c r="FA1212" s="19"/>
      <c r="FB1212" s="19"/>
      <c r="FC1212" s="19"/>
      <c r="FH1212" s="19"/>
      <c r="FJ1212" s="3" t="s">
        <v>78</v>
      </c>
      <c r="FK1212" s="19"/>
      <c r="FL1212" s="19"/>
    </row>
    <row r="1213" spans="1:168" customFormat="1" ht="15" customHeight="1" x14ac:dyDescent="0.25">
      <c r="A1213" s="50"/>
      <c r="B1213" s="22"/>
      <c r="C1213" s="173" t="s">
        <v>62</v>
      </c>
      <c r="D1213" s="173"/>
      <c r="E1213" s="173"/>
      <c r="F1213" s="173"/>
      <c r="G1213" s="173"/>
      <c r="H1213" s="173"/>
      <c r="I1213" s="173"/>
      <c r="J1213" s="173"/>
      <c r="K1213" s="173"/>
      <c r="L1213" s="173"/>
      <c r="M1213" s="173"/>
      <c r="N1213" s="174"/>
      <c r="EZ1213" s="11"/>
      <c r="FA1213" s="19"/>
      <c r="FB1213" s="19"/>
      <c r="FC1213" s="19"/>
      <c r="FH1213" s="19"/>
      <c r="FJ1213" s="3" t="s">
        <v>62</v>
      </c>
      <c r="FK1213" s="19"/>
      <c r="FL1213" s="19"/>
    </row>
    <row r="1214" spans="1:168" customFormat="1" ht="15" customHeight="1" x14ac:dyDescent="0.25">
      <c r="A1214" s="37"/>
      <c r="B1214" s="159"/>
      <c r="C1214" s="167" t="s">
        <v>18</v>
      </c>
      <c r="D1214" s="167"/>
      <c r="E1214" s="167"/>
      <c r="F1214" s="13"/>
      <c r="G1214" s="14"/>
      <c r="H1214" s="14"/>
      <c r="I1214" s="14"/>
      <c r="J1214" s="17"/>
      <c r="K1214" s="14"/>
      <c r="L1214" s="45">
        <v>175555.37</v>
      </c>
      <c r="M1214" s="34"/>
      <c r="N1214" s="39">
        <v>1667776.02</v>
      </c>
      <c r="EZ1214" s="11"/>
      <c r="FA1214" s="19"/>
      <c r="FB1214" s="19"/>
      <c r="FC1214" s="19"/>
      <c r="FH1214" s="19" t="s">
        <v>18</v>
      </c>
      <c r="FK1214" s="19"/>
      <c r="FL1214" s="19"/>
    </row>
    <row r="1215" spans="1:168" customFormat="1" ht="33.75" customHeight="1" x14ac:dyDescent="0.25">
      <c r="A1215" s="200" t="s">
        <v>393</v>
      </c>
      <c r="B1215" s="201" t="s">
        <v>184</v>
      </c>
      <c r="C1215" s="202" t="s">
        <v>394</v>
      </c>
      <c r="D1215" s="202"/>
      <c r="E1215" s="202"/>
      <c r="F1215" s="203" t="s">
        <v>181</v>
      </c>
      <c r="G1215" s="204">
        <v>1</v>
      </c>
      <c r="H1215" s="205">
        <v>1</v>
      </c>
      <c r="I1215" s="205">
        <v>1</v>
      </c>
      <c r="J1215" s="209">
        <v>363157.89</v>
      </c>
      <c r="K1215" s="212">
        <v>1.04236</v>
      </c>
      <c r="L1215" s="209">
        <v>378541.26</v>
      </c>
      <c r="M1215" s="210">
        <v>9.5</v>
      </c>
      <c r="N1215" s="211">
        <v>3596141.97</v>
      </c>
      <c r="EZ1215" s="11"/>
      <c r="FA1215" s="19" t="s">
        <v>394</v>
      </c>
      <c r="FB1215" s="19" t="s">
        <v>0</v>
      </c>
      <c r="FC1215" s="19" t="s">
        <v>0</v>
      </c>
      <c r="FH1215" s="19"/>
      <c r="FK1215" s="19"/>
      <c r="FL1215" s="19"/>
    </row>
    <row r="1216" spans="1:168" customFormat="1" ht="15" customHeight="1" x14ac:dyDescent="0.25">
      <c r="A1216" s="20"/>
      <c r="B1216" s="158"/>
      <c r="C1216" s="165" t="s">
        <v>546</v>
      </c>
      <c r="D1216" s="165"/>
      <c r="E1216" s="165"/>
      <c r="F1216" s="165"/>
      <c r="G1216" s="165"/>
      <c r="H1216" s="165"/>
      <c r="I1216" s="165"/>
      <c r="J1216" s="165"/>
      <c r="K1216" s="165"/>
      <c r="L1216" s="165"/>
      <c r="M1216" s="165"/>
      <c r="N1216" s="168"/>
      <c r="R1216" t="str">
        <f>R1211</f>
        <v>без НДС,без доставки</v>
      </c>
      <c r="EZ1216" s="11"/>
      <c r="FA1216" s="19"/>
      <c r="FB1216" s="19"/>
      <c r="FC1216" s="19"/>
      <c r="FH1216" s="19"/>
      <c r="FI1216" s="3" t="s">
        <v>186</v>
      </c>
      <c r="FK1216" s="19"/>
      <c r="FL1216" s="19"/>
    </row>
    <row r="1217" spans="1:168" customFormat="1" ht="15" customHeight="1" x14ac:dyDescent="0.25">
      <c r="A1217" s="50"/>
      <c r="B1217" s="22"/>
      <c r="C1217" s="173" t="s">
        <v>78</v>
      </c>
      <c r="D1217" s="173"/>
      <c r="E1217" s="173"/>
      <c r="F1217" s="173"/>
      <c r="G1217" s="173"/>
      <c r="H1217" s="173"/>
      <c r="I1217" s="173"/>
      <c r="J1217" s="173"/>
      <c r="K1217" s="173"/>
      <c r="L1217" s="173"/>
      <c r="M1217" s="173"/>
      <c r="N1217" s="174"/>
      <c r="EZ1217" s="11"/>
      <c r="FA1217" s="19"/>
      <c r="FB1217" s="19"/>
      <c r="FC1217" s="19"/>
      <c r="FH1217" s="19"/>
      <c r="FJ1217" s="3" t="s">
        <v>78</v>
      </c>
      <c r="FK1217" s="19"/>
      <c r="FL1217" s="19"/>
    </row>
    <row r="1218" spans="1:168" customFormat="1" ht="15" customHeight="1" x14ac:dyDescent="0.25">
      <c r="A1218" s="50"/>
      <c r="B1218" s="22"/>
      <c r="C1218" s="173" t="s">
        <v>62</v>
      </c>
      <c r="D1218" s="173"/>
      <c r="E1218" s="173"/>
      <c r="F1218" s="173"/>
      <c r="G1218" s="173"/>
      <c r="H1218" s="173"/>
      <c r="I1218" s="173"/>
      <c r="J1218" s="173"/>
      <c r="K1218" s="173"/>
      <c r="L1218" s="173"/>
      <c r="M1218" s="173"/>
      <c r="N1218" s="174"/>
      <c r="EZ1218" s="11"/>
      <c r="FA1218" s="19"/>
      <c r="FB1218" s="19"/>
      <c r="FC1218" s="19"/>
      <c r="FH1218" s="19"/>
      <c r="FJ1218" s="3" t="s">
        <v>62</v>
      </c>
      <c r="FK1218" s="19"/>
      <c r="FL1218" s="19"/>
    </row>
    <row r="1219" spans="1:168" customFormat="1" ht="15" customHeight="1" x14ac:dyDescent="0.25">
      <c r="A1219" s="37"/>
      <c r="B1219" s="159"/>
      <c r="C1219" s="167" t="s">
        <v>18</v>
      </c>
      <c r="D1219" s="167"/>
      <c r="E1219" s="167"/>
      <c r="F1219" s="13"/>
      <c r="G1219" s="14"/>
      <c r="H1219" s="14"/>
      <c r="I1219" s="14"/>
      <c r="J1219" s="17"/>
      <c r="K1219" s="14"/>
      <c r="L1219" s="45">
        <v>378541.26</v>
      </c>
      <c r="M1219" s="34"/>
      <c r="N1219" s="39">
        <v>3596141.97</v>
      </c>
      <c r="EZ1219" s="11"/>
      <c r="FA1219" s="19"/>
      <c r="FB1219" s="19"/>
      <c r="FC1219" s="19"/>
      <c r="FH1219" s="19" t="s">
        <v>18</v>
      </c>
      <c r="FK1219" s="19"/>
      <c r="FL1219" s="19"/>
    </row>
    <row r="1220" spans="1:168" customFormat="1" ht="45.75" customHeight="1" x14ac:dyDescent="0.25">
      <c r="A1220" s="12" t="s">
        <v>395</v>
      </c>
      <c r="B1220" s="160" t="s">
        <v>188</v>
      </c>
      <c r="C1220" s="167" t="s">
        <v>189</v>
      </c>
      <c r="D1220" s="167"/>
      <c r="E1220" s="167"/>
      <c r="F1220" s="13" t="s">
        <v>70</v>
      </c>
      <c r="G1220" s="14">
        <v>1</v>
      </c>
      <c r="H1220" s="15">
        <v>1</v>
      </c>
      <c r="I1220" s="15">
        <v>1</v>
      </c>
      <c r="J1220" s="17"/>
      <c r="K1220" s="14"/>
      <c r="L1220" s="17"/>
      <c r="M1220" s="14"/>
      <c r="N1220" s="18"/>
      <c r="EZ1220" s="11"/>
      <c r="FA1220" s="19" t="s">
        <v>189</v>
      </c>
      <c r="FB1220" s="19" t="s">
        <v>0</v>
      </c>
      <c r="FC1220" s="19" t="s">
        <v>0</v>
      </c>
      <c r="FH1220" s="19"/>
      <c r="FK1220" s="19"/>
      <c r="FL1220" s="19"/>
    </row>
    <row r="1221" spans="1:168" customFormat="1" ht="15" x14ac:dyDescent="0.25">
      <c r="A1221" s="21"/>
      <c r="B1221" s="22" t="s">
        <v>3</v>
      </c>
      <c r="C1221" s="165" t="s">
        <v>8</v>
      </c>
      <c r="D1221" s="165"/>
      <c r="E1221" s="165"/>
      <c r="F1221" s="23"/>
      <c r="G1221" s="24"/>
      <c r="H1221" s="24"/>
      <c r="I1221" s="24"/>
      <c r="J1221" s="25">
        <v>251.92</v>
      </c>
      <c r="K1221" s="24"/>
      <c r="L1221" s="25">
        <v>251.92</v>
      </c>
      <c r="M1221" s="26">
        <v>52.21</v>
      </c>
      <c r="N1221" s="27">
        <v>13152.74</v>
      </c>
      <c r="EZ1221" s="11"/>
      <c r="FA1221" s="19"/>
      <c r="FB1221" s="19"/>
      <c r="FC1221" s="19"/>
      <c r="FE1221" s="3" t="s">
        <v>8</v>
      </c>
      <c r="FH1221" s="19"/>
      <c r="FK1221" s="19"/>
      <c r="FL1221" s="19"/>
    </row>
    <row r="1222" spans="1:168" customFormat="1" ht="15" x14ac:dyDescent="0.25">
      <c r="A1222" s="21"/>
      <c r="B1222" s="22" t="s">
        <v>19</v>
      </c>
      <c r="C1222" s="165" t="s">
        <v>24</v>
      </c>
      <c r="D1222" s="165"/>
      <c r="E1222" s="165"/>
      <c r="F1222" s="23"/>
      <c r="G1222" s="24"/>
      <c r="H1222" s="24"/>
      <c r="I1222" s="24"/>
      <c r="J1222" s="25">
        <v>120.78</v>
      </c>
      <c r="K1222" s="24"/>
      <c r="L1222" s="25">
        <v>120.78</v>
      </c>
      <c r="M1222" s="26">
        <v>15.71</v>
      </c>
      <c r="N1222" s="27">
        <v>1897.45</v>
      </c>
      <c r="EZ1222" s="11"/>
      <c r="FA1222" s="19"/>
      <c r="FB1222" s="19"/>
      <c r="FC1222" s="19"/>
      <c r="FE1222" s="3" t="s">
        <v>24</v>
      </c>
      <c r="FH1222" s="19"/>
      <c r="FK1222" s="19"/>
      <c r="FL1222" s="19"/>
    </row>
    <row r="1223" spans="1:168" customFormat="1" ht="15" x14ac:dyDescent="0.25">
      <c r="A1223" s="21"/>
      <c r="B1223" s="22" t="s">
        <v>25</v>
      </c>
      <c r="C1223" s="165" t="s">
        <v>26</v>
      </c>
      <c r="D1223" s="165"/>
      <c r="E1223" s="165"/>
      <c r="F1223" s="23"/>
      <c r="G1223" s="24"/>
      <c r="H1223" s="24"/>
      <c r="I1223" s="24"/>
      <c r="J1223" s="25">
        <v>11.98</v>
      </c>
      <c r="K1223" s="24"/>
      <c r="L1223" s="25">
        <v>11.98</v>
      </c>
      <c r="M1223" s="26">
        <v>52.21</v>
      </c>
      <c r="N1223" s="48">
        <v>625.48</v>
      </c>
      <c r="EZ1223" s="11"/>
      <c r="FA1223" s="19"/>
      <c r="FB1223" s="19"/>
      <c r="FC1223" s="19"/>
      <c r="FE1223" s="3" t="s">
        <v>26</v>
      </c>
      <c r="FH1223" s="19"/>
      <c r="FK1223" s="19"/>
      <c r="FL1223" s="19"/>
    </row>
    <row r="1224" spans="1:168" customFormat="1" ht="15" x14ac:dyDescent="0.25">
      <c r="A1224" s="21"/>
      <c r="B1224" s="22" t="s">
        <v>39</v>
      </c>
      <c r="C1224" s="165" t="s">
        <v>51</v>
      </c>
      <c r="D1224" s="165"/>
      <c r="E1224" s="165"/>
      <c r="F1224" s="23"/>
      <c r="G1224" s="24"/>
      <c r="H1224" s="24"/>
      <c r="I1224" s="24"/>
      <c r="J1224" s="25">
        <v>812.09</v>
      </c>
      <c r="K1224" s="24"/>
      <c r="L1224" s="25">
        <v>812.09</v>
      </c>
      <c r="M1224" s="42">
        <v>9.5</v>
      </c>
      <c r="N1224" s="27">
        <v>7714.86</v>
      </c>
      <c r="EZ1224" s="11"/>
      <c r="FA1224" s="19"/>
      <c r="FB1224" s="19"/>
      <c r="FC1224" s="19"/>
      <c r="FE1224" s="3" t="s">
        <v>51</v>
      </c>
      <c r="FH1224" s="19"/>
      <c r="FK1224" s="19"/>
      <c r="FL1224" s="19"/>
    </row>
    <row r="1225" spans="1:168" customFormat="1" ht="15" x14ac:dyDescent="0.25">
      <c r="A1225" s="28"/>
      <c r="B1225" s="22"/>
      <c r="C1225" s="165" t="s">
        <v>9</v>
      </c>
      <c r="D1225" s="165"/>
      <c r="E1225" s="165"/>
      <c r="F1225" s="23" t="s">
        <v>10</v>
      </c>
      <c r="G1225" s="42">
        <v>26.8</v>
      </c>
      <c r="H1225" s="24"/>
      <c r="I1225" s="42">
        <v>26.8</v>
      </c>
      <c r="J1225" s="31"/>
      <c r="K1225" s="24"/>
      <c r="L1225" s="31"/>
      <c r="M1225" s="24"/>
      <c r="N1225" s="32"/>
      <c r="EZ1225" s="11"/>
      <c r="FA1225" s="19"/>
      <c r="FB1225" s="19"/>
      <c r="FC1225" s="19"/>
      <c r="FF1225" s="3" t="s">
        <v>9</v>
      </c>
      <c r="FH1225" s="19"/>
      <c r="FK1225" s="19"/>
      <c r="FL1225" s="19"/>
    </row>
    <row r="1226" spans="1:168" customFormat="1" ht="15" x14ac:dyDescent="0.25">
      <c r="A1226" s="28"/>
      <c r="B1226" s="22"/>
      <c r="C1226" s="165" t="s">
        <v>27</v>
      </c>
      <c r="D1226" s="165"/>
      <c r="E1226" s="165"/>
      <c r="F1226" s="23" t="s">
        <v>10</v>
      </c>
      <c r="G1226" s="26">
        <v>0.92</v>
      </c>
      <c r="H1226" s="24"/>
      <c r="I1226" s="26">
        <v>0.92</v>
      </c>
      <c r="J1226" s="31"/>
      <c r="K1226" s="24"/>
      <c r="L1226" s="31"/>
      <c r="M1226" s="24"/>
      <c r="N1226" s="32"/>
      <c r="EZ1226" s="11"/>
      <c r="FA1226" s="19"/>
      <c r="FB1226" s="19"/>
      <c r="FC1226" s="19"/>
      <c r="FF1226" s="3" t="s">
        <v>27</v>
      </c>
      <c r="FH1226" s="19"/>
      <c r="FK1226" s="19"/>
      <c r="FL1226" s="19"/>
    </row>
    <row r="1227" spans="1:168" customFormat="1" ht="15" customHeight="1" x14ac:dyDescent="0.25">
      <c r="A1227" s="20"/>
      <c r="B1227" s="22"/>
      <c r="C1227" s="172" t="s">
        <v>11</v>
      </c>
      <c r="D1227" s="172"/>
      <c r="E1227" s="172"/>
      <c r="F1227" s="33"/>
      <c r="G1227" s="34"/>
      <c r="H1227" s="34"/>
      <c r="I1227" s="34"/>
      <c r="J1227" s="44">
        <v>1184.79</v>
      </c>
      <c r="K1227" s="34"/>
      <c r="L1227" s="44">
        <v>1184.79</v>
      </c>
      <c r="M1227" s="34"/>
      <c r="N1227" s="36">
        <v>22765.05</v>
      </c>
      <c r="EZ1227" s="11"/>
      <c r="FA1227" s="19"/>
      <c r="FB1227" s="19"/>
      <c r="FC1227" s="19"/>
      <c r="FG1227" s="3" t="s">
        <v>11</v>
      </c>
      <c r="FH1227" s="19"/>
      <c r="FK1227" s="19"/>
      <c r="FL1227" s="19"/>
    </row>
    <row r="1228" spans="1:168" customFormat="1" ht="15" x14ac:dyDescent="0.25">
      <c r="A1228" s="28"/>
      <c r="B1228" s="22"/>
      <c r="C1228" s="165" t="s">
        <v>12</v>
      </c>
      <c r="D1228" s="165"/>
      <c r="E1228" s="165"/>
      <c r="F1228" s="23"/>
      <c r="G1228" s="24"/>
      <c r="H1228" s="24"/>
      <c r="I1228" s="24"/>
      <c r="J1228" s="31"/>
      <c r="K1228" s="24"/>
      <c r="L1228" s="25">
        <v>263.89999999999998</v>
      </c>
      <c r="M1228" s="24"/>
      <c r="N1228" s="27">
        <v>13778.22</v>
      </c>
      <c r="EZ1228" s="11"/>
      <c r="FA1228" s="19"/>
      <c r="FB1228" s="19"/>
      <c r="FC1228" s="19"/>
      <c r="FF1228" s="3" t="s">
        <v>12</v>
      </c>
      <c r="FH1228" s="19"/>
      <c r="FK1228" s="19"/>
      <c r="FL1228" s="19"/>
    </row>
    <row r="1229" spans="1:168" customFormat="1" ht="15" customHeight="1" x14ac:dyDescent="0.25">
      <c r="A1229" s="28"/>
      <c r="B1229" s="22" t="s">
        <v>190</v>
      </c>
      <c r="C1229" s="165" t="s">
        <v>191</v>
      </c>
      <c r="D1229" s="165"/>
      <c r="E1229" s="165"/>
      <c r="F1229" s="23" t="s">
        <v>15</v>
      </c>
      <c r="G1229" s="29">
        <v>92</v>
      </c>
      <c r="H1229" s="24"/>
      <c r="I1229" s="29">
        <v>92</v>
      </c>
      <c r="J1229" s="31"/>
      <c r="K1229" s="24"/>
      <c r="L1229" s="25">
        <v>242.79</v>
      </c>
      <c r="M1229" s="24"/>
      <c r="N1229" s="27">
        <v>12675.96</v>
      </c>
      <c r="EZ1229" s="11"/>
      <c r="FA1229" s="19"/>
      <c r="FB1229" s="19"/>
      <c r="FC1229" s="19"/>
      <c r="FF1229" s="3" t="s">
        <v>191</v>
      </c>
      <c r="FH1229" s="19"/>
      <c r="FK1229" s="19"/>
      <c r="FL1229" s="19"/>
    </row>
    <row r="1230" spans="1:168" customFormat="1" ht="15" customHeight="1" x14ac:dyDescent="0.25">
      <c r="A1230" s="28"/>
      <c r="B1230" s="22" t="s">
        <v>192</v>
      </c>
      <c r="C1230" s="165" t="s">
        <v>193</v>
      </c>
      <c r="D1230" s="165"/>
      <c r="E1230" s="165"/>
      <c r="F1230" s="23" t="s">
        <v>15</v>
      </c>
      <c r="G1230" s="29">
        <v>49</v>
      </c>
      <c r="H1230" s="24"/>
      <c r="I1230" s="29">
        <v>49</v>
      </c>
      <c r="J1230" s="31"/>
      <c r="K1230" s="24"/>
      <c r="L1230" s="25">
        <v>129.31</v>
      </c>
      <c r="M1230" s="24"/>
      <c r="N1230" s="27">
        <v>6751.33</v>
      </c>
      <c r="EZ1230" s="11"/>
      <c r="FA1230" s="19"/>
      <c r="FB1230" s="19"/>
      <c r="FC1230" s="19"/>
      <c r="FF1230" s="3" t="s">
        <v>193</v>
      </c>
      <c r="FH1230" s="19"/>
      <c r="FK1230" s="19"/>
      <c r="FL1230" s="19"/>
    </row>
    <row r="1231" spans="1:168" customFormat="1" ht="15" customHeight="1" x14ac:dyDescent="0.25">
      <c r="A1231" s="37"/>
      <c r="B1231" s="159"/>
      <c r="C1231" s="167" t="s">
        <v>18</v>
      </c>
      <c r="D1231" s="167"/>
      <c r="E1231" s="167"/>
      <c r="F1231" s="13"/>
      <c r="G1231" s="14"/>
      <c r="H1231" s="14"/>
      <c r="I1231" s="14"/>
      <c r="J1231" s="17"/>
      <c r="K1231" s="14"/>
      <c r="L1231" s="45">
        <v>1556.89</v>
      </c>
      <c r="M1231" s="34"/>
      <c r="N1231" s="39">
        <v>42192.34</v>
      </c>
      <c r="EZ1231" s="11"/>
      <c r="FA1231" s="19"/>
      <c r="FB1231" s="19"/>
      <c r="FC1231" s="19"/>
      <c r="FH1231" s="19" t="s">
        <v>18</v>
      </c>
      <c r="FK1231" s="19"/>
      <c r="FL1231" s="19"/>
    </row>
    <row r="1232" spans="1:168" customFormat="1" ht="23.25" customHeight="1" x14ac:dyDescent="0.25">
      <c r="A1232" s="12" t="s">
        <v>396</v>
      </c>
      <c r="B1232" s="160" t="s">
        <v>195</v>
      </c>
      <c r="C1232" s="167" t="s">
        <v>196</v>
      </c>
      <c r="D1232" s="167"/>
      <c r="E1232" s="167"/>
      <c r="F1232" s="13" t="s">
        <v>70</v>
      </c>
      <c r="G1232" s="14">
        <v>-2</v>
      </c>
      <c r="H1232" s="15">
        <v>1</v>
      </c>
      <c r="I1232" s="15">
        <v>-2</v>
      </c>
      <c r="J1232" s="38">
        <v>266.67</v>
      </c>
      <c r="K1232" s="14"/>
      <c r="L1232" s="38">
        <v>-533.34</v>
      </c>
      <c r="M1232" s="49">
        <v>9.5</v>
      </c>
      <c r="N1232" s="39">
        <v>-5066.7299999999996</v>
      </c>
      <c r="EZ1232" s="11"/>
      <c r="FA1232" s="19" t="s">
        <v>196</v>
      </c>
      <c r="FB1232" s="19" t="s">
        <v>0</v>
      </c>
      <c r="FC1232" s="19" t="s">
        <v>0</v>
      </c>
      <c r="FH1232" s="19"/>
      <c r="FK1232" s="19"/>
      <c r="FL1232" s="19"/>
    </row>
    <row r="1233" spans="1:168" customFormat="1" ht="15" customHeight="1" x14ac:dyDescent="0.25">
      <c r="A1233" s="37"/>
      <c r="B1233" s="159"/>
      <c r="C1233" s="167" t="s">
        <v>18</v>
      </c>
      <c r="D1233" s="167"/>
      <c r="E1233" s="167"/>
      <c r="F1233" s="13"/>
      <c r="G1233" s="14"/>
      <c r="H1233" s="14"/>
      <c r="I1233" s="14"/>
      <c r="J1233" s="17"/>
      <c r="K1233" s="14"/>
      <c r="L1233" s="38">
        <v>-533.34</v>
      </c>
      <c r="M1233" s="34"/>
      <c r="N1233" s="39">
        <v>-5066.7299999999996</v>
      </c>
      <c r="EZ1233" s="11"/>
      <c r="FA1233" s="19"/>
      <c r="FB1233" s="19"/>
      <c r="FC1233" s="19"/>
      <c r="FH1233" s="19" t="s">
        <v>18</v>
      </c>
      <c r="FK1233" s="19"/>
      <c r="FL1233" s="19"/>
    </row>
    <row r="1234" spans="1:168" customFormat="1" ht="22.5" customHeight="1" x14ac:dyDescent="0.25">
      <c r="A1234" s="200" t="s">
        <v>397</v>
      </c>
      <c r="B1234" s="201" t="s">
        <v>179</v>
      </c>
      <c r="C1234" s="202" t="s">
        <v>198</v>
      </c>
      <c r="D1234" s="202"/>
      <c r="E1234" s="202"/>
      <c r="F1234" s="203" t="s">
        <v>70</v>
      </c>
      <c r="G1234" s="204">
        <v>2</v>
      </c>
      <c r="H1234" s="205">
        <v>1</v>
      </c>
      <c r="I1234" s="205">
        <v>2</v>
      </c>
      <c r="J1234" s="209">
        <v>4429.58</v>
      </c>
      <c r="K1234" s="212">
        <v>1.04236</v>
      </c>
      <c r="L1234" s="209">
        <v>9234.43</v>
      </c>
      <c r="M1234" s="210">
        <v>9.5</v>
      </c>
      <c r="N1234" s="211">
        <v>87727.09</v>
      </c>
      <c r="EZ1234" s="11"/>
      <c r="FA1234" s="19" t="s">
        <v>198</v>
      </c>
      <c r="FB1234" s="19" t="s">
        <v>0</v>
      </c>
      <c r="FC1234" s="19" t="s">
        <v>0</v>
      </c>
      <c r="FH1234" s="19"/>
      <c r="FK1234" s="19"/>
      <c r="FL1234" s="19"/>
    </row>
    <row r="1235" spans="1:168" customFormat="1" ht="15" customHeight="1" x14ac:dyDescent="0.25">
      <c r="A1235" s="20"/>
      <c r="B1235" s="158"/>
      <c r="C1235" s="165" t="s">
        <v>564</v>
      </c>
      <c r="D1235" s="165"/>
      <c r="E1235" s="165"/>
      <c r="F1235" s="165"/>
      <c r="G1235" s="165"/>
      <c r="H1235" s="165"/>
      <c r="I1235" s="165"/>
      <c r="J1235" s="165"/>
      <c r="K1235" s="165"/>
      <c r="L1235" s="165"/>
      <c r="M1235" s="165"/>
      <c r="N1235" s="168"/>
      <c r="R1235" t="str">
        <f>R1216</f>
        <v>без НДС,без доставки</v>
      </c>
      <c r="EZ1235" s="11"/>
      <c r="FA1235" s="19"/>
      <c r="FB1235" s="19"/>
      <c r="FC1235" s="19"/>
      <c r="FH1235" s="19"/>
      <c r="FI1235" s="3" t="s">
        <v>199</v>
      </c>
      <c r="FK1235" s="19"/>
      <c r="FL1235" s="19"/>
    </row>
    <row r="1236" spans="1:168" customFormat="1" ht="15" customHeight="1" x14ac:dyDescent="0.25">
      <c r="A1236" s="50"/>
      <c r="B1236" s="22"/>
      <c r="C1236" s="173" t="s">
        <v>78</v>
      </c>
      <c r="D1236" s="173"/>
      <c r="E1236" s="173"/>
      <c r="F1236" s="173"/>
      <c r="G1236" s="173"/>
      <c r="H1236" s="173"/>
      <c r="I1236" s="173"/>
      <c r="J1236" s="173"/>
      <c r="K1236" s="173"/>
      <c r="L1236" s="173"/>
      <c r="M1236" s="173"/>
      <c r="N1236" s="174"/>
      <c r="EZ1236" s="11"/>
      <c r="FA1236" s="19"/>
      <c r="FB1236" s="19"/>
      <c r="FC1236" s="19"/>
      <c r="FH1236" s="19"/>
      <c r="FJ1236" s="3" t="s">
        <v>78</v>
      </c>
      <c r="FK1236" s="19"/>
      <c r="FL1236" s="19"/>
    </row>
    <row r="1237" spans="1:168" customFormat="1" ht="15" customHeight="1" x14ac:dyDescent="0.25">
      <c r="A1237" s="50"/>
      <c r="B1237" s="22"/>
      <c r="C1237" s="173" t="s">
        <v>62</v>
      </c>
      <c r="D1237" s="173"/>
      <c r="E1237" s="173"/>
      <c r="F1237" s="173"/>
      <c r="G1237" s="173"/>
      <c r="H1237" s="173"/>
      <c r="I1237" s="173"/>
      <c r="J1237" s="173"/>
      <c r="K1237" s="173"/>
      <c r="L1237" s="173"/>
      <c r="M1237" s="173"/>
      <c r="N1237" s="174"/>
      <c r="EZ1237" s="11"/>
      <c r="FA1237" s="19"/>
      <c r="FB1237" s="19"/>
      <c r="FC1237" s="19"/>
      <c r="FH1237" s="19"/>
      <c r="FJ1237" s="3" t="s">
        <v>62</v>
      </c>
      <c r="FK1237" s="19"/>
      <c r="FL1237" s="19"/>
    </row>
    <row r="1238" spans="1:168" customFormat="1" ht="15" customHeight="1" x14ac:dyDescent="0.25">
      <c r="A1238" s="37"/>
      <c r="B1238" s="159"/>
      <c r="C1238" s="167" t="s">
        <v>18</v>
      </c>
      <c r="D1238" s="167"/>
      <c r="E1238" s="167"/>
      <c r="F1238" s="13"/>
      <c r="G1238" s="14"/>
      <c r="H1238" s="14"/>
      <c r="I1238" s="14"/>
      <c r="J1238" s="17"/>
      <c r="K1238" s="14"/>
      <c r="L1238" s="45">
        <v>9234.43</v>
      </c>
      <c r="M1238" s="34"/>
      <c r="N1238" s="39">
        <v>87727.09</v>
      </c>
      <c r="EZ1238" s="11"/>
      <c r="FA1238" s="19"/>
      <c r="FB1238" s="19"/>
      <c r="FC1238" s="19"/>
      <c r="FH1238" s="19" t="s">
        <v>18</v>
      </c>
      <c r="FK1238" s="19"/>
      <c r="FL1238" s="19"/>
    </row>
    <row r="1239" spans="1:168" customFormat="1" ht="34.5" customHeight="1" x14ac:dyDescent="0.25">
      <c r="A1239" s="200" t="s">
        <v>398</v>
      </c>
      <c r="B1239" s="201" t="s">
        <v>201</v>
      </c>
      <c r="C1239" s="202" t="s">
        <v>202</v>
      </c>
      <c r="D1239" s="202"/>
      <c r="E1239" s="202"/>
      <c r="F1239" s="203" t="s">
        <v>70</v>
      </c>
      <c r="G1239" s="204">
        <v>1</v>
      </c>
      <c r="H1239" s="205">
        <v>1</v>
      </c>
      <c r="I1239" s="205">
        <v>1</v>
      </c>
      <c r="J1239" s="209">
        <v>15832.63</v>
      </c>
      <c r="K1239" s="212">
        <v>1.04236</v>
      </c>
      <c r="L1239" s="209">
        <v>16503.3</v>
      </c>
      <c r="M1239" s="210">
        <v>9.5</v>
      </c>
      <c r="N1239" s="211">
        <v>156781.35</v>
      </c>
      <c r="EZ1239" s="11"/>
      <c r="FA1239" s="19" t="s">
        <v>202</v>
      </c>
      <c r="FB1239" s="19" t="s">
        <v>0</v>
      </c>
      <c r="FC1239" s="19" t="s">
        <v>0</v>
      </c>
      <c r="FH1239" s="19"/>
      <c r="FK1239" s="19"/>
      <c r="FL1239" s="19"/>
    </row>
    <row r="1240" spans="1:168" customFormat="1" ht="15" customHeight="1" x14ac:dyDescent="0.25">
      <c r="A1240" s="20"/>
      <c r="B1240" s="158"/>
      <c r="C1240" s="165" t="s">
        <v>565</v>
      </c>
      <c r="D1240" s="165"/>
      <c r="E1240" s="165"/>
      <c r="F1240" s="165"/>
      <c r="G1240" s="165"/>
      <c r="H1240" s="165"/>
      <c r="I1240" s="165"/>
      <c r="J1240" s="165"/>
      <c r="K1240" s="165"/>
      <c r="L1240" s="165"/>
      <c r="M1240" s="165"/>
      <c r="N1240" s="168"/>
      <c r="R1240" t="str">
        <f>R1235</f>
        <v>без НДС,без доставки</v>
      </c>
      <c r="EZ1240" s="11"/>
      <c r="FA1240" s="19"/>
      <c r="FB1240" s="19"/>
      <c r="FC1240" s="19"/>
      <c r="FH1240" s="19"/>
      <c r="FI1240" s="3" t="s">
        <v>203</v>
      </c>
      <c r="FK1240" s="19"/>
      <c r="FL1240" s="19"/>
    </row>
    <row r="1241" spans="1:168" customFormat="1" ht="15" customHeight="1" x14ac:dyDescent="0.25">
      <c r="A1241" s="50"/>
      <c r="B1241" s="22"/>
      <c r="C1241" s="173" t="s">
        <v>78</v>
      </c>
      <c r="D1241" s="173"/>
      <c r="E1241" s="173"/>
      <c r="F1241" s="173"/>
      <c r="G1241" s="173"/>
      <c r="H1241" s="173"/>
      <c r="I1241" s="173"/>
      <c r="J1241" s="173"/>
      <c r="K1241" s="173"/>
      <c r="L1241" s="173"/>
      <c r="M1241" s="173"/>
      <c r="N1241" s="174"/>
      <c r="EZ1241" s="11"/>
      <c r="FA1241" s="19"/>
      <c r="FB1241" s="19"/>
      <c r="FC1241" s="19"/>
      <c r="FH1241" s="19"/>
      <c r="FJ1241" s="3" t="s">
        <v>78</v>
      </c>
      <c r="FK1241" s="19"/>
      <c r="FL1241" s="19"/>
    </row>
    <row r="1242" spans="1:168" customFormat="1" ht="15" customHeight="1" x14ac:dyDescent="0.25">
      <c r="A1242" s="50"/>
      <c r="B1242" s="22"/>
      <c r="C1242" s="173" t="s">
        <v>62</v>
      </c>
      <c r="D1242" s="173"/>
      <c r="E1242" s="173"/>
      <c r="F1242" s="173"/>
      <c r="G1242" s="173"/>
      <c r="H1242" s="173"/>
      <c r="I1242" s="173"/>
      <c r="J1242" s="173"/>
      <c r="K1242" s="173"/>
      <c r="L1242" s="173"/>
      <c r="M1242" s="173"/>
      <c r="N1242" s="174"/>
      <c r="EZ1242" s="11"/>
      <c r="FA1242" s="19"/>
      <c r="FB1242" s="19"/>
      <c r="FC1242" s="19"/>
      <c r="FH1242" s="19"/>
      <c r="FJ1242" s="3" t="s">
        <v>62</v>
      </c>
      <c r="FK1242" s="19"/>
      <c r="FL1242" s="19"/>
    </row>
    <row r="1243" spans="1:168" customFormat="1" ht="15" customHeight="1" x14ac:dyDescent="0.25">
      <c r="A1243" s="37"/>
      <c r="B1243" s="159"/>
      <c r="C1243" s="167" t="s">
        <v>18</v>
      </c>
      <c r="D1243" s="167"/>
      <c r="E1243" s="167"/>
      <c r="F1243" s="13"/>
      <c r="G1243" s="14"/>
      <c r="H1243" s="14"/>
      <c r="I1243" s="14"/>
      <c r="J1243" s="17"/>
      <c r="K1243" s="14"/>
      <c r="L1243" s="45">
        <v>16503.3</v>
      </c>
      <c r="M1243" s="34"/>
      <c r="N1243" s="39">
        <v>156781.35</v>
      </c>
      <c r="EZ1243" s="11"/>
      <c r="FA1243" s="19"/>
      <c r="FB1243" s="19"/>
      <c r="FC1243" s="19"/>
      <c r="FH1243" s="19" t="s">
        <v>18</v>
      </c>
      <c r="FK1243" s="19"/>
      <c r="FL1243" s="19"/>
    </row>
    <row r="1244" spans="1:168" customFormat="1" ht="45" x14ac:dyDescent="0.25">
      <c r="A1244" s="200" t="s">
        <v>399</v>
      </c>
      <c r="B1244" s="201" t="s">
        <v>205</v>
      </c>
      <c r="C1244" s="202" t="s">
        <v>206</v>
      </c>
      <c r="D1244" s="202"/>
      <c r="E1244" s="202"/>
      <c r="F1244" s="203" t="s">
        <v>70</v>
      </c>
      <c r="G1244" s="204">
        <v>1</v>
      </c>
      <c r="H1244" s="205">
        <v>1</v>
      </c>
      <c r="I1244" s="205">
        <v>1</v>
      </c>
      <c r="J1244" s="207">
        <v>421.93</v>
      </c>
      <c r="K1244" s="212">
        <v>1.04236</v>
      </c>
      <c r="L1244" s="207">
        <v>439.8</v>
      </c>
      <c r="M1244" s="210">
        <v>9.5</v>
      </c>
      <c r="N1244" s="211">
        <v>4178.1000000000004</v>
      </c>
      <c r="EZ1244" s="11"/>
      <c r="FA1244" s="19" t="s">
        <v>206</v>
      </c>
      <c r="FB1244" s="19" t="s">
        <v>0</v>
      </c>
      <c r="FC1244" s="19" t="s">
        <v>0</v>
      </c>
      <c r="FH1244" s="19"/>
      <c r="FK1244" s="19"/>
      <c r="FL1244" s="19"/>
    </row>
    <row r="1245" spans="1:168" customFormat="1" ht="15" customHeight="1" x14ac:dyDescent="0.25">
      <c r="A1245" s="20"/>
      <c r="B1245" s="158"/>
      <c r="C1245" s="165" t="s">
        <v>550</v>
      </c>
      <c r="D1245" s="165"/>
      <c r="E1245" s="165"/>
      <c r="F1245" s="165"/>
      <c r="G1245" s="165"/>
      <c r="H1245" s="165"/>
      <c r="I1245" s="165"/>
      <c r="J1245" s="165"/>
      <c r="K1245" s="165"/>
      <c r="L1245" s="165"/>
      <c r="M1245" s="165"/>
      <c r="N1245" s="168"/>
      <c r="R1245" s="140" t="s">
        <v>572</v>
      </c>
      <c r="EZ1245" s="11"/>
      <c r="FA1245" s="19"/>
      <c r="FB1245" s="19"/>
      <c r="FC1245" s="19"/>
      <c r="FH1245" s="19"/>
      <c r="FI1245" s="3" t="s">
        <v>207</v>
      </c>
      <c r="FK1245" s="19"/>
      <c r="FL1245" s="19"/>
    </row>
    <row r="1246" spans="1:168" customFormat="1" ht="15" customHeight="1" x14ac:dyDescent="0.25">
      <c r="A1246" s="50"/>
      <c r="B1246" s="22"/>
      <c r="C1246" s="173" t="s">
        <v>78</v>
      </c>
      <c r="D1246" s="173"/>
      <c r="E1246" s="173"/>
      <c r="F1246" s="173"/>
      <c r="G1246" s="173"/>
      <c r="H1246" s="173"/>
      <c r="I1246" s="173"/>
      <c r="J1246" s="173"/>
      <c r="K1246" s="173"/>
      <c r="L1246" s="173"/>
      <c r="M1246" s="173"/>
      <c r="N1246" s="174"/>
      <c r="EZ1246" s="11"/>
      <c r="FA1246" s="19"/>
      <c r="FB1246" s="19"/>
      <c r="FC1246" s="19"/>
      <c r="FH1246" s="19"/>
      <c r="FJ1246" s="3" t="s">
        <v>78</v>
      </c>
      <c r="FK1246" s="19"/>
      <c r="FL1246" s="19"/>
    </row>
    <row r="1247" spans="1:168" customFormat="1" ht="15" customHeight="1" x14ac:dyDescent="0.25">
      <c r="A1247" s="50"/>
      <c r="B1247" s="22"/>
      <c r="C1247" s="173" t="s">
        <v>62</v>
      </c>
      <c r="D1247" s="173"/>
      <c r="E1247" s="173"/>
      <c r="F1247" s="173"/>
      <c r="G1247" s="173"/>
      <c r="H1247" s="173"/>
      <c r="I1247" s="173"/>
      <c r="J1247" s="173"/>
      <c r="K1247" s="173"/>
      <c r="L1247" s="173"/>
      <c r="M1247" s="173"/>
      <c r="N1247" s="174"/>
      <c r="EZ1247" s="11"/>
      <c r="FA1247" s="19"/>
      <c r="FB1247" s="19"/>
      <c r="FC1247" s="19"/>
      <c r="FH1247" s="19"/>
      <c r="FJ1247" s="3" t="s">
        <v>62</v>
      </c>
      <c r="FK1247" s="19"/>
      <c r="FL1247" s="19"/>
    </row>
    <row r="1248" spans="1:168" customFormat="1" ht="15" customHeight="1" x14ac:dyDescent="0.25">
      <c r="A1248" s="37"/>
      <c r="B1248" s="159"/>
      <c r="C1248" s="167" t="s">
        <v>18</v>
      </c>
      <c r="D1248" s="167"/>
      <c r="E1248" s="167"/>
      <c r="F1248" s="13"/>
      <c r="G1248" s="14"/>
      <c r="H1248" s="14"/>
      <c r="I1248" s="14"/>
      <c r="J1248" s="17"/>
      <c r="K1248" s="14"/>
      <c r="L1248" s="38">
        <v>439.8</v>
      </c>
      <c r="M1248" s="34"/>
      <c r="N1248" s="39">
        <v>4178.1000000000004</v>
      </c>
      <c r="EZ1248" s="11"/>
      <c r="FA1248" s="19"/>
      <c r="FB1248" s="19"/>
      <c r="FC1248" s="19"/>
      <c r="FH1248" s="19" t="s">
        <v>18</v>
      </c>
      <c r="FK1248" s="19"/>
      <c r="FL1248" s="19"/>
    </row>
    <row r="1249" spans="1:168" customFormat="1" ht="34.5" customHeight="1" x14ac:dyDescent="0.25">
      <c r="A1249" s="12" t="s">
        <v>400</v>
      </c>
      <c r="B1249" s="160" t="s">
        <v>209</v>
      </c>
      <c r="C1249" s="167" t="s">
        <v>210</v>
      </c>
      <c r="D1249" s="167"/>
      <c r="E1249" s="167"/>
      <c r="F1249" s="13" t="s">
        <v>211</v>
      </c>
      <c r="G1249" s="14">
        <v>0.06</v>
      </c>
      <c r="H1249" s="15">
        <v>1</v>
      </c>
      <c r="I1249" s="40">
        <v>0.06</v>
      </c>
      <c r="J1249" s="17"/>
      <c r="K1249" s="14"/>
      <c r="L1249" s="17"/>
      <c r="M1249" s="14"/>
      <c r="N1249" s="18"/>
      <c r="EZ1249" s="11"/>
      <c r="FA1249" s="19" t="s">
        <v>210</v>
      </c>
      <c r="FB1249" s="19" t="s">
        <v>0</v>
      </c>
      <c r="FC1249" s="19" t="s">
        <v>0</v>
      </c>
      <c r="FH1249" s="19"/>
      <c r="FK1249" s="19"/>
      <c r="FL1249" s="19"/>
    </row>
    <row r="1250" spans="1:168" customFormat="1" ht="15" customHeight="1" x14ac:dyDescent="0.25">
      <c r="A1250" s="20"/>
      <c r="B1250" s="158"/>
      <c r="C1250" s="165" t="s">
        <v>212</v>
      </c>
      <c r="D1250" s="165"/>
      <c r="E1250" s="165"/>
      <c r="F1250" s="165"/>
      <c r="G1250" s="165"/>
      <c r="H1250" s="165"/>
      <c r="I1250" s="165"/>
      <c r="J1250" s="165"/>
      <c r="K1250" s="165"/>
      <c r="L1250" s="165"/>
      <c r="M1250" s="165"/>
      <c r="N1250" s="168"/>
      <c r="EZ1250" s="11"/>
      <c r="FA1250" s="19"/>
      <c r="FB1250" s="19"/>
      <c r="FC1250" s="19"/>
      <c r="FD1250" s="3" t="s">
        <v>212</v>
      </c>
      <c r="FH1250" s="19"/>
      <c r="FK1250" s="19"/>
      <c r="FL1250" s="19"/>
    </row>
    <row r="1251" spans="1:168" customFormat="1" ht="15" x14ac:dyDescent="0.25">
      <c r="A1251" s="21"/>
      <c r="B1251" s="22" t="s">
        <v>3</v>
      </c>
      <c r="C1251" s="165" t="s">
        <v>8</v>
      </c>
      <c r="D1251" s="165"/>
      <c r="E1251" s="165"/>
      <c r="F1251" s="23"/>
      <c r="G1251" s="24"/>
      <c r="H1251" s="24"/>
      <c r="I1251" s="24"/>
      <c r="J1251" s="41">
        <v>1183.68</v>
      </c>
      <c r="K1251" s="24"/>
      <c r="L1251" s="25">
        <v>71.02</v>
      </c>
      <c r="M1251" s="26">
        <v>52.21</v>
      </c>
      <c r="N1251" s="27">
        <v>3707.95</v>
      </c>
      <c r="EZ1251" s="11"/>
      <c r="FA1251" s="19"/>
      <c r="FB1251" s="19"/>
      <c r="FC1251" s="19"/>
      <c r="FE1251" s="3" t="s">
        <v>8</v>
      </c>
      <c r="FH1251" s="19"/>
      <c r="FK1251" s="19"/>
      <c r="FL1251" s="19"/>
    </row>
    <row r="1252" spans="1:168" customFormat="1" ht="15" x14ac:dyDescent="0.25">
      <c r="A1252" s="21"/>
      <c r="B1252" s="22" t="s">
        <v>19</v>
      </c>
      <c r="C1252" s="165" t="s">
        <v>24</v>
      </c>
      <c r="D1252" s="165"/>
      <c r="E1252" s="165"/>
      <c r="F1252" s="23"/>
      <c r="G1252" s="24"/>
      <c r="H1252" s="24"/>
      <c r="I1252" s="24"/>
      <c r="J1252" s="25">
        <v>946.33</v>
      </c>
      <c r="K1252" s="24"/>
      <c r="L1252" s="25">
        <v>56.78</v>
      </c>
      <c r="M1252" s="26">
        <v>15.71</v>
      </c>
      <c r="N1252" s="48">
        <v>892.01</v>
      </c>
      <c r="EZ1252" s="11"/>
      <c r="FA1252" s="19"/>
      <c r="FB1252" s="19"/>
      <c r="FC1252" s="19"/>
      <c r="FE1252" s="3" t="s">
        <v>24</v>
      </c>
      <c r="FH1252" s="19"/>
      <c r="FK1252" s="19"/>
      <c r="FL1252" s="19"/>
    </row>
    <row r="1253" spans="1:168" customFormat="1" ht="15" x14ac:dyDescent="0.25">
      <c r="A1253" s="21"/>
      <c r="B1253" s="22" t="s">
        <v>25</v>
      </c>
      <c r="C1253" s="165" t="s">
        <v>26</v>
      </c>
      <c r="D1253" s="165"/>
      <c r="E1253" s="165"/>
      <c r="F1253" s="23"/>
      <c r="G1253" s="24"/>
      <c r="H1253" s="24"/>
      <c r="I1253" s="24"/>
      <c r="J1253" s="25">
        <v>90.65</v>
      </c>
      <c r="K1253" s="24"/>
      <c r="L1253" s="25">
        <v>5.44</v>
      </c>
      <c r="M1253" s="26">
        <v>52.21</v>
      </c>
      <c r="N1253" s="48">
        <v>284.02</v>
      </c>
      <c r="EZ1253" s="11"/>
      <c r="FA1253" s="19"/>
      <c r="FB1253" s="19"/>
      <c r="FC1253" s="19"/>
      <c r="FE1253" s="3" t="s">
        <v>26</v>
      </c>
      <c r="FH1253" s="19"/>
      <c r="FK1253" s="19"/>
      <c r="FL1253" s="19"/>
    </row>
    <row r="1254" spans="1:168" customFormat="1" ht="15" x14ac:dyDescent="0.25">
      <c r="A1254" s="21"/>
      <c r="B1254" s="22" t="s">
        <v>39</v>
      </c>
      <c r="C1254" s="165" t="s">
        <v>51</v>
      </c>
      <c r="D1254" s="165"/>
      <c r="E1254" s="165"/>
      <c r="F1254" s="23"/>
      <c r="G1254" s="24"/>
      <c r="H1254" s="24"/>
      <c r="I1254" s="24"/>
      <c r="J1254" s="41">
        <v>8608.9</v>
      </c>
      <c r="K1254" s="24"/>
      <c r="L1254" s="25">
        <v>516.53</v>
      </c>
      <c r="M1254" s="42">
        <v>9.5</v>
      </c>
      <c r="N1254" s="27">
        <v>4907.04</v>
      </c>
      <c r="EZ1254" s="11"/>
      <c r="FA1254" s="19"/>
      <c r="FB1254" s="19"/>
      <c r="FC1254" s="19"/>
      <c r="FE1254" s="3" t="s">
        <v>51</v>
      </c>
      <c r="FH1254" s="19"/>
      <c r="FK1254" s="19"/>
      <c r="FL1254" s="19"/>
    </row>
    <row r="1255" spans="1:168" customFormat="1" ht="15" x14ac:dyDescent="0.25">
      <c r="A1255" s="28"/>
      <c r="B1255" s="22"/>
      <c r="C1255" s="165" t="s">
        <v>9</v>
      </c>
      <c r="D1255" s="165"/>
      <c r="E1255" s="165"/>
      <c r="F1255" s="23" t="s">
        <v>10</v>
      </c>
      <c r="G1255" s="29">
        <v>137</v>
      </c>
      <c r="H1255" s="24"/>
      <c r="I1255" s="26">
        <v>8.2200000000000006</v>
      </c>
      <c r="J1255" s="31"/>
      <c r="K1255" s="24"/>
      <c r="L1255" s="31"/>
      <c r="M1255" s="24"/>
      <c r="N1255" s="32"/>
      <c r="EZ1255" s="11"/>
      <c r="FA1255" s="19"/>
      <c r="FB1255" s="19"/>
      <c r="FC1255" s="19"/>
      <c r="FF1255" s="3" t="s">
        <v>9</v>
      </c>
      <c r="FH1255" s="19"/>
      <c r="FK1255" s="19"/>
      <c r="FL1255" s="19"/>
    </row>
    <row r="1256" spans="1:168" customFormat="1" ht="15" x14ac:dyDescent="0.25">
      <c r="A1256" s="28"/>
      <c r="B1256" s="22"/>
      <c r="C1256" s="165" t="s">
        <v>27</v>
      </c>
      <c r="D1256" s="165"/>
      <c r="E1256" s="165"/>
      <c r="F1256" s="23" t="s">
        <v>10</v>
      </c>
      <c r="G1256" s="26">
        <v>8.01</v>
      </c>
      <c r="H1256" s="24"/>
      <c r="I1256" s="43">
        <v>0.48060000000000003</v>
      </c>
      <c r="J1256" s="31"/>
      <c r="K1256" s="24"/>
      <c r="L1256" s="31"/>
      <c r="M1256" s="24"/>
      <c r="N1256" s="32"/>
      <c r="EZ1256" s="11"/>
      <c r="FA1256" s="19"/>
      <c r="FB1256" s="19"/>
      <c r="FC1256" s="19"/>
      <c r="FF1256" s="3" t="s">
        <v>27</v>
      </c>
      <c r="FH1256" s="19"/>
      <c r="FK1256" s="19"/>
      <c r="FL1256" s="19"/>
    </row>
    <row r="1257" spans="1:168" customFormat="1" ht="15" customHeight="1" x14ac:dyDescent="0.25">
      <c r="A1257" s="20"/>
      <c r="B1257" s="22"/>
      <c r="C1257" s="172" t="s">
        <v>11</v>
      </c>
      <c r="D1257" s="172"/>
      <c r="E1257" s="172"/>
      <c r="F1257" s="33"/>
      <c r="G1257" s="34"/>
      <c r="H1257" s="34"/>
      <c r="I1257" s="34"/>
      <c r="J1257" s="44">
        <v>10738.91</v>
      </c>
      <c r="K1257" s="34"/>
      <c r="L1257" s="35">
        <v>644.33000000000004</v>
      </c>
      <c r="M1257" s="34"/>
      <c r="N1257" s="36">
        <v>9507</v>
      </c>
      <c r="EZ1257" s="11"/>
      <c r="FA1257" s="19"/>
      <c r="FB1257" s="19"/>
      <c r="FC1257" s="19"/>
      <c r="FG1257" s="3" t="s">
        <v>11</v>
      </c>
      <c r="FH1257" s="19"/>
      <c r="FK1257" s="19"/>
      <c r="FL1257" s="19"/>
    </row>
    <row r="1258" spans="1:168" customFormat="1" ht="15" x14ac:dyDescent="0.25">
      <c r="A1258" s="28"/>
      <c r="B1258" s="22"/>
      <c r="C1258" s="165" t="s">
        <v>12</v>
      </c>
      <c r="D1258" s="165"/>
      <c r="E1258" s="165"/>
      <c r="F1258" s="23"/>
      <c r="G1258" s="24"/>
      <c r="H1258" s="24"/>
      <c r="I1258" s="24"/>
      <c r="J1258" s="31"/>
      <c r="K1258" s="24"/>
      <c r="L1258" s="25">
        <v>76.459999999999994</v>
      </c>
      <c r="M1258" s="24"/>
      <c r="N1258" s="27">
        <v>3991.97</v>
      </c>
      <c r="EZ1258" s="11"/>
      <c r="FA1258" s="19"/>
      <c r="FB1258" s="19"/>
      <c r="FC1258" s="19"/>
      <c r="FF1258" s="3" t="s">
        <v>12</v>
      </c>
      <c r="FH1258" s="19"/>
      <c r="FK1258" s="19"/>
      <c r="FL1258" s="19"/>
    </row>
    <row r="1259" spans="1:168" customFormat="1" ht="15" customHeight="1" x14ac:dyDescent="0.25">
      <c r="A1259" s="28"/>
      <c r="B1259" s="22" t="s">
        <v>213</v>
      </c>
      <c r="C1259" s="165" t="s">
        <v>214</v>
      </c>
      <c r="D1259" s="165"/>
      <c r="E1259" s="165"/>
      <c r="F1259" s="23" t="s">
        <v>15</v>
      </c>
      <c r="G1259" s="29">
        <v>106</v>
      </c>
      <c r="H1259" s="24"/>
      <c r="I1259" s="29">
        <v>106</v>
      </c>
      <c r="J1259" s="31"/>
      <c r="K1259" s="24"/>
      <c r="L1259" s="25">
        <v>81.05</v>
      </c>
      <c r="M1259" s="24"/>
      <c r="N1259" s="27">
        <v>4231.49</v>
      </c>
      <c r="EZ1259" s="11"/>
      <c r="FA1259" s="19"/>
      <c r="FB1259" s="19"/>
      <c r="FC1259" s="19"/>
      <c r="FF1259" s="3" t="s">
        <v>214</v>
      </c>
      <c r="FH1259" s="19"/>
      <c r="FK1259" s="19"/>
      <c r="FL1259" s="19"/>
    </row>
    <row r="1260" spans="1:168" customFormat="1" ht="22.5" customHeight="1" x14ac:dyDescent="0.25">
      <c r="A1260" s="28"/>
      <c r="B1260" s="22" t="s">
        <v>215</v>
      </c>
      <c r="C1260" s="165" t="s">
        <v>216</v>
      </c>
      <c r="D1260" s="165"/>
      <c r="E1260" s="165"/>
      <c r="F1260" s="23" t="s">
        <v>15</v>
      </c>
      <c r="G1260" s="29">
        <v>56</v>
      </c>
      <c r="H1260" s="26">
        <v>0.85</v>
      </c>
      <c r="I1260" s="42">
        <v>47.6</v>
      </c>
      <c r="J1260" s="31"/>
      <c r="K1260" s="24"/>
      <c r="L1260" s="25">
        <v>36.39</v>
      </c>
      <c r="M1260" s="24"/>
      <c r="N1260" s="27">
        <v>1900.18</v>
      </c>
      <c r="EZ1260" s="11"/>
      <c r="FA1260" s="19"/>
      <c r="FB1260" s="19"/>
      <c r="FC1260" s="19"/>
      <c r="FF1260" s="3" t="s">
        <v>216</v>
      </c>
      <c r="FH1260" s="19"/>
      <c r="FK1260" s="19"/>
      <c r="FL1260" s="19"/>
    </row>
    <row r="1261" spans="1:168" customFormat="1" ht="15" customHeight="1" x14ac:dyDescent="0.25">
      <c r="A1261" s="37"/>
      <c r="B1261" s="159"/>
      <c r="C1261" s="167" t="s">
        <v>18</v>
      </c>
      <c r="D1261" s="167"/>
      <c r="E1261" s="167"/>
      <c r="F1261" s="13"/>
      <c r="G1261" s="14"/>
      <c r="H1261" s="14"/>
      <c r="I1261" s="14"/>
      <c r="J1261" s="17"/>
      <c r="K1261" s="14"/>
      <c r="L1261" s="38">
        <v>761.77</v>
      </c>
      <c r="M1261" s="34"/>
      <c r="N1261" s="39">
        <v>15638.67</v>
      </c>
      <c r="EZ1261" s="11"/>
      <c r="FA1261" s="19"/>
      <c r="FB1261" s="19"/>
      <c r="FC1261" s="19"/>
      <c r="FH1261" s="19" t="s">
        <v>18</v>
      </c>
      <c r="FK1261" s="19"/>
      <c r="FL1261" s="19"/>
    </row>
    <row r="1262" spans="1:168" customFormat="1" ht="23.25" customHeight="1" x14ac:dyDescent="0.25">
      <c r="A1262" s="12" t="s">
        <v>401</v>
      </c>
      <c r="B1262" s="160" t="s">
        <v>218</v>
      </c>
      <c r="C1262" s="167" t="s">
        <v>219</v>
      </c>
      <c r="D1262" s="167"/>
      <c r="E1262" s="167"/>
      <c r="F1262" s="13" t="s">
        <v>82</v>
      </c>
      <c r="G1262" s="14">
        <v>-2.9000000000000001E-2</v>
      </c>
      <c r="H1262" s="15">
        <v>1</v>
      </c>
      <c r="I1262" s="46">
        <v>-2.9000000000000001E-2</v>
      </c>
      <c r="J1262" s="45">
        <v>9727.3700000000008</v>
      </c>
      <c r="K1262" s="14"/>
      <c r="L1262" s="38">
        <v>-282.08999999999997</v>
      </c>
      <c r="M1262" s="49">
        <v>9.5</v>
      </c>
      <c r="N1262" s="39">
        <v>-2679.86</v>
      </c>
      <c r="EZ1262" s="11"/>
      <c r="FA1262" s="19" t="s">
        <v>219</v>
      </c>
      <c r="FB1262" s="19" t="s">
        <v>0</v>
      </c>
      <c r="FC1262" s="19" t="s">
        <v>0</v>
      </c>
      <c r="FH1262" s="19"/>
      <c r="FK1262" s="19"/>
      <c r="FL1262" s="19"/>
    </row>
    <row r="1263" spans="1:168" customFormat="1" ht="15" customHeight="1" x14ac:dyDescent="0.25">
      <c r="A1263" s="37"/>
      <c r="B1263" s="159"/>
      <c r="C1263" s="167" t="s">
        <v>18</v>
      </c>
      <c r="D1263" s="167"/>
      <c r="E1263" s="167"/>
      <c r="F1263" s="13"/>
      <c r="G1263" s="14"/>
      <c r="H1263" s="14"/>
      <c r="I1263" s="14"/>
      <c r="J1263" s="17"/>
      <c r="K1263" s="14"/>
      <c r="L1263" s="38">
        <v>-282.08999999999997</v>
      </c>
      <c r="M1263" s="34"/>
      <c r="N1263" s="39">
        <v>-2679.86</v>
      </c>
      <c r="EZ1263" s="11"/>
      <c r="FA1263" s="19"/>
      <c r="FB1263" s="19"/>
      <c r="FC1263" s="19"/>
      <c r="FH1263" s="19" t="s">
        <v>18</v>
      </c>
      <c r="FK1263" s="19"/>
      <c r="FL1263" s="19"/>
    </row>
    <row r="1264" spans="1:168" customFormat="1" ht="45" x14ac:dyDescent="0.25">
      <c r="A1264" s="200" t="s">
        <v>402</v>
      </c>
      <c r="B1264" s="201" t="s">
        <v>92</v>
      </c>
      <c r="C1264" s="202" t="s">
        <v>221</v>
      </c>
      <c r="D1264" s="202"/>
      <c r="E1264" s="202"/>
      <c r="F1264" s="203" t="s">
        <v>86</v>
      </c>
      <c r="G1264" s="204">
        <v>0.36</v>
      </c>
      <c r="H1264" s="205">
        <v>1</v>
      </c>
      <c r="I1264" s="206">
        <v>0.36</v>
      </c>
      <c r="J1264" s="209">
        <v>37646.32</v>
      </c>
      <c r="K1264" s="212">
        <v>1.04236</v>
      </c>
      <c r="L1264" s="209">
        <v>14126.77</v>
      </c>
      <c r="M1264" s="210">
        <v>9.5</v>
      </c>
      <c r="N1264" s="211">
        <v>134204.32</v>
      </c>
      <c r="EZ1264" s="11"/>
      <c r="FA1264" s="19" t="s">
        <v>221</v>
      </c>
      <c r="FB1264" s="19" t="s">
        <v>0</v>
      </c>
      <c r="FC1264" s="19" t="s">
        <v>0</v>
      </c>
      <c r="FH1264" s="19"/>
      <c r="FK1264" s="19"/>
      <c r="FL1264" s="19"/>
    </row>
    <row r="1265" spans="1:168" customFormat="1" ht="15" customHeight="1" x14ac:dyDescent="0.25">
      <c r="A1265" s="20"/>
      <c r="B1265" s="158"/>
      <c r="C1265" s="165" t="s">
        <v>222</v>
      </c>
      <c r="D1265" s="165"/>
      <c r="E1265" s="165"/>
      <c r="F1265" s="165"/>
      <c r="G1265" s="165"/>
      <c r="H1265" s="165"/>
      <c r="I1265" s="165"/>
      <c r="J1265" s="165"/>
      <c r="K1265" s="165"/>
      <c r="L1265" s="165"/>
      <c r="M1265" s="165"/>
      <c r="N1265" s="168"/>
      <c r="EZ1265" s="11"/>
      <c r="FA1265" s="19"/>
      <c r="FB1265" s="19"/>
      <c r="FC1265" s="19"/>
      <c r="FD1265" s="3" t="s">
        <v>222</v>
      </c>
      <c r="FH1265" s="19"/>
      <c r="FK1265" s="19"/>
      <c r="FL1265" s="19"/>
    </row>
    <row r="1266" spans="1:168" customFormat="1" ht="15" customHeight="1" x14ac:dyDescent="0.25">
      <c r="A1266" s="20"/>
      <c r="B1266" s="158"/>
      <c r="C1266" s="165" t="s">
        <v>543</v>
      </c>
      <c r="D1266" s="165"/>
      <c r="E1266" s="165"/>
      <c r="F1266" s="165"/>
      <c r="G1266" s="165"/>
      <c r="H1266" s="165"/>
      <c r="I1266" s="165"/>
      <c r="J1266" s="165"/>
      <c r="K1266" s="165"/>
      <c r="L1266" s="165"/>
      <c r="M1266" s="165"/>
      <c r="N1266" s="168"/>
      <c r="R1266" t="str">
        <f>R1245</f>
        <v>с НДС,без доставки</v>
      </c>
      <c r="EZ1266" s="11"/>
      <c r="FA1266" s="19"/>
      <c r="FB1266" s="19"/>
      <c r="FC1266" s="19"/>
      <c r="FH1266" s="19"/>
      <c r="FI1266" s="3" t="s">
        <v>95</v>
      </c>
      <c r="FK1266" s="19"/>
      <c r="FL1266" s="19"/>
    </row>
    <row r="1267" spans="1:168" customFormat="1" ht="15" customHeight="1" x14ac:dyDescent="0.25">
      <c r="A1267" s="50"/>
      <c r="B1267" s="22"/>
      <c r="C1267" s="173" t="s">
        <v>78</v>
      </c>
      <c r="D1267" s="173"/>
      <c r="E1267" s="173"/>
      <c r="F1267" s="173"/>
      <c r="G1267" s="173"/>
      <c r="H1267" s="173"/>
      <c r="I1267" s="173"/>
      <c r="J1267" s="173"/>
      <c r="K1267" s="173"/>
      <c r="L1267" s="173"/>
      <c r="M1267" s="173"/>
      <c r="N1267" s="174"/>
      <c r="EZ1267" s="11"/>
      <c r="FA1267" s="19"/>
      <c r="FB1267" s="19"/>
      <c r="FC1267" s="19"/>
      <c r="FH1267" s="19"/>
      <c r="FJ1267" s="3" t="s">
        <v>78</v>
      </c>
      <c r="FK1267" s="19"/>
      <c r="FL1267" s="19"/>
    </row>
    <row r="1268" spans="1:168" customFormat="1" ht="15" customHeight="1" x14ac:dyDescent="0.25">
      <c r="A1268" s="50"/>
      <c r="B1268" s="22"/>
      <c r="C1268" s="173" t="s">
        <v>62</v>
      </c>
      <c r="D1268" s="173"/>
      <c r="E1268" s="173"/>
      <c r="F1268" s="173"/>
      <c r="G1268" s="173"/>
      <c r="H1268" s="173"/>
      <c r="I1268" s="173"/>
      <c r="J1268" s="173"/>
      <c r="K1268" s="173"/>
      <c r="L1268" s="173"/>
      <c r="M1268" s="173"/>
      <c r="N1268" s="174"/>
      <c r="EZ1268" s="11"/>
      <c r="FA1268" s="19"/>
      <c r="FB1268" s="19"/>
      <c r="FC1268" s="19"/>
      <c r="FH1268" s="19"/>
      <c r="FJ1268" s="3" t="s">
        <v>62</v>
      </c>
      <c r="FK1268" s="19"/>
      <c r="FL1268" s="19"/>
    </row>
    <row r="1269" spans="1:168" customFormat="1" ht="15" customHeight="1" x14ac:dyDescent="0.25">
      <c r="A1269" s="37"/>
      <c r="B1269" s="159"/>
      <c r="C1269" s="167" t="s">
        <v>18</v>
      </c>
      <c r="D1269" s="167"/>
      <c r="E1269" s="167"/>
      <c r="F1269" s="13"/>
      <c r="G1269" s="14"/>
      <c r="H1269" s="14"/>
      <c r="I1269" s="14"/>
      <c r="J1269" s="17"/>
      <c r="K1269" s="14"/>
      <c r="L1269" s="45">
        <v>14126.77</v>
      </c>
      <c r="M1269" s="34"/>
      <c r="N1269" s="39">
        <v>134204.32</v>
      </c>
      <c r="EZ1269" s="11"/>
      <c r="FA1269" s="19"/>
      <c r="FB1269" s="19"/>
      <c r="FC1269" s="19"/>
      <c r="FH1269" s="19" t="s">
        <v>18</v>
      </c>
      <c r="FK1269" s="19"/>
      <c r="FL1269" s="19"/>
    </row>
    <row r="1270" spans="1:168" customFormat="1" ht="45" x14ac:dyDescent="0.25">
      <c r="A1270" s="200" t="s">
        <v>403</v>
      </c>
      <c r="B1270" s="201" t="s">
        <v>84</v>
      </c>
      <c r="C1270" s="202" t="s">
        <v>85</v>
      </c>
      <c r="D1270" s="202"/>
      <c r="E1270" s="202"/>
      <c r="F1270" s="203" t="s">
        <v>86</v>
      </c>
      <c r="G1270" s="204">
        <v>2.9000000000000001E-2</v>
      </c>
      <c r="H1270" s="205">
        <v>1</v>
      </c>
      <c r="I1270" s="208">
        <v>2.9000000000000001E-2</v>
      </c>
      <c r="J1270" s="209">
        <v>27894.74</v>
      </c>
      <c r="K1270" s="212">
        <v>1.04236</v>
      </c>
      <c r="L1270" s="207">
        <v>843.21</v>
      </c>
      <c r="M1270" s="210">
        <v>9.5</v>
      </c>
      <c r="N1270" s="211">
        <v>8010.5</v>
      </c>
      <c r="EZ1270" s="11"/>
      <c r="FA1270" s="19" t="s">
        <v>85</v>
      </c>
      <c r="FB1270" s="19" t="s">
        <v>0</v>
      </c>
      <c r="FC1270" s="19" t="s">
        <v>0</v>
      </c>
      <c r="FH1270" s="19"/>
      <c r="FK1270" s="19"/>
      <c r="FL1270" s="19"/>
    </row>
    <row r="1271" spans="1:168" customFormat="1" ht="15" customHeight="1" x14ac:dyDescent="0.25">
      <c r="A1271" s="20"/>
      <c r="B1271" s="158"/>
      <c r="C1271" s="165" t="s">
        <v>542</v>
      </c>
      <c r="D1271" s="165"/>
      <c r="E1271" s="165"/>
      <c r="F1271" s="165"/>
      <c r="G1271" s="165"/>
      <c r="H1271" s="165"/>
      <c r="I1271" s="165"/>
      <c r="J1271" s="165"/>
      <c r="K1271" s="165"/>
      <c r="L1271" s="165"/>
      <c r="M1271" s="165"/>
      <c r="N1271" s="168"/>
      <c r="R1271" t="str">
        <f>R1266</f>
        <v>с НДС,без доставки</v>
      </c>
      <c r="EZ1271" s="11"/>
      <c r="FA1271" s="19"/>
      <c r="FB1271" s="19"/>
      <c r="FC1271" s="19"/>
      <c r="FH1271" s="19"/>
      <c r="FI1271" s="3" t="s">
        <v>87</v>
      </c>
      <c r="FK1271" s="19"/>
      <c r="FL1271" s="19"/>
    </row>
    <row r="1272" spans="1:168" customFormat="1" ht="15" customHeight="1" x14ac:dyDescent="0.25">
      <c r="A1272" s="50"/>
      <c r="B1272" s="22"/>
      <c r="C1272" s="173" t="s">
        <v>78</v>
      </c>
      <c r="D1272" s="173"/>
      <c r="E1272" s="173"/>
      <c r="F1272" s="173"/>
      <c r="G1272" s="173"/>
      <c r="H1272" s="173"/>
      <c r="I1272" s="173"/>
      <c r="J1272" s="173"/>
      <c r="K1272" s="173"/>
      <c r="L1272" s="173"/>
      <c r="M1272" s="173"/>
      <c r="N1272" s="174"/>
      <c r="EZ1272" s="11"/>
      <c r="FA1272" s="19"/>
      <c r="FB1272" s="19"/>
      <c r="FC1272" s="19"/>
      <c r="FH1272" s="19"/>
      <c r="FJ1272" s="3" t="s">
        <v>78</v>
      </c>
      <c r="FK1272" s="19"/>
      <c r="FL1272" s="19"/>
    </row>
    <row r="1273" spans="1:168" customFormat="1" ht="15" customHeight="1" x14ac:dyDescent="0.25">
      <c r="A1273" s="50"/>
      <c r="B1273" s="22"/>
      <c r="C1273" s="173" t="s">
        <v>62</v>
      </c>
      <c r="D1273" s="173"/>
      <c r="E1273" s="173"/>
      <c r="F1273" s="173"/>
      <c r="G1273" s="173"/>
      <c r="H1273" s="173"/>
      <c r="I1273" s="173"/>
      <c r="J1273" s="173"/>
      <c r="K1273" s="173"/>
      <c r="L1273" s="173"/>
      <c r="M1273" s="173"/>
      <c r="N1273" s="174"/>
      <c r="EZ1273" s="11"/>
      <c r="FA1273" s="19"/>
      <c r="FB1273" s="19"/>
      <c r="FC1273" s="19"/>
      <c r="FH1273" s="19"/>
      <c r="FJ1273" s="3" t="s">
        <v>62</v>
      </c>
      <c r="FK1273" s="19"/>
      <c r="FL1273" s="19"/>
    </row>
    <row r="1274" spans="1:168" customFormat="1" ht="15" customHeight="1" x14ac:dyDescent="0.25">
      <c r="A1274" s="37"/>
      <c r="B1274" s="159"/>
      <c r="C1274" s="167" t="s">
        <v>18</v>
      </c>
      <c r="D1274" s="167"/>
      <c r="E1274" s="167"/>
      <c r="F1274" s="13"/>
      <c r="G1274" s="14"/>
      <c r="H1274" s="14"/>
      <c r="I1274" s="14"/>
      <c r="J1274" s="17"/>
      <c r="K1274" s="14"/>
      <c r="L1274" s="38">
        <v>843.21</v>
      </c>
      <c r="M1274" s="34"/>
      <c r="N1274" s="39">
        <v>8010.5</v>
      </c>
      <c r="EZ1274" s="11"/>
      <c r="FA1274" s="19"/>
      <c r="FB1274" s="19"/>
      <c r="FC1274" s="19"/>
      <c r="FH1274" s="19" t="s">
        <v>18</v>
      </c>
      <c r="FK1274" s="19"/>
      <c r="FL1274" s="19"/>
    </row>
    <row r="1275" spans="1:168" customFormat="1" ht="34.5" customHeight="1" x14ac:dyDescent="0.25">
      <c r="A1275" s="12" t="s">
        <v>404</v>
      </c>
      <c r="B1275" s="160" t="s">
        <v>225</v>
      </c>
      <c r="C1275" s="167" t="s">
        <v>226</v>
      </c>
      <c r="D1275" s="167"/>
      <c r="E1275" s="167"/>
      <c r="F1275" s="13" t="s">
        <v>122</v>
      </c>
      <c r="G1275" s="14">
        <v>1.3299999999999999E-2</v>
      </c>
      <c r="H1275" s="15">
        <v>1</v>
      </c>
      <c r="I1275" s="16">
        <v>1.3299999999999999E-2</v>
      </c>
      <c r="J1275" s="17"/>
      <c r="K1275" s="14"/>
      <c r="L1275" s="17"/>
      <c r="M1275" s="14"/>
      <c r="N1275" s="18"/>
      <c r="EZ1275" s="11"/>
      <c r="FA1275" s="19" t="s">
        <v>226</v>
      </c>
      <c r="FB1275" s="19" t="s">
        <v>0</v>
      </c>
      <c r="FC1275" s="19" t="s">
        <v>0</v>
      </c>
      <c r="FH1275" s="19"/>
      <c r="FK1275" s="19"/>
      <c r="FL1275" s="19"/>
    </row>
    <row r="1276" spans="1:168" customFormat="1" ht="15" customHeight="1" x14ac:dyDescent="0.25">
      <c r="A1276" s="20"/>
      <c r="B1276" s="158"/>
      <c r="C1276" s="165" t="s">
        <v>259</v>
      </c>
      <c r="D1276" s="165"/>
      <c r="E1276" s="165"/>
      <c r="F1276" s="165"/>
      <c r="G1276" s="165"/>
      <c r="H1276" s="165"/>
      <c r="I1276" s="165"/>
      <c r="J1276" s="165"/>
      <c r="K1276" s="165"/>
      <c r="L1276" s="165"/>
      <c r="M1276" s="165"/>
      <c r="N1276" s="168"/>
      <c r="EZ1276" s="11"/>
      <c r="FA1276" s="19"/>
      <c r="FB1276" s="19"/>
      <c r="FC1276" s="19"/>
      <c r="FD1276" s="3" t="s">
        <v>259</v>
      </c>
      <c r="FH1276" s="19"/>
      <c r="FK1276" s="19"/>
      <c r="FL1276" s="19"/>
    </row>
    <row r="1277" spans="1:168" customFormat="1" ht="15" x14ac:dyDescent="0.25">
      <c r="A1277" s="21"/>
      <c r="B1277" s="22" t="s">
        <v>3</v>
      </c>
      <c r="C1277" s="165" t="s">
        <v>8</v>
      </c>
      <c r="D1277" s="165"/>
      <c r="E1277" s="165"/>
      <c r="F1277" s="23"/>
      <c r="G1277" s="24"/>
      <c r="H1277" s="24"/>
      <c r="I1277" s="24"/>
      <c r="J1277" s="41">
        <v>1107.95</v>
      </c>
      <c r="K1277" s="24"/>
      <c r="L1277" s="25">
        <v>14.74</v>
      </c>
      <c r="M1277" s="26">
        <v>52.21</v>
      </c>
      <c r="N1277" s="48">
        <v>769.58</v>
      </c>
      <c r="EZ1277" s="11"/>
      <c r="FA1277" s="19"/>
      <c r="FB1277" s="19"/>
      <c r="FC1277" s="19"/>
      <c r="FE1277" s="3" t="s">
        <v>8</v>
      </c>
      <c r="FH1277" s="19"/>
      <c r="FK1277" s="19"/>
      <c r="FL1277" s="19"/>
    </row>
    <row r="1278" spans="1:168" customFormat="1" ht="15" x14ac:dyDescent="0.25">
      <c r="A1278" s="21"/>
      <c r="B1278" s="22" t="s">
        <v>19</v>
      </c>
      <c r="C1278" s="165" t="s">
        <v>24</v>
      </c>
      <c r="D1278" s="165"/>
      <c r="E1278" s="165"/>
      <c r="F1278" s="23"/>
      <c r="G1278" s="24"/>
      <c r="H1278" s="24"/>
      <c r="I1278" s="24"/>
      <c r="J1278" s="41">
        <v>12533.99</v>
      </c>
      <c r="K1278" s="24"/>
      <c r="L1278" s="25">
        <v>166.7</v>
      </c>
      <c r="M1278" s="26">
        <v>15.71</v>
      </c>
      <c r="N1278" s="27">
        <v>2618.86</v>
      </c>
      <c r="EZ1278" s="11"/>
      <c r="FA1278" s="19"/>
      <c r="FB1278" s="19"/>
      <c r="FC1278" s="19"/>
      <c r="FE1278" s="3" t="s">
        <v>24</v>
      </c>
      <c r="FH1278" s="19"/>
      <c r="FK1278" s="19"/>
      <c r="FL1278" s="19"/>
    </row>
    <row r="1279" spans="1:168" customFormat="1" ht="15" x14ac:dyDescent="0.25">
      <c r="A1279" s="21"/>
      <c r="B1279" s="22" t="s">
        <v>25</v>
      </c>
      <c r="C1279" s="165" t="s">
        <v>26</v>
      </c>
      <c r="D1279" s="165"/>
      <c r="E1279" s="165"/>
      <c r="F1279" s="23"/>
      <c r="G1279" s="24"/>
      <c r="H1279" s="24"/>
      <c r="I1279" s="24"/>
      <c r="J1279" s="25">
        <v>820.22</v>
      </c>
      <c r="K1279" s="24"/>
      <c r="L1279" s="25">
        <v>10.91</v>
      </c>
      <c r="M1279" s="26">
        <v>52.21</v>
      </c>
      <c r="N1279" s="48">
        <v>569.61</v>
      </c>
      <c r="EZ1279" s="11"/>
      <c r="FA1279" s="19"/>
      <c r="FB1279" s="19"/>
      <c r="FC1279" s="19"/>
      <c r="FE1279" s="3" t="s">
        <v>26</v>
      </c>
      <c r="FH1279" s="19"/>
      <c r="FK1279" s="19"/>
      <c r="FL1279" s="19"/>
    </row>
    <row r="1280" spans="1:168" customFormat="1" ht="15" x14ac:dyDescent="0.25">
      <c r="A1280" s="21"/>
      <c r="B1280" s="22" t="s">
        <v>39</v>
      </c>
      <c r="C1280" s="165" t="s">
        <v>51</v>
      </c>
      <c r="D1280" s="165"/>
      <c r="E1280" s="165"/>
      <c r="F1280" s="23"/>
      <c r="G1280" s="24"/>
      <c r="H1280" s="24"/>
      <c r="I1280" s="24"/>
      <c r="J1280" s="41">
        <v>230267.7</v>
      </c>
      <c r="K1280" s="24"/>
      <c r="L1280" s="41">
        <v>3062.56</v>
      </c>
      <c r="M1280" s="42">
        <v>9.5</v>
      </c>
      <c r="N1280" s="27">
        <v>29094.32</v>
      </c>
      <c r="EZ1280" s="11"/>
      <c r="FA1280" s="19"/>
      <c r="FB1280" s="19"/>
      <c r="FC1280" s="19"/>
      <c r="FE1280" s="3" t="s">
        <v>51</v>
      </c>
      <c r="FH1280" s="19"/>
      <c r="FK1280" s="19"/>
      <c r="FL1280" s="19"/>
    </row>
    <row r="1281" spans="1:168" customFormat="1" ht="15" x14ac:dyDescent="0.25">
      <c r="A1281" s="28"/>
      <c r="B1281" s="22"/>
      <c r="C1281" s="165" t="s">
        <v>9</v>
      </c>
      <c r="D1281" s="165"/>
      <c r="E1281" s="165"/>
      <c r="F1281" s="23" t="s">
        <v>10</v>
      </c>
      <c r="G1281" s="26">
        <v>134.46</v>
      </c>
      <c r="H1281" s="24"/>
      <c r="I1281" s="51">
        <v>1.7883180000000001</v>
      </c>
      <c r="J1281" s="31"/>
      <c r="K1281" s="24"/>
      <c r="L1281" s="31"/>
      <c r="M1281" s="24"/>
      <c r="N1281" s="32"/>
      <c r="EZ1281" s="11"/>
      <c r="FA1281" s="19"/>
      <c r="FB1281" s="19"/>
      <c r="FC1281" s="19"/>
      <c r="FF1281" s="3" t="s">
        <v>9</v>
      </c>
      <c r="FH1281" s="19"/>
      <c r="FK1281" s="19"/>
      <c r="FL1281" s="19"/>
    </row>
    <row r="1282" spans="1:168" customFormat="1" ht="15" x14ac:dyDescent="0.25">
      <c r="A1282" s="28"/>
      <c r="B1282" s="22"/>
      <c r="C1282" s="165" t="s">
        <v>27</v>
      </c>
      <c r="D1282" s="165"/>
      <c r="E1282" s="165"/>
      <c r="F1282" s="23" t="s">
        <v>10</v>
      </c>
      <c r="G1282" s="26">
        <v>54.89</v>
      </c>
      <c r="H1282" s="24"/>
      <c r="I1282" s="51">
        <v>0.73003700000000005</v>
      </c>
      <c r="J1282" s="31"/>
      <c r="K1282" s="24"/>
      <c r="L1282" s="31"/>
      <c r="M1282" s="24"/>
      <c r="N1282" s="32"/>
      <c r="EZ1282" s="11"/>
      <c r="FA1282" s="19"/>
      <c r="FB1282" s="19"/>
      <c r="FC1282" s="19"/>
      <c r="FF1282" s="3" t="s">
        <v>27</v>
      </c>
      <c r="FH1282" s="19"/>
      <c r="FK1282" s="19"/>
      <c r="FL1282" s="19"/>
    </row>
    <row r="1283" spans="1:168" customFormat="1" ht="15" customHeight="1" x14ac:dyDescent="0.25">
      <c r="A1283" s="20"/>
      <c r="B1283" s="22"/>
      <c r="C1283" s="172" t="s">
        <v>11</v>
      </c>
      <c r="D1283" s="172"/>
      <c r="E1283" s="172"/>
      <c r="F1283" s="33"/>
      <c r="G1283" s="34"/>
      <c r="H1283" s="34"/>
      <c r="I1283" s="34"/>
      <c r="J1283" s="44">
        <v>243909.64</v>
      </c>
      <c r="K1283" s="34"/>
      <c r="L1283" s="44">
        <v>3244</v>
      </c>
      <c r="M1283" s="34"/>
      <c r="N1283" s="36">
        <v>32482.76</v>
      </c>
      <c r="EZ1283" s="11"/>
      <c r="FA1283" s="19"/>
      <c r="FB1283" s="19"/>
      <c r="FC1283" s="19"/>
      <c r="FG1283" s="3" t="s">
        <v>11</v>
      </c>
      <c r="FH1283" s="19"/>
      <c r="FK1283" s="19"/>
      <c r="FL1283" s="19"/>
    </row>
    <row r="1284" spans="1:168" customFormat="1" ht="15" x14ac:dyDescent="0.25">
      <c r="A1284" s="28"/>
      <c r="B1284" s="22"/>
      <c r="C1284" s="165" t="s">
        <v>12</v>
      </c>
      <c r="D1284" s="165"/>
      <c r="E1284" s="165"/>
      <c r="F1284" s="23"/>
      <c r="G1284" s="24"/>
      <c r="H1284" s="24"/>
      <c r="I1284" s="24"/>
      <c r="J1284" s="31"/>
      <c r="K1284" s="24"/>
      <c r="L1284" s="25">
        <v>25.65</v>
      </c>
      <c r="M1284" s="24"/>
      <c r="N1284" s="27">
        <v>1339.19</v>
      </c>
      <c r="EZ1284" s="11"/>
      <c r="FA1284" s="19"/>
      <c r="FB1284" s="19"/>
      <c r="FC1284" s="19"/>
      <c r="FF1284" s="3" t="s">
        <v>12</v>
      </c>
      <c r="FH1284" s="19"/>
      <c r="FK1284" s="19"/>
      <c r="FL1284" s="19"/>
    </row>
    <row r="1285" spans="1:168" customFormat="1" ht="22.5" customHeight="1" x14ac:dyDescent="0.25">
      <c r="A1285" s="28"/>
      <c r="B1285" s="22" t="s">
        <v>28</v>
      </c>
      <c r="C1285" s="165" t="s">
        <v>29</v>
      </c>
      <c r="D1285" s="165"/>
      <c r="E1285" s="165"/>
      <c r="F1285" s="23" t="s">
        <v>15</v>
      </c>
      <c r="G1285" s="29">
        <v>109</v>
      </c>
      <c r="H1285" s="24"/>
      <c r="I1285" s="29">
        <v>109</v>
      </c>
      <c r="J1285" s="31"/>
      <c r="K1285" s="24"/>
      <c r="L1285" s="25">
        <v>27.96</v>
      </c>
      <c r="M1285" s="24"/>
      <c r="N1285" s="27">
        <v>1459.72</v>
      </c>
      <c r="EZ1285" s="11"/>
      <c r="FA1285" s="19"/>
      <c r="FB1285" s="19"/>
      <c r="FC1285" s="19"/>
      <c r="FF1285" s="3" t="s">
        <v>29</v>
      </c>
      <c r="FH1285" s="19"/>
      <c r="FK1285" s="19"/>
      <c r="FL1285" s="19"/>
    </row>
    <row r="1286" spans="1:168" customFormat="1" ht="45" x14ac:dyDescent="0.25">
      <c r="A1286" s="28"/>
      <c r="B1286" s="22" t="s">
        <v>30</v>
      </c>
      <c r="C1286" s="165" t="s">
        <v>31</v>
      </c>
      <c r="D1286" s="165"/>
      <c r="E1286" s="165"/>
      <c r="F1286" s="23" t="s">
        <v>15</v>
      </c>
      <c r="G1286" s="29">
        <v>65</v>
      </c>
      <c r="H1286" s="26">
        <v>0.85</v>
      </c>
      <c r="I1286" s="26">
        <v>55.25</v>
      </c>
      <c r="J1286" s="31"/>
      <c r="K1286" s="24"/>
      <c r="L1286" s="25">
        <v>14.17</v>
      </c>
      <c r="M1286" s="24"/>
      <c r="N1286" s="48">
        <v>739.9</v>
      </c>
      <c r="EZ1286" s="11"/>
      <c r="FA1286" s="19"/>
      <c r="FB1286" s="19"/>
      <c r="FC1286" s="19"/>
      <c r="FF1286" s="3" t="s">
        <v>31</v>
      </c>
      <c r="FH1286" s="19"/>
      <c r="FK1286" s="19"/>
      <c r="FL1286" s="19"/>
    </row>
    <row r="1287" spans="1:168" customFormat="1" ht="15" customHeight="1" x14ac:dyDescent="0.25">
      <c r="A1287" s="37"/>
      <c r="B1287" s="159"/>
      <c r="C1287" s="167" t="s">
        <v>18</v>
      </c>
      <c r="D1287" s="167"/>
      <c r="E1287" s="167"/>
      <c r="F1287" s="13"/>
      <c r="G1287" s="14"/>
      <c r="H1287" s="14"/>
      <c r="I1287" s="14"/>
      <c r="J1287" s="17"/>
      <c r="K1287" s="14"/>
      <c r="L1287" s="45">
        <v>3286.13</v>
      </c>
      <c r="M1287" s="34"/>
      <c r="N1287" s="39">
        <v>34682.379999999997</v>
      </c>
      <c r="EZ1287" s="11"/>
      <c r="FA1287" s="19"/>
      <c r="FB1287" s="19"/>
      <c r="FC1287" s="19"/>
      <c r="FH1287" s="19" t="s">
        <v>18</v>
      </c>
      <c r="FK1287" s="19"/>
      <c r="FL1287" s="19"/>
    </row>
    <row r="1288" spans="1:168" customFormat="1" ht="15" customHeight="1" x14ac:dyDescent="0.25">
      <c r="A1288" s="169" t="s">
        <v>124</v>
      </c>
      <c r="B1288" s="170"/>
      <c r="C1288" s="170"/>
      <c r="D1288" s="170"/>
      <c r="E1288" s="170"/>
      <c r="F1288" s="170"/>
      <c r="G1288" s="170"/>
      <c r="H1288" s="170"/>
      <c r="I1288" s="170"/>
      <c r="J1288" s="170"/>
      <c r="K1288" s="170"/>
      <c r="L1288" s="170"/>
      <c r="M1288" s="170"/>
      <c r="N1288" s="171"/>
      <c r="EZ1288" s="11"/>
      <c r="FA1288" s="19"/>
      <c r="FB1288" s="19"/>
      <c r="FC1288" s="19"/>
      <c r="FH1288" s="19"/>
      <c r="FK1288" s="19" t="s">
        <v>124</v>
      </c>
      <c r="FL1288" s="19"/>
    </row>
    <row r="1289" spans="1:168" customFormat="1" ht="57" customHeight="1" x14ac:dyDescent="0.25">
      <c r="A1289" s="12" t="s">
        <v>405</v>
      </c>
      <c r="B1289" s="160" t="s">
        <v>126</v>
      </c>
      <c r="C1289" s="167" t="s">
        <v>127</v>
      </c>
      <c r="D1289" s="167"/>
      <c r="E1289" s="167"/>
      <c r="F1289" s="13" t="s">
        <v>128</v>
      </c>
      <c r="G1289" s="14">
        <v>41.3</v>
      </c>
      <c r="H1289" s="15">
        <v>1</v>
      </c>
      <c r="I1289" s="49">
        <v>41.3</v>
      </c>
      <c r="J1289" s="38">
        <v>3.28</v>
      </c>
      <c r="K1289" s="14"/>
      <c r="L1289" s="38">
        <v>135.46</v>
      </c>
      <c r="M1289" s="40">
        <v>15.71</v>
      </c>
      <c r="N1289" s="39">
        <v>2128.08</v>
      </c>
      <c r="EZ1289" s="11"/>
      <c r="FA1289" s="19" t="s">
        <v>127</v>
      </c>
      <c r="FB1289" s="19" t="s">
        <v>0</v>
      </c>
      <c r="FC1289" s="19" t="s">
        <v>0</v>
      </c>
      <c r="FH1289" s="19"/>
      <c r="FK1289" s="19"/>
      <c r="FL1289" s="19"/>
    </row>
    <row r="1290" spans="1:168" customFormat="1" ht="15" customHeight="1" x14ac:dyDescent="0.25">
      <c r="A1290" s="37"/>
      <c r="B1290" s="159"/>
      <c r="C1290" s="167" t="s">
        <v>18</v>
      </c>
      <c r="D1290" s="167"/>
      <c r="E1290" s="167"/>
      <c r="F1290" s="13"/>
      <c r="G1290" s="14"/>
      <c r="H1290" s="14"/>
      <c r="I1290" s="14"/>
      <c r="J1290" s="17"/>
      <c r="K1290" s="14"/>
      <c r="L1290" s="38">
        <v>135.46</v>
      </c>
      <c r="M1290" s="34"/>
      <c r="N1290" s="39">
        <v>2128.08</v>
      </c>
      <c r="EZ1290" s="11"/>
      <c r="FA1290" s="19"/>
      <c r="FB1290" s="19"/>
      <c r="FC1290" s="19"/>
      <c r="FH1290" s="19" t="s">
        <v>18</v>
      </c>
      <c r="FK1290" s="19"/>
      <c r="FL1290" s="19"/>
    </row>
    <row r="1291" spans="1:168" customFormat="1" ht="68.25" customHeight="1" x14ac:dyDescent="0.25">
      <c r="A1291" s="12" t="s">
        <v>406</v>
      </c>
      <c r="B1291" s="160" t="s">
        <v>130</v>
      </c>
      <c r="C1291" s="167" t="s">
        <v>230</v>
      </c>
      <c r="D1291" s="167"/>
      <c r="E1291" s="167"/>
      <c r="F1291" s="13" t="s">
        <v>128</v>
      </c>
      <c r="G1291" s="14">
        <v>12.1</v>
      </c>
      <c r="H1291" s="15">
        <v>1</v>
      </c>
      <c r="I1291" s="49">
        <v>12.1</v>
      </c>
      <c r="J1291" s="38">
        <v>8.39</v>
      </c>
      <c r="K1291" s="14"/>
      <c r="L1291" s="38">
        <v>101.52</v>
      </c>
      <c r="M1291" s="40">
        <v>15.71</v>
      </c>
      <c r="N1291" s="39">
        <v>1594.88</v>
      </c>
      <c r="EZ1291" s="11"/>
      <c r="FA1291" s="19" t="s">
        <v>230</v>
      </c>
      <c r="FB1291" s="19" t="s">
        <v>0</v>
      </c>
      <c r="FC1291" s="19" t="s">
        <v>0</v>
      </c>
      <c r="FH1291" s="19"/>
      <c r="FK1291" s="19"/>
      <c r="FL1291" s="19"/>
    </row>
    <row r="1292" spans="1:168" customFormat="1" ht="15" customHeight="1" x14ac:dyDescent="0.25">
      <c r="A1292" s="37"/>
      <c r="B1292" s="159"/>
      <c r="C1292" s="167" t="s">
        <v>18</v>
      </c>
      <c r="D1292" s="167"/>
      <c r="E1292" s="167"/>
      <c r="F1292" s="13"/>
      <c r="G1292" s="14"/>
      <c r="H1292" s="14"/>
      <c r="I1292" s="14"/>
      <c r="J1292" s="17"/>
      <c r="K1292" s="14"/>
      <c r="L1292" s="38">
        <v>101.52</v>
      </c>
      <c r="M1292" s="34"/>
      <c r="N1292" s="39">
        <v>1594.88</v>
      </c>
      <c r="EZ1292" s="11"/>
      <c r="FA1292" s="19"/>
      <c r="FB1292" s="19"/>
      <c r="FC1292" s="19"/>
      <c r="FH1292" s="19" t="s">
        <v>18</v>
      </c>
      <c r="FK1292" s="19"/>
      <c r="FL1292" s="19"/>
    </row>
    <row r="1293" spans="1:168" customFormat="1" ht="45.75" customHeight="1" x14ac:dyDescent="0.25">
      <c r="A1293" s="12" t="s">
        <v>407</v>
      </c>
      <c r="B1293" s="160" t="s">
        <v>133</v>
      </c>
      <c r="C1293" s="167" t="s">
        <v>232</v>
      </c>
      <c r="D1293" s="167"/>
      <c r="E1293" s="167"/>
      <c r="F1293" s="13" t="s">
        <v>128</v>
      </c>
      <c r="G1293" s="14">
        <v>5</v>
      </c>
      <c r="H1293" s="15">
        <v>1</v>
      </c>
      <c r="I1293" s="15">
        <v>5</v>
      </c>
      <c r="J1293" s="38">
        <v>10.88</v>
      </c>
      <c r="K1293" s="14"/>
      <c r="L1293" s="38">
        <v>54.4</v>
      </c>
      <c r="M1293" s="40">
        <v>15.71</v>
      </c>
      <c r="N1293" s="62">
        <v>854.62</v>
      </c>
      <c r="EZ1293" s="11"/>
      <c r="FA1293" s="19" t="s">
        <v>232</v>
      </c>
      <c r="FB1293" s="19" t="s">
        <v>0</v>
      </c>
      <c r="FC1293" s="19" t="s">
        <v>0</v>
      </c>
      <c r="FH1293" s="19"/>
      <c r="FK1293" s="19"/>
      <c r="FL1293" s="19"/>
    </row>
    <row r="1294" spans="1:168" customFormat="1" ht="15" customHeight="1" x14ac:dyDescent="0.25">
      <c r="A1294" s="37"/>
      <c r="B1294" s="159"/>
      <c r="C1294" s="167" t="s">
        <v>18</v>
      </c>
      <c r="D1294" s="167"/>
      <c r="E1294" s="167"/>
      <c r="F1294" s="13"/>
      <c r="G1294" s="14"/>
      <c r="H1294" s="14"/>
      <c r="I1294" s="14"/>
      <c r="J1294" s="17"/>
      <c r="K1294" s="14"/>
      <c r="L1294" s="38">
        <v>54.4</v>
      </c>
      <c r="M1294" s="34"/>
      <c r="N1294" s="62">
        <v>854.62</v>
      </c>
      <c r="EZ1294" s="11"/>
      <c r="FA1294" s="19"/>
      <c r="FB1294" s="19"/>
      <c r="FC1294" s="19"/>
      <c r="FH1294" s="19" t="s">
        <v>18</v>
      </c>
      <c r="FK1294" s="19"/>
      <c r="FL1294" s="19"/>
    </row>
    <row r="1295" spans="1:168" customFormat="1" ht="45.75" customHeight="1" x14ac:dyDescent="0.25">
      <c r="A1295" s="12" t="s">
        <v>408</v>
      </c>
      <c r="B1295" s="160" t="s">
        <v>136</v>
      </c>
      <c r="C1295" s="167" t="s">
        <v>137</v>
      </c>
      <c r="D1295" s="167"/>
      <c r="E1295" s="167"/>
      <c r="F1295" s="13" t="s">
        <v>128</v>
      </c>
      <c r="G1295" s="14">
        <v>58.4</v>
      </c>
      <c r="H1295" s="15">
        <v>1</v>
      </c>
      <c r="I1295" s="49">
        <v>58.4</v>
      </c>
      <c r="J1295" s="38">
        <v>3.86</v>
      </c>
      <c r="K1295" s="14"/>
      <c r="L1295" s="38">
        <v>225.42</v>
      </c>
      <c r="M1295" s="40">
        <v>16.22</v>
      </c>
      <c r="N1295" s="39">
        <v>3656.31</v>
      </c>
      <c r="EZ1295" s="11"/>
      <c r="FA1295" s="19" t="s">
        <v>137</v>
      </c>
      <c r="FB1295" s="19" t="s">
        <v>0</v>
      </c>
      <c r="FC1295" s="19" t="s">
        <v>0</v>
      </c>
      <c r="FH1295" s="19"/>
      <c r="FK1295" s="19"/>
      <c r="FL1295" s="19"/>
    </row>
    <row r="1296" spans="1:168" customFormat="1" ht="15" customHeight="1" x14ac:dyDescent="0.25">
      <c r="A1296" s="20"/>
      <c r="B1296" s="158"/>
      <c r="C1296" s="165" t="s">
        <v>409</v>
      </c>
      <c r="D1296" s="165"/>
      <c r="E1296" s="165"/>
      <c r="F1296" s="165"/>
      <c r="G1296" s="165"/>
      <c r="H1296" s="165"/>
      <c r="I1296" s="165"/>
      <c r="J1296" s="165"/>
      <c r="K1296" s="165"/>
      <c r="L1296" s="165"/>
      <c r="M1296" s="165"/>
      <c r="N1296" s="168"/>
      <c r="EZ1296" s="11"/>
      <c r="FA1296" s="19"/>
      <c r="FB1296" s="19"/>
      <c r="FC1296" s="19"/>
      <c r="FD1296" s="3" t="s">
        <v>409</v>
      </c>
      <c r="FH1296" s="19"/>
      <c r="FK1296" s="19"/>
      <c r="FL1296" s="19"/>
    </row>
    <row r="1297" spans="1:168" customFormat="1" ht="15" customHeight="1" x14ac:dyDescent="0.25">
      <c r="A1297" s="37"/>
      <c r="B1297" s="159"/>
      <c r="C1297" s="167" t="s">
        <v>18</v>
      </c>
      <c r="D1297" s="167"/>
      <c r="E1297" s="167"/>
      <c r="F1297" s="13"/>
      <c r="G1297" s="14"/>
      <c r="H1297" s="14"/>
      <c r="I1297" s="14"/>
      <c r="J1297" s="17"/>
      <c r="K1297" s="14"/>
      <c r="L1297" s="38">
        <v>225.42</v>
      </c>
      <c r="M1297" s="34"/>
      <c r="N1297" s="39">
        <v>3656.31</v>
      </c>
      <c r="EZ1297" s="11"/>
      <c r="FA1297" s="19"/>
      <c r="FB1297" s="19"/>
      <c r="FC1297" s="19"/>
      <c r="FH1297" s="19" t="s">
        <v>18</v>
      </c>
      <c r="FK1297" s="19"/>
      <c r="FL1297" s="19"/>
    </row>
    <row r="1298" spans="1:168" customFormat="1" ht="0" hidden="1" customHeight="1" x14ac:dyDescent="0.25">
      <c r="A1298" s="53"/>
      <c r="B1298" s="54"/>
      <c r="C1298" s="54"/>
      <c r="D1298" s="54"/>
      <c r="E1298" s="54"/>
      <c r="F1298" s="55"/>
      <c r="G1298" s="55"/>
      <c r="H1298" s="55"/>
      <c r="I1298" s="55"/>
      <c r="J1298" s="56"/>
      <c r="K1298" s="55"/>
      <c r="L1298" s="56"/>
      <c r="M1298" s="24"/>
      <c r="N1298" s="56"/>
      <c r="EZ1298" s="11"/>
      <c r="FA1298" s="19"/>
      <c r="FB1298" s="19"/>
      <c r="FC1298" s="19"/>
      <c r="FH1298" s="19"/>
      <c r="FK1298" s="19"/>
      <c r="FL1298" s="19"/>
    </row>
    <row r="1299" spans="1:168" customFormat="1" ht="15" customHeight="1" x14ac:dyDescent="0.25">
      <c r="A1299" s="57"/>
      <c r="B1299" s="58"/>
      <c r="C1299" s="167" t="s">
        <v>410</v>
      </c>
      <c r="D1299" s="167"/>
      <c r="E1299" s="167"/>
      <c r="F1299" s="167"/>
      <c r="G1299" s="167"/>
      <c r="H1299" s="167"/>
      <c r="I1299" s="167"/>
      <c r="J1299" s="167"/>
      <c r="K1299" s="167"/>
      <c r="L1299" s="59">
        <v>621913.81999999995</v>
      </c>
      <c r="M1299" s="60"/>
      <c r="N1299" s="61">
        <v>6114082.1299999999</v>
      </c>
      <c r="EZ1299" s="11"/>
      <c r="FA1299" s="19"/>
      <c r="FB1299" s="19"/>
      <c r="FC1299" s="19"/>
      <c r="FH1299" s="19"/>
      <c r="FK1299" s="19"/>
      <c r="FL1299" s="19" t="s">
        <v>410</v>
      </c>
    </row>
    <row r="1300" spans="1:168" customFormat="1" ht="15" customHeight="1" x14ac:dyDescent="0.25">
      <c r="A1300" s="175" t="s">
        <v>411</v>
      </c>
      <c r="B1300" s="176"/>
      <c r="C1300" s="176"/>
      <c r="D1300" s="176"/>
      <c r="E1300" s="176"/>
      <c r="F1300" s="176"/>
      <c r="G1300" s="176"/>
      <c r="H1300" s="176"/>
      <c r="I1300" s="176"/>
      <c r="J1300" s="176"/>
      <c r="K1300" s="176"/>
      <c r="L1300" s="176"/>
      <c r="M1300" s="176"/>
      <c r="N1300" s="177"/>
      <c r="EZ1300" s="11" t="s">
        <v>411</v>
      </c>
      <c r="FA1300" s="19"/>
      <c r="FB1300" s="19"/>
      <c r="FC1300" s="19"/>
      <c r="FH1300" s="19"/>
      <c r="FK1300" s="19"/>
      <c r="FL1300" s="19"/>
    </row>
    <row r="1301" spans="1:168" customFormat="1" ht="34.5" customHeight="1" x14ac:dyDescent="0.25">
      <c r="A1301" s="12" t="s">
        <v>412</v>
      </c>
      <c r="B1301" s="160" t="s">
        <v>142</v>
      </c>
      <c r="C1301" s="167" t="s">
        <v>143</v>
      </c>
      <c r="D1301" s="167"/>
      <c r="E1301" s="167"/>
      <c r="F1301" s="13" t="s">
        <v>144</v>
      </c>
      <c r="G1301" s="14">
        <v>1</v>
      </c>
      <c r="H1301" s="15">
        <v>1</v>
      </c>
      <c r="I1301" s="15">
        <v>1</v>
      </c>
      <c r="J1301" s="17"/>
      <c r="K1301" s="14"/>
      <c r="L1301" s="17"/>
      <c r="M1301" s="14"/>
      <c r="N1301" s="18"/>
      <c r="EZ1301" s="11"/>
      <c r="FA1301" s="19" t="s">
        <v>143</v>
      </c>
      <c r="FB1301" s="19" t="s">
        <v>0</v>
      </c>
      <c r="FC1301" s="19" t="s">
        <v>0</v>
      </c>
      <c r="FH1301" s="19"/>
      <c r="FK1301" s="19"/>
      <c r="FL1301" s="19"/>
    </row>
    <row r="1302" spans="1:168" customFormat="1" ht="15" x14ac:dyDescent="0.25">
      <c r="A1302" s="21"/>
      <c r="B1302" s="22" t="s">
        <v>3</v>
      </c>
      <c r="C1302" s="165" t="s">
        <v>8</v>
      </c>
      <c r="D1302" s="165"/>
      <c r="E1302" s="165"/>
      <c r="F1302" s="23"/>
      <c r="G1302" s="24"/>
      <c r="H1302" s="24"/>
      <c r="I1302" s="24"/>
      <c r="J1302" s="25">
        <v>298.64</v>
      </c>
      <c r="K1302" s="24"/>
      <c r="L1302" s="25">
        <v>298.64</v>
      </c>
      <c r="M1302" s="26">
        <v>52.21</v>
      </c>
      <c r="N1302" s="27">
        <v>15591.99</v>
      </c>
      <c r="EZ1302" s="11"/>
      <c r="FA1302" s="19"/>
      <c r="FB1302" s="19"/>
      <c r="FC1302" s="19"/>
      <c r="FE1302" s="3" t="s">
        <v>8</v>
      </c>
      <c r="FH1302" s="19"/>
      <c r="FK1302" s="19"/>
      <c r="FL1302" s="19"/>
    </row>
    <row r="1303" spans="1:168" customFormat="1" ht="15" x14ac:dyDescent="0.25">
      <c r="A1303" s="21"/>
      <c r="B1303" s="22" t="s">
        <v>19</v>
      </c>
      <c r="C1303" s="165" t="s">
        <v>24</v>
      </c>
      <c r="D1303" s="165"/>
      <c r="E1303" s="165"/>
      <c r="F1303" s="23"/>
      <c r="G1303" s="24"/>
      <c r="H1303" s="24"/>
      <c r="I1303" s="24"/>
      <c r="J1303" s="25">
        <v>128.02000000000001</v>
      </c>
      <c r="K1303" s="24"/>
      <c r="L1303" s="25">
        <v>128.02000000000001</v>
      </c>
      <c r="M1303" s="26">
        <v>15.71</v>
      </c>
      <c r="N1303" s="27">
        <v>2011.19</v>
      </c>
      <c r="EZ1303" s="11"/>
      <c r="FA1303" s="19"/>
      <c r="FB1303" s="19"/>
      <c r="FC1303" s="19"/>
      <c r="FE1303" s="3" t="s">
        <v>24</v>
      </c>
      <c r="FH1303" s="19"/>
      <c r="FK1303" s="19"/>
      <c r="FL1303" s="19"/>
    </row>
    <row r="1304" spans="1:168" customFormat="1" ht="15" x14ac:dyDescent="0.25">
      <c r="A1304" s="21"/>
      <c r="B1304" s="22" t="s">
        <v>25</v>
      </c>
      <c r="C1304" s="165" t="s">
        <v>26</v>
      </c>
      <c r="D1304" s="165"/>
      <c r="E1304" s="165"/>
      <c r="F1304" s="23"/>
      <c r="G1304" s="24"/>
      <c r="H1304" s="24"/>
      <c r="I1304" s="24"/>
      <c r="J1304" s="25">
        <v>19.84</v>
      </c>
      <c r="K1304" s="24"/>
      <c r="L1304" s="25">
        <v>19.84</v>
      </c>
      <c r="M1304" s="26">
        <v>52.21</v>
      </c>
      <c r="N1304" s="27">
        <v>1035.8499999999999</v>
      </c>
      <c r="EZ1304" s="11"/>
      <c r="FA1304" s="19"/>
      <c r="FB1304" s="19"/>
      <c r="FC1304" s="19"/>
      <c r="FE1304" s="3" t="s">
        <v>26</v>
      </c>
      <c r="FH1304" s="19"/>
      <c r="FK1304" s="19"/>
      <c r="FL1304" s="19"/>
    </row>
    <row r="1305" spans="1:168" customFormat="1" ht="15" x14ac:dyDescent="0.25">
      <c r="A1305" s="28"/>
      <c r="B1305" s="22"/>
      <c r="C1305" s="165" t="s">
        <v>9</v>
      </c>
      <c r="D1305" s="165"/>
      <c r="E1305" s="165"/>
      <c r="F1305" s="23" t="s">
        <v>10</v>
      </c>
      <c r="G1305" s="26">
        <v>35.01</v>
      </c>
      <c r="H1305" s="24"/>
      <c r="I1305" s="26">
        <v>35.01</v>
      </c>
      <c r="J1305" s="31"/>
      <c r="K1305" s="24"/>
      <c r="L1305" s="31"/>
      <c r="M1305" s="24"/>
      <c r="N1305" s="32"/>
      <c r="EZ1305" s="11"/>
      <c r="FA1305" s="19"/>
      <c r="FB1305" s="19"/>
      <c r="FC1305" s="19"/>
      <c r="FF1305" s="3" t="s">
        <v>9</v>
      </c>
      <c r="FH1305" s="19"/>
      <c r="FK1305" s="19"/>
      <c r="FL1305" s="19"/>
    </row>
    <row r="1306" spans="1:168" customFormat="1" ht="15" x14ac:dyDescent="0.25">
      <c r="A1306" s="28"/>
      <c r="B1306" s="22"/>
      <c r="C1306" s="165" t="s">
        <v>27</v>
      </c>
      <c r="D1306" s="165"/>
      <c r="E1306" s="165"/>
      <c r="F1306" s="23" t="s">
        <v>10</v>
      </c>
      <c r="G1306" s="26">
        <v>1.71</v>
      </c>
      <c r="H1306" s="24"/>
      <c r="I1306" s="26">
        <v>1.71</v>
      </c>
      <c r="J1306" s="31"/>
      <c r="K1306" s="24"/>
      <c r="L1306" s="31"/>
      <c r="M1306" s="24"/>
      <c r="N1306" s="32"/>
      <c r="EZ1306" s="11"/>
      <c r="FA1306" s="19"/>
      <c r="FB1306" s="19"/>
      <c r="FC1306" s="19"/>
      <c r="FF1306" s="3" t="s">
        <v>27</v>
      </c>
      <c r="FH1306" s="19"/>
      <c r="FK1306" s="19"/>
      <c r="FL1306" s="19"/>
    </row>
    <row r="1307" spans="1:168" customFormat="1" ht="15" customHeight="1" x14ac:dyDescent="0.25">
      <c r="A1307" s="20"/>
      <c r="B1307" s="22"/>
      <c r="C1307" s="172" t="s">
        <v>11</v>
      </c>
      <c r="D1307" s="172"/>
      <c r="E1307" s="172"/>
      <c r="F1307" s="33"/>
      <c r="G1307" s="34"/>
      <c r="H1307" s="34"/>
      <c r="I1307" s="34"/>
      <c r="J1307" s="35">
        <v>426.66</v>
      </c>
      <c r="K1307" s="34"/>
      <c r="L1307" s="35">
        <v>426.66</v>
      </c>
      <c r="M1307" s="34"/>
      <c r="N1307" s="36">
        <v>17603.18</v>
      </c>
      <c r="EZ1307" s="11"/>
      <c r="FA1307" s="19"/>
      <c r="FB1307" s="19"/>
      <c r="FC1307" s="19"/>
      <c r="FG1307" s="3" t="s">
        <v>11</v>
      </c>
      <c r="FH1307" s="19"/>
      <c r="FK1307" s="19"/>
      <c r="FL1307" s="19"/>
    </row>
    <row r="1308" spans="1:168" customFormat="1" ht="15" x14ac:dyDescent="0.25">
      <c r="A1308" s="28"/>
      <c r="B1308" s="22"/>
      <c r="C1308" s="165" t="s">
        <v>12</v>
      </c>
      <c r="D1308" s="165"/>
      <c r="E1308" s="165"/>
      <c r="F1308" s="23"/>
      <c r="G1308" s="24"/>
      <c r="H1308" s="24"/>
      <c r="I1308" s="24"/>
      <c r="J1308" s="31"/>
      <c r="K1308" s="24"/>
      <c r="L1308" s="25">
        <v>318.48</v>
      </c>
      <c r="M1308" s="24"/>
      <c r="N1308" s="27">
        <v>16627.84</v>
      </c>
      <c r="EZ1308" s="11"/>
      <c r="FA1308" s="19"/>
      <c r="FB1308" s="19"/>
      <c r="FC1308" s="19"/>
      <c r="FF1308" s="3" t="s">
        <v>12</v>
      </c>
      <c r="FH1308" s="19"/>
      <c r="FK1308" s="19"/>
      <c r="FL1308" s="19"/>
    </row>
    <row r="1309" spans="1:168" customFormat="1" ht="22.5" customHeight="1" x14ac:dyDescent="0.25">
      <c r="A1309" s="28"/>
      <c r="B1309" s="22" t="s">
        <v>28</v>
      </c>
      <c r="C1309" s="165" t="s">
        <v>29</v>
      </c>
      <c r="D1309" s="165"/>
      <c r="E1309" s="165"/>
      <c r="F1309" s="23" t="s">
        <v>15</v>
      </c>
      <c r="G1309" s="29">
        <v>109</v>
      </c>
      <c r="H1309" s="24"/>
      <c r="I1309" s="29">
        <v>109</v>
      </c>
      <c r="J1309" s="31"/>
      <c r="K1309" s="24"/>
      <c r="L1309" s="25">
        <v>347.14</v>
      </c>
      <c r="M1309" s="24"/>
      <c r="N1309" s="27">
        <v>18124.349999999999</v>
      </c>
      <c r="EZ1309" s="11"/>
      <c r="FA1309" s="19"/>
      <c r="FB1309" s="19"/>
      <c r="FC1309" s="19"/>
      <c r="FF1309" s="3" t="s">
        <v>29</v>
      </c>
      <c r="FH1309" s="19"/>
      <c r="FK1309" s="19"/>
      <c r="FL1309" s="19"/>
    </row>
    <row r="1310" spans="1:168" customFormat="1" ht="45" x14ac:dyDescent="0.25">
      <c r="A1310" s="28"/>
      <c r="B1310" s="22" t="s">
        <v>30</v>
      </c>
      <c r="C1310" s="165" t="s">
        <v>31</v>
      </c>
      <c r="D1310" s="165"/>
      <c r="E1310" s="165"/>
      <c r="F1310" s="23" t="s">
        <v>15</v>
      </c>
      <c r="G1310" s="29">
        <v>65</v>
      </c>
      <c r="H1310" s="26">
        <v>0.85</v>
      </c>
      <c r="I1310" s="26">
        <v>55.25</v>
      </c>
      <c r="J1310" s="31"/>
      <c r="K1310" s="24"/>
      <c r="L1310" s="25">
        <v>175.96</v>
      </c>
      <c r="M1310" s="24"/>
      <c r="N1310" s="27">
        <v>9186.8799999999992</v>
      </c>
      <c r="EZ1310" s="11"/>
      <c r="FA1310" s="19"/>
      <c r="FB1310" s="19"/>
      <c r="FC1310" s="19"/>
      <c r="FF1310" s="3" t="s">
        <v>31</v>
      </c>
      <c r="FH1310" s="19"/>
      <c r="FK1310" s="19"/>
      <c r="FL1310" s="19"/>
    </row>
    <row r="1311" spans="1:168" customFormat="1" ht="15" customHeight="1" x14ac:dyDescent="0.25">
      <c r="A1311" s="37"/>
      <c r="B1311" s="159"/>
      <c r="C1311" s="167" t="s">
        <v>18</v>
      </c>
      <c r="D1311" s="167"/>
      <c r="E1311" s="167"/>
      <c r="F1311" s="13"/>
      <c r="G1311" s="14"/>
      <c r="H1311" s="14"/>
      <c r="I1311" s="14"/>
      <c r="J1311" s="17"/>
      <c r="K1311" s="14"/>
      <c r="L1311" s="38">
        <v>949.76</v>
      </c>
      <c r="M1311" s="34"/>
      <c r="N1311" s="39">
        <v>44914.41</v>
      </c>
      <c r="EZ1311" s="11"/>
      <c r="FA1311" s="19"/>
      <c r="FB1311" s="19"/>
      <c r="FC1311" s="19"/>
      <c r="FH1311" s="19" t="s">
        <v>18</v>
      </c>
      <c r="FK1311" s="19"/>
      <c r="FL1311" s="19"/>
    </row>
    <row r="1312" spans="1:168" customFormat="1" ht="45.75" customHeight="1" x14ac:dyDescent="0.25">
      <c r="A1312" s="12" t="s">
        <v>413</v>
      </c>
      <c r="B1312" s="160" t="s">
        <v>32</v>
      </c>
      <c r="C1312" s="167" t="s">
        <v>33</v>
      </c>
      <c r="D1312" s="167"/>
      <c r="E1312" s="167"/>
      <c r="F1312" s="13" t="s">
        <v>6</v>
      </c>
      <c r="G1312" s="14">
        <v>0.28399999999999997</v>
      </c>
      <c r="H1312" s="15">
        <v>1</v>
      </c>
      <c r="I1312" s="46">
        <v>0.28399999999999997</v>
      </c>
      <c r="J1312" s="17"/>
      <c r="K1312" s="14"/>
      <c r="L1312" s="17"/>
      <c r="M1312" s="14"/>
      <c r="N1312" s="18"/>
      <c r="EZ1312" s="11"/>
      <c r="FA1312" s="19" t="s">
        <v>33</v>
      </c>
      <c r="FB1312" s="19" t="s">
        <v>0</v>
      </c>
      <c r="FC1312" s="19" t="s">
        <v>0</v>
      </c>
      <c r="FH1312" s="19"/>
      <c r="FK1312" s="19"/>
      <c r="FL1312" s="19"/>
    </row>
    <row r="1313" spans="1:168" customFormat="1" ht="15" customHeight="1" x14ac:dyDescent="0.25">
      <c r="A1313" s="20"/>
      <c r="B1313" s="158"/>
      <c r="C1313" s="165" t="s">
        <v>414</v>
      </c>
      <c r="D1313" s="165"/>
      <c r="E1313" s="165"/>
      <c r="F1313" s="165"/>
      <c r="G1313" s="165"/>
      <c r="H1313" s="165"/>
      <c r="I1313" s="165"/>
      <c r="J1313" s="165"/>
      <c r="K1313" s="165"/>
      <c r="L1313" s="165"/>
      <c r="M1313" s="165"/>
      <c r="N1313" s="168"/>
      <c r="EZ1313" s="11"/>
      <c r="FA1313" s="19"/>
      <c r="FB1313" s="19"/>
      <c r="FC1313" s="19"/>
      <c r="FD1313" s="3" t="s">
        <v>414</v>
      </c>
      <c r="FH1313" s="19"/>
      <c r="FK1313" s="19"/>
      <c r="FL1313" s="19"/>
    </row>
    <row r="1314" spans="1:168" customFormat="1" ht="15" x14ac:dyDescent="0.25">
      <c r="A1314" s="21"/>
      <c r="B1314" s="22" t="s">
        <v>3</v>
      </c>
      <c r="C1314" s="165" t="s">
        <v>8</v>
      </c>
      <c r="D1314" s="165"/>
      <c r="E1314" s="165"/>
      <c r="F1314" s="23"/>
      <c r="G1314" s="24"/>
      <c r="H1314" s="24"/>
      <c r="I1314" s="24"/>
      <c r="J1314" s="25">
        <v>92.08</v>
      </c>
      <c r="K1314" s="24"/>
      <c r="L1314" s="25">
        <v>26.15</v>
      </c>
      <c r="M1314" s="26">
        <v>52.21</v>
      </c>
      <c r="N1314" s="27">
        <v>1365.29</v>
      </c>
      <c r="EZ1314" s="11"/>
      <c r="FA1314" s="19"/>
      <c r="FB1314" s="19"/>
      <c r="FC1314" s="19"/>
      <c r="FE1314" s="3" t="s">
        <v>8</v>
      </c>
      <c r="FH1314" s="19"/>
      <c r="FK1314" s="19"/>
      <c r="FL1314" s="19"/>
    </row>
    <row r="1315" spans="1:168" customFormat="1" ht="15" x14ac:dyDescent="0.25">
      <c r="A1315" s="21"/>
      <c r="B1315" s="22" t="s">
        <v>19</v>
      </c>
      <c r="C1315" s="165" t="s">
        <v>24</v>
      </c>
      <c r="D1315" s="165"/>
      <c r="E1315" s="165"/>
      <c r="F1315" s="23"/>
      <c r="G1315" s="24"/>
      <c r="H1315" s="24"/>
      <c r="I1315" s="24"/>
      <c r="J1315" s="25">
        <v>287.60000000000002</v>
      </c>
      <c r="K1315" s="24"/>
      <c r="L1315" s="25">
        <v>81.680000000000007</v>
      </c>
      <c r="M1315" s="26">
        <v>15.71</v>
      </c>
      <c r="N1315" s="27">
        <v>1283.19</v>
      </c>
      <c r="EZ1315" s="11"/>
      <c r="FA1315" s="19"/>
      <c r="FB1315" s="19"/>
      <c r="FC1315" s="19"/>
      <c r="FE1315" s="3" t="s">
        <v>24</v>
      </c>
      <c r="FH1315" s="19"/>
      <c r="FK1315" s="19"/>
      <c r="FL1315" s="19"/>
    </row>
    <row r="1316" spans="1:168" customFormat="1" ht="15" x14ac:dyDescent="0.25">
      <c r="A1316" s="21"/>
      <c r="B1316" s="22" t="s">
        <v>25</v>
      </c>
      <c r="C1316" s="165" t="s">
        <v>26</v>
      </c>
      <c r="D1316" s="165"/>
      <c r="E1316" s="165"/>
      <c r="F1316" s="23"/>
      <c r="G1316" s="24"/>
      <c r="H1316" s="24"/>
      <c r="I1316" s="24"/>
      <c r="J1316" s="25">
        <v>37.57</v>
      </c>
      <c r="K1316" s="24"/>
      <c r="L1316" s="25">
        <v>10.67</v>
      </c>
      <c r="M1316" s="26">
        <v>52.21</v>
      </c>
      <c r="N1316" s="48">
        <v>557.08000000000004</v>
      </c>
      <c r="EZ1316" s="11"/>
      <c r="FA1316" s="19"/>
      <c r="FB1316" s="19"/>
      <c r="FC1316" s="19"/>
      <c r="FE1316" s="3" t="s">
        <v>26</v>
      </c>
      <c r="FH1316" s="19"/>
      <c r="FK1316" s="19"/>
      <c r="FL1316" s="19"/>
    </row>
    <row r="1317" spans="1:168" customFormat="1" ht="15" x14ac:dyDescent="0.25">
      <c r="A1317" s="28"/>
      <c r="B1317" s="22"/>
      <c r="C1317" s="165" t="s">
        <v>9</v>
      </c>
      <c r="D1317" s="165"/>
      <c r="E1317" s="165"/>
      <c r="F1317" s="23" t="s">
        <v>10</v>
      </c>
      <c r="G1317" s="42">
        <v>11.7</v>
      </c>
      <c r="H1317" s="24"/>
      <c r="I1317" s="43">
        <v>3.3228</v>
      </c>
      <c r="J1317" s="31"/>
      <c r="K1317" s="24"/>
      <c r="L1317" s="31"/>
      <c r="M1317" s="24"/>
      <c r="N1317" s="32"/>
      <c r="EZ1317" s="11"/>
      <c r="FA1317" s="19"/>
      <c r="FB1317" s="19"/>
      <c r="FC1317" s="19"/>
      <c r="FF1317" s="3" t="s">
        <v>9</v>
      </c>
      <c r="FH1317" s="19"/>
      <c r="FK1317" s="19"/>
      <c r="FL1317" s="19"/>
    </row>
    <row r="1318" spans="1:168" customFormat="1" ht="15" x14ac:dyDescent="0.25">
      <c r="A1318" s="28"/>
      <c r="B1318" s="22"/>
      <c r="C1318" s="165" t="s">
        <v>27</v>
      </c>
      <c r="D1318" s="165"/>
      <c r="E1318" s="165"/>
      <c r="F1318" s="23" t="s">
        <v>10</v>
      </c>
      <c r="G1318" s="26">
        <v>2.96</v>
      </c>
      <c r="H1318" s="24"/>
      <c r="I1318" s="47">
        <v>0.84064000000000005</v>
      </c>
      <c r="J1318" s="31"/>
      <c r="K1318" s="24"/>
      <c r="L1318" s="31"/>
      <c r="M1318" s="24"/>
      <c r="N1318" s="32"/>
      <c r="EZ1318" s="11"/>
      <c r="FA1318" s="19"/>
      <c r="FB1318" s="19"/>
      <c r="FC1318" s="19"/>
      <c r="FF1318" s="3" t="s">
        <v>27</v>
      </c>
      <c r="FH1318" s="19"/>
      <c r="FK1318" s="19"/>
      <c r="FL1318" s="19"/>
    </row>
    <row r="1319" spans="1:168" customFormat="1" ht="15" customHeight="1" x14ac:dyDescent="0.25">
      <c r="A1319" s="20"/>
      <c r="B1319" s="22"/>
      <c r="C1319" s="172" t="s">
        <v>11</v>
      </c>
      <c r="D1319" s="172"/>
      <c r="E1319" s="172"/>
      <c r="F1319" s="33"/>
      <c r="G1319" s="34"/>
      <c r="H1319" s="34"/>
      <c r="I1319" s="34"/>
      <c r="J1319" s="35">
        <v>379.68</v>
      </c>
      <c r="K1319" s="34"/>
      <c r="L1319" s="35">
        <v>107.83</v>
      </c>
      <c r="M1319" s="34"/>
      <c r="N1319" s="36">
        <v>2648.48</v>
      </c>
      <c r="EZ1319" s="11"/>
      <c r="FA1319" s="19"/>
      <c r="FB1319" s="19"/>
      <c r="FC1319" s="19"/>
      <c r="FG1319" s="3" t="s">
        <v>11</v>
      </c>
      <c r="FH1319" s="19"/>
      <c r="FK1319" s="19"/>
      <c r="FL1319" s="19"/>
    </row>
    <row r="1320" spans="1:168" customFormat="1" ht="15" x14ac:dyDescent="0.25">
      <c r="A1320" s="28"/>
      <c r="B1320" s="22"/>
      <c r="C1320" s="165" t="s">
        <v>12</v>
      </c>
      <c r="D1320" s="165"/>
      <c r="E1320" s="165"/>
      <c r="F1320" s="23"/>
      <c r="G1320" s="24"/>
      <c r="H1320" s="24"/>
      <c r="I1320" s="24"/>
      <c r="J1320" s="31"/>
      <c r="K1320" s="24"/>
      <c r="L1320" s="25">
        <v>36.82</v>
      </c>
      <c r="M1320" s="24"/>
      <c r="N1320" s="27">
        <v>1922.37</v>
      </c>
      <c r="EZ1320" s="11"/>
      <c r="FA1320" s="19"/>
      <c r="FB1320" s="19"/>
      <c r="FC1320" s="19"/>
      <c r="FF1320" s="3" t="s">
        <v>12</v>
      </c>
      <c r="FH1320" s="19"/>
      <c r="FK1320" s="19"/>
      <c r="FL1320" s="19"/>
    </row>
    <row r="1321" spans="1:168" customFormat="1" ht="23.25" customHeight="1" x14ac:dyDescent="0.25">
      <c r="A1321" s="28"/>
      <c r="B1321" s="22" t="s">
        <v>35</v>
      </c>
      <c r="C1321" s="165" t="s">
        <v>36</v>
      </c>
      <c r="D1321" s="165"/>
      <c r="E1321" s="165"/>
      <c r="F1321" s="23" t="s">
        <v>15</v>
      </c>
      <c r="G1321" s="29">
        <v>102</v>
      </c>
      <c r="H1321" s="24"/>
      <c r="I1321" s="29">
        <v>102</v>
      </c>
      <c r="J1321" s="31"/>
      <c r="K1321" s="24"/>
      <c r="L1321" s="25">
        <v>37.56</v>
      </c>
      <c r="M1321" s="24"/>
      <c r="N1321" s="27">
        <v>1960.82</v>
      </c>
      <c r="EZ1321" s="11"/>
      <c r="FA1321" s="19"/>
      <c r="FB1321" s="19"/>
      <c r="FC1321" s="19"/>
      <c r="FF1321" s="3" t="s">
        <v>36</v>
      </c>
      <c r="FH1321" s="19"/>
      <c r="FK1321" s="19"/>
      <c r="FL1321" s="19"/>
    </row>
    <row r="1322" spans="1:168" customFormat="1" ht="23.25" customHeight="1" x14ac:dyDescent="0.25">
      <c r="A1322" s="28"/>
      <c r="B1322" s="22" t="s">
        <v>37</v>
      </c>
      <c r="C1322" s="165" t="s">
        <v>38</v>
      </c>
      <c r="D1322" s="165"/>
      <c r="E1322" s="165"/>
      <c r="F1322" s="23" t="s">
        <v>15</v>
      </c>
      <c r="G1322" s="29">
        <v>54</v>
      </c>
      <c r="H1322" s="24"/>
      <c r="I1322" s="29">
        <v>54</v>
      </c>
      <c r="J1322" s="31"/>
      <c r="K1322" s="24"/>
      <c r="L1322" s="25">
        <v>19.88</v>
      </c>
      <c r="M1322" s="24"/>
      <c r="N1322" s="27">
        <v>1038.08</v>
      </c>
      <c r="EZ1322" s="11"/>
      <c r="FA1322" s="19"/>
      <c r="FB1322" s="19"/>
      <c r="FC1322" s="19"/>
      <c r="FF1322" s="3" t="s">
        <v>38</v>
      </c>
      <c r="FH1322" s="19"/>
      <c r="FK1322" s="19"/>
      <c r="FL1322" s="19"/>
    </row>
    <row r="1323" spans="1:168" customFormat="1" ht="15" customHeight="1" x14ac:dyDescent="0.25">
      <c r="A1323" s="37"/>
      <c r="B1323" s="159"/>
      <c r="C1323" s="167" t="s">
        <v>18</v>
      </c>
      <c r="D1323" s="167"/>
      <c r="E1323" s="167"/>
      <c r="F1323" s="13"/>
      <c r="G1323" s="14"/>
      <c r="H1323" s="14"/>
      <c r="I1323" s="14"/>
      <c r="J1323" s="17"/>
      <c r="K1323" s="14"/>
      <c r="L1323" s="38">
        <v>165.27</v>
      </c>
      <c r="M1323" s="34"/>
      <c r="N1323" s="39">
        <v>5647.38</v>
      </c>
      <c r="EZ1323" s="11"/>
      <c r="FA1323" s="19"/>
      <c r="FB1323" s="19"/>
      <c r="FC1323" s="19"/>
      <c r="FH1323" s="19" t="s">
        <v>18</v>
      </c>
      <c r="FK1323" s="19"/>
      <c r="FL1323" s="19"/>
    </row>
    <row r="1324" spans="1:168" customFormat="1" ht="23.25" customHeight="1" x14ac:dyDescent="0.25">
      <c r="A1324" s="12" t="s">
        <v>415</v>
      </c>
      <c r="B1324" s="160" t="s">
        <v>40</v>
      </c>
      <c r="C1324" s="167" t="s">
        <v>41</v>
      </c>
      <c r="D1324" s="167"/>
      <c r="E1324" s="167"/>
      <c r="F1324" s="13" t="s">
        <v>6</v>
      </c>
      <c r="G1324" s="14">
        <v>0.1336</v>
      </c>
      <c r="H1324" s="15">
        <v>1</v>
      </c>
      <c r="I1324" s="16">
        <v>0.1336</v>
      </c>
      <c r="J1324" s="17"/>
      <c r="K1324" s="14"/>
      <c r="L1324" s="17"/>
      <c r="M1324" s="14"/>
      <c r="N1324" s="18"/>
      <c r="EZ1324" s="11"/>
      <c r="FA1324" s="19" t="s">
        <v>41</v>
      </c>
      <c r="FB1324" s="19" t="s">
        <v>0</v>
      </c>
      <c r="FC1324" s="19" t="s">
        <v>0</v>
      </c>
      <c r="FH1324" s="19"/>
      <c r="FK1324" s="19"/>
      <c r="FL1324" s="19"/>
    </row>
    <row r="1325" spans="1:168" customFormat="1" ht="15" customHeight="1" x14ac:dyDescent="0.25">
      <c r="A1325" s="20"/>
      <c r="B1325" s="158"/>
      <c r="C1325" s="165" t="s">
        <v>416</v>
      </c>
      <c r="D1325" s="165"/>
      <c r="E1325" s="165"/>
      <c r="F1325" s="165"/>
      <c r="G1325" s="165"/>
      <c r="H1325" s="165"/>
      <c r="I1325" s="165"/>
      <c r="J1325" s="165"/>
      <c r="K1325" s="165"/>
      <c r="L1325" s="165"/>
      <c r="M1325" s="165"/>
      <c r="N1325" s="168"/>
      <c r="EZ1325" s="11"/>
      <c r="FA1325" s="19"/>
      <c r="FB1325" s="19"/>
      <c r="FC1325" s="19"/>
      <c r="FD1325" s="3" t="s">
        <v>416</v>
      </c>
      <c r="FH1325" s="19"/>
      <c r="FK1325" s="19"/>
      <c r="FL1325" s="19"/>
    </row>
    <row r="1326" spans="1:168" customFormat="1" ht="15" x14ac:dyDescent="0.25">
      <c r="A1326" s="21"/>
      <c r="B1326" s="22" t="s">
        <v>3</v>
      </c>
      <c r="C1326" s="165" t="s">
        <v>8</v>
      </c>
      <c r="D1326" s="165"/>
      <c r="E1326" s="165"/>
      <c r="F1326" s="23"/>
      <c r="G1326" s="24"/>
      <c r="H1326" s="24"/>
      <c r="I1326" s="24"/>
      <c r="J1326" s="25">
        <v>106.88</v>
      </c>
      <c r="K1326" s="24"/>
      <c r="L1326" s="25">
        <v>14.28</v>
      </c>
      <c r="M1326" s="26">
        <v>52.21</v>
      </c>
      <c r="N1326" s="48">
        <v>745.56</v>
      </c>
      <c r="EZ1326" s="11"/>
      <c r="FA1326" s="19"/>
      <c r="FB1326" s="19"/>
      <c r="FC1326" s="19"/>
      <c r="FE1326" s="3" t="s">
        <v>8</v>
      </c>
      <c r="FH1326" s="19"/>
      <c r="FK1326" s="19"/>
      <c r="FL1326" s="19"/>
    </row>
    <row r="1327" spans="1:168" customFormat="1" ht="15" x14ac:dyDescent="0.25">
      <c r="A1327" s="21"/>
      <c r="B1327" s="22" t="s">
        <v>19</v>
      </c>
      <c r="C1327" s="165" t="s">
        <v>24</v>
      </c>
      <c r="D1327" s="165"/>
      <c r="E1327" s="165"/>
      <c r="F1327" s="23"/>
      <c r="G1327" s="24"/>
      <c r="H1327" s="24"/>
      <c r="I1327" s="24"/>
      <c r="J1327" s="25">
        <v>241.58</v>
      </c>
      <c r="K1327" s="24"/>
      <c r="L1327" s="25">
        <v>32.28</v>
      </c>
      <c r="M1327" s="26">
        <v>15.71</v>
      </c>
      <c r="N1327" s="48">
        <v>507.12</v>
      </c>
      <c r="EZ1327" s="11"/>
      <c r="FA1327" s="19"/>
      <c r="FB1327" s="19"/>
      <c r="FC1327" s="19"/>
      <c r="FE1327" s="3" t="s">
        <v>24</v>
      </c>
      <c r="FH1327" s="19"/>
      <c r="FK1327" s="19"/>
      <c r="FL1327" s="19"/>
    </row>
    <row r="1328" spans="1:168" customFormat="1" ht="15" x14ac:dyDescent="0.25">
      <c r="A1328" s="21"/>
      <c r="B1328" s="22" t="s">
        <v>25</v>
      </c>
      <c r="C1328" s="165" t="s">
        <v>26</v>
      </c>
      <c r="D1328" s="165"/>
      <c r="E1328" s="165"/>
      <c r="F1328" s="23"/>
      <c r="G1328" s="24"/>
      <c r="H1328" s="24"/>
      <c r="I1328" s="24"/>
      <c r="J1328" s="25">
        <v>26.36</v>
      </c>
      <c r="K1328" s="24"/>
      <c r="L1328" s="25">
        <v>3.52</v>
      </c>
      <c r="M1328" s="26">
        <v>52.21</v>
      </c>
      <c r="N1328" s="48">
        <v>183.78</v>
      </c>
      <c r="EZ1328" s="11"/>
      <c r="FA1328" s="19"/>
      <c r="FB1328" s="19"/>
      <c r="FC1328" s="19"/>
      <c r="FE1328" s="3" t="s">
        <v>26</v>
      </c>
      <c r="FH1328" s="19"/>
      <c r="FK1328" s="19"/>
      <c r="FL1328" s="19"/>
    </row>
    <row r="1329" spans="1:168" customFormat="1" ht="15" x14ac:dyDescent="0.25">
      <c r="A1329" s="28"/>
      <c r="B1329" s="22"/>
      <c r="C1329" s="165" t="s">
        <v>9</v>
      </c>
      <c r="D1329" s="165"/>
      <c r="E1329" s="165"/>
      <c r="F1329" s="23" t="s">
        <v>10</v>
      </c>
      <c r="G1329" s="26">
        <v>12.53</v>
      </c>
      <c r="H1329" s="24"/>
      <c r="I1329" s="51">
        <v>1.6740079999999999</v>
      </c>
      <c r="J1329" s="31"/>
      <c r="K1329" s="24"/>
      <c r="L1329" s="31"/>
      <c r="M1329" s="24"/>
      <c r="N1329" s="32"/>
      <c r="EZ1329" s="11"/>
      <c r="FA1329" s="19"/>
      <c r="FB1329" s="19"/>
      <c r="FC1329" s="19"/>
      <c r="FF1329" s="3" t="s">
        <v>9</v>
      </c>
      <c r="FH1329" s="19"/>
      <c r="FK1329" s="19"/>
      <c r="FL1329" s="19"/>
    </row>
    <row r="1330" spans="1:168" customFormat="1" ht="15" x14ac:dyDescent="0.25">
      <c r="A1330" s="28"/>
      <c r="B1330" s="22"/>
      <c r="C1330" s="165" t="s">
        <v>27</v>
      </c>
      <c r="D1330" s="165"/>
      <c r="E1330" s="165"/>
      <c r="F1330" s="23" t="s">
        <v>10</v>
      </c>
      <c r="G1330" s="26">
        <v>2.62</v>
      </c>
      <c r="H1330" s="24"/>
      <c r="I1330" s="51">
        <v>0.35003200000000001</v>
      </c>
      <c r="J1330" s="31"/>
      <c r="K1330" s="24"/>
      <c r="L1330" s="31"/>
      <c r="M1330" s="24"/>
      <c r="N1330" s="32"/>
      <c r="EZ1330" s="11"/>
      <c r="FA1330" s="19"/>
      <c r="FB1330" s="19"/>
      <c r="FC1330" s="19"/>
      <c r="FF1330" s="3" t="s">
        <v>27</v>
      </c>
      <c r="FH1330" s="19"/>
      <c r="FK1330" s="19"/>
      <c r="FL1330" s="19"/>
    </row>
    <row r="1331" spans="1:168" customFormat="1" ht="15" customHeight="1" x14ac:dyDescent="0.25">
      <c r="A1331" s="20"/>
      <c r="B1331" s="22"/>
      <c r="C1331" s="172" t="s">
        <v>11</v>
      </c>
      <c r="D1331" s="172"/>
      <c r="E1331" s="172"/>
      <c r="F1331" s="33"/>
      <c r="G1331" s="34"/>
      <c r="H1331" s="34"/>
      <c r="I1331" s="34"/>
      <c r="J1331" s="35">
        <v>348.46</v>
      </c>
      <c r="K1331" s="34"/>
      <c r="L1331" s="35">
        <v>46.56</v>
      </c>
      <c r="M1331" s="34"/>
      <c r="N1331" s="36">
        <v>1252.68</v>
      </c>
      <c r="EZ1331" s="11"/>
      <c r="FA1331" s="19"/>
      <c r="FB1331" s="19"/>
      <c r="FC1331" s="19"/>
      <c r="FG1331" s="3" t="s">
        <v>11</v>
      </c>
      <c r="FH1331" s="19"/>
      <c r="FK1331" s="19"/>
      <c r="FL1331" s="19"/>
    </row>
    <row r="1332" spans="1:168" customFormat="1" ht="15" x14ac:dyDescent="0.25">
      <c r="A1332" s="28"/>
      <c r="B1332" s="22"/>
      <c r="C1332" s="165" t="s">
        <v>12</v>
      </c>
      <c r="D1332" s="165"/>
      <c r="E1332" s="165"/>
      <c r="F1332" s="23"/>
      <c r="G1332" s="24"/>
      <c r="H1332" s="24"/>
      <c r="I1332" s="24"/>
      <c r="J1332" s="31"/>
      <c r="K1332" s="24"/>
      <c r="L1332" s="25">
        <v>17.8</v>
      </c>
      <c r="M1332" s="24"/>
      <c r="N1332" s="48">
        <v>929.34</v>
      </c>
      <c r="EZ1332" s="11"/>
      <c r="FA1332" s="19"/>
      <c r="FB1332" s="19"/>
      <c r="FC1332" s="19"/>
      <c r="FF1332" s="3" t="s">
        <v>12</v>
      </c>
      <c r="FH1332" s="19"/>
      <c r="FK1332" s="19"/>
      <c r="FL1332" s="19"/>
    </row>
    <row r="1333" spans="1:168" customFormat="1" ht="23.25" customHeight="1" x14ac:dyDescent="0.25">
      <c r="A1333" s="28"/>
      <c r="B1333" s="22" t="s">
        <v>43</v>
      </c>
      <c r="C1333" s="165" t="s">
        <v>44</v>
      </c>
      <c r="D1333" s="165"/>
      <c r="E1333" s="165"/>
      <c r="F1333" s="23" t="s">
        <v>15</v>
      </c>
      <c r="G1333" s="29">
        <v>92</v>
      </c>
      <c r="H1333" s="24"/>
      <c r="I1333" s="29">
        <v>92</v>
      </c>
      <c r="J1333" s="31"/>
      <c r="K1333" s="24"/>
      <c r="L1333" s="25">
        <v>16.38</v>
      </c>
      <c r="M1333" s="24"/>
      <c r="N1333" s="48">
        <v>854.99</v>
      </c>
      <c r="EZ1333" s="11"/>
      <c r="FA1333" s="19"/>
      <c r="FB1333" s="19"/>
      <c r="FC1333" s="19"/>
      <c r="FF1333" s="3" t="s">
        <v>44</v>
      </c>
      <c r="FH1333" s="19"/>
      <c r="FK1333" s="19"/>
      <c r="FL1333" s="19"/>
    </row>
    <row r="1334" spans="1:168" customFormat="1" ht="45" customHeight="1" x14ac:dyDescent="0.25">
      <c r="A1334" s="28"/>
      <c r="B1334" s="22" t="s">
        <v>45</v>
      </c>
      <c r="C1334" s="165" t="s">
        <v>46</v>
      </c>
      <c r="D1334" s="165"/>
      <c r="E1334" s="165"/>
      <c r="F1334" s="23" t="s">
        <v>15</v>
      </c>
      <c r="G1334" s="29">
        <v>46</v>
      </c>
      <c r="H1334" s="26">
        <v>0.85</v>
      </c>
      <c r="I1334" s="42">
        <v>39.1</v>
      </c>
      <c r="J1334" s="31"/>
      <c r="K1334" s="24"/>
      <c r="L1334" s="25">
        <v>6.96</v>
      </c>
      <c r="M1334" s="24"/>
      <c r="N1334" s="48">
        <v>363.37</v>
      </c>
      <c r="EZ1334" s="11"/>
      <c r="FA1334" s="19"/>
      <c r="FB1334" s="19"/>
      <c r="FC1334" s="19"/>
      <c r="FF1334" s="3" t="s">
        <v>46</v>
      </c>
      <c r="FH1334" s="19"/>
      <c r="FK1334" s="19"/>
      <c r="FL1334" s="19"/>
    </row>
    <row r="1335" spans="1:168" customFormat="1" ht="15" customHeight="1" x14ac:dyDescent="0.25">
      <c r="A1335" s="37"/>
      <c r="B1335" s="159"/>
      <c r="C1335" s="167" t="s">
        <v>18</v>
      </c>
      <c r="D1335" s="167"/>
      <c r="E1335" s="167"/>
      <c r="F1335" s="13"/>
      <c r="G1335" s="14"/>
      <c r="H1335" s="14"/>
      <c r="I1335" s="14"/>
      <c r="J1335" s="17"/>
      <c r="K1335" s="14"/>
      <c r="L1335" s="38">
        <v>69.900000000000006</v>
      </c>
      <c r="M1335" s="34"/>
      <c r="N1335" s="39">
        <v>2471.04</v>
      </c>
      <c r="EZ1335" s="11"/>
      <c r="FA1335" s="19"/>
      <c r="FB1335" s="19"/>
      <c r="FC1335" s="19"/>
      <c r="FH1335" s="19" t="s">
        <v>18</v>
      </c>
      <c r="FK1335" s="19"/>
      <c r="FL1335" s="19"/>
    </row>
    <row r="1336" spans="1:168" customFormat="1" ht="34.5" customHeight="1" x14ac:dyDescent="0.25">
      <c r="A1336" s="12" t="s">
        <v>417</v>
      </c>
      <c r="B1336" s="160" t="s">
        <v>48</v>
      </c>
      <c r="C1336" s="167" t="s">
        <v>49</v>
      </c>
      <c r="D1336" s="167"/>
      <c r="E1336" s="167"/>
      <c r="F1336" s="13" t="s">
        <v>6</v>
      </c>
      <c r="G1336" s="14">
        <v>0.13400000000000001</v>
      </c>
      <c r="H1336" s="15">
        <v>1</v>
      </c>
      <c r="I1336" s="46">
        <v>0.13400000000000001</v>
      </c>
      <c r="J1336" s="17"/>
      <c r="K1336" s="14"/>
      <c r="L1336" s="17"/>
      <c r="M1336" s="14"/>
      <c r="N1336" s="18"/>
      <c r="EZ1336" s="11"/>
      <c r="FA1336" s="19" t="s">
        <v>49</v>
      </c>
      <c r="FB1336" s="19" t="s">
        <v>0</v>
      </c>
      <c r="FC1336" s="19" t="s">
        <v>0</v>
      </c>
      <c r="FH1336" s="19"/>
      <c r="FK1336" s="19"/>
      <c r="FL1336" s="19"/>
    </row>
    <row r="1337" spans="1:168" customFormat="1" ht="15" customHeight="1" x14ac:dyDescent="0.25">
      <c r="A1337" s="20"/>
      <c r="B1337" s="158"/>
      <c r="C1337" s="165" t="s">
        <v>418</v>
      </c>
      <c r="D1337" s="165"/>
      <c r="E1337" s="165"/>
      <c r="F1337" s="165"/>
      <c r="G1337" s="165"/>
      <c r="H1337" s="165"/>
      <c r="I1337" s="165"/>
      <c r="J1337" s="165"/>
      <c r="K1337" s="165"/>
      <c r="L1337" s="165"/>
      <c r="M1337" s="165"/>
      <c r="N1337" s="168"/>
      <c r="EZ1337" s="11"/>
      <c r="FA1337" s="19"/>
      <c r="FB1337" s="19"/>
      <c r="FC1337" s="19"/>
      <c r="FD1337" s="3" t="s">
        <v>418</v>
      </c>
      <c r="FH1337" s="19"/>
      <c r="FK1337" s="19"/>
      <c r="FL1337" s="19"/>
    </row>
    <row r="1338" spans="1:168" customFormat="1" ht="15" x14ac:dyDescent="0.25">
      <c r="A1338" s="21"/>
      <c r="B1338" s="22" t="s">
        <v>3</v>
      </c>
      <c r="C1338" s="165" t="s">
        <v>8</v>
      </c>
      <c r="D1338" s="165"/>
      <c r="E1338" s="165"/>
      <c r="F1338" s="23"/>
      <c r="G1338" s="24"/>
      <c r="H1338" s="24"/>
      <c r="I1338" s="24"/>
      <c r="J1338" s="25">
        <v>173.23</v>
      </c>
      <c r="K1338" s="24"/>
      <c r="L1338" s="25">
        <v>23.21</v>
      </c>
      <c r="M1338" s="26">
        <v>52.21</v>
      </c>
      <c r="N1338" s="27">
        <v>1211.79</v>
      </c>
      <c r="EZ1338" s="11"/>
      <c r="FA1338" s="19"/>
      <c r="FB1338" s="19"/>
      <c r="FC1338" s="19"/>
      <c r="FE1338" s="3" t="s">
        <v>8</v>
      </c>
      <c r="FH1338" s="19"/>
      <c r="FK1338" s="19"/>
      <c r="FL1338" s="19"/>
    </row>
    <row r="1339" spans="1:168" customFormat="1" ht="15" x14ac:dyDescent="0.25">
      <c r="A1339" s="21"/>
      <c r="B1339" s="22" t="s">
        <v>19</v>
      </c>
      <c r="C1339" s="165" t="s">
        <v>24</v>
      </c>
      <c r="D1339" s="165"/>
      <c r="E1339" s="165"/>
      <c r="F1339" s="23"/>
      <c r="G1339" s="24"/>
      <c r="H1339" s="24"/>
      <c r="I1339" s="24"/>
      <c r="J1339" s="41">
        <v>5268.76</v>
      </c>
      <c r="K1339" s="24"/>
      <c r="L1339" s="25">
        <v>706.01</v>
      </c>
      <c r="M1339" s="26">
        <v>15.71</v>
      </c>
      <c r="N1339" s="27">
        <v>11091.42</v>
      </c>
      <c r="EZ1339" s="11"/>
      <c r="FA1339" s="19"/>
      <c r="FB1339" s="19"/>
      <c r="FC1339" s="19"/>
      <c r="FE1339" s="3" t="s">
        <v>24</v>
      </c>
      <c r="FH1339" s="19"/>
      <c r="FK1339" s="19"/>
      <c r="FL1339" s="19"/>
    </row>
    <row r="1340" spans="1:168" customFormat="1" ht="15" x14ac:dyDescent="0.25">
      <c r="A1340" s="21"/>
      <c r="B1340" s="22" t="s">
        <v>25</v>
      </c>
      <c r="C1340" s="165" t="s">
        <v>26</v>
      </c>
      <c r="D1340" s="165"/>
      <c r="E1340" s="165"/>
      <c r="F1340" s="23"/>
      <c r="G1340" s="24"/>
      <c r="H1340" s="24"/>
      <c r="I1340" s="24"/>
      <c r="J1340" s="25">
        <v>267.67</v>
      </c>
      <c r="K1340" s="24"/>
      <c r="L1340" s="25">
        <v>35.869999999999997</v>
      </c>
      <c r="M1340" s="26">
        <v>52.21</v>
      </c>
      <c r="N1340" s="27">
        <v>1872.77</v>
      </c>
      <c r="EZ1340" s="11"/>
      <c r="FA1340" s="19"/>
      <c r="FB1340" s="19"/>
      <c r="FC1340" s="19"/>
      <c r="FE1340" s="3" t="s">
        <v>26</v>
      </c>
      <c r="FH1340" s="19"/>
      <c r="FK1340" s="19"/>
      <c r="FL1340" s="19"/>
    </row>
    <row r="1341" spans="1:168" customFormat="1" ht="15" x14ac:dyDescent="0.25">
      <c r="A1341" s="21"/>
      <c r="B1341" s="22" t="s">
        <v>39</v>
      </c>
      <c r="C1341" s="165" t="s">
        <v>51</v>
      </c>
      <c r="D1341" s="165"/>
      <c r="E1341" s="165"/>
      <c r="F1341" s="23"/>
      <c r="G1341" s="24"/>
      <c r="H1341" s="24"/>
      <c r="I1341" s="24"/>
      <c r="J1341" s="25">
        <v>17.079999999999998</v>
      </c>
      <c r="K1341" s="24"/>
      <c r="L1341" s="25">
        <v>2.29</v>
      </c>
      <c r="M1341" s="42">
        <v>9.5</v>
      </c>
      <c r="N1341" s="48">
        <v>21.76</v>
      </c>
      <c r="EZ1341" s="11"/>
      <c r="FA1341" s="19"/>
      <c r="FB1341" s="19"/>
      <c r="FC1341" s="19"/>
      <c r="FE1341" s="3" t="s">
        <v>51</v>
      </c>
      <c r="FH1341" s="19"/>
      <c r="FK1341" s="19"/>
      <c r="FL1341" s="19"/>
    </row>
    <row r="1342" spans="1:168" customFormat="1" ht="15" x14ac:dyDescent="0.25">
      <c r="A1342" s="28"/>
      <c r="B1342" s="22"/>
      <c r="C1342" s="165" t="s">
        <v>9</v>
      </c>
      <c r="D1342" s="165"/>
      <c r="E1342" s="165"/>
      <c r="F1342" s="23" t="s">
        <v>10</v>
      </c>
      <c r="G1342" s="42">
        <v>21.6</v>
      </c>
      <c r="H1342" s="24"/>
      <c r="I1342" s="43">
        <v>2.8944000000000001</v>
      </c>
      <c r="J1342" s="31"/>
      <c r="K1342" s="24"/>
      <c r="L1342" s="31"/>
      <c r="M1342" s="24"/>
      <c r="N1342" s="32"/>
      <c r="EZ1342" s="11"/>
      <c r="FA1342" s="19"/>
      <c r="FB1342" s="19"/>
      <c r="FC1342" s="19"/>
      <c r="FF1342" s="3" t="s">
        <v>9</v>
      </c>
      <c r="FH1342" s="19"/>
      <c r="FK1342" s="19"/>
      <c r="FL1342" s="19"/>
    </row>
    <row r="1343" spans="1:168" customFormat="1" ht="15" x14ac:dyDescent="0.25">
      <c r="A1343" s="28"/>
      <c r="B1343" s="22"/>
      <c r="C1343" s="165" t="s">
        <v>27</v>
      </c>
      <c r="D1343" s="165"/>
      <c r="E1343" s="165"/>
      <c r="F1343" s="23" t="s">
        <v>10</v>
      </c>
      <c r="G1343" s="42">
        <v>20.6</v>
      </c>
      <c r="H1343" s="24"/>
      <c r="I1343" s="43">
        <v>2.7604000000000002</v>
      </c>
      <c r="J1343" s="31"/>
      <c r="K1343" s="24"/>
      <c r="L1343" s="31"/>
      <c r="M1343" s="24"/>
      <c r="N1343" s="32"/>
      <c r="EZ1343" s="11"/>
      <c r="FA1343" s="19"/>
      <c r="FB1343" s="19"/>
      <c r="FC1343" s="19"/>
      <c r="FF1343" s="3" t="s">
        <v>27</v>
      </c>
      <c r="FH1343" s="19"/>
      <c r="FK1343" s="19"/>
      <c r="FL1343" s="19"/>
    </row>
    <row r="1344" spans="1:168" customFormat="1" ht="15" customHeight="1" x14ac:dyDescent="0.25">
      <c r="A1344" s="20"/>
      <c r="B1344" s="22"/>
      <c r="C1344" s="172" t="s">
        <v>11</v>
      </c>
      <c r="D1344" s="172"/>
      <c r="E1344" s="172"/>
      <c r="F1344" s="33"/>
      <c r="G1344" s="34"/>
      <c r="H1344" s="34"/>
      <c r="I1344" s="34"/>
      <c r="J1344" s="44">
        <v>5459.07</v>
      </c>
      <c r="K1344" s="34"/>
      <c r="L1344" s="35">
        <v>731.51</v>
      </c>
      <c r="M1344" s="34"/>
      <c r="N1344" s="36">
        <v>12324.97</v>
      </c>
      <c r="EZ1344" s="11"/>
      <c r="FA1344" s="19"/>
      <c r="FB1344" s="19"/>
      <c r="FC1344" s="19"/>
      <c r="FG1344" s="3" t="s">
        <v>11</v>
      </c>
      <c r="FH1344" s="19"/>
      <c r="FK1344" s="19"/>
      <c r="FL1344" s="19"/>
    </row>
    <row r="1345" spans="1:168" customFormat="1" ht="15" x14ac:dyDescent="0.25">
      <c r="A1345" s="28"/>
      <c r="B1345" s="22"/>
      <c r="C1345" s="165" t="s">
        <v>12</v>
      </c>
      <c r="D1345" s="165"/>
      <c r="E1345" s="165"/>
      <c r="F1345" s="23"/>
      <c r="G1345" s="24"/>
      <c r="H1345" s="24"/>
      <c r="I1345" s="24"/>
      <c r="J1345" s="31"/>
      <c r="K1345" s="24"/>
      <c r="L1345" s="25">
        <v>59.08</v>
      </c>
      <c r="M1345" s="24"/>
      <c r="N1345" s="27">
        <v>3084.56</v>
      </c>
      <c r="EZ1345" s="11"/>
      <c r="FA1345" s="19"/>
      <c r="FB1345" s="19"/>
      <c r="FC1345" s="19"/>
      <c r="FF1345" s="3" t="s">
        <v>12</v>
      </c>
      <c r="FH1345" s="19"/>
      <c r="FK1345" s="19"/>
      <c r="FL1345" s="19"/>
    </row>
    <row r="1346" spans="1:168" customFormat="1" ht="45" x14ac:dyDescent="0.25">
      <c r="A1346" s="28"/>
      <c r="B1346" s="22" t="s">
        <v>52</v>
      </c>
      <c r="C1346" s="165" t="s">
        <v>53</v>
      </c>
      <c r="D1346" s="165"/>
      <c r="E1346" s="165"/>
      <c r="F1346" s="23" t="s">
        <v>15</v>
      </c>
      <c r="G1346" s="29">
        <v>147</v>
      </c>
      <c r="H1346" s="24"/>
      <c r="I1346" s="29">
        <v>147</v>
      </c>
      <c r="J1346" s="31"/>
      <c r="K1346" s="24"/>
      <c r="L1346" s="25">
        <v>86.85</v>
      </c>
      <c r="M1346" s="24"/>
      <c r="N1346" s="27">
        <v>4534.3</v>
      </c>
      <c r="EZ1346" s="11"/>
      <c r="FA1346" s="19"/>
      <c r="FB1346" s="19"/>
      <c r="FC1346" s="19"/>
      <c r="FF1346" s="3" t="s">
        <v>53</v>
      </c>
      <c r="FH1346" s="19"/>
      <c r="FK1346" s="19"/>
      <c r="FL1346" s="19"/>
    </row>
    <row r="1347" spans="1:168" customFormat="1" ht="56.25" x14ac:dyDescent="0.25">
      <c r="A1347" s="28"/>
      <c r="B1347" s="22" t="s">
        <v>54</v>
      </c>
      <c r="C1347" s="165" t="s">
        <v>55</v>
      </c>
      <c r="D1347" s="165"/>
      <c r="E1347" s="165"/>
      <c r="F1347" s="23" t="s">
        <v>15</v>
      </c>
      <c r="G1347" s="29">
        <v>134</v>
      </c>
      <c r="H1347" s="26">
        <v>0.85</v>
      </c>
      <c r="I1347" s="42">
        <v>113.9</v>
      </c>
      <c r="J1347" s="31"/>
      <c r="K1347" s="24"/>
      <c r="L1347" s="25">
        <v>67.290000000000006</v>
      </c>
      <c r="M1347" s="24"/>
      <c r="N1347" s="27">
        <v>3513.31</v>
      </c>
      <c r="EZ1347" s="11"/>
      <c r="FA1347" s="19"/>
      <c r="FB1347" s="19"/>
      <c r="FC1347" s="19"/>
      <c r="FF1347" s="3" t="s">
        <v>55</v>
      </c>
      <c r="FH1347" s="19"/>
      <c r="FK1347" s="19"/>
      <c r="FL1347" s="19"/>
    </row>
    <row r="1348" spans="1:168" customFormat="1" ht="15" customHeight="1" x14ac:dyDescent="0.25">
      <c r="A1348" s="37"/>
      <c r="B1348" s="159"/>
      <c r="C1348" s="167" t="s">
        <v>18</v>
      </c>
      <c r="D1348" s="167"/>
      <c r="E1348" s="167"/>
      <c r="F1348" s="13"/>
      <c r="G1348" s="14"/>
      <c r="H1348" s="14"/>
      <c r="I1348" s="14"/>
      <c r="J1348" s="17"/>
      <c r="K1348" s="14"/>
      <c r="L1348" s="38">
        <v>885.65</v>
      </c>
      <c r="M1348" s="34"/>
      <c r="N1348" s="39">
        <v>20372.580000000002</v>
      </c>
      <c r="EZ1348" s="11"/>
      <c r="FA1348" s="19"/>
      <c r="FB1348" s="19"/>
      <c r="FC1348" s="19"/>
      <c r="FH1348" s="19" t="s">
        <v>18</v>
      </c>
      <c r="FK1348" s="19"/>
      <c r="FL1348" s="19"/>
    </row>
    <row r="1349" spans="1:168" customFormat="1" ht="33.75" x14ac:dyDescent="0.25">
      <c r="A1349" s="200" t="s">
        <v>419</v>
      </c>
      <c r="B1349" s="201" t="s">
        <v>57</v>
      </c>
      <c r="C1349" s="202" t="s">
        <v>58</v>
      </c>
      <c r="D1349" s="202"/>
      <c r="E1349" s="202"/>
      <c r="F1349" s="203" t="s">
        <v>59</v>
      </c>
      <c r="G1349" s="204">
        <v>14.49</v>
      </c>
      <c r="H1349" s="205">
        <v>1</v>
      </c>
      <c r="I1349" s="206">
        <v>14.49</v>
      </c>
      <c r="J1349" s="207">
        <v>646.32000000000005</v>
      </c>
      <c r="K1349" s="208">
        <v>1.012</v>
      </c>
      <c r="L1349" s="209">
        <v>9477.56</v>
      </c>
      <c r="M1349" s="210">
        <v>9.5</v>
      </c>
      <c r="N1349" s="211">
        <v>90036.82</v>
      </c>
      <c r="EZ1349" s="11"/>
      <c r="FA1349" s="19" t="s">
        <v>58</v>
      </c>
      <c r="FB1349" s="19" t="s">
        <v>0</v>
      </c>
      <c r="FC1349" s="19" t="s">
        <v>0</v>
      </c>
      <c r="FH1349" s="19"/>
      <c r="FK1349" s="19"/>
      <c r="FL1349" s="19"/>
    </row>
    <row r="1350" spans="1:168" customFormat="1" ht="15" customHeight="1" x14ac:dyDescent="0.25">
      <c r="A1350" s="20"/>
      <c r="B1350" s="158"/>
      <c r="C1350" s="165" t="s">
        <v>390</v>
      </c>
      <c r="D1350" s="165"/>
      <c r="E1350" s="165"/>
      <c r="F1350" s="165"/>
      <c r="G1350" s="165"/>
      <c r="H1350" s="165"/>
      <c r="I1350" s="165"/>
      <c r="J1350" s="165"/>
      <c r="K1350" s="165"/>
      <c r="L1350" s="165"/>
      <c r="M1350" s="165"/>
      <c r="N1350" s="168"/>
      <c r="R1350" s="140" t="s">
        <v>556</v>
      </c>
      <c r="EZ1350" s="11"/>
      <c r="FA1350" s="19"/>
      <c r="FB1350" s="19"/>
      <c r="FC1350" s="19"/>
      <c r="FD1350" s="3" t="s">
        <v>390</v>
      </c>
      <c r="FH1350" s="19"/>
      <c r="FK1350" s="19"/>
      <c r="FL1350" s="19"/>
    </row>
    <row r="1351" spans="1:168" customFormat="1" ht="15" customHeight="1" x14ac:dyDescent="0.25">
      <c r="A1351" s="20"/>
      <c r="B1351" s="158"/>
      <c r="C1351" s="165" t="s">
        <v>61</v>
      </c>
      <c r="D1351" s="165"/>
      <c r="E1351" s="165"/>
      <c r="F1351" s="165"/>
      <c r="G1351" s="165"/>
      <c r="H1351" s="165"/>
      <c r="I1351" s="165"/>
      <c r="J1351" s="165"/>
      <c r="K1351" s="165"/>
      <c r="L1351" s="165"/>
      <c r="M1351" s="165"/>
      <c r="N1351" s="168"/>
      <c r="EZ1351" s="11"/>
      <c r="FA1351" s="19"/>
      <c r="FB1351" s="19"/>
      <c r="FC1351" s="19"/>
      <c r="FH1351" s="19"/>
      <c r="FI1351" s="3" t="s">
        <v>61</v>
      </c>
      <c r="FK1351" s="19"/>
      <c r="FL1351" s="19"/>
    </row>
    <row r="1352" spans="1:168" customFormat="1" ht="15" customHeight="1" x14ac:dyDescent="0.25">
      <c r="A1352" s="50"/>
      <c r="B1352" s="22"/>
      <c r="C1352" s="173" t="s">
        <v>62</v>
      </c>
      <c r="D1352" s="173"/>
      <c r="E1352" s="173"/>
      <c r="F1352" s="173"/>
      <c r="G1352" s="173"/>
      <c r="H1352" s="173"/>
      <c r="I1352" s="173"/>
      <c r="J1352" s="173"/>
      <c r="K1352" s="173"/>
      <c r="L1352" s="173"/>
      <c r="M1352" s="173"/>
      <c r="N1352" s="174"/>
      <c r="EZ1352" s="11"/>
      <c r="FA1352" s="19"/>
      <c r="FB1352" s="19"/>
      <c r="FC1352" s="19"/>
      <c r="FH1352" s="19"/>
      <c r="FJ1352" s="3" t="s">
        <v>62</v>
      </c>
      <c r="FK1352" s="19"/>
      <c r="FL1352" s="19"/>
    </row>
    <row r="1353" spans="1:168" customFormat="1" ht="15" customHeight="1" x14ac:dyDescent="0.25">
      <c r="A1353" s="37"/>
      <c r="B1353" s="159"/>
      <c r="C1353" s="167" t="s">
        <v>18</v>
      </c>
      <c r="D1353" s="167"/>
      <c r="E1353" s="167"/>
      <c r="F1353" s="13"/>
      <c r="G1353" s="14"/>
      <c r="H1353" s="14"/>
      <c r="I1353" s="14"/>
      <c r="J1353" s="17"/>
      <c r="K1353" s="14"/>
      <c r="L1353" s="45">
        <v>9477.56</v>
      </c>
      <c r="M1353" s="34"/>
      <c r="N1353" s="39">
        <v>90036.82</v>
      </c>
      <c r="EZ1353" s="11"/>
      <c r="FA1353" s="19"/>
      <c r="FB1353" s="19"/>
      <c r="FC1353" s="19"/>
      <c r="FH1353" s="19" t="s">
        <v>18</v>
      </c>
      <c r="FK1353" s="19"/>
      <c r="FL1353" s="19"/>
    </row>
    <row r="1354" spans="1:168" customFormat="1" ht="57" customHeight="1" x14ac:dyDescent="0.25">
      <c r="A1354" s="12" t="s">
        <v>420</v>
      </c>
      <c r="B1354" s="160" t="s">
        <v>176</v>
      </c>
      <c r="C1354" s="167" t="s">
        <v>177</v>
      </c>
      <c r="D1354" s="167"/>
      <c r="E1354" s="167"/>
      <c r="F1354" s="13" t="s">
        <v>144</v>
      </c>
      <c r="G1354" s="14">
        <v>1</v>
      </c>
      <c r="H1354" s="15">
        <v>1</v>
      </c>
      <c r="I1354" s="15">
        <v>1</v>
      </c>
      <c r="J1354" s="17"/>
      <c r="K1354" s="14"/>
      <c r="L1354" s="17"/>
      <c r="M1354" s="14"/>
      <c r="N1354" s="18"/>
      <c r="EZ1354" s="11"/>
      <c r="FA1354" s="19" t="s">
        <v>177</v>
      </c>
      <c r="FB1354" s="19" t="s">
        <v>0</v>
      </c>
      <c r="FC1354" s="19" t="s">
        <v>0</v>
      </c>
      <c r="FH1354" s="19"/>
      <c r="FK1354" s="19"/>
      <c r="FL1354" s="19"/>
    </row>
    <row r="1355" spans="1:168" customFormat="1" ht="15" x14ac:dyDescent="0.25">
      <c r="A1355" s="21"/>
      <c r="B1355" s="22" t="s">
        <v>3</v>
      </c>
      <c r="C1355" s="165" t="s">
        <v>8</v>
      </c>
      <c r="D1355" s="165"/>
      <c r="E1355" s="165"/>
      <c r="F1355" s="23"/>
      <c r="G1355" s="24"/>
      <c r="H1355" s="24"/>
      <c r="I1355" s="24"/>
      <c r="J1355" s="25">
        <v>316.8</v>
      </c>
      <c r="K1355" s="24"/>
      <c r="L1355" s="25">
        <v>316.8</v>
      </c>
      <c r="M1355" s="26">
        <v>52.21</v>
      </c>
      <c r="N1355" s="27">
        <v>16540.13</v>
      </c>
      <c r="EZ1355" s="11"/>
      <c r="FA1355" s="19"/>
      <c r="FB1355" s="19"/>
      <c r="FC1355" s="19"/>
      <c r="FE1355" s="3" t="s">
        <v>8</v>
      </c>
      <c r="FH1355" s="19"/>
      <c r="FK1355" s="19"/>
      <c r="FL1355" s="19"/>
    </row>
    <row r="1356" spans="1:168" customFormat="1" ht="15" x14ac:dyDescent="0.25">
      <c r="A1356" s="21"/>
      <c r="B1356" s="22" t="s">
        <v>19</v>
      </c>
      <c r="C1356" s="165" t="s">
        <v>24</v>
      </c>
      <c r="D1356" s="165"/>
      <c r="E1356" s="165"/>
      <c r="F1356" s="23"/>
      <c r="G1356" s="24"/>
      <c r="H1356" s="24"/>
      <c r="I1356" s="24"/>
      <c r="J1356" s="41">
        <v>8602.08</v>
      </c>
      <c r="K1356" s="24"/>
      <c r="L1356" s="41">
        <v>8602.08</v>
      </c>
      <c r="M1356" s="26">
        <v>15.71</v>
      </c>
      <c r="N1356" s="27">
        <v>135138.68</v>
      </c>
      <c r="EZ1356" s="11"/>
      <c r="FA1356" s="19"/>
      <c r="FB1356" s="19"/>
      <c r="FC1356" s="19"/>
      <c r="FE1356" s="3" t="s">
        <v>24</v>
      </c>
      <c r="FH1356" s="19"/>
      <c r="FK1356" s="19"/>
      <c r="FL1356" s="19"/>
    </row>
    <row r="1357" spans="1:168" customFormat="1" ht="15" x14ac:dyDescent="0.25">
      <c r="A1357" s="21"/>
      <c r="B1357" s="22" t="s">
        <v>25</v>
      </c>
      <c r="C1357" s="165" t="s">
        <v>26</v>
      </c>
      <c r="D1357" s="165"/>
      <c r="E1357" s="165"/>
      <c r="F1357" s="23"/>
      <c r="G1357" s="24"/>
      <c r="H1357" s="24"/>
      <c r="I1357" s="24"/>
      <c r="J1357" s="25">
        <v>328.35</v>
      </c>
      <c r="K1357" s="24"/>
      <c r="L1357" s="25">
        <v>328.35</v>
      </c>
      <c r="M1357" s="26">
        <v>52.21</v>
      </c>
      <c r="N1357" s="27">
        <v>17143.150000000001</v>
      </c>
      <c r="EZ1357" s="11"/>
      <c r="FA1357" s="19"/>
      <c r="FB1357" s="19"/>
      <c r="FC1357" s="19"/>
      <c r="FE1357" s="3" t="s">
        <v>26</v>
      </c>
      <c r="FH1357" s="19"/>
      <c r="FK1357" s="19"/>
      <c r="FL1357" s="19"/>
    </row>
    <row r="1358" spans="1:168" customFormat="1" ht="15" x14ac:dyDescent="0.25">
      <c r="A1358" s="28"/>
      <c r="B1358" s="22"/>
      <c r="C1358" s="165" t="s">
        <v>9</v>
      </c>
      <c r="D1358" s="165"/>
      <c r="E1358" s="165"/>
      <c r="F1358" s="23" t="s">
        <v>10</v>
      </c>
      <c r="G1358" s="26">
        <v>34.51</v>
      </c>
      <c r="H1358" s="24"/>
      <c r="I1358" s="26">
        <v>34.51</v>
      </c>
      <c r="J1358" s="31"/>
      <c r="K1358" s="24"/>
      <c r="L1358" s="31"/>
      <c r="M1358" s="24"/>
      <c r="N1358" s="32"/>
      <c r="EZ1358" s="11"/>
      <c r="FA1358" s="19"/>
      <c r="FB1358" s="19"/>
      <c r="FC1358" s="19"/>
      <c r="FF1358" s="3" t="s">
        <v>9</v>
      </c>
      <c r="FH1358" s="19"/>
      <c r="FK1358" s="19"/>
      <c r="FL1358" s="19"/>
    </row>
    <row r="1359" spans="1:168" customFormat="1" ht="15" x14ac:dyDescent="0.25">
      <c r="A1359" s="28"/>
      <c r="B1359" s="22"/>
      <c r="C1359" s="165" t="s">
        <v>27</v>
      </c>
      <c r="D1359" s="165"/>
      <c r="E1359" s="165"/>
      <c r="F1359" s="23" t="s">
        <v>10</v>
      </c>
      <c r="G1359" s="26">
        <v>25.66</v>
      </c>
      <c r="H1359" s="24"/>
      <c r="I1359" s="26">
        <v>25.66</v>
      </c>
      <c r="J1359" s="31"/>
      <c r="K1359" s="24"/>
      <c r="L1359" s="31"/>
      <c r="M1359" s="24"/>
      <c r="N1359" s="32"/>
      <c r="EZ1359" s="11"/>
      <c r="FA1359" s="19"/>
      <c r="FB1359" s="19"/>
      <c r="FC1359" s="19"/>
      <c r="FF1359" s="3" t="s">
        <v>27</v>
      </c>
      <c r="FH1359" s="19"/>
      <c r="FK1359" s="19"/>
      <c r="FL1359" s="19"/>
    </row>
    <row r="1360" spans="1:168" customFormat="1" ht="15" customHeight="1" x14ac:dyDescent="0.25">
      <c r="A1360" s="20"/>
      <c r="B1360" s="22"/>
      <c r="C1360" s="172" t="s">
        <v>11</v>
      </c>
      <c r="D1360" s="172"/>
      <c r="E1360" s="172"/>
      <c r="F1360" s="33"/>
      <c r="G1360" s="34"/>
      <c r="H1360" s="34"/>
      <c r="I1360" s="34"/>
      <c r="J1360" s="44">
        <v>8918.8799999999992</v>
      </c>
      <c r="K1360" s="34"/>
      <c r="L1360" s="44">
        <v>8918.8799999999992</v>
      </c>
      <c r="M1360" s="34"/>
      <c r="N1360" s="36">
        <v>151678.81</v>
      </c>
      <c r="EZ1360" s="11"/>
      <c r="FA1360" s="19"/>
      <c r="FB1360" s="19"/>
      <c r="FC1360" s="19"/>
      <c r="FG1360" s="3" t="s">
        <v>11</v>
      </c>
      <c r="FH1360" s="19"/>
      <c r="FK1360" s="19"/>
      <c r="FL1360" s="19"/>
    </row>
    <row r="1361" spans="1:168" customFormat="1" ht="15" x14ac:dyDescent="0.25">
      <c r="A1361" s="28"/>
      <c r="B1361" s="22"/>
      <c r="C1361" s="165" t="s">
        <v>12</v>
      </c>
      <c r="D1361" s="165"/>
      <c r="E1361" s="165"/>
      <c r="F1361" s="23"/>
      <c r="G1361" s="24"/>
      <c r="H1361" s="24"/>
      <c r="I1361" s="24"/>
      <c r="J1361" s="31"/>
      <c r="K1361" s="24"/>
      <c r="L1361" s="25">
        <v>645.15</v>
      </c>
      <c r="M1361" s="24"/>
      <c r="N1361" s="27">
        <v>33683.279999999999</v>
      </c>
      <c r="EZ1361" s="11"/>
      <c r="FA1361" s="19"/>
      <c r="FB1361" s="19"/>
      <c r="FC1361" s="19"/>
      <c r="FF1361" s="3" t="s">
        <v>12</v>
      </c>
      <c r="FH1361" s="19"/>
      <c r="FK1361" s="19"/>
      <c r="FL1361" s="19"/>
    </row>
    <row r="1362" spans="1:168" customFormat="1" ht="22.5" customHeight="1" x14ac:dyDescent="0.25">
      <c r="A1362" s="28"/>
      <c r="B1362" s="22" t="s">
        <v>28</v>
      </c>
      <c r="C1362" s="165" t="s">
        <v>29</v>
      </c>
      <c r="D1362" s="165"/>
      <c r="E1362" s="165"/>
      <c r="F1362" s="23" t="s">
        <v>15</v>
      </c>
      <c r="G1362" s="29">
        <v>109</v>
      </c>
      <c r="H1362" s="24"/>
      <c r="I1362" s="29">
        <v>109</v>
      </c>
      <c r="J1362" s="31"/>
      <c r="K1362" s="24"/>
      <c r="L1362" s="25">
        <v>703.21</v>
      </c>
      <c r="M1362" s="24"/>
      <c r="N1362" s="27">
        <v>36714.78</v>
      </c>
      <c r="EZ1362" s="11"/>
      <c r="FA1362" s="19"/>
      <c r="FB1362" s="19"/>
      <c r="FC1362" s="19"/>
      <c r="FF1362" s="3" t="s">
        <v>29</v>
      </c>
      <c r="FH1362" s="19"/>
      <c r="FK1362" s="19"/>
      <c r="FL1362" s="19"/>
    </row>
    <row r="1363" spans="1:168" customFormat="1" ht="45" x14ac:dyDescent="0.25">
      <c r="A1363" s="28"/>
      <c r="B1363" s="22" t="s">
        <v>30</v>
      </c>
      <c r="C1363" s="165" t="s">
        <v>31</v>
      </c>
      <c r="D1363" s="165"/>
      <c r="E1363" s="165"/>
      <c r="F1363" s="23" t="s">
        <v>15</v>
      </c>
      <c r="G1363" s="29">
        <v>65</v>
      </c>
      <c r="H1363" s="26">
        <v>0.85</v>
      </c>
      <c r="I1363" s="26">
        <v>55.25</v>
      </c>
      <c r="J1363" s="31"/>
      <c r="K1363" s="24"/>
      <c r="L1363" s="25">
        <v>356.45</v>
      </c>
      <c r="M1363" s="24"/>
      <c r="N1363" s="27">
        <v>18610.009999999998</v>
      </c>
      <c r="EZ1363" s="11"/>
      <c r="FA1363" s="19"/>
      <c r="FB1363" s="19"/>
      <c r="FC1363" s="19"/>
      <c r="FF1363" s="3" t="s">
        <v>31</v>
      </c>
      <c r="FH1363" s="19"/>
      <c r="FK1363" s="19"/>
      <c r="FL1363" s="19"/>
    </row>
    <row r="1364" spans="1:168" customFormat="1" ht="15" customHeight="1" x14ac:dyDescent="0.25">
      <c r="A1364" s="37"/>
      <c r="B1364" s="159"/>
      <c r="C1364" s="167" t="s">
        <v>18</v>
      </c>
      <c r="D1364" s="167"/>
      <c r="E1364" s="167"/>
      <c r="F1364" s="13"/>
      <c r="G1364" s="14"/>
      <c r="H1364" s="14"/>
      <c r="I1364" s="14"/>
      <c r="J1364" s="17"/>
      <c r="K1364" s="14"/>
      <c r="L1364" s="45">
        <v>9978.5400000000009</v>
      </c>
      <c r="M1364" s="34"/>
      <c r="N1364" s="39">
        <v>207003.6</v>
      </c>
      <c r="EZ1364" s="11"/>
      <c r="FA1364" s="19"/>
      <c r="FB1364" s="19"/>
      <c r="FC1364" s="19"/>
      <c r="FH1364" s="19" t="s">
        <v>18</v>
      </c>
      <c r="FK1364" s="19"/>
      <c r="FL1364" s="19"/>
    </row>
    <row r="1365" spans="1:168" customFormat="1" ht="22.5" customHeight="1" x14ac:dyDescent="0.25">
      <c r="A1365" s="200" t="s">
        <v>421</v>
      </c>
      <c r="B1365" s="201" t="s">
        <v>179</v>
      </c>
      <c r="C1365" s="202" t="s">
        <v>180</v>
      </c>
      <c r="D1365" s="202"/>
      <c r="E1365" s="202"/>
      <c r="F1365" s="203" t="s">
        <v>181</v>
      </c>
      <c r="G1365" s="204">
        <v>1</v>
      </c>
      <c r="H1365" s="205">
        <v>1</v>
      </c>
      <c r="I1365" s="205">
        <v>1</v>
      </c>
      <c r="J1365" s="209">
        <v>168421.05</v>
      </c>
      <c r="K1365" s="212">
        <v>1.04236</v>
      </c>
      <c r="L1365" s="209">
        <v>175555.37</v>
      </c>
      <c r="M1365" s="210">
        <v>9.5</v>
      </c>
      <c r="N1365" s="211">
        <v>1667776.02</v>
      </c>
      <c r="EZ1365" s="11"/>
      <c r="FA1365" s="19" t="s">
        <v>180</v>
      </c>
      <c r="FB1365" s="19" t="s">
        <v>0</v>
      </c>
      <c r="FC1365" s="19" t="s">
        <v>0</v>
      </c>
      <c r="FH1365" s="19"/>
      <c r="FK1365" s="19"/>
      <c r="FL1365" s="19"/>
    </row>
    <row r="1366" spans="1:168" customFormat="1" ht="15" customHeight="1" x14ac:dyDescent="0.25">
      <c r="A1366" s="20"/>
      <c r="B1366" s="158"/>
      <c r="C1366" s="165" t="s">
        <v>545</v>
      </c>
      <c r="D1366" s="165"/>
      <c r="E1366" s="165"/>
      <c r="F1366" s="165"/>
      <c r="G1366" s="165"/>
      <c r="H1366" s="165"/>
      <c r="I1366" s="165"/>
      <c r="J1366" s="165"/>
      <c r="K1366" s="165"/>
      <c r="L1366" s="165"/>
      <c r="M1366" s="165"/>
      <c r="N1366" s="168"/>
      <c r="R1366" t="str">
        <f>R1235</f>
        <v>без НДС,без доставки</v>
      </c>
      <c r="EZ1366" s="11"/>
      <c r="FA1366" s="19"/>
      <c r="FB1366" s="19"/>
      <c r="FC1366" s="19"/>
      <c r="FH1366" s="19"/>
      <c r="FI1366" s="3" t="s">
        <v>182</v>
      </c>
      <c r="FK1366" s="19"/>
      <c r="FL1366" s="19"/>
    </row>
    <row r="1367" spans="1:168" customFormat="1" ht="15" customHeight="1" x14ac:dyDescent="0.25">
      <c r="A1367" s="50"/>
      <c r="B1367" s="22"/>
      <c r="C1367" s="173" t="s">
        <v>78</v>
      </c>
      <c r="D1367" s="173"/>
      <c r="E1367" s="173"/>
      <c r="F1367" s="173"/>
      <c r="G1367" s="173"/>
      <c r="H1367" s="173"/>
      <c r="I1367" s="173"/>
      <c r="J1367" s="173"/>
      <c r="K1367" s="173"/>
      <c r="L1367" s="173"/>
      <c r="M1367" s="173"/>
      <c r="N1367" s="174"/>
      <c r="EZ1367" s="11"/>
      <c r="FA1367" s="19"/>
      <c r="FB1367" s="19"/>
      <c r="FC1367" s="19"/>
      <c r="FH1367" s="19"/>
      <c r="FJ1367" s="3" t="s">
        <v>78</v>
      </c>
      <c r="FK1367" s="19"/>
      <c r="FL1367" s="19"/>
    </row>
    <row r="1368" spans="1:168" customFormat="1" ht="15" customHeight="1" x14ac:dyDescent="0.25">
      <c r="A1368" s="50"/>
      <c r="B1368" s="22"/>
      <c r="C1368" s="173" t="s">
        <v>62</v>
      </c>
      <c r="D1368" s="173"/>
      <c r="E1368" s="173"/>
      <c r="F1368" s="173"/>
      <c r="G1368" s="173"/>
      <c r="H1368" s="173"/>
      <c r="I1368" s="173"/>
      <c r="J1368" s="173"/>
      <c r="K1368" s="173"/>
      <c r="L1368" s="173"/>
      <c r="M1368" s="173"/>
      <c r="N1368" s="174"/>
      <c r="EZ1368" s="11"/>
      <c r="FA1368" s="19"/>
      <c r="FB1368" s="19"/>
      <c r="FC1368" s="19"/>
      <c r="FH1368" s="19"/>
      <c r="FJ1368" s="3" t="s">
        <v>62</v>
      </c>
      <c r="FK1368" s="19"/>
      <c r="FL1368" s="19"/>
    </row>
    <row r="1369" spans="1:168" customFormat="1" ht="15" customHeight="1" x14ac:dyDescent="0.25">
      <c r="A1369" s="37"/>
      <c r="B1369" s="159"/>
      <c r="C1369" s="167" t="s">
        <v>18</v>
      </c>
      <c r="D1369" s="167"/>
      <c r="E1369" s="167"/>
      <c r="F1369" s="13"/>
      <c r="G1369" s="14"/>
      <c r="H1369" s="14"/>
      <c r="I1369" s="14"/>
      <c r="J1369" s="17"/>
      <c r="K1369" s="14"/>
      <c r="L1369" s="45">
        <v>175555.37</v>
      </c>
      <c r="M1369" s="34"/>
      <c r="N1369" s="39">
        <v>1667776.02</v>
      </c>
      <c r="EZ1369" s="11"/>
      <c r="FA1369" s="19"/>
      <c r="FB1369" s="19"/>
      <c r="FC1369" s="19"/>
      <c r="FH1369" s="19" t="s">
        <v>18</v>
      </c>
      <c r="FK1369" s="19"/>
      <c r="FL1369" s="19"/>
    </row>
    <row r="1370" spans="1:168" customFormat="1" ht="33.75" customHeight="1" x14ac:dyDescent="0.25">
      <c r="A1370" s="200" t="s">
        <v>422</v>
      </c>
      <c r="B1370" s="201" t="s">
        <v>184</v>
      </c>
      <c r="C1370" s="202" t="s">
        <v>185</v>
      </c>
      <c r="D1370" s="202"/>
      <c r="E1370" s="202"/>
      <c r="F1370" s="203" t="s">
        <v>181</v>
      </c>
      <c r="G1370" s="204">
        <v>1</v>
      </c>
      <c r="H1370" s="205">
        <v>1</v>
      </c>
      <c r="I1370" s="205">
        <v>1</v>
      </c>
      <c r="J1370" s="209">
        <v>363157.89</v>
      </c>
      <c r="K1370" s="212">
        <v>1.04236</v>
      </c>
      <c r="L1370" s="209">
        <v>378541.26</v>
      </c>
      <c r="M1370" s="210">
        <v>9.5</v>
      </c>
      <c r="N1370" s="211">
        <v>3596141.97</v>
      </c>
      <c r="EZ1370" s="11"/>
      <c r="FA1370" s="19" t="s">
        <v>185</v>
      </c>
      <c r="FB1370" s="19" t="s">
        <v>0</v>
      </c>
      <c r="FC1370" s="19" t="s">
        <v>0</v>
      </c>
      <c r="FH1370" s="19"/>
      <c r="FK1370" s="19"/>
      <c r="FL1370" s="19"/>
    </row>
    <row r="1371" spans="1:168" customFormat="1" ht="15" customHeight="1" x14ac:dyDescent="0.25">
      <c r="A1371" s="20"/>
      <c r="B1371" s="158"/>
      <c r="C1371" s="165" t="s">
        <v>546</v>
      </c>
      <c r="D1371" s="165"/>
      <c r="E1371" s="165"/>
      <c r="F1371" s="165"/>
      <c r="G1371" s="165"/>
      <c r="H1371" s="165"/>
      <c r="I1371" s="165"/>
      <c r="J1371" s="165"/>
      <c r="K1371" s="165"/>
      <c r="L1371" s="165"/>
      <c r="M1371" s="165"/>
      <c r="N1371" s="168"/>
      <c r="R1371" t="str">
        <f>R1366</f>
        <v>без НДС,без доставки</v>
      </c>
      <c r="EZ1371" s="11"/>
      <c r="FA1371" s="19"/>
      <c r="FB1371" s="19"/>
      <c r="FC1371" s="19"/>
      <c r="FH1371" s="19"/>
      <c r="FI1371" s="3" t="s">
        <v>186</v>
      </c>
      <c r="FK1371" s="19"/>
      <c r="FL1371" s="19"/>
    </row>
    <row r="1372" spans="1:168" customFormat="1" ht="15" customHeight="1" x14ac:dyDescent="0.25">
      <c r="A1372" s="50"/>
      <c r="B1372" s="22"/>
      <c r="C1372" s="173" t="s">
        <v>78</v>
      </c>
      <c r="D1372" s="173"/>
      <c r="E1372" s="173"/>
      <c r="F1372" s="173"/>
      <c r="G1372" s="173"/>
      <c r="H1372" s="173"/>
      <c r="I1372" s="173"/>
      <c r="J1372" s="173"/>
      <c r="K1372" s="173"/>
      <c r="L1372" s="173"/>
      <c r="M1372" s="173"/>
      <c r="N1372" s="174"/>
      <c r="EZ1372" s="11"/>
      <c r="FA1372" s="19"/>
      <c r="FB1372" s="19"/>
      <c r="FC1372" s="19"/>
      <c r="FH1372" s="19"/>
      <c r="FJ1372" s="3" t="s">
        <v>78</v>
      </c>
      <c r="FK1372" s="19"/>
      <c r="FL1372" s="19"/>
    </row>
    <row r="1373" spans="1:168" customFormat="1" ht="15" customHeight="1" x14ac:dyDescent="0.25">
      <c r="A1373" s="50"/>
      <c r="B1373" s="22"/>
      <c r="C1373" s="173" t="s">
        <v>62</v>
      </c>
      <c r="D1373" s="173"/>
      <c r="E1373" s="173"/>
      <c r="F1373" s="173"/>
      <c r="G1373" s="173"/>
      <c r="H1373" s="173"/>
      <c r="I1373" s="173"/>
      <c r="J1373" s="173"/>
      <c r="K1373" s="173"/>
      <c r="L1373" s="173"/>
      <c r="M1373" s="173"/>
      <c r="N1373" s="174"/>
      <c r="EZ1373" s="11"/>
      <c r="FA1373" s="19"/>
      <c r="FB1373" s="19"/>
      <c r="FC1373" s="19"/>
      <c r="FH1373" s="19"/>
      <c r="FJ1373" s="3" t="s">
        <v>62</v>
      </c>
      <c r="FK1373" s="19"/>
      <c r="FL1373" s="19"/>
    </row>
    <row r="1374" spans="1:168" customFormat="1" ht="15" customHeight="1" x14ac:dyDescent="0.25">
      <c r="A1374" s="37"/>
      <c r="B1374" s="159"/>
      <c r="C1374" s="167" t="s">
        <v>18</v>
      </c>
      <c r="D1374" s="167"/>
      <c r="E1374" s="167"/>
      <c r="F1374" s="13"/>
      <c r="G1374" s="14"/>
      <c r="H1374" s="14"/>
      <c r="I1374" s="14"/>
      <c r="J1374" s="17"/>
      <c r="K1374" s="14"/>
      <c r="L1374" s="45">
        <v>378541.26</v>
      </c>
      <c r="M1374" s="34"/>
      <c r="N1374" s="39">
        <v>3596141.97</v>
      </c>
      <c r="EZ1374" s="11"/>
      <c r="FA1374" s="19"/>
      <c r="FB1374" s="19"/>
      <c r="FC1374" s="19"/>
      <c r="FH1374" s="19" t="s">
        <v>18</v>
      </c>
      <c r="FK1374" s="19"/>
      <c r="FL1374" s="19"/>
    </row>
    <row r="1375" spans="1:168" customFormat="1" ht="45.75" customHeight="1" x14ac:dyDescent="0.25">
      <c r="A1375" s="12" t="s">
        <v>423</v>
      </c>
      <c r="B1375" s="160" t="s">
        <v>188</v>
      </c>
      <c r="C1375" s="167" t="s">
        <v>189</v>
      </c>
      <c r="D1375" s="167"/>
      <c r="E1375" s="167"/>
      <c r="F1375" s="13" t="s">
        <v>70</v>
      </c>
      <c r="G1375" s="14">
        <v>1</v>
      </c>
      <c r="H1375" s="15">
        <v>1</v>
      </c>
      <c r="I1375" s="15">
        <v>1</v>
      </c>
      <c r="J1375" s="17"/>
      <c r="K1375" s="14"/>
      <c r="L1375" s="17"/>
      <c r="M1375" s="14"/>
      <c r="N1375" s="18"/>
      <c r="EZ1375" s="11"/>
      <c r="FA1375" s="19" t="s">
        <v>189</v>
      </c>
      <c r="FB1375" s="19" t="s">
        <v>0</v>
      </c>
      <c r="FC1375" s="19" t="s">
        <v>0</v>
      </c>
      <c r="FH1375" s="19"/>
      <c r="FK1375" s="19"/>
      <c r="FL1375" s="19"/>
    </row>
    <row r="1376" spans="1:168" customFormat="1" ht="15" x14ac:dyDescent="0.25">
      <c r="A1376" s="21"/>
      <c r="B1376" s="22" t="s">
        <v>3</v>
      </c>
      <c r="C1376" s="165" t="s">
        <v>8</v>
      </c>
      <c r="D1376" s="165"/>
      <c r="E1376" s="165"/>
      <c r="F1376" s="23"/>
      <c r="G1376" s="24"/>
      <c r="H1376" s="24"/>
      <c r="I1376" s="24"/>
      <c r="J1376" s="25">
        <v>251.92</v>
      </c>
      <c r="K1376" s="24"/>
      <c r="L1376" s="25">
        <v>251.92</v>
      </c>
      <c r="M1376" s="26">
        <v>52.21</v>
      </c>
      <c r="N1376" s="27">
        <v>13152.74</v>
      </c>
      <c r="EZ1376" s="11"/>
      <c r="FA1376" s="19"/>
      <c r="FB1376" s="19"/>
      <c r="FC1376" s="19"/>
      <c r="FE1376" s="3" t="s">
        <v>8</v>
      </c>
      <c r="FH1376" s="19"/>
      <c r="FK1376" s="19"/>
      <c r="FL1376" s="19"/>
    </row>
    <row r="1377" spans="1:168" customFormat="1" ht="15" x14ac:dyDescent="0.25">
      <c r="A1377" s="21"/>
      <c r="B1377" s="22" t="s">
        <v>19</v>
      </c>
      <c r="C1377" s="165" t="s">
        <v>24</v>
      </c>
      <c r="D1377" s="165"/>
      <c r="E1377" s="165"/>
      <c r="F1377" s="23"/>
      <c r="G1377" s="24"/>
      <c r="H1377" s="24"/>
      <c r="I1377" s="24"/>
      <c r="J1377" s="25">
        <v>120.78</v>
      </c>
      <c r="K1377" s="24"/>
      <c r="L1377" s="25">
        <v>120.78</v>
      </c>
      <c r="M1377" s="26">
        <v>15.71</v>
      </c>
      <c r="N1377" s="27">
        <v>1897.45</v>
      </c>
      <c r="EZ1377" s="11"/>
      <c r="FA1377" s="19"/>
      <c r="FB1377" s="19"/>
      <c r="FC1377" s="19"/>
      <c r="FE1377" s="3" t="s">
        <v>24</v>
      </c>
      <c r="FH1377" s="19"/>
      <c r="FK1377" s="19"/>
      <c r="FL1377" s="19"/>
    </row>
    <row r="1378" spans="1:168" customFormat="1" ht="15" x14ac:dyDescent="0.25">
      <c r="A1378" s="21"/>
      <c r="B1378" s="22" t="s">
        <v>25</v>
      </c>
      <c r="C1378" s="165" t="s">
        <v>26</v>
      </c>
      <c r="D1378" s="165"/>
      <c r="E1378" s="165"/>
      <c r="F1378" s="23"/>
      <c r="G1378" s="24"/>
      <c r="H1378" s="24"/>
      <c r="I1378" s="24"/>
      <c r="J1378" s="25">
        <v>11.98</v>
      </c>
      <c r="K1378" s="24"/>
      <c r="L1378" s="25">
        <v>11.98</v>
      </c>
      <c r="M1378" s="26">
        <v>52.21</v>
      </c>
      <c r="N1378" s="48">
        <v>625.48</v>
      </c>
      <c r="EZ1378" s="11"/>
      <c r="FA1378" s="19"/>
      <c r="FB1378" s="19"/>
      <c r="FC1378" s="19"/>
      <c r="FE1378" s="3" t="s">
        <v>26</v>
      </c>
      <c r="FH1378" s="19"/>
      <c r="FK1378" s="19"/>
      <c r="FL1378" s="19"/>
    </row>
    <row r="1379" spans="1:168" customFormat="1" ht="15" x14ac:dyDescent="0.25">
      <c r="A1379" s="21"/>
      <c r="B1379" s="22" t="s">
        <v>39</v>
      </c>
      <c r="C1379" s="165" t="s">
        <v>51</v>
      </c>
      <c r="D1379" s="165"/>
      <c r="E1379" s="165"/>
      <c r="F1379" s="23"/>
      <c r="G1379" s="24"/>
      <c r="H1379" s="24"/>
      <c r="I1379" s="24"/>
      <c r="J1379" s="25">
        <v>812.09</v>
      </c>
      <c r="K1379" s="24"/>
      <c r="L1379" s="25">
        <v>812.09</v>
      </c>
      <c r="M1379" s="42">
        <v>9.5</v>
      </c>
      <c r="N1379" s="27">
        <v>7714.86</v>
      </c>
      <c r="EZ1379" s="11"/>
      <c r="FA1379" s="19"/>
      <c r="FB1379" s="19"/>
      <c r="FC1379" s="19"/>
      <c r="FE1379" s="3" t="s">
        <v>51</v>
      </c>
      <c r="FH1379" s="19"/>
      <c r="FK1379" s="19"/>
      <c r="FL1379" s="19"/>
    </row>
    <row r="1380" spans="1:168" customFormat="1" ht="15" x14ac:dyDescent="0.25">
      <c r="A1380" s="28"/>
      <c r="B1380" s="22"/>
      <c r="C1380" s="165" t="s">
        <v>9</v>
      </c>
      <c r="D1380" s="165"/>
      <c r="E1380" s="165"/>
      <c r="F1380" s="23" t="s">
        <v>10</v>
      </c>
      <c r="G1380" s="42">
        <v>26.8</v>
      </c>
      <c r="H1380" s="24"/>
      <c r="I1380" s="42">
        <v>26.8</v>
      </c>
      <c r="J1380" s="31"/>
      <c r="K1380" s="24"/>
      <c r="L1380" s="31"/>
      <c r="M1380" s="24"/>
      <c r="N1380" s="32"/>
      <c r="EZ1380" s="11"/>
      <c r="FA1380" s="19"/>
      <c r="FB1380" s="19"/>
      <c r="FC1380" s="19"/>
      <c r="FF1380" s="3" t="s">
        <v>9</v>
      </c>
      <c r="FH1380" s="19"/>
      <c r="FK1380" s="19"/>
      <c r="FL1380" s="19"/>
    </row>
    <row r="1381" spans="1:168" customFormat="1" ht="15" x14ac:dyDescent="0.25">
      <c r="A1381" s="28"/>
      <c r="B1381" s="22"/>
      <c r="C1381" s="165" t="s">
        <v>27</v>
      </c>
      <c r="D1381" s="165"/>
      <c r="E1381" s="165"/>
      <c r="F1381" s="23" t="s">
        <v>10</v>
      </c>
      <c r="G1381" s="26">
        <v>0.92</v>
      </c>
      <c r="H1381" s="24"/>
      <c r="I1381" s="26">
        <v>0.92</v>
      </c>
      <c r="J1381" s="31"/>
      <c r="K1381" s="24"/>
      <c r="L1381" s="31"/>
      <c r="M1381" s="24"/>
      <c r="N1381" s="32"/>
      <c r="EZ1381" s="11"/>
      <c r="FA1381" s="19"/>
      <c r="FB1381" s="19"/>
      <c r="FC1381" s="19"/>
      <c r="FF1381" s="3" t="s">
        <v>27</v>
      </c>
      <c r="FH1381" s="19"/>
      <c r="FK1381" s="19"/>
      <c r="FL1381" s="19"/>
    </row>
    <row r="1382" spans="1:168" customFormat="1" ht="15" customHeight="1" x14ac:dyDescent="0.25">
      <c r="A1382" s="20"/>
      <c r="B1382" s="22"/>
      <c r="C1382" s="172" t="s">
        <v>11</v>
      </c>
      <c r="D1382" s="172"/>
      <c r="E1382" s="172"/>
      <c r="F1382" s="33"/>
      <c r="G1382" s="34"/>
      <c r="H1382" s="34"/>
      <c r="I1382" s="34"/>
      <c r="J1382" s="44">
        <v>1184.79</v>
      </c>
      <c r="K1382" s="34"/>
      <c r="L1382" s="44">
        <v>1184.79</v>
      </c>
      <c r="M1382" s="34"/>
      <c r="N1382" s="36">
        <v>22765.05</v>
      </c>
      <c r="EZ1382" s="11"/>
      <c r="FA1382" s="19"/>
      <c r="FB1382" s="19"/>
      <c r="FC1382" s="19"/>
      <c r="FG1382" s="3" t="s">
        <v>11</v>
      </c>
      <c r="FH1382" s="19"/>
      <c r="FK1382" s="19"/>
      <c r="FL1382" s="19"/>
    </row>
    <row r="1383" spans="1:168" customFormat="1" ht="15" x14ac:dyDescent="0.25">
      <c r="A1383" s="28"/>
      <c r="B1383" s="22"/>
      <c r="C1383" s="165" t="s">
        <v>12</v>
      </c>
      <c r="D1383" s="165"/>
      <c r="E1383" s="165"/>
      <c r="F1383" s="23"/>
      <c r="G1383" s="24"/>
      <c r="H1383" s="24"/>
      <c r="I1383" s="24"/>
      <c r="J1383" s="31"/>
      <c r="K1383" s="24"/>
      <c r="L1383" s="25">
        <v>263.89999999999998</v>
      </c>
      <c r="M1383" s="24"/>
      <c r="N1383" s="27">
        <v>13778.22</v>
      </c>
      <c r="EZ1383" s="11"/>
      <c r="FA1383" s="19"/>
      <c r="FB1383" s="19"/>
      <c r="FC1383" s="19"/>
      <c r="FF1383" s="3" t="s">
        <v>12</v>
      </c>
      <c r="FH1383" s="19"/>
      <c r="FK1383" s="19"/>
      <c r="FL1383" s="19"/>
    </row>
    <row r="1384" spans="1:168" customFormat="1" ht="15" customHeight="1" x14ac:dyDescent="0.25">
      <c r="A1384" s="28"/>
      <c r="B1384" s="22" t="s">
        <v>190</v>
      </c>
      <c r="C1384" s="165" t="s">
        <v>191</v>
      </c>
      <c r="D1384" s="165"/>
      <c r="E1384" s="165"/>
      <c r="F1384" s="23" t="s">
        <v>15</v>
      </c>
      <c r="G1384" s="29">
        <v>92</v>
      </c>
      <c r="H1384" s="24"/>
      <c r="I1384" s="29">
        <v>92</v>
      </c>
      <c r="J1384" s="31"/>
      <c r="K1384" s="24"/>
      <c r="L1384" s="25">
        <v>242.79</v>
      </c>
      <c r="M1384" s="24"/>
      <c r="N1384" s="27">
        <v>12675.96</v>
      </c>
      <c r="EZ1384" s="11"/>
      <c r="FA1384" s="19"/>
      <c r="FB1384" s="19"/>
      <c r="FC1384" s="19"/>
      <c r="FF1384" s="3" t="s">
        <v>191</v>
      </c>
      <c r="FH1384" s="19"/>
      <c r="FK1384" s="19"/>
      <c r="FL1384" s="19"/>
    </row>
    <row r="1385" spans="1:168" customFormat="1" ht="15" customHeight="1" x14ac:dyDescent="0.25">
      <c r="A1385" s="28"/>
      <c r="B1385" s="22" t="s">
        <v>192</v>
      </c>
      <c r="C1385" s="165" t="s">
        <v>193</v>
      </c>
      <c r="D1385" s="165"/>
      <c r="E1385" s="165"/>
      <c r="F1385" s="23" t="s">
        <v>15</v>
      </c>
      <c r="G1385" s="29">
        <v>49</v>
      </c>
      <c r="H1385" s="24"/>
      <c r="I1385" s="29">
        <v>49</v>
      </c>
      <c r="J1385" s="31"/>
      <c r="K1385" s="24"/>
      <c r="L1385" s="25">
        <v>129.31</v>
      </c>
      <c r="M1385" s="24"/>
      <c r="N1385" s="27">
        <v>6751.33</v>
      </c>
      <c r="EZ1385" s="11"/>
      <c r="FA1385" s="19"/>
      <c r="FB1385" s="19"/>
      <c r="FC1385" s="19"/>
      <c r="FF1385" s="3" t="s">
        <v>193</v>
      </c>
      <c r="FH1385" s="19"/>
      <c r="FK1385" s="19"/>
      <c r="FL1385" s="19"/>
    </row>
    <row r="1386" spans="1:168" customFormat="1" ht="15" customHeight="1" x14ac:dyDescent="0.25">
      <c r="A1386" s="37"/>
      <c r="B1386" s="159"/>
      <c r="C1386" s="167" t="s">
        <v>18</v>
      </c>
      <c r="D1386" s="167"/>
      <c r="E1386" s="167"/>
      <c r="F1386" s="13"/>
      <c r="G1386" s="14"/>
      <c r="H1386" s="14"/>
      <c r="I1386" s="14"/>
      <c r="J1386" s="17"/>
      <c r="K1386" s="14"/>
      <c r="L1386" s="45">
        <v>1556.89</v>
      </c>
      <c r="M1386" s="34"/>
      <c r="N1386" s="39">
        <v>42192.34</v>
      </c>
      <c r="EZ1386" s="11"/>
      <c r="FA1386" s="19"/>
      <c r="FB1386" s="19"/>
      <c r="FC1386" s="19"/>
      <c r="FH1386" s="19" t="s">
        <v>18</v>
      </c>
      <c r="FK1386" s="19"/>
      <c r="FL1386" s="19"/>
    </row>
    <row r="1387" spans="1:168" customFormat="1" ht="23.25" customHeight="1" x14ac:dyDescent="0.25">
      <c r="A1387" s="12" t="s">
        <v>424</v>
      </c>
      <c r="B1387" s="160" t="s">
        <v>195</v>
      </c>
      <c r="C1387" s="167" t="s">
        <v>196</v>
      </c>
      <c r="D1387" s="167"/>
      <c r="E1387" s="167"/>
      <c r="F1387" s="13" t="s">
        <v>70</v>
      </c>
      <c r="G1387" s="14">
        <v>-2</v>
      </c>
      <c r="H1387" s="15">
        <v>1</v>
      </c>
      <c r="I1387" s="15">
        <v>-2</v>
      </c>
      <c r="J1387" s="38">
        <v>266.67</v>
      </c>
      <c r="K1387" s="14"/>
      <c r="L1387" s="38">
        <v>-533.34</v>
      </c>
      <c r="M1387" s="49">
        <v>9.5</v>
      </c>
      <c r="N1387" s="39">
        <v>-5066.7299999999996</v>
      </c>
      <c r="EZ1387" s="11"/>
      <c r="FA1387" s="19" t="s">
        <v>196</v>
      </c>
      <c r="FB1387" s="19" t="s">
        <v>0</v>
      </c>
      <c r="FC1387" s="19" t="s">
        <v>0</v>
      </c>
      <c r="FH1387" s="19"/>
      <c r="FK1387" s="19"/>
      <c r="FL1387" s="19"/>
    </row>
    <row r="1388" spans="1:168" customFormat="1" ht="15" customHeight="1" x14ac:dyDescent="0.25">
      <c r="A1388" s="37"/>
      <c r="B1388" s="159"/>
      <c r="C1388" s="167" t="s">
        <v>18</v>
      </c>
      <c r="D1388" s="167"/>
      <c r="E1388" s="167"/>
      <c r="F1388" s="13"/>
      <c r="G1388" s="14"/>
      <c r="H1388" s="14"/>
      <c r="I1388" s="14"/>
      <c r="J1388" s="17"/>
      <c r="K1388" s="14"/>
      <c r="L1388" s="38">
        <v>-533.34</v>
      </c>
      <c r="M1388" s="34"/>
      <c r="N1388" s="39">
        <v>-5066.7299999999996</v>
      </c>
      <c r="EZ1388" s="11"/>
      <c r="FA1388" s="19"/>
      <c r="FB1388" s="19"/>
      <c r="FC1388" s="19"/>
      <c r="FH1388" s="19" t="s">
        <v>18</v>
      </c>
      <c r="FK1388" s="19"/>
      <c r="FL1388" s="19"/>
    </row>
    <row r="1389" spans="1:168" customFormat="1" ht="22.5" customHeight="1" x14ac:dyDescent="0.25">
      <c r="A1389" s="200" t="s">
        <v>425</v>
      </c>
      <c r="B1389" s="201" t="s">
        <v>179</v>
      </c>
      <c r="C1389" s="202" t="s">
        <v>198</v>
      </c>
      <c r="D1389" s="202"/>
      <c r="E1389" s="202"/>
      <c r="F1389" s="203" t="s">
        <v>70</v>
      </c>
      <c r="G1389" s="204">
        <v>2</v>
      </c>
      <c r="H1389" s="205">
        <v>1</v>
      </c>
      <c r="I1389" s="205">
        <v>2</v>
      </c>
      <c r="J1389" s="209">
        <v>4429.58</v>
      </c>
      <c r="K1389" s="212">
        <v>1.04236</v>
      </c>
      <c r="L1389" s="209">
        <v>9234.43</v>
      </c>
      <c r="M1389" s="210">
        <v>9.5</v>
      </c>
      <c r="N1389" s="211">
        <v>87727.09</v>
      </c>
      <c r="EZ1389" s="11"/>
      <c r="FA1389" s="19" t="s">
        <v>198</v>
      </c>
      <c r="FB1389" s="19" t="s">
        <v>0</v>
      </c>
      <c r="FC1389" s="19" t="s">
        <v>0</v>
      </c>
      <c r="FH1389" s="19"/>
      <c r="FK1389" s="19"/>
      <c r="FL1389" s="19"/>
    </row>
    <row r="1390" spans="1:168" customFormat="1" ht="15" customHeight="1" x14ac:dyDescent="0.25">
      <c r="A1390" s="20"/>
      <c r="B1390" s="158"/>
      <c r="C1390" s="165" t="s">
        <v>547</v>
      </c>
      <c r="D1390" s="165"/>
      <c r="E1390" s="165"/>
      <c r="F1390" s="165"/>
      <c r="G1390" s="165"/>
      <c r="H1390" s="165"/>
      <c r="I1390" s="165"/>
      <c r="J1390" s="165"/>
      <c r="K1390" s="165"/>
      <c r="L1390" s="165"/>
      <c r="M1390" s="165"/>
      <c r="N1390" s="168"/>
      <c r="R1390" t="str">
        <f>R1371</f>
        <v>без НДС,без доставки</v>
      </c>
      <c r="EZ1390" s="11"/>
      <c r="FA1390" s="19"/>
      <c r="FB1390" s="19"/>
      <c r="FC1390" s="19"/>
      <c r="FH1390" s="19"/>
      <c r="FI1390" s="3" t="s">
        <v>199</v>
      </c>
      <c r="FK1390" s="19"/>
      <c r="FL1390" s="19"/>
    </row>
    <row r="1391" spans="1:168" customFormat="1" ht="15" customHeight="1" x14ac:dyDescent="0.25">
      <c r="A1391" s="50"/>
      <c r="B1391" s="22"/>
      <c r="C1391" s="173" t="s">
        <v>78</v>
      </c>
      <c r="D1391" s="173"/>
      <c r="E1391" s="173"/>
      <c r="F1391" s="173"/>
      <c r="G1391" s="173"/>
      <c r="H1391" s="173"/>
      <c r="I1391" s="173"/>
      <c r="J1391" s="173"/>
      <c r="K1391" s="173"/>
      <c r="L1391" s="173"/>
      <c r="M1391" s="173"/>
      <c r="N1391" s="174"/>
      <c r="EZ1391" s="11"/>
      <c r="FA1391" s="19"/>
      <c r="FB1391" s="19"/>
      <c r="FC1391" s="19"/>
      <c r="FH1391" s="19"/>
      <c r="FJ1391" s="3" t="s">
        <v>78</v>
      </c>
      <c r="FK1391" s="19"/>
      <c r="FL1391" s="19"/>
    </row>
    <row r="1392" spans="1:168" customFormat="1" ht="15" customHeight="1" x14ac:dyDescent="0.25">
      <c r="A1392" s="50"/>
      <c r="B1392" s="22"/>
      <c r="C1392" s="173" t="s">
        <v>62</v>
      </c>
      <c r="D1392" s="173"/>
      <c r="E1392" s="173"/>
      <c r="F1392" s="173"/>
      <c r="G1392" s="173"/>
      <c r="H1392" s="173"/>
      <c r="I1392" s="173"/>
      <c r="J1392" s="173"/>
      <c r="K1392" s="173"/>
      <c r="L1392" s="173"/>
      <c r="M1392" s="173"/>
      <c r="N1392" s="174"/>
      <c r="EZ1392" s="11"/>
      <c r="FA1392" s="19"/>
      <c r="FB1392" s="19"/>
      <c r="FC1392" s="19"/>
      <c r="FH1392" s="19"/>
      <c r="FJ1392" s="3" t="s">
        <v>62</v>
      </c>
      <c r="FK1392" s="19"/>
      <c r="FL1392" s="19"/>
    </row>
    <row r="1393" spans="1:168" customFormat="1" ht="15" customHeight="1" x14ac:dyDescent="0.25">
      <c r="A1393" s="37"/>
      <c r="B1393" s="159"/>
      <c r="C1393" s="167" t="s">
        <v>18</v>
      </c>
      <c r="D1393" s="167"/>
      <c r="E1393" s="167"/>
      <c r="F1393" s="13"/>
      <c r="G1393" s="14"/>
      <c r="H1393" s="14"/>
      <c r="I1393" s="14"/>
      <c r="J1393" s="17"/>
      <c r="K1393" s="14"/>
      <c r="L1393" s="45">
        <v>9234.43</v>
      </c>
      <c r="M1393" s="34"/>
      <c r="N1393" s="39">
        <v>87727.09</v>
      </c>
      <c r="EZ1393" s="11"/>
      <c r="FA1393" s="19"/>
      <c r="FB1393" s="19"/>
      <c r="FC1393" s="19"/>
      <c r="FH1393" s="19" t="s">
        <v>18</v>
      </c>
      <c r="FK1393" s="19"/>
      <c r="FL1393" s="19"/>
    </row>
    <row r="1394" spans="1:168" customFormat="1" ht="34.5" customHeight="1" x14ac:dyDescent="0.25">
      <c r="A1394" s="200" t="s">
        <v>426</v>
      </c>
      <c r="B1394" s="201" t="s">
        <v>201</v>
      </c>
      <c r="C1394" s="202" t="s">
        <v>202</v>
      </c>
      <c r="D1394" s="202"/>
      <c r="E1394" s="202"/>
      <c r="F1394" s="203" t="s">
        <v>70</v>
      </c>
      <c r="G1394" s="204">
        <v>1</v>
      </c>
      <c r="H1394" s="205">
        <v>1</v>
      </c>
      <c r="I1394" s="205">
        <v>1</v>
      </c>
      <c r="J1394" s="209">
        <v>15832.63</v>
      </c>
      <c r="K1394" s="212">
        <v>1.04236</v>
      </c>
      <c r="L1394" s="209">
        <v>16503.3</v>
      </c>
      <c r="M1394" s="210">
        <v>9.5</v>
      </c>
      <c r="N1394" s="211">
        <v>156781.35</v>
      </c>
      <c r="EZ1394" s="11"/>
      <c r="FA1394" s="19" t="s">
        <v>202</v>
      </c>
      <c r="FB1394" s="19" t="s">
        <v>0</v>
      </c>
      <c r="FC1394" s="19" t="s">
        <v>0</v>
      </c>
      <c r="FH1394" s="19"/>
      <c r="FK1394" s="19"/>
      <c r="FL1394" s="19"/>
    </row>
    <row r="1395" spans="1:168" customFormat="1" ht="15" customHeight="1" x14ac:dyDescent="0.25">
      <c r="A1395" s="20"/>
      <c r="B1395" s="158"/>
      <c r="C1395" s="165" t="s">
        <v>560</v>
      </c>
      <c r="D1395" s="165"/>
      <c r="E1395" s="165"/>
      <c r="F1395" s="165"/>
      <c r="G1395" s="165"/>
      <c r="H1395" s="165"/>
      <c r="I1395" s="165"/>
      <c r="J1395" s="165"/>
      <c r="K1395" s="165"/>
      <c r="L1395" s="165"/>
      <c r="M1395" s="165"/>
      <c r="N1395" s="168"/>
      <c r="R1395" t="str">
        <f>R1390</f>
        <v>без НДС,без доставки</v>
      </c>
      <c r="EZ1395" s="11"/>
      <c r="FA1395" s="19"/>
      <c r="FB1395" s="19"/>
      <c r="FC1395" s="19"/>
      <c r="FH1395" s="19"/>
      <c r="FI1395" s="3" t="s">
        <v>203</v>
      </c>
      <c r="FK1395" s="19"/>
      <c r="FL1395" s="19"/>
    </row>
    <row r="1396" spans="1:168" customFormat="1" ht="15" customHeight="1" x14ac:dyDescent="0.25">
      <c r="A1396" s="50"/>
      <c r="B1396" s="22"/>
      <c r="C1396" s="173" t="s">
        <v>78</v>
      </c>
      <c r="D1396" s="173"/>
      <c r="E1396" s="173"/>
      <c r="F1396" s="173"/>
      <c r="G1396" s="173"/>
      <c r="H1396" s="173"/>
      <c r="I1396" s="173"/>
      <c r="J1396" s="173"/>
      <c r="K1396" s="173"/>
      <c r="L1396" s="173"/>
      <c r="M1396" s="173"/>
      <c r="N1396" s="174"/>
      <c r="EZ1396" s="11"/>
      <c r="FA1396" s="19"/>
      <c r="FB1396" s="19"/>
      <c r="FC1396" s="19"/>
      <c r="FH1396" s="19"/>
      <c r="FJ1396" s="3" t="s">
        <v>78</v>
      </c>
      <c r="FK1396" s="19"/>
      <c r="FL1396" s="19"/>
    </row>
    <row r="1397" spans="1:168" customFormat="1" ht="15" customHeight="1" x14ac:dyDescent="0.25">
      <c r="A1397" s="50"/>
      <c r="B1397" s="22"/>
      <c r="C1397" s="173" t="s">
        <v>62</v>
      </c>
      <c r="D1397" s="173"/>
      <c r="E1397" s="173"/>
      <c r="F1397" s="173"/>
      <c r="G1397" s="173"/>
      <c r="H1397" s="173"/>
      <c r="I1397" s="173"/>
      <c r="J1397" s="173"/>
      <c r="K1397" s="173"/>
      <c r="L1397" s="173"/>
      <c r="M1397" s="173"/>
      <c r="N1397" s="174"/>
      <c r="EZ1397" s="11"/>
      <c r="FA1397" s="19"/>
      <c r="FB1397" s="19"/>
      <c r="FC1397" s="19"/>
      <c r="FH1397" s="19"/>
      <c r="FJ1397" s="3" t="s">
        <v>62</v>
      </c>
      <c r="FK1397" s="19"/>
      <c r="FL1397" s="19"/>
    </row>
    <row r="1398" spans="1:168" customFormat="1" ht="15" customHeight="1" x14ac:dyDescent="0.25">
      <c r="A1398" s="37"/>
      <c r="B1398" s="159"/>
      <c r="C1398" s="167" t="s">
        <v>18</v>
      </c>
      <c r="D1398" s="167"/>
      <c r="E1398" s="167"/>
      <c r="F1398" s="13"/>
      <c r="G1398" s="14"/>
      <c r="H1398" s="14"/>
      <c r="I1398" s="14"/>
      <c r="J1398" s="17"/>
      <c r="K1398" s="14"/>
      <c r="L1398" s="45">
        <v>16503.3</v>
      </c>
      <c r="M1398" s="34"/>
      <c r="N1398" s="39">
        <v>156781.35</v>
      </c>
      <c r="EZ1398" s="11"/>
      <c r="FA1398" s="19"/>
      <c r="FB1398" s="19"/>
      <c r="FC1398" s="19"/>
      <c r="FH1398" s="19" t="s">
        <v>18</v>
      </c>
      <c r="FK1398" s="19"/>
      <c r="FL1398" s="19"/>
    </row>
    <row r="1399" spans="1:168" customFormat="1" ht="45" x14ac:dyDescent="0.25">
      <c r="A1399" s="200" t="s">
        <v>427</v>
      </c>
      <c r="B1399" s="201" t="s">
        <v>205</v>
      </c>
      <c r="C1399" s="202" t="s">
        <v>206</v>
      </c>
      <c r="D1399" s="202"/>
      <c r="E1399" s="202"/>
      <c r="F1399" s="203" t="s">
        <v>70</v>
      </c>
      <c r="G1399" s="204">
        <v>1</v>
      </c>
      <c r="H1399" s="205">
        <v>1</v>
      </c>
      <c r="I1399" s="205">
        <v>1</v>
      </c>
      <c r="J1399" s="207">
        <v>421.93</v>
      </c>
      <c r="K1399" s="212">
        <v>1.04236</v>
      </c>
      <c r="L1399" s="207">
        <v>439.8</v>
      </c>
      <c r="M1399" s="210">
        <v>9.5</v>
      </c>
      <c r="N1399" s="211">
        <v>4178.1000000000004</v>
      </c>
      <c r="EZ1399" s="11"/>
      <c r="FA1399" s="19" t="s">
        <v>206</v>
      </c>
      <c r="FB1399" s="19" t="s">
        <v>0</v>
      </c>
      <c r="FC1399" s="19" t="s">
        <v>0</v>
      </c>
      <c r="FH1399" s="19"/>
      <c r="FK1399" s="19"/>
      <c r="FL1399" s="19"/>
    </row>
    <row r="1400" spans="1:168" customFormat="1" ht="15" customHeight="1" x14ac:dyDescent="0.25">
      <c r="A1400" s="20"/>
      <c r="B1400" s="158"/>
      <c r="C1400" s="165" t="s">
        <v>563</v>
      </c>
      <c r="D1400" s="165"/>
      <c r="E1400" s="165"/>
      <c r="F1400" s="165"/>
      <c r="G1400" s="165"/>
      <c r="H1400" s="165"/>
      <c r="I1400" s="165"/>
      <c r="J1400" s="165"/>
      <c r="K1400" s="165"/>
      <c r="L1400" s="165"/>
      <c r="M1400" s="165"/>
      <c r="N1400" s="168"/>
      <c r="R1400" s="140" t="s">
        <v>569</v>
      </c>
      <c r="EZ1400" s="11"/>
      <c r="FA1400" s="19"/>
      <c r="FB1400" s="19"/>
      <c r="FC1400" s="19"/>
      <c r="FH1400" s="19"/>
      <c r="FI1400" s="3" t="s">
        <v>207</v>
      </c>
      <c r="FK1400" s="19"/>
      <c r="FL1400" s="19"/>
    </row>
    <row r="1401" spans="1:168" customFormat="1" ht="15" customHeight="1" x14ac:dyDescent="0.25">
      <c r="A1401" s="50"/>
      <c r="B1401" s="22"/>
      <c r="C1401" s="173" t="s">
        <v>78</v>
      </c>
      <c r="D1401" s="173"/>
      <c r="E1401" s="173"/>
      <c r="F1401" s="173"/>
      <c r="G1401" s="173"/>
      <c r="H1401" s="173"/>
      <c r="I1401" s="173"/>
      <c r="J1401" s="173"/>
      <c r="K1401" s="173"/>
      <c r="L1401" s="173"/>
      <c r="M1401" s="173"/>
      <c r="N1401" s="174"/>
      <c r="EZ1401" s="11"/>
      <c r="FA1401" s="19"/>
      <c r="FB1401" s="19"/>
      <c r="FC1401" s="19"/>
      <c r="FH1401" s="19"/>
      <c r="FJ1401" s="3" t="s">
        <v>78</v>
      </c>
      <c r="FK1401" s="19"/>
      <c r="FL1401" s="19"/>
    </row>
    <row r="1402" spans="1:168" customFormat="1" ht="15" customHeight="1" x14ac:dyDescent="0.25">
      <c r="A1402" s="50"/>
      <c r="B1402" s="22"/>
      <c r="C1402" s="173" t="s">
        <v>62</v>
      </c>
      <c r="D1402" s="173"/>
      <c r="E1402" s="173"/>
      <c r="F1402" s="173"/>
      <c r="G1402" s="173"/>
      <c r="H1402" s="173"/>
      <c r="I1402" s="173"/>
      <c r="J1402" s="173"/>
      <c r="K1402" s="173"/>
      <c r="L1402" s="173"/>
      <c r="M1402" s="173"/>
      <c r="N1402" s="174"/>
      <c r="EZ1402" s="11"/>
      <c r="FA1402" s="19"/>
      <c r="FB1402" s="19"/>
      <c r="FC1402" s="19"/>
      <c r="FH1402" s="19"/>
      <c r="FJ1402" s="3" t="s">
        <v>62</v>
      </c>
      <c r="FK1402" s="19"/>
      <c r="FL1402" s="19"/>
    </row>
    <row r="1403" spans="1:168" customFormat="1" ht="15" customHeight="1" x14ac:dyDescent="0.25">
      <c r="A1403" s="37"/>
      <c r="B1403" s="159"/>
      <c r="C1403" s="167" t="s">
        <v>18</v>
      </c>
      <c r="D1403" s="167"/>
      <c r="E1403" s="167"/>
      <c r="F1403" s="13"/>
      <c r="G1403" s="14"/>
      <c r="H1403" s="14"/>
      <c r="I1403" s="14"/>
      <c r="J1403" s="17"/>
      <c r="K1403" s="14"/>
      <c r="L1403" s="38">
        <v>439.8</v>
      </c>
      <c r="M1403" s="34"/>
      <c r="N1403" s="39">
        <v>4178.1000000000004</v>
      </c>
      <c r="EZ1403" s="11"/>
      <c r="FA1403" s="19"/>
      <c r="FB1403" s="19"/>
      <c r="FC1403" s="19"/>
      <c r="FH1403" s="19" t="s">
        <v>18</v>
      </c>
      <c r="FK1403" s="19"/>
      <c r="FL1403" s="19"/>
    </row>
    <row r="1404" spans="1:168" customFormat="1" ht="34.5" customHeight="1" x14ac:dyDescent="0.25">
      <c r="A1404" s="12" t="s">
        <v>428</v>
      </c>
      <c r="B1404" s="160" t="s">
        <v>209</v>
      </c>
      <c r="C1404" s="167" t="s">
        <v>210</v>
      </c>
      <c r="D1404" s="167"/>
      <c r="E1404" s="167"/>
      <c r="F1404" s="13" t="s">
        <v>211</v>
      </c>
      <c r="G1404" s="14">
        <v>0.06</v>
      </c>
      <c r="H1404" s="15">
        <v>1</v>
      </c>
      <c r="I1404" s="40">
        <v>0.06</v>
      </c>
      <c r="J1404" s="17"/>
      <c r="K1404" s="14"/>
      <c r="L1404" s="17"/>
      <c r="M1404" s="14"/>
      <c r="N1404" s="18"/>
      <c r="EZ1404" s="11"/>
      <c r="FA1404" s="19" t="s">
        <v>210</v>
      </c>
      <c r="FB1404" s="19" t="s">
        <v>0</v>
      </c>
      <c r="FC1404" s="19" t="s">
        <v>0</v>
      </c>
      <c r="FH1404" s="19"/>
      <c r="FK1404" s="19"/>
      <c r="FL1404" s="19"/>
    </row>
    <row r="1405" spans="1:168" customFormat="1" ht="15" customHeight="1" x14ac:dyDescent="0.25">
      <c r="A1405" s="20"/>
      <c r="B1405" s="158"/>
      <c r="C1405" s="165" t="s">
        <v>212</v>
      </c>
      <c r="D1405" s="165"/>
      <c r="E1405" s="165"/>
      <c r="F1405" s="165"/>
      <c r="G1405" s="165"/>
      <c r="H1405" s="165"/>
      <c r="I1405" s="165"/>
      <c r="J1405" s="165"/>
      <c r="K1405" s="165"/>
      <c r="L1405" s="165"/>
      <c r="M1405" s="165"/>
      <c r="N1405" s="168"/>
      <c r="EZ1405" s="11"/>
      <c r="FA1405" s="19"/>
      <c r="FB1405" s="19"/>
      <c r="FC1405" s="19"/>
      <c r="FD1405" s="3" t="s">
        <v>212</v>
      </c>
      <c r="FH1405" s="19"/>
      <c r="FK1405" s="19"/>
      <c r="FL1405" s="19"/>
    </row>
    <row r="1406" spans="1:168" customFormat="1" ht="15" x14ac:dyDescent="0.25">
      <c r="A1406" s="21"/>
      <c r="B1406" s="22" t="s">
        <v>3</v>
      </c>
      <c r="C1406" s="165" t="s">
        <v>8</v>
      </c>
      <c r="D1406" s="165"/>
      <c r="E1406" s="165"/>
      <c r="F1406" s="23"/>
      <c r="G1406" s="24"/>
      <c r="H1406" s="24"/>
      <c r="I1406" s="24"/>
      <c r="J1406" s="41">
        <v>1187.5</v>
      </c>
      <c r="K1406" s="24"/>
      <c r="L1406" s="25">
        <v>71.25</v>
      </c>
      <c r="M1406" s="26">
        <v>52.21</v>
      </c>
      <c r="N1406" s="27">
        <v>3719.96</v>
      </c>
      <c r="EZ1406" s="11"/>
      <c r="FA1406" s="19"/>
      <c r="FB1406" s="19"/>
      <c r="FC1406" s="19"/>
      <c r="FE1406" s="3" t="s">
        <v>8</v>
      </c>
      <c r="FH1406" s="19"/>
      <c r="FK1406" s="19"/>
      <c r="FL1406" s="19"/>
    </row>
    <row r="1407" spans="1:168" customFormat="1" ht="15" x14ac:dyDescent="0.25">
      <c r="A1407" s="21"/>
      <c r="B1407" s="22" t="s">
        <v>19</v>
      </c>
      <c r="C1407" s="165" t="s">
        <v>24</v>
      </c>
      <c r="D1407" s="165"/>
      <c r="E1407" s="165"/>
      <c r="F1407" s="23"/>
      <c r="G1407" s="24"/>
      <c r="H1407" s="24"/>
      <c r="I1407" s="24"/>
      <c r="J1407" s="25">
        <v>946.33</v>
      </c>
      <c r="K1407" s="24"/>
      <c r="L1407" s="25">
        <v>56.78</v>
      </c>
      <c r="M1407" s="26">
        <v>15.71</v>
      </c>
      <c r="N1407" s="48">
        <v>892.01</v>
      </c>
      <c r="EZ1407" s="11"/>
      <c r="FA1407" s="19"/>
      <c r="FB1407" s="19"/>
      <c r="FC1407" s="19"/>
      <c r="FE1407" s="3" t="s">
        <v>24</v>
      </c>
      <c r="FH1407" s="19"/>
      <c r="FK1407" s="19"/>
      <c r="FL1407" s="19"/>
    </row>
    <row r="1408" spans="1:168" customFormat="1" ht="15" x14ac:dyDescent="0.25">
      <c r="A1408" s="21"/>
      <c r="B1408" s="22" t="s">
        <v>25</v>
      </c>
      <c r="C1408" s="165" t="s">
        <v>26</v>
      </c>
      <c r="D1408" s="165"/>
      <c r="E1408" s="165"/>
      <c r="F1408" s="23"/>
      <c r="G1408" s="24"/>
      <c r="H1408" s="24"/>
      <c r="I1408" s="24"/>
      <c r="J1408" s="25">
        <v>90.65</v>
      </c>
      <c r="K1408" s="24"/>
      <c r="L1408" s="25">
        <v>5.44</v>
      </c>
      <c r="M1408" s="26">
        <v>52.21</v>
      </c>
      <c r="N1408" s="48">
        <v>284.02</v>
      </c>
      <c r="EZ1408" s="11"/>
      <c r="FA1408" s="19"/>
      <c r="FB1408" s="19"/>
      <c r="FC1408" s="19"/>
      <c r="FE1408" s="3" t="s">
        <v>26</v>
      </c>
      <c r="FH1408" s="19"/>
      <c r="FK1408" s="19"/>
      <c r="FL1408" s="19"/>
    </row>
    <row r="1409" spans="1:168" customFormat="1" ht="15" x14ac:dyDescent="0.25">
      <c r="A1409" s="21"/>
      <c r="B1409" s="22" t="s">
        <v>39</v>
      </c>
      <c r="C1409" s="165" t="s">
        <v>51</v>
      </c>
      <c r="D1409" s="165"/>
      <c r="E1409" s="165"/>
      <c r="F1409" s="23"/>
      <c r="G1409" s="24"/>
      <c r="H1409" s="24"/>
      <c r="I1409" s="24"/>
      <c r="J1409" s="41">
        <v>8532.7999999999993</v>
      </c>
      <c r="K1409" s="24"/>
      <c r="L1409" s="25">
        <v>511.97</v>
      </c>
      <c r="M1409" s="42">
        <v>9.5</v>
      </c>
      <c r="N1409" s="27">
        <v>4863.72</v>
      </c>
      <c r="EZ1409" s="11"/>
      <c r="FA1409" s="19"/>
      <c r="FB1409" s="19"/>
      <c r="FC1409" s="19"/>
      <c r="FE1409" s="3" t="s">
        <v>51</v>
      </c>
      <c r="FH1409" s="19"/>
      <c r="FK1409" s="19"/>
      <c r="FL1409" s="19"/>
    </row>
    <row r="1410" spans="1:168" customFormat="1" ht="15" x14ac:dyDescent="0.25">
      <c r="A1410" s="28"/>
      <c r="B1410" s="22"/>
      <c r="C1410" s="165" t="s">
        <v>9</v>
      </c>
      <c r="D1410" s="165"/>
      <c r="E1410" s="165"/>
      <c r="F1410" s="23" t="s">
        <v>10</v>
      </c>
      <c r="G1410" s="29">
        <v>137</v>
      </c>
      <c r="H1410" s="24"/>
      <c r="I1410" s="26">
        <v>8.2200000000000006</v>
      </c>
      <c r="J1410" s="31"/>
      <c r="K1410" s="24"/>
      <c r="L1410" s="31"/>
      <c r="M1410" s="24"/>
      <c r="N1410" s="32"/>
      <c r="EZ1410" s="11"/>
      <c r="FA1410" s="19"/>
      <c r="FB1410" s="19"/>
      <c r="FC1410" s="19"/>
      <c r="FF1410" s="3" t="s">
        <v>9</v>
      </c>
      <c r="FH1410" s="19"/>
      <c r="FK1410" s="19"/>
      <c r="FL1410" s="19"/>
    </row>
    <row r="1411" spans="1:168" customFormat="1" ht="15" x14ac:dyDescent="0.25">
      <c r="A1411" s="28"/>
      <c r="B1411" s="22"/>
      <c r="C1411" s="165" t="s">
        <v>27</v>
      </c>
      <c r="D1411" s="165"/>
      <c r="E1411" s="165"/>
      <c r="F1411" s="23" t="s">
        <v>10</v>
      </c>
      <c r="G1411" s="26">
        <v>8.01</v>
      </c>
      <c r="H1411" s="24"/>
      <c r="I1411" s="43">
        <v>0.48060000000000003</v>
      </c>
      <c r="J1411" s="31"/>
      <c r="K1411" s="24"/>
      <c r="L1411" s="31"/>
      <c r="M1411" s="24"/>
      <c r="N1411" s="32"/>
      <c r="EZ1411" s="11"/>
      <c r="FA1411" s="19"/>
      <c r="FB1411" s="19"/>
      <c r="FC1411" s="19"/>
      <c r="FF1411" s="3" t="s">
        <v>27</v>
      </c>
      <c r="FH1411" s="19"/>
      <c r="FK1411" s="19"/>
      <c r="FL1411" s="19"/>
    </row>
    <row r="1412" spans="1:168" customFormat="1" ht="15" customHeight="1" x14ac:dyDescent="0.25">
      <c r="A1412" s="20"/>
      <c r="B1412" s="22"/>
      <c r="C1412" s="172" t="s">
        <v>11</v>
      </c>
      <c r="D1412" s="172"/>
      <c r="E1412" s="172"/>
      <c r="F1412" s="33"/>
      <c r="G1412" s="34"/>
      <c r="H1412" s="34"/>
      <c r="I1412" s="34"/>
      <c r="J1412" s="44">
        <v>10666.63</v>
      </c>
      <c r="K1412" s="34"/>
      <c r="L1412" s="35">
        <v>640</v>
      </c>
      <c r="M1412" s="34"/>
      <c r="N1412" s="36">
        <v>9475.69</v>
      </c>
      <c r="EZ1412" s="11"/>
      <c r="FA1412" s="19"/>
      <c r="FB1412" s="19"/>
      <c r="FC1412" s="19"/>
      <c r="FG1412" s="3" t="s">
        <v>11</v>
      </c>
      <c r="FH1412" s="19"/>
      <c r="FK1412" s="19"/>
      <c r="FL1412" s="19"/>
    </row>
    <row r="1413" spans="1:168" customFormat="1" ht="15" x14ac:dyDescent="0.25">
      <c r="A1413" s="28"/>
      <c r="B1413" s="22"/>
      <c r="C1413" s="165" t="s">
        <v>12</v>
      </c>
      <c r="D1413" s="165"/>
      <c r="E1413" s="165"/>
      <c r="F1413" s="23"/>
      <c r="G1413" s="24"/>
      <c r="H1413" s="24"/>
      <c r="I1413" s="24"/>
      <c r="J1413" s="31"/>
      <c r="K1413" s="24"/>
      <c r="L1413" s="25">
        <v>76.69</v>
      </c>
      <c r="M1413" s="24"/>
      <c r="N1413" s="27">
        <v>4003.98</v>
      </c>
      <c r="EZ1413" s="11"/>
      <c r="FA1413" s="19"/>
      <c r="FB1413" s="19"/>
      <c r="FC1413" s="19"/>
      <c r="FF1413" s="3" t="s">
        <v>12</v>
      </c>
      <c r="FH1413" s="19"/>
      <c r="FK1413" s="19"/>
      <c r="FL1413" s="19"/>
    </row>
    <row r="1414" spans="1:168" customFormat="1" ht="15" customHeight="1" x14ac:dyDescent="0.25">
      <c r="A1414" s="28"/>
      <c r="B1414" s="22" t="s">
        <v>213</v>
      </c>
      <c r="C1414" s="165" t="s">
        <v>214</v>
      </c>
      <c r="D1414" s="165"/>
      <c r="E1414" s="165"/>
      <c r="F1414" s="23" t="s">
        <v>15</v>
      </c>
      <c r="G1414" s="29">
        <v>106</v>
      </c>
      <c r="H1414" s="24"/>
      <c r="I1414" s="29">
        <v>106</v>
      </c>
      <c r="J1414" s="31"/>
      <c r="K1414" s="24"/>
      <c r="L1414" s="25">
        <v>81.290000000000006</v>
      </c>
      <c r="M1414" s="24"/>
      <c r="N1414" s="27">
        <v>4244.22</v>
      </c>
      <c r="EZ1414" s="11"/>
      <c r="FA1414" s="19"/>
      <c r="FB1414" s="19"/>
      <c r="FC1414" s="19"/>
      <c r="FF1414" s="3" t="s">
        <v>214</v>
      </c>
      <c r="FH1414" s="19"/>
      <c r="FK1414" s="19"/>
      <c r="FL1414" s="19"/>
    </row>
    <row r="1415" spans="1:168" customFormat="1" ht="22.5" customHeight="1" x14ac:dyDescent="0.25">
      <c r="A1415" s="28"/>
      <c r="B1415" s="22" t="s">
        <v>215</v>
      </c>
      <c r="C1415" s="165" t="s">
        <v>216</v>
      </c>
      <c r="D1415" s="165"/>
      <c r="E1415" s="165"/>
      <c r="F1415" s="23" t="s">
        <v>15</v>
      </c>
      <c r="G1415" s="29">
        <v>56</v>
      </c>
      <c r="H1415" s="26">
        <v>0.85</v>
      </c>
      <c r="I1415" s="42">
        <v>47.6</v>
      </c>
      <c r="J1415" s="31"/>
      <c r="K1415" s="24"/>
      <c r="L1415" s="25">
        <v>36.5</v>
      </c>
      <c r="M1415" s="24"/>
      <c r="N1415" s="27">
        <v>1905.89</v>
      </c>
      <c r="EZ1415" s="11"/>
      <c r="FA1415" s="19"/>
      <c r="FB1415" s="19"/>
      <c r="FC1415" s="19"/>
      <c r="FF1415" s="3" t="s">
        <v>216</v>
      </c>
      <c r="FH1415" s="19"/>
      <c r="FK1415" s="19"/>
      <c r="FL1415" s="19"/>
    </row>
    <row r="1416" spans="1:168" customFormat="1" ht="15" customHeight="1" x14ac:dyDescent="0.25">
      <c r="A1416" s="37"/>
      <c r="B1416" s="159"/>
      <c r="C1416" s="167" t="s">
        <v>18</v>
      </c>
      <c r="D1416" s="167"/>
      <c r="E1416" s="167"/>
      <c r="F1416" s="13"/>
      <c r="G1416" s="14"/>
      <c r="H1416" s="14"/>
      <c r="I1416" s="14"/>
      <c r="J1416" s="17"/>
      <c r="K1416" s="14"/>
      <c r="L1416" s="38">
        <v>757.79</v>
      </c>
      <c r="M1416" s="34"/>
      <c r="N1416" s="39">
        <v>15625.8</v>
      </c>
      <c r="EZ1416" s="11"/>
      <c r="FA1416" s="19"/>
      <c r="FB1416" s="19"/>
      <c r="FC1416" s="19"/>
      <c r="FH1416" s="19" t="s">
        <v>18</v>
      </c>
      <c r="FK1416" s="19"/>
      <c r="FL1416" s="19"/>
    </row>
    <row r="1417" spans="1:168" customFormat="1" ht="23.25" customHeight="1" x14ac:dyDescent="0.25">
      <c r="A1417" s="12" t="s">
        <v>429</v>
      </c>
      <c r="B1417" s="160" t="s">
        <v>218</v>
      </c>
      <c r="C1417" s="167" t="s">
        <v>219</v>
      </c>
      <c r="D1417" s="167"/>
      <c r="E1417" s="167"/>
      <c r="F1417" s="13" t="s">
        <v>82</v>
      </c>
      <c r="G1417" s="14">
        <v>-2.9000000000000001E-2</v>
      </c>
      <c r="H1417" s="15">
        <v>1</v>
      </c>
      <c r="I1417" s="46">
        <v>-2.9000000000000001E-2</v>
      </c>
      <c r="J1417" s="45">
        <v>9727</v>
      </c>
      <c r="K1417" s="14"/>
      <c r="L1417" s="38">
        <v>-282.08</v>
      </c>
      <c r="M1417" s="49">
        <v>9.5</v>
      </c>
      <c r="N1417" s="39">
        <v>-2679.76</v>
      </c>
      <c r="EZ1417" s="11"/>
      <c r="FA1417" s="19" t="s">
        <v>219</v>
      </c>
      <c r="FB1417" s="19" t="s">
        <v>0</v>
      </c>
      <c r="FC1417" s="19" t="s">
        <v>0</v>
      </c>
      <c r="FH1417" s="19"/>
      <c r="FK1417" s="19"/>
      <c r="FL1417" s="19"/>
    </row>
    <row r="1418" spans="1:168" customFormat="1" ht="15" customHeight="1" x14ac:dyDescent="0.25">
      <c r="A1418" s="37"/>
      <c r="B1418" s="159"/>
      <c r="C1418" s="167" t="s">
        <v>18</v>
      </c>
      <c r="D1418" s="167"/>
      <c r="E1418" s="167"/>
      <c r="F1418" s="13"/>
      <c r="G1418" s="14"/>
      <c r="H1418" s="14"/>
      <c r="I1418" s="14"/>
      <c r="J1418" s="17"/>
      <c r="K1418" s="14"/>
      <c r="L1418" s="38">
        <v>-282.08</v>
      </c>
      <c r="M1418" s="34"/>
      <c r="N1418" s="39">
        <v>-2679.76</v>
      </c>
      <c r="EZ1418" s="11"/>
      <c r="FA1418" s="19"/>
      <c r="FB1418" s="19"/>
      <c r="FC1418" s="19"/>
      <c r="FH1418" s="19" t="s">
        <v>18</v>
      </c>
      <c r="FK1418" s="19"/>
      <c r="FL1418" s="19"/>
    </row>
    <row r="1419" spans="1:168" customFormat="1" ht="45" x14ac:dyDescent="0.25">
      <c r="A1419" s="200" t="s">
        <v>430</v>
      </c>
      <c r="B1419" s="201" t="s">
        <v>92</v>
      </c>
      <c r="C1419" s="202" t="s">
        <v>221</v>
      </c>
      <c r="D1419" s="202"/>
      <c r="E1419" s="202"/>
      <c r="F1419" s="203" t="s">
        <v>86</v>
      </c>
      <c r="G1419" s="204">
        <v>0.36</v>
      </c>
      <c r="H1419" s="205">
        <v>1</v>
      </c>
      <c r="I1419" s="206">
        <v>0.36</v>
      </c>
      <c r="J1419" s="209">
        <v>37646.32</v>
      </c>
      <c r="K1419" s="212">
        <v>1.04236</v>
      </c>
      <c r="L1419" s="209">
        <v>14126.77</v>
      </c>
      <c r="M1419" s="210">
        <v>9.5</v>
      </c>
      <c r="N1419" s="211">
        <v>134204.32</v>
      </c>
      <c r="EZ1419" s="11"/>
      <c r="FA1419" s="19" t="s">
        <v>221</v>
      </c>
      <c r="FB1419" s="19" t="s">
        <v>0</v>
      </c>
      <c r="FC1419" s="19" t="s">
        <v>0</v>
      </c>
      <c r="FH1419" s="19"/>
      <c r="FK1419" s="19"/>
      <c r="FL1419" s="19"/>
    </row>
    <row r="1420" spans="1:168" customFormat="1" ht="15" customHeight="1" x14ac:dyDescent="0.25">
      <c r="A1420" s="20"/>
      <c r="B1420" s="158"/>
      <c r="C1420" s="165" t="s">
        <v>222</v>
      </c>
      <c r="D1420" s="165"/>
      <c r="E1420" s="165"/>
      <c r="F1420" s="165"/>
      <c r="G1420" s="165"/>
      <c r="H1420" s="165"/>
      <c r="I1420" s="165"/>
      <c r="J1420" s="165"/>
      <c r="K1420" s="165"/>
      <c r="L1420" s="165"/>
      <c r="M1420" s="165"/>
      <c r="N1420" s="168"/>
      <c r="EZ1420" s="11"/>
      <c r="FA1420" s="19"/>
      <c r="FB1420" s="19"/>
      <c r="FC1420" s="19"/>
      <c r="FD1420" s="3" t="s">
        <v>222</v>
      </c>
      <c r="FH1420" s="19"/>
      <c r="FK1420" s="19"/>
      <c r="FL1420" s="19"/>
    </row>
    <row r="1421" spans="1:168" customFormat="1" ht="15" customHeight="1" x14ac:dyDescent="0.25">
      <c r="A1421" s="20"/>
      <c r="B1421" s="158"/>
      <c r="C1421" s="165" t="s">
        <v>543</v>
      </c>
      <c r="D1421" s="165"/>
      <c r="E1421" s="165"/>
      <c r="F1421" s="165"/>
      <c r="G1421" s="165"/>
      <c r="H1421" s="165"/>
      <c r="I1421" s="165"/>
      <c r="J1421" s="165"/>
      <c r="K1421" s="165"/>
      <c r="L1421" s="165"/>
      <c r="M1421" s="165"/>
      <c r="N1421" s="168"/>
      <c r="R1421" s="140" t="s">
        <v>572</v>
      </c>
      <c r="EZ1421" s="11"/>
      <c r="FA1421" s="19"/>
      <c r="FB1421" s="19"/>
      <c r="FC1421" s="19"/>
      <c r="FH1421" s="19"/>
      <c r="FI1421" s="3" t="s">
        <v>95</v>
      </c>
      <c r="FK1421" s="19"/>
      <c r="FL1421" s="19"/>
    </row>
    <row r="1422" spans="1:168" customFormat="1" ht="15" customHeight="1" x14ac:dyDescent="0.25">
      <c r="A1422" s="50"/>
      <c r="B1422" s="22"/>
      <c r="C1422" s="173" t="s">
        <v>78</v>
      </c>
      <c r="D1422" s="173"/>
      <c r="E1422" s="173"/>
      <c r="F1422" s="173"/>
      <c r="G1422" s="173"/>
      <c r="H1422" s="173"/>
      <c r="I1422" s="173"/>
      <c r="J1422" s="173"/>
      <c r="K1422" s="173"/>
      <c r="L1422" s="173"/>
      <c r="M1422" s="173"/>
      <c r="N1422" s="174"/>
      <c r="EZ1422" s="11"/>
      <c r="FA1422" s="19"/>
      <c r="FB1422" s="19"/>
      <c r="FC1422" s="19"/>
      <c r="FH1422" s="19"/>
      <c r="FJ1422" s="3" t="s">
        <v>78</v>
      </c>
      <c r="FK1422" s="19"/>
      <c r="FL1422" s="19"/>
    </row>
    <row r="1423" spans="1:168" customFormat="1" ht="15" customHeight="1" x14ac:dyDescent="0.25">
      <c r="A1423" s="50"/>
      <c r="B1423" s="22"/>
      <c r="C1423" s="173" t="s">
        <v>62</v>
      </c>
      <c r="D1423" s="173"/>
      <c r="E1423" s="173"/>
      <c r="F1423" s="173"/>
      <c r="G1423" s="173"/>
      <c r="H1423" s="173"/>
      <c r="I1423" s="173"/>
      <c r="J1423" s="173"/>
      <c r="K1423" s="173"/>
      <c r="L1423" s="173"/>
      <c r="M1423" s="173"/>
      <c r="N1423" s="174"/>
      <c r="EZ1423" s="11"/>
      <c r="FA1423" s="19"/>
      <c r="FB1423" s="19"/>
      <c r="FC1423" s="19"/>
      <c r="FH1423" s="19"/>
      <c r="FJ1423" s="3" t="s">
        <v>62</v>
      </c>
      <c r="FK1423" s="19"/>
      <c r="FL1423" s="19"/>
    </row>
    <row r="1424" spans="1:168" customFormat="1" ht="15" customHeight="1" x14ac:dyDescent="0.25">
      <c r="A1424" s="37"/>
      <c r="B1424" s="159"/>
      <c r="C1424" s="167" t="s">
        <v>18</v>
      </c>
      <c r="D1424" s="167"/>
      <c r="E1424" s="167"/>
      <c r="F1424" s="13"/>
      <c r="G1424" s="14"/>
      <c r="H1424" s="14"/>
      <c r="I1424" s="14"/>
      <c r="J1424" s="17"/>
      <c r="K1424" s="14"/>
      <c r="L1424" s="45">
        <v>14126.77</v>
      </c>
      <c r="M1424" s="34"/>
      <c r="N1424" s="39">
        <v>134204.32</v>
      </c>
      <c r="EZ1424" s="11"/>
      <c r="FA1424" s="19"/>
      <c r="FB1424" s="19"/>
      <c r="FC1424" s="19"/>
      <c r="FH1424" s="19" t="s">
        <v>18</v>
      </c>
      <c r="FK1424" s="19"/>
      <c r="FL1424" s="19"/>
    </row>
    <row r="1425" spans="1:168" customFormat="1" ht="45" x14ac:dyDescent="0.25">
      <c r="A1425" s="200" t="s">
        <v>431</v>
      </c>
      <c r="B1425" s="201" t="s">
        <v>84</v>
      </c>
      <c r="C1425" s="202" t="s">
        <v>85</v>
      </c>
      <c r="D1425" s="202"/>
      <c r="E1425" s="202"/>
      <c r="F1425" s="203" t="s">
        <v>86</v>
      </c>
      <c r="G1425" s="204">
        <v>2.9000000000000001E-2</v>
      </c>
      <c r="H1425" s="205">
        <v>1</v>
      </c>
      <c r="I1425" s="208">
        <v>2.9000000000000001E-2</v>
      </c>
      <c r="J1425" s="209">
        <v>27894.74</v>
      </c>
      <c r="K1425" s="212">
        <v>1.04236</v>
      </c>
      <c r="L1425" s="207">
        <v>843.21</v>
      </c>
      <c r="M1425" s="210">
        <v>9.5</v>
      </c>
      <c r="N1425" s="211">
        <v>8010.5</v>
      </c>
      <c r="EZ1425" s="11"/>
      <c r="FA1425" s="19" t="s">
        <v>85</v>
      </c>
      <c r="FB1425" s="19" t="s">
        <v>0</v>
      </c>
      <c r="FC1425" s="19" t="s">
        <v>0</v>
      </c>
      <c r="FH1425" s="19"/>
      <c r="FK1425" s="19"/>
      <c r="FL1425" s="19"/>
    </row>
    <row r="1426" spans="1:168" customFormat="1" ht="15" customHeight="1" x14ac:dyDescent="0.25">
      <c r="A1426" s="20"/>
      <c r="B1426" s="158"/>
      <c r="C1426" s="165" t="s">
        <v>573</v>
      </c>
      <c r="D1426" s="165"/>
      <c r="E1426" s="165"/>
      <c r="F1426" s="165"/>
      <c r="G1426" s="165"/>
      <c r="H1426" s="165"/>
      <c r="I1426" s="165"/>
      <c r="J1426" s="165"/>
      <c r="K1426" s="165"/>
      <c r="L1426" s="165"/>
      <c r="M1426" s="165"/>
      <c r="N1426" s="168"/>
      <c r="R1426" t="str">
        <f>R1421</f>
        <v>с НДС,без доставки</v>
      </c>
      <c r="EZ1426" s="11"/>
      <c r="FA1426" s="19"/>
      <c r="FB1426" s="19"/>
      <c r="FC1426" s="19"/>
      <c r="FH1426" s="19"/>
      <c r="FI1426" s="3" t="s">
        <v>87</v>
      </c>
      <c r="FK1426" s="19"/>
      <c r="FL1426" s="19"/>
    </row>
    <row r="1427" spans="1:168" customFormat="1" ht="15" customHeight="1" x14ac:dyDescent="0.25">
      <c r="A1427" s="50"/>
      <c r="B1427" s="22"/>
      <c r="C1427" s="173" t="s">
        <v>78</v>
      </c>
      <c r="D1427" s="173"/>
      <c r="E1427" s="173"/>
      <c r="F1427" s="173"/>
      <c r="G1427" s="173"/>
      <c r="H1427" s="173"/>
      <c r="I1427" s="173"/>
      <c r="J1427" s="173"/>
      <c r="K1427" s="173"/>
      <c r="L1427" s="173"/>
      <c r="M1427" s="173"/>
      <c r="N1427" s="174"/>
      <c r="EZ1427" s="11"/>
      <c r="FA1427" s="19"/>
      <c r="FB1427" s="19"/>
      <c r="FC1427" s="19"/>
      <c r="FH1427" s="19"/>
      <c r="FJ1427" s="3" t="s">
        <v>78</v>
      </c>
      <c r="FK1427" s="19"/>
      <c r="FL1427" s="19"/>
    </row>
    <row r="1428" spans="1:168" customFormat="1" ht="15" customHeight="1" x14ac:dyDescent="0.25">
      <c r="A1428" s="50"/>
      <c r="B1428" s="22"/>
      <c r="C1428" s="173" t="s">
        <v>62</v>
      </c>
      <c r="D1428" s="173"/>
      <c r="E1428" s="173"/>
      <c r="F1428" s="173"/>
      <c r="G1428" s="173"/>
      <c r="H1428" s="173"/>
      <c r="I1428" s="173"/>
      <c r="J1428" s="173"/>
      <c r="K1428" s="173"/>
      <c r="L1428" s="173"/>
      <c r="M1428" s="173"/>
      <c r="N1428" s="174"/>
      <c r="EZ1428" s="11"/>
      <c r="FA1428" s="19"/>
      <c r="FB1428" s="19"/>
      <c r="FC1428" s="19"/>
      <c r="FH1428" s="19"/>
      <c r="FJ1428" s="3" t="s">
        <v>62</v>
      </c>
      <c r="FK1428" s="19"/>
      <c r="FL1428" s="19"/>
    </row>
    <row r="1429" spans="1:168" customFormat="1" ht="15" customHeight="1" x14ac:dyDescent="0.25">
      <c r="A1429" s="37"/>
      <c r="B1429" s="159"/>
      <c r="C1429" s="167" t="s">
        <v>18</v>
      </c>
      <c r="D1429" s="167"/>
      <c r="E1429" s="167"/>
      <c r="F1429" s="13"/>
      <c r="G1429" s="14"/>
      <c r="H1429" s="14"/>
      <c r="I1429" s="14"/>
      <c r="J1429" s="17"/>
      <c r="K1429" s="14"/>
      <c r="L1429" s="38">
        <v>843.21</v>
      </c>
      <c r="M1429" s="34"/>
      <c r="N1429" s="39">
        <v>8010.5</v>
      </c>
      <c r="EZ1429" s="11"/>
      <c r="FA1429" s="19"/>
      <c r="FB1429" s="19"/>
      <c r="FC1429" s="19"/>
      <c r="FH1429" s="19" t="s">
        <v>18</v>
      </c>
      <c r="FK1429" s="19"/>
      <c r="FL1429" s="19"/>
    </row>
    <row r="1430" spans="1:168" customFormat="1" ht="34.5" customHeight="1" x14ac:dyDescent="0.25">
      <c r="A1430" s="12" t="s">
        <v>432</v>
      </c>
      <c r="B1430" s="160" t="s">
        <v>225</v>
      </c>
      <c r="C1430" s="167" t="s">
        <v>226</v>
      </c>
      <c r="D1430" s="167"/>
      <c r="E1430" s="167"/>
      <c r="F1430" s="13" t="s">
        <v>122</v>
      </c>
      <c r="G1430" s="14">
        <v>1.3299999999999999E-2</v>
      </c>
      <c r="H1430" s="15">
        <v>1</v>
      </c>
      <c r="I1430" s="16">
        <v>1.3299999999999999E-2</v>
      </c>
      <c r="J1430" s="17"/>
      <c r="K1430" s="14"/>
      <c r="L1430" s="17"/>
      <c r="M1430" s="14"/>
      <c r="N1430" s="18"/>
      <c r="EZ1430" s="11"/>
      <c r="FA1430" s="19" t="s">
        <v>226</v>
      </c>
      <c r="FB1430" s="19" t="s">
        <v>0</v>
      </c>
      <c r="FC1430" s="19" t="s">
        <v>0</v>
      </c>
      <c r="FH1430" s="19"/>
      <c r="FK1430" s="19"/>
      <c r="FL1430" s="19"/>
    </row>
    <row r="1431" spans="1:168" customFormat="1" ht="15" customHeight="1" x14ac:dyDescent="0.25">
      <c r="A1431" s="20"/>
      <c r="B1431" s="158"/>
      <c r="C1431" s="165" t="s">
        <v>259</v>
      </c>
      <c r="D1431" s="165"/>
      <c r="E1431" s="165"/>
      <c r="F1431" s="165"/>
      <c r="G1431" s="165"/>
      <c r="H1431" s="165"/>
      <c r="I1431" s="165"/>
      <c r="J1431" s="165"/>
      <c r="K1431" s="165"/>
      <c r="L1431" s="165"/>
      <c r="M1431" s="165"/>
      <c r="N1431" s="168"/>
      <c r="EZ1431" s="11"/>
      <c r="FA1431" s="19"/>
      <c r="FB1431" s="19"/>
      <c r="FC1431" s="19"/>
      <c r="FD1431" s="3" t="s">
        <v>259</v>
      </c>
      <c r="FH1431" s="19"/>
      <c r="FK1431" s="19"/>
      <c r="FL1431" s="19"/>
    </row>
    <row r="1432" spans="1:168" customFormat="1" ht="15" x14ac:dyDescent="0.25">
      <c r="A1432" s="21"/>
      <c r="B1432" s="22" t="s">
        <v>3</v>
      </c>
      <c r="C1432" s="165" t="s">
        <v>8</v>
      </c>
      <c r="D1432" s="165"/>
      <c r="E1432" s="165"/>
      <c r="F1432" s="23"/>
      <c r="G1432" s="24"/>
      <c r="H1432" s="24"/>
      <c r="I1432" s="24"/>
      <c r="J1432" s="41">
        <v>1107.95</v>
      </c>
      <c r="K1432" s="24"/>
      <c r="L1432" s="25">
        <v>14.74</v>
      </c>
      <c r="M1432" s="26">
        <v>52.21</v>
      </c>
      <c r="N1432" s="48">
        <v>769.58</v>
      </c>
      <c r="EZ1432" s="11"/>
      <c r="FA1432" s="19"/>
      <c r="FB1432" s="19"/>
      <c r="FC1432" s="19"/>
      <c r="FE1432" s="3" t="s">
        <v>8</v>
      </c>
      <c r="FH1432" s="19"/>
      <c r="FK1432" s="19"/>
      <c r="FL1432" s="19"/>
    </row>
    <row r="1433" spans="1:168" customFormat="1" ht="15" x14ac:dyDescent="0.25">
      <c r="A1433" s="21"/>
      <c r="B1433" s="22" t="s">
        <v>19</v>
      </c>
      <c r="C1433" s="165" t="s">
        <v>24</v>
      </c>
      <c r="D1433" s="165"/>
      <c r="E1433" s="165"/>
      <c r="F1433" s="23"/>
      <c r="G1433" s="24"/>
      <c r="H1433" s="24"/>
      <c r="I1433" s="24"/>
      <c r="J1433" s="41">
        <v>12533.99</v>
      </c>
      <c r="K1433" s="24"/>
      <c r="L1433" s="25">
        <v>166.7</v>
      </c>
      <c r="M1433" s="26">
        <v>15.71</v>
      </c>
      <c r="N1433" s="27">
        <v>2618.86</v>
      </c>
      <c r="EZ1433" s="11"/>
      <c r="FA1433" s="19"/>
      <c r="FB1433" s="19"/>
      <c r="FC1433" s="19"/>
      <c r="FE1433" s="3" t="s">
        <v>24</v>
      </c>
      <c r="FH1433" s="19"/>
      <c r="FK1433" s="19"/>
      <c r="FL1433" s="19"/>
    </row>
    <row r="1434" spans="1:168" customFormat="1" ht="15" x14ac:dyDescent="0.25">
      <c r="A1434" s="21"/>
      <c r="B1434" s="22" t="s">
        <v>25</v>
      </c>
      <c r="C1434" s="165" t="s">
        <v>26</v>
      </c>
      <c r="D1434" s="165"/>
      <c r="E1434" s="165"/>
      <c r="F1434" s="23"/>
      <c r="G1434" s="24"/>
      <c r="H1434" s="24"/>
      <c r="I1434" s="24"/>
      <c r="J1434" s="25">
        <v>820.23</v>
      </c>
      <c r="K1434" s="24"/>
      <c r="L1434" s="25">
        <v>10.91</v>
      </c>
      <c r="M1434" s="26">
        <v>52.21</v>
      </c>
      <c r="N1434" s="48">
        <v>569.61</v>
      </c>
      <c r="EZ1434" s="11"/>
      <c r="FA1434" s="19"/>
      <c r="FB1434" s="19"/>
      <c r="FC1434" s="19"/>
      <c r="FE1434" s="3" t="s">
        <v>26</v>
      </c>
      <c r="FH1434" s="19"/>
      <c r="FK1434" s="19"/>
      <c r="FL1434" s="19"/>
    </row>
    <row r="1435" spans="1:168" customFormat="1" ht="15" x14ac:dyDescent="0.25">
      <c r="A1435" s="21"/>
      <c r="B1435" s="22" t="s">
        <v>39</v>
      </c>
      <c r="C1435" s="165" t="s">
        <v>51</v>
      </c>
      <c r="D1435" s="165"/>
      <c r="E1435" s="165"/>
      <c r="F1435" s="23"/>
      <c r="G1435" s="24"/>
      <c r="H1435" s="24"/>
      <c r="I1435" s="24"/>
      <c r="J1435" s="41">
        <v>230267.7</v>
      </c>
      <c r="K1435" s="24"/>
      <c r="L1435" s="41">
        <v>3062.56</v>
      </c>
      <c r="M1435" s="42">
        <v>9.5</v>
      </c>
      <c r="N1435" s="27">
        <v>29094.32</v>
      </c>
      <c r="EZ1435" s="11"/>
      <c r="FA1435" s="19"/>
      <c r="FB1435" s="19"/>
      <c r="FC1435" s="19"/>
      <c r="FE1435" s="3" t="s">
        <v>51</v>
      </c>
      <c r="FH1435" s="19"/>
      <c r="FK1435" s="19"/>
      <c r="FL1435" s="19"/>
    </row>
    <row r="1436" spans="1:168" customFormat="1" ht="15" x14ac:dyDescent="0.25">
      <c r="A1436" s="28"/>
      <c r="B1436" s="22"/>
      <c r="C1436" s="165" t="s">
        <v>9</v>
      </c>
      <c r="D1436" s="165"/>
      <c r="E1436" s="165"/>
      <c r="F1436" s="23" t="s">
        <v>10</v>
      </c>
      <c r="G1436" s="26">
        <v>134.46</v>
      </c>
      <c r="H1436" s="24"/>
      <c r="I1436" s="51">
        <v>1.7883180000000001</v>
      </c>
      <c r="J1436" s="31"/>
      <c r="K1436" s="24"/>
      <c r="L1436" s="31"/>
      <c r="M1436" s="24"/>
      <c r="N1436" s="32"/>
      <c r="EZ1436" s="11"/>
      <c r="FA1436" s="19"/>
      <c r="FB1436" s="19"/>
      <c r="FC1436" s="19"/>
      <c r="FF1436" s="3" t="s">
        <v>9</v>
      </c>
      <c r="FH1436" s="19"/>
      <c r="FK1436" s="19"/>
      <c r="FL1436" s="19"/>
    </row>
    <row r="1437" spans="1:168" customFormat="1" ht="15" x14ac:dyDescent="0.25">
      <c r="A1437" s="28"/>
      <c r="B1437" s="22"/>
      <c r="C1437" s="165" t="s">
        <v>27</v>
      </c>
      <c r="D1437" s="165"/>
      <c r="E1437" s="165"/>
      <c r="F1437" s="23" t="s">
        <v>10</v>
      </c>
      <c r="G1437" s="26">
        <v>54.89</v>
      </c>
      <c r="H1437" s="24"/>
      <c r="I1437" s="51">
        <v>0.73003700000000005</v>
      </c>
      <c r="J1437" s="31"/>
      <c r="K1437" s="24"/>
      <c r="L1437" s="31"/>
      <c r="M1437" s="24"/>
      <c r="N1437" s="32"/>
      <c r="EZ1437" s="11"/>
      <c r="FA1437" s="19"/>
      <c r="FB1437" s="19"/>
      <c r="FC1437" s="19"/>
      <c r="FF1437" s="3" t="s">
        <v>27</v>
      </c>
      <c r="FH1437" s="19"/>
      <c r="FK1437" s="19"/>
      <c r="FL1437" s="19"/>
    </row>
    <row r="1438" spans="1:168" customFormat="1" ht="15" customHeight="1" x14ac:dyDescent="0.25">
      <c r="A1438" s="20"/>
      <c r="B1438" s="22"/>
      <c r="C1438" s="172" t="s">
        <v>11</v>
      </c>
      <c r="D1438" s="172"/>
      <c r="E1438" s="172"/>
      <c r="F1438" s="33"/>
      <c r="G1438" s="34"/>
      <c r="H1438" s="34"/>
      <c r="I1438" s="34"/>
      <c r="J1438" s="44">
        <v>243909.64</v>
      </c>
      <c r="K1438" s="34"/>
      <c r="L1438" s="44">
        <v>3244</v>
      </c>
      <c r="M1438" s="34"/>
      <c r="N1438" s="36">
        <v>32482.76</v>
      </c>
      <c r="EZ1438" s="11"/>
      <c r="FA1438" s="19"/>
      <c r="FB1438" s="19"/>
      <c r="FC1438" s="19"/>
      <c r="FG1438" s="3" t="s">
        <v>11</v>
      </c>
      <c r="FH1438" s="19"/>
      <c r="FK1438" s="19"/>
      <c r="FL1438" s="19"/>
    </row>
    <row r="1439" spans="1:168" customFormat="1" ht="15" x14ac:dyDescent="0.25">
      <c r="A1439" s="28"/>
      <c r="B1439" s="22"/>
      <c r="C1439" s="165" t="s">
        <v>12</v>
      </c>
      <c r="D1439" s="165"/>
      <c r="E1439" s="165"/>
      <c r="F1439" s="23"/>
      <c r="G1439" s="24"/>
      <c r="H1439" s="24"/>
      <c r="I1439" s="24"/>
      <c r="J1439" s="31"/>
      <c r="K1439" s="24"/>
      <c r="L1439" s="25">
        <v>25.65</v>
      </c>
      <c r="M1439" s="24"/>
      <c r="N1439" s="27">
        <v>1339.19</v>
      </c>
      <c r="EZ1439" s="11"/>
      <c r="FA1439" s="19"/>
      <c r="FB1439" s="19"/>
      <c r="FC1439" s="19"/>
      <c r="FF1439" s="3" t="s">
        <v>12</v>
      </c>
      <c r="FH1439" s="19"/>
      <c r="FK1439" s="19"/>
      <c r="FL1439" s="19"/>
    </row>
    <row r="1440" spans="1:168" customFormat="1" ht="22.5" customHeight="1" x14ac:dyDescent="0.25">
      <c r="A1440" s="28"/>
      <c r="B1440" s="22" t="s">
        <v>28</v>
      </c>
      <c r="C1440" s="165" t="s">
        <v>29</v>
      </c>
      <c r="D1440" s="165"/>
      <c r="E1440" s="165"/>
      <c r="F1440" s="23" t="s">
        <v>15</v>
      </c>
      <c r="G1440" s="29">
        <v>109</v>
      </c>
      <c r="H1440" s="24"/>
      <c r="I1440" s="29">
        <v>109</v>
      </c>
      <c r="J1440" s="31"/>
      <c r="K1440" s="24"/>
      <c r="L1440" s="25">
        <v>27.96</v>
      </c>
      <c r="M1440" s="24"/>
      <c r="N1440" s="27">
        <v>1459.72</v>
      </c>
      <c r="EZ1440" s="11"/>
      <c r="FA1440" s="19"/>
      <c r="FB1440" s="19"/>
      <c r="FC1440" s="19"/>
      <c r="FF1440" s="3" t="s">
        <v>29</v>
      </c>
      <c r="FH1440" s="19"/>
      <c r="FK1440" s="19"/>
      <c r="FL1440" s="19"/>
    </row>
    <row r="1441" spans="1:169" customFormat="1" ht="45" x14ac:dyDescent="0.25">
      <c r="A1441" s="28"/>
      <c r="B1441" s="22" t="s">
        <v>30</v>
      </c>
      <c r="C1441" s="165" t="s">
        <v>31</v>
      </c>
      <c r="D1441" s="165"/>
      <c r="E1441" s="165"/>
      <c r="F1441" s="23" t="s">
        <v>15</v>
      </c>
      <c r="G1441" s="29">
        <v>65</v>
      </c>
      <c r="H1441" s="26">
        <v>0.85</v>
      </c>
      <c r="I1441" s="26">
        <v>55.25</v>
      </c>
      <c r="J1441" s="31"/>
      <c r="K1441" s="24"/>
      <c r="L1441" s="25">
        <v>14.17</v>
      </c>
      <c r="M1441" s="24"/>
      <c r="N1441" s="48">
        <v>739.9</v>
      </c>
      <c r="EZ1441" s="11"/>
      <c r="FA1441" s="19"/>
      <c r="FB1441" s="19"/>
      <c r="FC1441" s="19"/>
      <c r="FF1441" s="3" t="s">
        <v>31</v>
      </c>
      <c r="FH1441" s="19"/>
      <c r="FK1441" s="19"/>
      <c r="FL1441" s="19"/>
    </row>
    <row r="1442" spans="1:169" customFormat="1" ht="15" customHeight="1" x14ac:dyDescent="0.25">
      <c r="A1442" s="37"/>
      <c r="B1442" s="159"/>
      <c r="C1442" s="167" t="s">
        <v>18</v>
      </c>
      <c r="D1442" s="167"/>
      <c r="E1442" s="167"/>
      <c r="F1442" s="13"/>
      <c r="G1442" s="14"/>
      <c r="H1442" s="14"/>
      <c r="I1442" s="14"/>
      <c r="J1442" s="17"/>
      <c r="K1442" s="14"/>
      <c r="L1442" s="45">
        <v>3286.13</v>
      </c>
      <c r="M1442" s="34"/>
      <c r="N1442" s="39">
        <v>34682.379999999997</v>
      </c>
      <c r="EZ1442" s="11"/>
      <c r="FA1442" s="19"/>
      <c r="FB1442" s="19"/>
      <c r="FC1442" s="19"/>
      <c r="FH1442" s="19" t="s">
        <v>18</v>
      </c>
      <c r="FK1442" s="19"/>
      <c r="FL1442" s="19"/>
    </row>
    <row r="1443" spans="1:169" customFormat="1" ht="15" customHeight="1" x14ac:dyDescent="0.25">
      <c r="A1443" s="169" t="s">
        <v>124</v>
      </c>
      <c r="B1443" s="170"/>
      <c r="C1443" s="170"/>
      <c r="D1443" s="170"/>
      <c r="E1443" s="170"/>
      <c r="F1443" s="170"/>
      <c r="G1443" s="170"/>
      <c r="H1443" s="170"/>
      <c r="I1443" s="170"/>
      <c r="J1443" s="170"/>
      <c r="K1443" s="170"/>
      <c r="L1443" s="170"/>
      <c r="M1443" s="170"/>
      <c r="N1443" s="171"/>
      <c r="EZ1443" s="11"/>
      <c r="FA1443" s="19"/>
      <c r="FB1443" s="19"/>
      <c r="FC1443" s="19"/>
      <c r="FH1443" s="19"/>
      <c r="FK1443" s="19" t="s">
        <v>124</v>
      </c>
      <c r="FL1443" s="19"/>
    </row>
    <row r="1444" spans="1:169" customFormat="1" ht="57" customHeight="1" x14ac:dyDescent="0.25">
      <c r="A1444" s="12" t="s">
        <v>433</v>
      </c>
      <c r="B1444" s="160" t="s">
        <v>126</v>
      </c>
      <c r="C1444" s="167" t="s">
        <v>127</v>
      </c>
      <c r="D1444" s="167"/>
      <c r="E1444" s="167"/>
      <c r="F1444" s="13" t="s">
        <v>128</v>
      </c>
      <c r="G1444" s="14">
        <v>49.6</v>
      </c>
      <c r="H1444" s="15">
        <v>1</v>
      </c>
      <c r="I1444" s="49">
        <v>49.6</v>
      </c>
      <c r="J1444" s="38">
        <v>3.28</v>
      </c>
      <c r="K1444" s="14"/>
      <c r="L1444" s="38">
        <v>162.69</v>
      </c>
      <c r="M1444" s="40">
        <v>15.71</v>
      </c>
      <c r="N1444" s="39">
        <v>2555.86</v>
      </c>
      <c r="EZ1444" s="11"/>
      <c r="FA1444" s="19" t="s">
        <v>127</v>
      </c>
      <c r="FB1444" s="19" t="s">
        <v>0</v>
      </c>
      <c r="FC1444" s="19" t="s">
        <v>0</v>
      </c>
      <c r="FH1444" s="19"/>
      <c r="FK1444" s="19"/>
      <c r="FL1444" s="19"/>
    </row>
    <row r="1445" spans="1:169" customFormat="1" ht="15" customHeight="1" x14ac:dyDescent="0.25">
      <c r="A1445" s="37"/>
      <c r="B1445" s="159"/>
      <c r="C1445" s="167" t="s">
        <v>18</v>
      </c>
      <c r="D1445" s="167"/>
      <c r="E1445" s="167"/>
      <c r="F1445" s="13"/>
      <c r="G1445" s="14"/>
      <c r="H1445" s="14"/>
      <c r="I1445" s="14"/>
      <c r="J1445" s="17"/>
      <c r="K1445" s="14"/>
      <c r="L1445" s="38">
        <v>162.69</v>
      </c>
      <c r="M1445" s="34"/>
      <c r="N1445" s="39">
        <v>2555.86</v>
      </c>
      <c r="EZ1445" s="11"/>
      <c r="FA1445" s="19"/>
      <c r="FB1445" s="19"/>
      <c r="FC1445" s="19"/>
      <c r="FH1445" s="19" t="s">
        <v>18</v>
      </c>
      <c r="FK1445" s="19"/>
      <c r="FL1445" s="19"/>
    </row>
    <row r="1446" spans="1:169" customFormat="1" ht="68.25" customHeight="1" x14ac:dyDescent="0.25">
      <c r="A1446" s="12" t="s">
        <v>434</v>
      </c>
      <c r="B1446" s="160" t="s">
        <v>130</v>
      </c>
      <c r="C1446" s="167" t="s">
        <v>230</v>
      </c>
      <c r="D1446" s="167"/>
      <c r="E1446" s="167"/>
      <c r="F1446" s="13" t="s">
        <v>128</v>
      </c>
      <c r="G1446" s="14">
        <v>9.9</v>
      </c>
      <c r="H1446" s="15">
        <v>1</v>
      </c>
      <c r="I1446" s="49">
        <v>9.9</v>
      </c>
      <c r="J1446" s="38">
        <v>8.39</v>
      </c>
      <c r="K1446" s="14"/>
      <c r="L1446" s="38">
        <v>83.06</v>
      </c>
      <c r="M1446" s="40">
        <v>15.71</v>
      </c>
      <c r="N1446" s="39">
        <v>1304.8699999999999</v>
      </c>
      <c r="EZ1446" s="11"/>
      <c r="FA1446" s="19" t="s">
        <v>230</v>
      </c>
      <c r="FB1446" s="19" t="s">
        <v>0</v>
      </c>
      <c r="FC1446" s="19" t="s">
        <v>0</v>
      </c>
      <c r="FH1446" s="19"/>
      <c r="FK1446" s="19"/>
      <c r="FL1446" s="19"/>
    </row>
    <row r="1447" spans="1:169" customFormat="1" ht="15" customHeight="1" x14ac:dyDescent="0.25">
      <c r="A1447" s="37"/>
      <c r="B1447" s="159"/>
      <c r="C1447" s="167" t="s">
        <v>18</v>
      </c>
      <c r="D1447" s="167"/>
      <c r="E1447" s="167"/>
      <c r="F1447" s="13"/>
      <c r="G1447" s="14"/>
      <c r="H1447" s="14"/>
      <c r="I1447" s="14"/>
      <c r="J1447" s="17"/>
      <c r="K1447" s="14"/>
      <c r="L1447" s="38">
        <v>83.06</v>
      </c>
      <c r="M1447" s="34"/>
      <c r="N1447" s="39">
        <v>1304.8699999999999</v>
      </c>
      <c r="EZ1447" s="11"/>
      <c r="FA1447" s="19"/>
      <c r="FB1447" s="19"/>
      <c r="FC1447" s="19"/>
      <c r="FH1447" s="19" t="s">
        <v>18</v>
      </c>
      <c r="FK1447" s="19"/>
      <c r="FL1447" s="19"/>
    </row>
    <row r="1448" spans="1:169" customFormat="1" ht="45.75" customHeight="1" x14ac:dyDescent="0.25">
      <c r="A1448" s="12" t="s">
        <v>435</v>
      </c>
      <c r="B1448" s="160" t="s">
        <v>133</v>
      </c>
      <c r="C1448" s="167" t="s">
        <v>232</v>
      </c>
      <c r="D1448" s="167"/>
      <c r="E1448" s="167"/>
      <c r="F1448" s="13" t="s">
        <v>128</v>
      </c>
      <c r="G1448" s="14">
        <v>5</v>
      </c>
      <c r="H1448" s="15">
        <v>1</v>
      </c>
      <c r="I1448" s="15">
        <v>5</v>
      </c>
      <c r="J1448" s="38">
        <v>10.88</v>
      </c>
      <c r="K1448" s="14"/>
      <c r="L1448" s="38">
        <v>54.4</v>
      </c>
      <c r="M1448" s="40">
        <v>15.71</v>
      </c>
      <c r="N1448" s="62">
        <v>854.62</v>
      </c>
      <c r="EZ1448" s="11"/>
      <c r="FA1448" s="19" t="s">
        <v>232</v>
      </c>
      <c r="FB1448" s="19" t="s">
        <v>0</v>
      </c>
      <c r="FC1448" s="19" t="s">
        <v>0</v>
      </c>
      <c r="FH1448" s="19"/>
      <c r="FK1448" s="19"/>
      <c r="FL1448" s="19"/>
    </row>
    <row r="1449" spans="1:169" customFormat="1" ht="15" customHeight="1" x14ac:dyDescent="0.25">
      <c r="A1449" s="37"/>
      <c r="B1449" s="159"/>
      <c r="C1449" s="167" t="s">
        <v>18</v>
      </c>
      <c r="D1449" s="167"/>
      <c r="E1449" s="167"/>
      <c r="F1449" s="13"/>
      <c r="G1449" s="14"/>
      <c r="H1449" s="14"/>
      <c r="I1449" s="14"/>
      <c r="J1449" s="17"/>
      <c r="K1449" s="14"/>
      <c r="L1449" s="38">
        <v>54.4</v>
      </c>
      <c r="M1449" s="34"/>
      <c r="N1449" s="62">
        <v>854.62</v>
      </c>
      <c r="EZ1449" s="11"/>
      <c r="FA1449" s="19"/>
      <c r="FB1449" s="19"/>
      <c r="FC1449" s="19"/>
      <c r="FH1449" s="19" t="s">
        <v>18</v>
      </c>
      <c r="FK1449" s="19"/>
      <c r="FL1449" s="19"/>
    </row>
    <row r="1450" spans="1:169" customFormat="1" ht="45.75" customHeight="1" x14ac:dyDescent="0.25">
      <c r="A1450" s="12" t="s">
        <v>436</v>
      </c>
      <c r="B1450" s="160" t="s">
        <v>136</v>
      </c>
      <c r="C1450" s="167" t="s">
        <v>137</v>
      </c>
      <c r="D1450" s="167"/>
      <c r="E1450" s="167"/>
      <c r="F1450" s="13" t="s">
        <v>128</v>
      </c>
      <c r="G1450" s="14">
        <v>64.5</v>
      </c>
      <c r="H1450" s="15">
        <v>1</v>
      </c>
      <c r="I1450" s="49">
        <v>64.5</v>
      </c>
      <c r="J1450" s="38">
        <v>3.86</v>
      </c>
      <c r="K1450" s="14"/>
      <c r="L1450" s="38">
        <v>248.97</v>
      </c>
      <c r="M1450" s="40">
        <v>16.22</v>
      </c>
      <c r="N1450" s="39">
        <v>4038.29</v>
      </c>
      <c r="EZ1450" s="11"/>
      <c r="FA1450" s="19" t="s">
        <v>137</v>
      </c>
      <c r="FB1450" s="19" t="s">
        <v>0</v>
      </c>
      <c r="FC1450" s="19" t="s">
        <v>0</v>
      </c>
      <c r="FH1450" s="19"/>
      <c r="FK1450" s="19"/>
      <c r="FL1450" s="19"/>
    </row>
    <row r="1451" spans="1:169" customFormat="1" ht="15" customHeight="1" x14ac:dyDescent="0.25">
      <c r="A1451" s="20"/>
      <c r="B1451" s="158"/>
      <c r="C1451" s="165" t="s">
        <v>437</v>
      </c>
      <c r="D1451" s="165"/>
      <c r="E1451" s="165"/>
      <c r="F1451" s="165"/>
      <c r="G1451" s="165"/>
      <c r="H1451" s="165"/>
      <c r="I1451" s="165"/>
      <c r="J1451" s="165"/>
      <c r="K1451" s="165"/>
      <c r="L1451" s="165"/>
      <c r="M1451" s="165"/>
      <c r="N1451" s="168"/>
      <c r="EZ1451" s="11"/>
      <c r="FA1451" s="19"/>
      <c r="FB1451" s="19"/>
      <c r="FC1451" s="19"/>
      <c r="FD1451" s="3" t="s">
        <v>437</v>
      </c>
      <c r="FH1451" s="19"/>
      <c r="FK1451" s="19"/>
      <c r="FL1451" s="19"/>
    </row>
    <row r="1452" spans="1:169" customFormat="1" ht="15" customHeight="1" x14ac:dyDescent="0.25">
      <c r="A1452" s="37"/>
      <c r="B1452" s="159"/>
      <c r="C1452" s="167" t="s">
        <v>18</v>
      </c>
      <c r="D1452" s="167"/>
      <c r="E1452" s="167"/>
      <c r="F1452" s="13"/>
      <c r="G1452" s="14"/>
      <c r="H1452" s="14"/>
      <c r="I1452" s="14"/>
      <c r="J1452" s="17"/>
      <c r="K1452" s="14"/>
      <c r="L1452" s="38">
        <v>248.97</v>
      </c>
      <c r="M1452" s="34"/>
      <c r="N1452" s="39">
        <v>4038.29</v>
      </c>
      <c r="EZ1452" s="11"/>
      <c r="FA1452" s="19"/>
      <c r="FB1452" s="19"/>
      <c r="FC1452" s="19"/>
      <c r="FH1452" s="19" t="s">
        <v>18</v>
      </c>
      <c r="FK1452" s="19"/>
      <c r="FL1452" s="19"/>
    </row>
    <row r="1453" spans="1:169" customFormat="1" ht="0" hidden="1" customHeight="1" x14ac:dyDescent="0.25">
      <c r="A1453" s="53"/>
      <c r="B1453" s="54"/>
      <c r="C1453" s="54"/>
      <c r="D1453" s="54"/>
      <c r="E1453" s="54"/>
      <c r="F1453" s="55"/>
      <c r="G1453" s="55"/>
      <c r="H1453" s="55"/>
      <c r="I1453" s="55"/>
      <c r="J1453" s="56"/>
      <c r="K1453" s="55"/>
      <c r="L1453" s="56"/>
      <c r="M1453" s="24"/>
      <c r="N1453" s="56"/>
      <c r="EZ1453" s="11"/>
      <c r="FA1453" s="19"/>
      <c r="FB1453" s="19"/>
      <c r="FC1453" s="19"/>
      <c r="FH1453" s="19"/>
      <c r="FK1453" s="19"/>
      <c r="FL1453" s="19"/>
    </row>
    <row r="1454" spans="1:169" customFormat="1" ht="15" customHeight="1" x14ac:dyDescent="0.25">
      <c r="A1454" s="57"/>
      <c r="B1454" s="58"/>
      <c r="C1454" s="167" t="s">
        <v>438</v>
      </c>
      <c r="D1454" s="167"/>
      <c r="E1454" s="167"/>
      <c r="F1454" s="167"/>
      <c r="G1454" s="167"/>
      <c r="H1454" s="167"/>
      <c r="I1454" s="167"/>
      <c r="J1454" s="167"/>
      <c r="K1454" s="167"/>
      <c r="L1454" s="59">
        <v>622105.32999999996</v>
      </c>
      <c r="M1454" s="60"/>
      <c r="N1454" s="61">
        <v>6118772.8499999996</v>
      </c>
      <c r="EZ1454" s="11"/>
      <c r="FA1454" s="19"/>
      <c r="FB1454" s="19"/>
      <c r="FC1454" s="19"/>
      <c r="FH1454" s="19"/>
      <c r="FK1454" s="19"/>
      <c r="FL1454" s="19" t="s">
        <v>438</v>
      </c>
    </row>
    <row r="1455" spans="1:169" customFormat="1" ht="11.25" customHeight="1" x14ac:dyDescent="0.25">
      <c r="B1455" s="64"/>
      <c r="C1455" s="64"/>
      <c r="D1455" s="64"/>
      <c r="E1455" s="64"/>
      <c r="F1455" s="64"/>
      <c r="G1455" s="64"/>
      <c r="H1455" s="64"/>
      <c r="I1455" s="64"/>
      <c r="J1455" s="64"/>
      <c r="K1455" s="64"/>
      <c r="L1455" s="65"/>
      <c r="M1455" s="65"/>
      <c r="N1455" s="65"/>
    </row>
    <row r="1456" spans="1:169" customFormat="1" ht="15" customHeight="1" x14ac:dyDescent="0.25">
      <c r="A1456" s="57"/>
      <c r="B1456" s="58"/>
      <c r="C1456" s="167" t="s">
        <v>439</v>
      </c>
      <c r="D1456" s="167"/>
      <c r="E1456" s="167"/>
      <c r="F1456" s="167"/>
      <c r="G1456" s="167"/>
      <c r="H1456" s="167"/>
      <c r="I1456" s="167"/>
      <c r="J1456" s="167"/>
      <c r="K1456" s="167"/>
      <c r="L1456" s="66"/>
      <c r="M1456" s="60"/>
      <c r="N1456" s="67"/>
      <c r="FM1456" s="19" t="s">
        <v>439</v>
      </c>
    </row>
    <row r="1457" spans="1:170" customFormat="1" ht="16.5" customHeight="1" x14ac:dyDescent="0.3">
      <c r="A1457" s="68"/>
      <c r="B1457" s="22"/>
      <c r="C1457" s="165" t="s">
        <v>440</v>
      </c>
      <c r="D1457" s="165"/>
      <c r="E1457" s="165"/>
      <c r="F1457" s="165"/>
      <c r="G1457" s="165"/>
      <c r="H1457" s="165"/>
      <c r="I1457" s="165"/>
      <c r="J1457" s="165"/>
      <c r="K1457" s="165"/>
      <c r="L1457" s="69">
        <v>7845911.6600000001</v>
      </c>
      <c r="M1457" s="70"/>
      <c r="N1457" s="71">
        <v>76022451.079999998</v>
      </c>
      <c r="O1457" s="72"/>
      <c r="P1457" s="72"/>
      <c r="Q1457" s="72"/>
      <c r="FM1457" s="19"/>
      <c r="FN1457" s="3" t="s">
        <v>440</v>
      </c>
    </row>
    <row r="1458" spans="1:170" customFormat="1" ht="16.5" customHeight="1" x14ac:dyDescent="0.3">
      <c r="A1458" s="68"/>
      <c r="B1458" s="22"/>
      <c r="C1458" s="165" t="s">
        <v>441</v>
      </c>
      <c r="D1458" s="165"/>
      <c r="E1458" s="165"/>
      <c r="F1458" s="165"/>
      <c r="G1458" s="165"/>
      <c r="H1458" s="165"/>
      <c r="I1458" s="165"/>
      <c r="J1458" s="165"/>
      <c r="K1458" s="165"/>
      <c r="L1458" s="73"/>
      <c r="M1458" s="70"/>
      <c r="N1458" s="74"/>
      <c r="O1458" s="72"/>
      <c r="P1458" s="72"/>
      <c r="Q1458" s="72"/>
      <c r="FM1458" s="19"/>
      <c r="FN1458" s="3" t="s">
        <v>441</v>
      </c>
    </row>
    <row r="1459" spans="1:170" customFormat="1" ht="16.5" customHeight="1" x14ac:dyDescent="0.3">
      <c r="A1459" s="68"/>
      <c r="B1459" s="22"/>
      <c r="C1459" s="165" t="s">
        <v>442</v>
      </c>
      <c r="D1459" s="165"/>
      <c r="E1459" s="165"/>
      <c r="F1459" s="165"/>
      <c r="G1459" s="165"/>
      <c r="H1459" s="165"/>
      <c r="I1459" s="165"/>
      <c r="J1459" s="165"/>
      <c r="K1459" s="165"/>
      <c r="L1459" s="69">
        <v>15115.85</v>
      </c>
      <c r="M1459" s="70"/>
      <c r="N1459" s="71">
        <v>789198.49</v>
      </c>
      <c r="O1459" s="72"/>
      <c r="P1459" s="72"/>
      <c r="Q1459" s="72"/>
      <c r="FM1459" s="19"/>
      <c r="FN1459" s="3" t="s">
        <v>442</v>
      </c>
    </row>
    <row r="1460" spans="1:170" customFormat="1" ht="16.5" customHeight="1" x14ac:dyDescent="0.3">
      <c r="A1460" s="68"/>
      <c r="B1460" s="22"/>
      <c r="C1460" s="165" t="s">
        <v>443</v>
      </c>
      <c r="D1460" s="165"/>
      <c r="E1460" s="165"/>
      <c r="F1460" s="165"/>
      <c r="G1460" s="165"/>
      <c r="H1460" s="165"/>
      <c r="I1460" s="165"/>
      <c r="J1460" s="165"/>
      <c r="K1460" s="165"/>
      <c r="L1460" s="69">
        <v>121054.15</v>
      </c>
      <c r="M1460" s="70"/>
      <c r="N1460" s="71">
        <v>1901760.63</v>
      </c>
      <c r="O1460" s="72"/>
      <c r="P1460" s="72"/>
      <c r="Q1460" s="72"/>
      <c r="FM1460" s="19"/>
      <c r="FN1460" s="3" t="s">
        <v>443</v>
      </c>
    </row>
    <row r="1461" spans="1:170" customFormat="1" ht="16.5" customHeight="1" x14ac:dyDescent="0.3">
      <c r="A1461" s="68"/>
      <c r="B1461" s="22"/>
      <c r="C1461" s="165" t="s">
        <v>444</v>
      </c>
      <c r="D1461" s="165"/>
      <c r="E1461" s="165"/>
      <c r="F1461" s="165"/>
      <c r="G1461" s="165"/>
      <c r="H1461" s="165"/>
      <c r="I1461" s="165"/>
      <c r="J1461" s="165"/>
      <c r="K1461" s="165"/>
      <c r="L1461" s="69">
        <v>5954.2</v>
      </c>
      <c r="M1461" s="70"/>
      <c r="N1461" s="71">
        <v>310868.77</v>
      </c>
      <c r="O1461" s="72"/>
      <c r="P1461" s="72"/>
      <c r="Q1461" s="72"/>
      <c r="FM1461" s="19"/>
      <c r="FN1461" s="3" t="s">
        <v>444</v>
      </c>
    </row>
    <row r="1462" spans="1:170" customFormat="1" ht="16.5" customHeight="1" x14ac:dyDescent="0.3">
      <c r="A1462" s="68"/>
      <c r="B1462" s="22"/>
      <c r="C1462" s="165" t="s">
        <v>445</v>
      </c>
      <c r="D1462" s="165"/>
      <c r="E1462" s="165"/>
      <c r="F1462" s="165"/>
      <c r="G1462" s="165"/>
      <c r="H1462" s="165"/>
      <c r="I1462" s="165"/>
      <c r="J1462" s="165"/>
      <c r="K1462" s="165"/>
      <c r="L1462" s="69">
        <v>7699628.4199999999</v>
      </c>
      <c r="M1462" s="70"/>
      <c r="N1462" s="71">
        <v>73169475.950000003</v>
      </c>
      <c r="O1462" s="72"/>
      <c r="P1462" s="72"/>
      <c r="Q1462" s="72"/>
      <c r="FM1462" s="19"/>
      <c r="FN1462" s="3" t="s">
        <v>445</v>
      </c>
    </row>
    <row r="1463" spans="1:170" customFormat="1" ht="16.5" customHeight="1" x14ac:dyDescent="0.3">
      <c r="A1463" s="68"/>
      <c r="B1463" s="22"/>
      <c r="C1463" s="165" t="s">
        <v>446</v>
      </c>
      <c r="D1463" s="165"/>
      <c r="E1463" s="165"/>
      <c r="F1463" s="165"/>
      <c r="G1463" s="165"/>
      <c r="H1463" s="165"/>
      <c r="I1463" s="165"/>
      <c r="J1463" s="165"/>
      <c r="K1463" s="165"/>
      <c r="L1463" s="73"/>
      <c r="M1463" s="70"/>
      <c r="N1463" s="74"/>
      <c r="O1463" s="72"/>
      <c r="P1463" s="72"/>
      <c r="Q1463" s="72"/>
      <c r="FM1463" s="19"/>
      <c r="FN1463" s="3" t="s">
        <v>446</v>
      </c>
    </row>
    <row r="1464" spans="1:170" customFormat="1" ht="16.5" customHeight="1" x14ac:dyDescent="0.3">
      <c r="A1464" s="68"/>
      <c r="B1464" s="22"/>
      <c r="C1464" s="165" t="s">
        <v>447</v>
      </c>
      <c r="D1464" s="165"/>
      <c r="E1464" s="165"/>
      <c r="F1464" s="165"/>
      <c r="G1464" s="165"/>
      <c r="H1464" s="165"/>
      <c r="I1464" s="165"/>
      <c r="J1464" s="165"/>
      <c r="K1464" s="165"/>
      <c r="L1464" s="69">
        <v>7697574.2599999998</v>
      </c>
      <c r="M1464" s="70"/>
      <c r="N1464" s="71">
        <v>73137205.120000005</v>
      </c>
      <c r="O1464" s="72"/>
      <c r="P1464" s="72"/>
      <c r="Q1464" s="72"/>
      <c r="FM1464" s="19"/>
      <c r="FN1464" s="3" t="s">
        <v>447</v>
      </c>
    </row>
    <row r="1465" spans="1:170" customFormat="1" ht="16.5" customHeight="1" x14ac:dyDescent="0.3">
      <c r="A1465" s="68"/>
      <c r="B1465" s="22"/>
      <c r="C1465" s="165" t="s">
        <v>448</v>
      </c>
      <c r="D1465" s="165"/>
      <c r="E1465" s="165"/>
      <c r="F1465" s="165"/>
      <c r="G1465" s="165"/>
      <c r="H1465" s="165"/>
      <c r="I1465" s="165"/>
      <c r="J1465" s="165"/>
      <c r="K1465" s="165"/>
      <c r="L1465" s="69">
        <v>2054.16</v>
      </c>
      <c r="M1465" s="70"/>
      <c r="N1465" s="71">
        <v>32270.83</v>
      </c>
      <c r="O1465" s="72"/>
      <c r="P1465" s="72"/>
      <c r="Q1465" s="72"/>
      <c r="FM1465" s="19"/>
      <c r="FN1465" s="3" t="s">
        <v>448</v>
      </c>
    </row>
    <row r="1466" spans="1:170" customFormat="1" ht="16.5" customHeight="1" x14ac:dyDescent="0.3">
      <c r="A1466" s="68"/>
      <c r="B1466" s="22"/>
      <c r="C1466" s="165" t="s">
        <v>449</v>
      </c>
      <c r="D1466" s="165"/>
      <c r="E1466" s="165"/>
      <c r="F1466" s="165"/>
      <c r="G1466" s="165"/>
      <c r="H1466" s="165"/>
      <c r="I1466" s="165"/>
      <c r="J1466" s="165"/>
      <c r="K1466" s="165"/>
      <c r="L1466" s="69">
        <v>10113.24</v>
      </c>
      <c r="M1466" s="70"/>
      <c r="N1466" s="71">
        <v>162016.01</v>
      </c>
      <c r="O1466" s="72"/>
      <c r="P1466" s="72"/>
      <c r="Q1466" s="72"/>
      <c r="FM1466" s="19"/>
      <c r="FN1466" s="3" t="s">
        <v>449</v>
      </c>
    </row>
    <row r="1467" spans="1:170" customFormat="1" ht="16.5" customHeight="1" x14ac:dyDescent="0.3">
      <c r="A1467" s="68"/>
      <c r="B1467" s="22"/>
      <c r="C1467" s="165" t="s">
        <v>450</v>
      </c>
      <c r="D1467" s="165"/>
      <c r="E1467" s="165"/>
      <c r="F1467" s="165"/>
      <c r="G1467" s="165"/>
      <c r="H1467" s="165"/>
      <c r="I1467" s="165"/>
      <c r="J1467" s="165"/>
      <c r="K1467" s="165"/>
      <c r="L1467" s="69">
        <v>7872819.4100000001</v>
      </c>
      <c r="M1467" s="70"/>
      <c r="N1467" s="71">
        <v>77557819.609999999</v>
      </c>
      <c r="O1467" s="72"/>
      <c r="P1467" s="72"/>
      <c r="Q1467" s="72"/>
      <c r="FM1467" s="19"/>
      <c r="FN1467" s="3" t="s">
        <v>450</v>
      </c>
    </row>
    <row r="1468" spans="1:170" customFormat="1" ht="16.5" customHeight="1" x14ac:dyDescent="0.3">
      <c r="A1468" s="68"/>
      <c r="B1468" s="22"/>
      <c r="C1468" s="165" t="s">
        <v>451</v>
      </c>
      <c r="D1468" s="165"/>
      <c r="E1468" s="165"/>
      <c r="F1468" s="165"/>
      <c r="G1468" s="165"/>
      <c r="H1468" s="165"/>
      <c r="I1468" s="165"/>
      <c r="J1468" s="165"/>
      <c r="K1468" s="165"/>
      <c r="L1468" s="69">
        <v>7860652.0099999998</v>
      </c>
      <c r="M1468" s="70"/>
      <c r="N1468" s="71">
        <v>77363532.769999996</v>
      </c>
      <c r="O1468" s="72"/>
      <c r="P1468" s="72"/>
      <c r="Q1468" s="72"/>
      <c r="FM1468" s="19"/>
      <c r="FN1468" s="3" t="s">
        <v>451</v>
      </c>
    </row>
    <row r="1469" spans="1:170" customFormat="1" ht="16.5" customHeight="1" x14ac:dyDescent="0.3">
      <c r="A1469" s="68"/>
      <c r="B1469" s="22"/>
      <c r="C1469" s="165" t="s">
        <v>452</v>
      </c>
      <c r="D1469" s="165"/>
      <c r="E1469" s="165"/>
      <c r="F1469" s="165"/>
      <c r="G1469" s="165"/>
      <c r="H1469" s="165"/>
      <c r="I1469" s="165"/>
      <c r="J1469" s="165"/>
      <c r="K1469" s="165"/>
      <c r="L1469" s="73"/>
      <c r="M1469" s="70"/>
      <c r="N1469" s="74"/>
      <c r="O1469" s="72"/>
      <c r="P1469" s="72"/>
      <c r="Q1469" s="72"/>
      <c r="FM1469" s="19"/>
      <c r="FN1469" s="3" t="s">
        <v>452</v>
      </c>
    </row>
    <row r="1470" spans="1:170" customFormat="1" ht="16.5" customHeight="1" x14ac:dyDescent="0.3">
      <c r="A1470" s="68"/>
      <c r="B1470" s="22"/>
      <c r="C1470" s="165" t="s">
        <v>453</v>
      </c>
      <c r="D1470" s="165"/>
      <c r="E1470" s="165"/>
      <c r="F1470" s="165"/>
      <c r="G1470" s="165"/>
      <c r="H1470" s="165"/>
      <c r="I1470" s="165"/>
      <c r="J1470" s="165"/>
      <c r="K1470" s="165"/>
      <c r="L1470" s="69">
        <v>13100.49</v>
      </c>
      <c r="M1470" s="70"/>
      <c r="N1470" s="71">
        <v>683976.57</v>
      </c>
      <c r="O1470" s="72"/>
      <c r="P1470" s="72"/>
      <c r="Q1470" s="72"/>
      <c r="FM1470" s="19"/>
      <c r="FN1470" s="3" t="s">
        <v>453</v>
      </c>
    </row>
    <row r="1471" spans="1:170" customFormat="1" ht="16.5" customHeight="1" x14ac:dyDescent="0.3">
      <c r="A1471" s="68"/>
      <c r="B1471" s="22"/>
      <c r="C1471" s="165" t="s">
        <v>454</v>
      </c>
      <c r="D1471" s="165"/>
      <c r="E1471" s="165"/>
      <c r="F1471" s="165"/>
      <c r="G1471" s="165"/>
      <c r="H1471" s="165"/>
      <c r="I1471" s="165"/>
      <c r="J1471" s="165"/>
      <c r="K1471" s="165"/>
      <c r="L1471" s="69">
        <v>120087.91</v>
      </c>
      <c r="M1471" s="70"/>
      <c r="N1471" s="71">
        <v>1886581.03</v>
      </c>
      <c r="O1471" s="72"/>
      <c r="P1471" s="72"/>
      <c r="Q1471" s="72"/>
      <c r="FM1471" s="19"/>
      <c r="FN1471" s="3" t="s">
        <v>454</v>
      </c>
    </row>
    <row r="1472" spans="1:170" customFormat="1" ht="16.5" customHeight="1" x14ac:dyDescent="0.3">
      <c r="A1472" s="68"/>
      <c r="B1472" s="22"/>
      <c r="C1472" s="165" t="s">
        <v>455</v>
      </c>
      <c r="D1472" s="165"/>
      <c r="E1472" s="165"/>
      <c r="F1472" s="165"/>
      <c r="G1472" s="165"/>
      <c r="H1472" s="165"/>
      <c r="I1472" s="165"/>
      <c r="J1472" s="165"/>
      <c r="K1472" s="165"/>
      <c r="L1472" s="69">
        <v>5858.36</v>
      </c>
      <c r="M1472" s="70"/>
      <c r="N1472" s="71">
        <v>305864.93</v>
      </c>
      <c r="O1472" s="72"/>
      <c r="P1472" s="72"/>
      <c r="Q1472" s="72"/>
      <c r="FM1472" s="19"/>
      <c r="FN1472" s="3" t="s">
        <v>455</v>
      </c>
    </row>
    <row r="1473" spans="1:171" customFormat="1" ht="16.5" customHeight="1" x14ac:dyDescent="0.3">
      <c r="A1473" s="68"/>
      <c r="B1473" s="22"/>
      <c r="C1473" s="165" t="s">
        <v>456</v>
      </c>
      <c r="D1473" s="165"/>
      <c r="E1473" s="165"/>
      <c r="F1473" s="165"/>
      <c r="G1473" s="165"/>
      <c r="H1473" s="165"/>
      <c r="I1473" s="165"/>
      <c r="J1473" s="165"/>
      <c r="K1473" s="165"/>
      <c r="L1473" s="69">
        <v>7695344.2599999998</v>
      </c>
      <c r="M1473" s="70"/>
      <c r="N1473" s="71">
        <v>73116020.079999998</v>
      </c>
      <c r="O1473" s="72"/>
      <c r="P1473" s="72"/>
      <c r="Q1473" s="72"/>
      <c r="FM1473" s="19"/>
      <c r="FN1473" s="3" t="s">
        <v>456</v>
      </c>
    </row>
    <row r="1474" spans="1:171" customFormat="1" ht="16.5" customHeight="1" x14ac:dyDescent="0.3">
      <c r="A1474" s="68"/>
      <c r="B1474" s="22"/>
      <c r="C1474" s="165" t="s">
        <v>457</v>
      </c>
      <c r="D1474" s="165"/>
      <c r="E1474" s="165"/>
      <c r="F1474" s="165"/>
      <c r="G1474" s="165"/>
      <c r="H1474" s="165"/>
      <c r="I1474" s="165"/>
      <c r="J1474" s="165"/>
      <c r="K1474" s="165"/>
      <c r="L1474" s="69">
        <v>21000.38</v>
      </c>
      <c r="M1474" s="70"/>
      <c r="N1474" s="71">
        <v>1096431.76</v>
      </c>
      <c r="O1474" s="72"/>
      <c r="P1474" s="72"/>
      <c r="Q1474" s="72"/>
      <c r="FM1474" s="19"/>
      <c r="FN1474" s="3" t="s">
        <v>457</v>
      </c>
    </row>
    <row r="1475" spans="1:171" customFormat="1" ht="16.5" customHeight="1" x14ac:dyDescent="0.3">
      <c r="A1475" s="68"/>
      <c r="B1475" s="22"/>
      <c r="C1475" s="165" t="s">
        <v>458</v>
      </c>
      <c r="D1475" s="165"/>
      <c r="E1475" s="165"/>
      <c r="F1475" s="165"/>
      <c r="G1475" s="165"/>
      <c r="H1475" s="165"/>
      <c r="I1475" s="165"/>
      <c r="J1475" s="165"/>
      <c r="K1475" s="165"/>
      <c r="L1475" s="69">
        <v>11118.97</v>
      </c>
      <c r="M1475" s="70"/>
      <c r="N1475" s="71">
        <v>580523.32999999996</v>
      </c>
      <c r="O1475" s="72"/>
      <c r="P1475" s="72"/>
      <c r="Q1475" s="72"/>
      <c r="FM1475" s="19"/>
      <c r="FN1475" s="3" t="s">
        <v>458</v>
      </c>
    </row>
    <row r="1476" spans="1:171" customFormat="1" ht="16.5" customHeight="1" x14ac:dyDescent="0.3">
      <c r="A1476" s="68"/>
      <c r="B1476" s="22"/>
      <c r="C1476" s="165" t="s">
        <v>459</v>
      </c>
      <c r="D1476" s="165"/>
      <c r="E1476" s="165"/>
      <c r="F1476" s="165"/>
      <c r="G1476" s="165"/>
      <c r="H1476" s="165"/>
      <c r="I1476" s="165"/>
      <c r="J1476" s="165"/>
      <c r="K1476" s="165"/>
      <c r="L1476" s="69">
        <v>10113.24</v>
      </c>
      <c r="M1476" s="70"/>
      <c r="N1476" s="71">
        <v>162016.01</v>
      </c>
      <c r="O1476" s="72"/>
      <c r="P1476" s="72"/>
      <c r="Q1476" s="72"/>
      <c r="FM1476" s="19"/>
      <c r="FN1476" s="3" t="s">
        <v>459</v>
      </c>
    </row>
    <row r="1477" spans="1:171" customFormat="1" ht="16.5" customHeight="1" x14ac:dyDescent="0.3">
      <c r="A1477" s="68"/>
      <c r="B1477" s="22"/>
      <c r="C1477" s="165" t="s">
        <v>460</v>
      </c>
      <c r="D1477" s="165"/>
      <c r="E1477" s="165"/>
      <c r="F1477" s="165"/>
      <c r="G1477" s="165"/>
      <c r="H1477" s="165"/>
      <c r="I1477" s="165"/>
      <c r="J1477" s="165"/>
      <c r="K1477" s="165"/>
      <c r="L1477" s="69">
        <v>2054.16</v>
      </c>
      <c r="M1477" s="70"/>
      <c r="N1477" s="71">
        <v>32270.83</v>
      </c>
      <c r="O1477" s="72"/>
      <c r="P1477" s="72"/>
      <c r="Q1477" s="72"/>
      <c r="FM1477" s="19"/>
      <c r="FN1477" s="3" t="s">
        <v>460</v>
      </c>
    </row>
    <row r="1478" spans="1:171" customFormat="1" ht="16.5" customHeight="1" x14ac:dyDescent="0.3">
      <c r="A1478" s="68"/>
      <c r="B1478" s="22"/>
      <c r="C1478" s="165" t="s">
        <v>461</v>
      </c>
      <c r="D1478" s="165"/>
      <c r="E1478" s="165"/>
      <c r="F1478" s="165"/>
      <c r="G1478" s="165"/>
      <c r="H1478" s="165"/>
      <c r="I1478" s="165"/>
      <c r="J1478" s="165"/>
      <c r="K1478" s="165"/>
      <c r="L1478" s="69">
        <v>8188.4</v>
      </c>
      <c r="M1478" s="70"/>
      <c r="N1478" s="71">
        <v>297004.88</v>
      </c>
      <c r="O1478" s="72"/>
      <c r="P1478" s="72"/>
      <c r="Q1478" s="72"/>
      <c r="FM1478" s="19"/>
      <c r="FN1478" s="3" t="s">
        <v>461</v>
      </c>
    </row>
    <row r="1479" spans="1:171" customFormat="1" ht="16.5" customHeight="1" x14ac:dyDescent="0.3">
      <c r="A1479" s="68"/>
      <c r="B1479" s="22"/>
      <c r="C1479" s="165" t="s">
        <v>441</v>
      </c>
      <c r="D1479" s="165"/>
      <c r="E1479" s="165"/>
      <c r="F1479" s="165"/>
      <c r="G1479" s="165"/>
      <c r="H1479" s="165"/>
      <c r="I1479" s="165"/>
      <c r="J1479" s="165"/>
      <c r="K1479" s="165"/>
      <c r="L1479" s="73"/>
      <c r="M1479" s="70"/>
      <c r="N1479" s="74"/>
      <c r="O1479" s="72"/>
      <c r="P1479" s="72"/>
      <c r="Q1479" s="72"/>
      <c r="FM1479" s="19"/>
      <c r="FN1479" s="3" t="s">
        <v>441</v>
      </c>
    </row>
    <row r="1480" spans="1:171" customFormat="1" ht="16.5" customHeight="1" x14ac:dyDescent="0.3">
      <c r="A1480" s="68"/>
      <c r="B1480" s="22"/>
      <c r="C1480" s="165" t="s">
        <v>462</v>
      </c>
      <c r="D1480" s="165"/>
      <c r="E1480" s="165"/>
      <c r="F1480" s="165"/>
      <c r="G1480" s="165"/>
      <c r="H1480" s="165"/>
      <c r="I1480" s="165"/>
      <c r="J1480" s="165"/>
      <c r="K1480" s="165"/>
      <c r="L1480" s="69">
        <v>2015.36</v>
      </c>
      <c r="M1480" s="70"/>
      <c r="N1480" s="71">
        <v>105221.92</v>
      </c>
      <c r="O1480" s="72"/>
      <c r="P1480" s="72"/>
      <c r="Q1480" s="72"/>
      <c r="FM1480" s="19"/>
      <c r="FN1480" s="3" t="s">
        <v>462</v>
      </c>
    </row>
    <row r="1481" spans="1:171" customFormat="1" ht="16.5" customHeight="1" x14ac:dyDescent="0.3">
      <c r="A1481" s="68"/>
      <c r="B1481" s="22"/>
      <c r="C1481" s="165" t="s">
        <v>463</v>
      </c>
      <c r="D1481" s="165"/>
      <c r="E1481" s="165"/>
      <c r="F1481" s="165"/>
      <c r="G1481" s="165"/>
      <c r="H1481" s="165"/>
      <c r="I1481" s="165"/>
      <c r="J1481" s="165"/>
      <c r="K1481" s="165"/>
      <c r="L1481" s="75">
        <v>966.24</v>
      </c>
      <c r="M1481" s="70"/>
      <c r="N1481" s="71">
        <v>15179.6</v>
      </c>
      <c r="O1481" s="72"/>
      <c r="P1481" s="72"/>
      <c r="Q1481" s="72"/>
      <c r="FM1481" s="19"/>
      <c r="FN1481" s="3" t="s">
        <v>463</v>
      </c>
    </row>
    <row r="1482" spans="1:171" customFormat="1" ht="16.5" customHeight="1" x14ac:dyDescent="0.3">
      <c r="A1482" s="68"/>
      <c r="B1482" s="22"/>
      <c r="C1482" s="165" t="s">
        <v>464</v>
      </c>
      <c r="D1482" s="165"/>
      <c r="E1482" s="165"/>
      <c r="F1482" s="165"/>
      <c r="G1482" s="165"/>
      <c r="H1482" s="165"/>
      <c r="I1482" s="165"/>
      <c r="J1482" s="165"/>
      <c r="K1482" s="165"/>
      <c r="L1482" s="75">
        <v>95.84</v>
      </c>
      <c r="M1482" s="70"/>
      <c r="N1482" s="71">
        <v>5003.84</v>
      </c>
      <c r="O1482" s="72"/>
      <c r="P1482" s="72"/>
      <c r="Q1482" s="72"/>
      <c r="FM1482" s="19"/>
      <c r="FN1482" s="3" t="s">
        <v>464</v>
      </c>
    </row>
    <row r="1483" spans="1:171" customFormat="1" ht="16.5" customHeight="1" x14ac:dyDescent="0.3">
      <c r="A1483" s="68"/>
      <c r="B1483" s="22"/>
      <c r="C1483" s="165" t="s">
        <v>465</v>
      </c>
      <c r="D1483" s="165"/>
      <c r="E1483" s="165"/>
      <c r="F1483" s="165"/>
      <c r="G1483" s="165"/>
      <c r="H1483" s="165"/>
      <c r="I1483" s="165"/>
      <c r="J1483" s="165"/>
      <c r="K1483" s="165"/>
      <c r="L1483" s="69">
        <v>2230</v>
      </c>
      <c r="M1483" s="70"/>
      <c r="N1483" s="71">
        <v>21185.040000000001</v>
      </c>
      <c r="O1483" s="72"/>
      <c r="P1483" s="72"/>
      <c r="Q1483" s="72"/>
      <c r="FM1483" s="19"/>
      <c r="FN1483" s="3" t="s">
        <v>465</v>
      </c>
    </row>
    <row r="1484" spans="1:171" customFormat="1" ht="16.5" customHeight="1" x14ac:dyDescent="0.3">
      <c r="A1484" s="68"/>
      <c r="B1484" s="22"/>
      <c r="C1484" s="165" t="s">
        <v>466</v>
      </c>
      <c r="D1484" s="165"/>
      <c r="E1484" s="165"/>
      <c r="F1484" s="165"/>
      <c r="G1484" s="165"/>
      <c r="H1484" s="165"/>
      <c r="I1484" s="165"/>
      <c r="J1484" s="165"/>
      <c r="K1484" s="165"/>
      <c r="L1484" s="69">
        <v>1942.32</v>
      </c>
      <c r="M1484" s="70"/>
      <c r="N1484" s="71">
        <v>101407.67999999999</v>
      </c>
      <c r="O1484" s="72"/>
      <c r="P1484" s="72"/>
      <c r="Q1484" s="72"/>
      <c r="FM1484" s="19"/>
      <c r="FN1484" s="3" t="s">
        <v>466</v>
      </c>
    </row>
    <row r="1485" spans="1:171" customFormat="1" ht="16.5" customHeight="1" x14ac:dyDescent="0.3">
      <c r="A1485" s="68"/>
      <c r="B1485" s="22"/>
      <c r="C1485" s="165" t="s">
        <v>467</v>
      </c>
      <c r="D1485" s="165"/>
      <c r="E1485" s="165"/>
      <c r="F1485" s="165"/>
      <c r="G1485" s="165"/>
      <c r="H1485" s="165"/>
      <c r="I1485" s="165"/>
      <c r="J1485" s="165"/>
      <c r="K1485" s="165"/>
      <c r="L1485" s="69">
        <v>1034.48</v>
      </c>
      <c r="M1485" s="70"/>
      <c r="N1485" s="71">
        <v>54010.64</v>
      </c>
      <c r="O1485" s="72"/>
      <c r="P1485" s="72"/>
      <c r="Q1485" s="72"/>
      <c r="FM1485" s="19"/>
      <c r="FN1485" s="3" t="s">
        <v>467</v>
      </c>
    </row>
    <row r="1486" spans="1:171" customFormat="1" ht="16.5" x14ac:dyDescent="0.3">
      <c r="A1486" s="68"/>
      <c r="B1486" s="76"/>
      <c r="C1486" s="166" t="s">
        <v>468</v>
      </c>
      <c r="D1486" s="166"/>
      <c r="E1486" s="166"/>
      <c r="F1486" s="166"/>
      <c r="G1486" s="166"/>
      <c r="H1486" s="166"/>
      <c r="I1486" s="166"/>
      <c r="J1486" s="166"/>
      <c r="K1486" s="166"/>
      <c r="L1486" s="77">
        <v>7881007.8099999996</v>
      </c>
      <c r="M1486" s="78"/>
      <c r="N1486" s="79">
        <v>77854824.489999995</v>
      </c>
      <c r="O1486" s="72"/>
      <c r="P1486" s="72"/>
      <c r="Q1486" s="72"/>
      <c r="FM1486" s="19"/>
      <c r="FO1486" s="19" t="s">
        <v>468</v>
      </c>
    </row>
    <row r="1487" spans="1:171" customFormat="1" ht="16.5" customHeight="1" x14ac:dyDescent="0.3">
      <c r="A1487" s="68"/>
      <c r="B1487" s="22"/>
      <c r="C1487" s="165" t="s">
        <v>469</v>
      </c>
      <c r="D1487" s="165"/>
      <c r="E1487" s="165"/>
      <c r="F1487" s="165"/>
      <c r="G1487" s="165"/>
      <c r="H1487" s="165"/>
      <c r="I1487" s="165"/>
      <c r="J1487" s="165"/>
      <c r="K1487" s="165"/>
      <c r="L1487" s="69">
        <v>21070.05</v>
      </c>
      <c r="M1487" s="70"/>
      <c r="N1487" s="71">
        <v>1100067.26</v>
      </c>
      <c r="O1487" s="72"/>
      <c r="P1487" s="72"/>
      <c r="Q1487" s="72"/>
      <c r="FM1487" s="19"/>
      <c r="FN1487" s="3" t="s">
        <v>469</v>
      </c>
      <c r="FO1487" s="19"/>
    </row>
    <row r="1488" spans="1:171" customFormat="1" ht="16.5" customHeight="1" x14ac:dyDescent="0.3">
      <c r="A1488" s="68"/>
      <c r="B1488" s="22"/>
      <c r="C1488" s="165" t="s">
        <v>470</v>
      </c>
      <c r="D1488" s="165"/>
      <c r="E1488" s="165"/>
      <c r="F1488" s="165"/>
      <c r="G1488" s="165"/>
      <c r="H1488" s="165"/>
      <c r="I1488" s="165"/>
      <c r="J1488" s="165"/>
      <c r="K1488" s="165"/>
      <c r="L1488" s="69">
        <v>22942.7</v>
      </c>
      <c r="M1488" s="70"/>
      <c r="N1488" s="71">
        <v>1197839.44</v>
      </c>
      <c r="O1488" s="72"/>
      <c r="P1488" s="72"/>
      <c r="Q1488" s="72"/>
      <c r="FM1488" s="19"/>
      <c r="FN1488" s="3" t="s">
        <v>470</v>
      </c>
      <c r="FO1488" s="19"/>
    </row>
    <row r="1489" spans="1:235" customFormat="1" ht="16.5" customHeight="1" x14ac:dyDescent="0.3">
      <c r="A1489" s="68"/>
      <c r="B1489" s="22"/>
      <c r="C1489" s="165" t="s">
        <v>471</v>
      </c>
      <c r="D1489" s="165"/>
      <c r="E1489" s="165"/>
      <c r="F1489" s="165"/>
      <c r="G1489" s="165"/>
      <c r="H1489" s="165"/>
      <c r="I1489" s="165"/>
      <c r="J1489" s="165"/>
      <c r="K1489" s="165"/>
      <c r="L1489" s="69">
        <v>12153.45</v>
      </c>
      <c r="M1489" s="70"/>
      <c r="N1489" s="71">
        <v>634533.97</v>
      </c>
      <c r="O1489" s="72"/>
      <c r="P1489" s="72"/>
      <c r="Q1489" s="72"/>
      <c r="FM1489" s="19"/>
      <c r="FN1489" s="3" t="s">
        <v>471</v>
      </c>
      <c r="FO1489" s="19"/>
    </row>
    <row r="1490" spans="1:235" customFormat="1" ht="16.5" x14ac:dyDescent="0.3">
      <c r="A1490" s="68"/>
      <c r="B1490" s="22"/>
      <c r="C1490" s="165" t="s">
        <v>472</v>
      </c>
      <c r="D1490" s="165"/>
      <c r="E1490" s="165"/>
      <c r="F1490" s="165"/>
      <c r="G1490" s="165"/>
      <c r="H1490" s="165"/>
      <c r="I1490" s="165"/>
      <c r="J1490" s="165"/>
      <c r="K1490" s="165"/>
      <c r="L1490" s="69">
        <v>1576201.56</v>
      </c>
      <c r="M1490" s="70"/>
      <c r="N1490" s="71">
        <v>15570964.9</v>
      </c>
      <c r="O1490" s="72"/>
      <c r="P1490" s="72"/>
      <c r="Q1490" s="72"/>
      <c r="FM1490" s="19"/>
      <c r="FO1490" s="19"/>
      <c r="FP1490" s="3" t="s">
        <v>472</v>
      </c>
    </row>
    <row r="1491" spans="1:235" customFormat="1" ht="16.5" customHeight="1" x14ac:dyDescent="0.3">
      <c r="A1491" s="68"/>
      <c r="B1491" s="76"/>
      <c r="C1491" s="166" t="s">
        <v>473</v>
      </c>
      <c r="D1491" s="166"/>
      <c r="E1491" s="166"/>
      <c r="F1491" s="166"/>
      <c r="G1491" s="166"/>
      <c r="H1491" s="166"/>
      <c r="I1491" s="166"/>
      <c r="J1491" s="166"/>
      <c r="K1491" s="166"/>
      <c r="L1491" s="77">
        <v>9457209.3699999992</v>
      </c>
      <c r="M1491" s="78"/>
      <c r="N1491" s="79">
        <v>93425789.390000001</v>
      </c>
      <c r="O1491" s="72"/>
      <c r="P1491" s="72"/>
      <c r="Q1491" s="72"/>
      <c r="FM1491" s="19"/>
      <c r="FO1491" s="19"/>
      <c r="FQ1491" s="19" t="s">
        <v>473</v>
      </c>
    </row>
    <row r="1492" spans="1:235" customFormat="1" ht="1.5" customHeight="1" x14ac:dyDescent="0.25">
      <c r="B1492" s="56"/>
      <c r="C1492" s="54"/>
      <c r="D1492" s="54"/>
      <c r="E1492" s="54"/>
      <c r="F1492" s="54"/>
      <c r="G1492" s="54"/>
      <c r="H1492" s="54"/>
      <c r="I1492" s="54"/>
      <c r="J1492" s="54"/>
      <c r="K1492" s="54"/>
      <c r="L1492" s="77"/>
      <c r="M1492" s="80"/>
      <c r="N1492" s="81"/>
    </row>
    <row r="1493" spans="1:235" customFormat="1" ht="26.25" customHeight="1" x14ac:dyDescent="0.25">
      <c r="A1493" s="82"/>
      <c r="B1493" s="83"/>
      <c r="C1493" s="83"/>
      <c r="D1493" s="83"/>
      <c r="E1493" s="83"/>
      <c r="F1493" s="83"/>
      <c r="G1493" s="83"/>
      <c r="H1493" s="83"/>
      <c r="I1493" s="83"/>
      <c r="J1493" s="83"/>
      <c r="K1493" s="83"/>
      <c r="L1493" s="83"/>
      <c r="M1493" s="83"/>
      <c r="N1493" s="83"/>
    </row>
    <row r="1494" spans="1:235" s="7" customFormat="1" ht="15" x14ac:dyDescent="0.25">
      <c r="A1494" s="4"/>
      <c r="B1494" s="84" t="s">
        <v>474</v>
      </c>
      <c r="C1494" s="157"/>
      <c r="D1494" s="157"/>
      <c r="E1494" s="157"/>
      <c r="F1494" s="157"/>
      <c r="G1494" s="157"/>
      <c r="H1494" s="157"/>
      <c r="I1494" s="157"/>
      <c r="J1494" s="157"/>
      <c r="K1494" s="157"/>
      <c r="L1494" s="157"/>
      <c r="M1494"/>
      <c r="N1494"/>
      <c r="O1494"/>
      <c r="P1494"/>
      <c r="Q1494"/>
      <c r="R1494"/>
      <c r="S1494"/>
      <c r="T1494"/>
      <c r="U1494"/>
      <c r="V1494"/>
      <c r="W1494"/>
      <c r="X1494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6"/>
      <c r="DW1494" s="6"/>
      <c r="DX1494" s="6"/>
      <c r="DY1494" s="6"/>
      <c r="DZ1494" s="6"/>
      <c r="EA1494" s="6"/>
      <c r="EB1494" s="6"/>
      <c r="EC1494" s="6"/>
      <c r="ED1494" s="6"/>
      <c r="EE1494" s="6"/>
      <c r="EF1494" s="6"/>
      <c r="EG1494" s="6"/>
      <c r="EH1494" s="6"/>
      <c r="EI1494" s="6"/>
      <c r="EJ1494" s="6"/>
      <c r="EK1494" s="6"/>
      <c r="EL1494" s="6"/>
      <c r="EM1494" s="6"/>
      <c r="EN1494" s="6"/>
      <c r="EO1494" s="6"/>
      <c r="EP1494" s="6"/>
      <c r="EQ1494" s="6"/>
      <c r="ER1494" s="6"/>
      <c r="ES1494" s="6"/>
      <c r="ET1494" s="6"/>
      <c r="EU1494" s="6"/>
      <c r="EV1494" s="6"/>
      <c r="EW1494" s="6"/>
      <c r="EX1494" s="6"/>
      <c r="EY1494" s="6"/>
      <c r="EZ1494" s="6"/>
      <c r="FA1494" s="6"/>
      <c r="FB1494" s="6"/>
      <c r="FC1494" s="6"/>
      <c r="FD1494" s="6"/>
      <c r="FE1494" s="6"/>
      <c r="FF1494" s="6"/>
      <c r="FG1494" s="6"/>
      <c r="FH1494" s="6"/>
      <c r="FI1494" s="6"/>
      <c r="FJ1494" s="6"/>
      <c r="FK1494" s="6"/>
      <c r="FL1494" s="6"/>
      <c r="FM1494" s="6"/>
      <c r="FN1494" s="6"/>
      <c r="FO1494" s="6"/>
      <c r="FP1494" s="6"/>
      <c r="FQ1494" s="6"/>
      <c r="FR1494" s="6" t="s">
        <v>0</v>
      </c>
      <c r="FS1494" s="6" t="s">
        <v>0</v>
      </c>
      <c r="FT1494" s="6" t="s">
        <v>0</v>
      </c>
      <c r="FU1494" s="6" t="s">
        <v>0</v>
      </c>
      <c r="FV1494" s="6" t="s">
        <v>0</v>
      </c>
      <c r="FW1494" s="6" t="s">
        <v>0</v>
      </c>
      <c r="FX1494" s="6" t="s">
        <v>0</v>
      </c>
      <c r="FY1494" s="6" t="s">
        <v>0</v>
      </c>
      <c r="FZ1494" s="6" t="s">
        <v>0</v>
      </c>
      <c r="GA1494" s="6" t="s">
        <v>0</v>
      </c>
      <c r="GB1494" s="6"/>
      <c r="GC1494" s="6"/>
      <c r="GD1494" s="6"/>
      <c r="GE1494" s="6"/>
      <c r="GF1494" s="6"/>
      <c r="GG1494" s="6"/>
      <c r="GH1494" s="6"/>
      <c r="GI1494" s="6"/>
      <c r="GJ1494" s="6"/>
      <c r="GK1494" s="6"/>
      <c r="GL1494" s="6"/>
      <c r="GM1494" s="6"/>
      <c r="GN1494" s="6"/>
      <c r="GO1494" s="6"/>
      <c r="GP1494" s="6"/>
      <c r="GQ1494" s="6"/>
      <c r="GR1494" s="6"/>
      <c r="GS1494" s="6"/>
      <c r="GT1494" s="6"/>
      <c r="GU1494" s="6"/>
      <c r="GV1494" s="6"/>
      <c r="GW1494" s="6"/>
      <c r="GX1494" s="6"/>
      <c r="GY1494" s="6"/>
      <c r="GZ1494" s="6"/>
      <c r="HA1494" s="6"/>
      <c r="HB1494" s="6"/>
      <c r="HC1494" s="6"/>
      <c r="HD1494" s="6"/>
      <c r="HE1494" s="6"/>
      <c r="HF1494" s="6"/>
      <c r="HG1494" s="6"/>
      <c r="HH1494" s="6"/>
      <c r="HI1494" s="6"/>
      <c r="HJ1494" s="6"/>
      <c r="HK1494" s="6"/>
      <c r="HL1494" s="6"/>
      <c r="HM1494" s="6"/>
      <c r="HN1494" s="6"/>
      <c r="HO1494" s="6"/>
      <c r="HP1494" s="6"/>
      <c r="HQ1494" s="6"/>
      <c r="HR1494" s="6"/>
      <c r="HS1494" s="6"/>
      <c r="HT1494" s="6"/>
      <c r="HU1494" s="6"/>
      <c r="HV1494" s="6"/>
      <c r="HW1494" s="6"/>
      <c r="HX1494" s="6"/>
      <c r="HY1494" s="6"/>
      <c r="HZ1494" s="6"/>
      <c r="IA1494" s="6"/>
    </row>
    <row r="1495" spans="1:235" s="85" customFormat="1" ht="16.5" customHeight="1" x14ac:dyDescent="0.25">
      <c r="A1495" s="5"/>
      <c r="B1495" s="84"/>
      <c r="C1495" s="164" t="s">
        <v>475</v>
      </c>
      <c r="D1495" s="164"/>
      <c r="E1495" s="164"/>
      <c r="F1495" s="164"/>
      <c r="G1495" s="164"/>
      <c r="H1495" s="164"/>
      <c r="I1495" s="164"/>
      <c r="J1495" s="164"/>
      <c r="K1495" s="164"/>
      <c r="L1495" s="164"/>
      <c r="Y1495" s="86"/>
      <c r="Z1495" s="86"/>
      <c r="AA1495" s="86"/>
      <c r="AB1495" s="86"/>
      <c r="AC1495" s="86"/>
      <c r="AD1495" s="86"/>
      <c r="AE1495" s="86"/>
      <c r="AF1495" s="86"/>
      <c r="AG1495" s="86"/>
      <c r="AH1495" s="86"/>
      <c r="AI1495" s="86"/>
      <c r="AJ1495" s="86"/>
      <c r="AK1495" s="86"/>
      <c r="AL1495" s="86"/>
      <c r="AM1495" s="86"/>
      <c r="AN1495" s="86"/>
      <c r="AO1495" s="86"/>
      <c r="AP1495" s="86"/>
      <c r="AQ1495" s="86"/>
      <c r="AR1495" s="86"/>
      <c r="AS1495" s="86"/>
      <c r="AT1495" s="86"/>
      <c r="AU1495" s="86"/>
      <c r="AV1495" s="86"/>
      <c r="AW1495" s="86"/>
      <c r="AX1495" s="86"/>
      <c r="AY1495" s="86"/>
      <c r="AZ1495" s="86"/>
      <c r="BA1495" s="86"/>
      <c r="BB1495" s="86"/>
      <c r="BC1495" s="86"/>
      <c r="BD1495" s="86"/>
      <c r="BE1495" s="86"/>
      <c r="BF1495" s="86"/>
      <c r="BG1495" s="86"/>
      <c r="BH1495" s="86"/>
      <c r="BI1495" s="86"/>
      <c r="BJ1495" s="86"/>
      <c r="BK1495" s="86"/>
      <c r="BL1495" s="86"/>
      <c r="BM1495" s="86"/>
      <c r="BN1495" s="86"/>
      <c r="BO1495" s="86"/>
      <c r="BP1495" s="86"/>
      <c r="BQ1495" s="86"/>
      <c r="BR1495" s="86"/>
      <c r="BS1495" s="86"/>
      <c r="BT1495" s="86"/>
      <c r="BU1495" s="86"/>
      <c r="BV1495" s="86"/>
      <c r="BW1495" s="86"/>
      <c r="BX1495" s="86"/>
      <c r="BY1495" s="86"/>
      <c r="BZ1495" s="86"/>
      <c r="CA1495" s="86"/>
      <c r="CB1495" s="86"/>
      <c r="CC1495" s="86"/>
      <c r="CD1495" s="86"/>
      <c r="CE1495" s="86"/>
      <c r="CF1495" s="86"/>
      <c r="CG1495" s="86"/>
      <c r="CH1495" s="86"/>
      <c r="CI1495" s="86"/>
      <c r="CJ1495" s="86"/>
      <c r="CK1495" s="86"/>
      <c r="CL1495" s="86"/>
      <c r="CM1495" s="86"/>
      <c r="CN1495" s="86"/>
      <c r="CO1495" s="86"/>
      <c r="CP1495" s="86"/>
      <c r="CQ1495" s="86"/>
      <c r="CR1495" s="86"/>
      <c r="CS1495" s="86"/>
      <c r="CT1495" s="86"/>
      <c r="CU1495" s="86"/>
      <c r="CV1495" s="86"/>
      <c r="CW1495" s="86"/>
      <c r="CX1495" s="86"/>
      <c r="CY1495" s="86"/>
      <c r="CZ1495" s="86"/>
      <c r="DA1495" s="86"/>
      <c r="DB1495" s="86"/>
      <c r="DC1495" s="86"/>
      <c r="DD1495" s="86"/>
      <c r="DE1495" s="86"/>
      <c r="DF1495" s="86"/>
      <c r="DG1495" s="86"/>
      <c r="DH1495" s="86"/>
      <c r="DI1495" s="86"/>
      <c r="DJ1495" s="86"/>
      <c r="DK1495" s="86"/>
      <c r="DL1495" s="86"/>
      <c r="DM1495" s="86"/>
      <c r="DN1495" s="86"/>
      <c r="DO1495" s="86"/>
      <c r="DP1495" s="86"/>
      <c r="DQ1495" s="86"/>
      <c r="DR1495" s="86"/>
      <c r="DS1495" s="86"/>
      <c r="DT1495" s="86"/>
      <c r="DU1495" s="86"/>
      <c r="DV1495" s="86"/>
      <c r="DW1495" s="86"/>
      <c r="DX1495" s="86"/>
      <c r="DY1495" s="86"/>
      <c r="DZ1495" s="86"/>
      <c r="EA1495" s="86"/>
      <c r="EB1495" s="86"/>
      <c r="EC1495" s="86"/>
      <c r="ED1495" s="86"/>
      <c r="EE1495" s="86"/>
      <c r="EF1495" s="86"/>
      <c r="EG1495" s="86"/>
      <c r="EH1495" s="86"/>
      <c r="EI1495" s="86"/>
      <c r="EJ1495" s="86"/>
      <c r="EK1495" s="86"/>
      <c r="EL1495" s="86"/>
      <c r="EM1495" s="86"/>
      <c r="EN1495" s="86"/>
      <c r="EO1495" s="86"/>
      <c r="EP1495" s="86"/>
      <c r="EQ1495" s="86"/>
      <c r="ER1495" s="86"/>
      <c r="ES1495" s="86"/>
      <c r="ET1495" s="86"/>
      <c r="EU1495" s="86"/>
      <c r="EV1495" s="86"/>
      <c r="EW1495" s="86"/>
      <c r="EX1495" s="86"/>
      <c r="EY1495" s="86"/>
      <c r="EZ1495" s="86"/>
      <c r="FA1495" s="86"/>
      <c r="FB1495" s="86"/>
      <c r="FC1495" s="86"/>
      <c r="FD1495" s="86"/>
      <c r="FE1495" s="86"/>
      <c r="FF1495" s="86"/>
      <c r="FG1495" s="86"/>
      <c r="FH1495" s="86"/>
      <c r="FI1495" s="86"/>
      <c r="FJ1495" s="86"/>
      <c r="FK1495" s="86"/>
      <c r="FL1495" s="86"/>
      <c r="FM1495" s="86"/>
      <c r="FN1495" s="86"/>
      <c r="FO1495" s="86"/>
      <c r="FP1495" s="86"/>
      <c r="FQ1495" s="86"/>
      <c r="FR1495" s="86"/>
      <c r="FS1495" s="86"/>
      <c r="FT1495" s="86"/>
      <c r="FU1495" s="86"/>
      <c r="FV1495" s="86"/>
      <c r="FW1495" s="86"/>
      <c r="FX1495" s="86"/>
      <c r="FY1495" s="86"/>
      <c r="FZ1495" s="86"/>
      <c r="GA1495" s="86"/>
      <c r="GB1495" s="86"/>
      <c r="GC1495" s="86"/>
      <c r="GD1495" s="86"/>
      <c r="GE1495" s="86"/>
      <c r="GF1495" s="86"/>
      <c r="GG1495" s="86"/>
      <c r="GH1495" s="86"/>
      <c r="GI1495" s="86"/>
      <c r="GJ1495" s="86"/>
      <c r="GK1495" s="86"/>
      <c r="GL1495" s="86"/>
      <c r="GM1495" s="86"/>
      <c r="GN1495" s="86"/>
      <c r="GO1495" s="86"/>
      <c r="GP1495" s="86"/>
      <c r="GQ1495" s="86"/>
      <c r="GR1495" s="86"/>
      <c r="GS1495" s="86"/>
      <c r="GT1495" s="86"/>
      <c r="GU1495" s="86"/>
      <c r="GV1495" s="86"/>
      <c r="GW1495" s="86"/>
      <c r="GX1495" s="86"/>
      <c r="GY1495" s="86"/>
      <c r="GZ1495" s="86"/>
      <c r="HA1495" s="86"/>
      <c r="HB1495" s="86"/>
      <c r="HC1495" s="86"/>
      <c r="HD1495" s="86"/>
      <c r="HE1495" s="86"/>
      <c r="HF1495" s="86"/>
      <c r="HG1495" s="86"/>
      <c r="HH1495" s="86"/>
      <c r="HI1495" s="86"/>
      <c r="HJ1495" s="86"/>
      <c r="HK1495" s="86"/>
      <c r="HL1495" s="86"/>
      <c r="HM1495" s="86"/>
      <c r="HN1495" s="86"/>
      <c r="HO1495" s="86"/>
      <c r="HP1495" s="86"/>
      <c r="HQ1495" s="86"/>
      <c r="HR1495" s="86"/>
      <c r="HS1495" s="86"/>
      <c r="HT1495" s="86"/>
      <c r="HU1495" s="86"/>
      <c r="HV1495" s="86"/>
      <c r="HW1495" s="86"/>
      <c r="HX1495" s="86"/>
      <c r="HY1495" s="86"/>
      <c r="HZ1495" s="86"/>
      <c r="IA1495" s="86"/>
    </row>
    <row r="1496" spans="1:235" s="7" customFormat="1" ht="15" x14ac:dyDescent="0.25">
      <c r="A1496" s="4"/>
      <c r="B1496" s="84" t="s">
        <v>476</v>
      </c>
      <c r="C1496" s="157"/>
      <c r="D1496" s="157"/>
      <c r="E1496" s="157"/>
      <c r="F1496" s="157"/>
      <c r="G1496" s="157"/>
      <c r="H1496" s="157"/>
      <c r="I1496" s="157"/>
      <c r="J1496" s="157"/>
      <c r="K1496" s="157"/>
      <c r="L1496" s="157"/>
      <c r="M1496"/>
      <c r="N1496"/>
      <c r="O1496"/>
      <c r="P1496"/>
      <c r="Q1496"/>
      <c r="R1496"/>
      <c r="S1496"/>
      <c r="T1496"/>
      <c r="U1496"/>
      <c r="V1496"/>
      <c r="W1496"/>
      <c r="X1496"/>
      <c r="Y1496" s="6"/>
      <c r="Z1496" s="6"/>
      <c r="AA1496" s="6"/>
      <c r="AB1496" s="6"/>
      <c r="AC1496" s="6"/>
      <c r="AD1496" s="6"/>
      <c r="AE1496" s="6"/>
      <c r="AF1496" s="6"/>
      <c r="AG1496" s="6"/>
      <c r="AH1496" s="6"/>
      <c r="AI1496" s="6"/>
      <c r="AJ1496" s="6"/>
      <c r="AK1496" s="6"/>
      <c r="AL1496" s="6"/>
      <c r="AM1496" s="6"/>
      <c r="AN1496" s="6"/>
      <c r="AO1496" s="6"/>
      <c r="AP1496" s="6"/>
      <c r="AQ1496" s="6"/>
      <c r="AR1496" s="6"/>
      <c r="AS1496" s="6"/>
      <c r="AT1496" s="6"/>
      <c r="AU1496" s="6"/>
      <c r="AV1496" s="6"/>
      <c r="AW1496" s="6"/>
      <c r="AX1496" s="6"/>
      <c r="AY1496" s="6"/>
      <c r="AZ1496" s="6"/>
      <c r="BA1496" s="6"/>
      <c r="BB1496" s="6"/>
      <c r="BC1496" s="6"/>
      <c r="BD1496" s="6"/>
      <c r="BE1496" s="6"/>
      <c r="BF1496" s="6"/>
      <c r="BG1496" s="6"/>
      <c r="BH1496" s="6"/>
      <c r="BI1496" s="6"/>
      <c r="BJ1496" s="6"/>
      <c r="BK1496" s="6"/>
      <c r="BL1496" s="6"/>
      <c r="BM1496" s="6"/>
      <c r="BN1496" s="6"/>
      <c r="BO1496" s="6"/>
      <c r="BP1496" s="6"/>
      <c r="BQ1496" s="6"/>
      <c r="BR1496" s="6"/>
      <c r="BS1496" s="6"/>
      <c r="BT1496" s="6"/>
      <c r="BU1496" s="6"/>
      <c r="BV1496" s="6"/>
      <c r="BW1496" s="6"/>
      <c r="BX1496" s="6"/>
      <c r="BY1496" s="6"/>
      <c r="BZ1496" s="6"/>
      <c r="CA1496" s="6"/>
      <c r="CB1496" s="6"/>
      <c r="CC1496" s="6"/>
      <c r="CD1496" s="6"/>
      <c r="CE1496" s="6"/>
      <c r="CF1496" s="6"/>
      <c r="CG1496" s="6"/>
      <c r="CH1496" s="6"/>
      <c r="CI1496" s="6"/>
      <c r="CJ1496" s="6"/>
      <c r="CK1496" s="6"/>
      <c r="CL1496" s="6"/>
      <c r="CM1496" s="6"/>
      <c r="CN1496" s="6"/>
      <c r="CO1496" s="6"/>
      <c r="CP1496" s="6"/>
      <c r="CQ1496" s="6"/>
      <c r="CR1496" s="6"/>
      <c r="CS1496" s="6"/>
      <c r="CT1496" s="6"/>
      <c r="CU1496" s="6"/>
      <c r="CV1496" s="6"/>
      <c r="CW1496" s="6"/>
      <c r="CX1496" s="6"/>
      <c r="CY1496" s="6"/>
      <c r="CZ1496" s="6"/>
      <c r="DA1496" s="6"/>
      <c r="DB1496" s="6"/>
      <c r="DC1496" s="6"/>
      <c r="DD1496" s="6"/>
      <c r="DE1496" s="6"/>
      <c r="DF1496" s="6"/>
      <c r="DG1496" s="6"/>
      <c r="DH1496" s="6"/>
      <c r="DI1496" s="6"/>
      <c r="DJ1496" s="6"/>
      <c r="DK1496" s="6"/>
      <c r="DL1496" s="6"/>
      <c r="DM1496" s="6"/>
      <c r="DN1496" s="6"/>
      <c r="DO1496" s="6"/>
      <c r="DP1496" s="6"/>
      <c r="DQ1496" s="6"/>
      <c r="DR1496" s="6"/>
      <c r="DS1496" s="6"/>
      <c r="DT1496" s="6"/>
      <c r="DU1496" s="6"/>
      <c r="DV1496" s="6"/>
      <c r="DW1496" s="6"/>
      <c r="DX1496" s="6"/>
      <c r="DY1496" s="6"/>
      <c r="DZ1496" s="6"/>
      <c r="EA1496" s="6"/>
      <c r="EB1496" s="6"/>
      <c r="EC1496" s="6"/>
      <c r="ED1496" s="6"/>
      <c r="EE1496" s="6"/>
      <c r="EF1496" s="6"/>
      <c r="EG1496" s="6"/>
      <c r="EH1496" s="6"/>
      <c r="EI1496" s="6"/>
      <c r="EJ1496" s="6"/>
      <c r="EK1496" s="6"/>
      <c r="EL1496" s="6"/>
      <c r="EM1496" s="6"/>
      <c r="EN1496" s="6"/>
      <c r="EO1496" s="6"/>
      <c r="EP1496" s="6"/>
      <c r="EQ1496" s="6"/>
      <c r="ER1496" s="6"/>
      <c r="ES1496" s="6"/>
      <c r="ET1496" s="6"/>
      <c r="EU1496" s="6"/>
      <c r="EV1496" s="6"/>
      <c r="EW1496" s="6"/>
      <c r="EX1496" s="6"/>
      <c r="EY1496" s="6"/>
      <c r="EZ1496" s="6"/>
      <c r="FA1496" s="6"/>
      <c r="FB1496" s="6"/>
      <c r="FC1496" s="6"/>
      <c r="FD1496" s="6"/>
      <c r="FE1496" s="6"/>
      <c r="FF1496" s="6"/>
      <c r="FG1496" s="6"/>
      <c r="FH1496" s="6"/>
      <c r="FI1496" s="6"/>
      <c r="FJ1496" s="6"/>
      <c r="FK1496" s="6"/>
      <c r="FL1496" s="6"/>
      <c r="FM1496" s="6"/>
      <c r="FN1496" s="6"/>
      <c r="FO1496" s="6"/>
      <c r="FP1496" s="6"/>
      <c r="FQ1496" s="6"/>
      <c r="FR1496" s="6"/>
      <c r="FS1496" s="6"/>
      <c r="FT1496" s="6"/>
      <c r="FU1496" s="6"/>
      <c r="FV1496" s="6"/>
      <c r="FW1496" s="6"/>
      <c r="FX1496" s="6"/>
      <c r="FY1496" s="6"/>
      <c r="FZ1496" s="6"/>
      <c r="GA1496" s="6"/>
      <c r="GB1496" s="6" t="s">
        <v>0</v>
      </c>
      <c r="GC1496" s="6" t="s">
        <v>0</v>
      </c>
      <c r="GD1496" s="6" t="s">
        <v>0</v>
      </c>
      <c r="GE1496" s="6" t="s">
        <v>0</v>
      </c>
      <c r="GF1496" s="6" t="s">
        <v>0</v>
      </c>
      <c r="GG1496" s="6" t="s">
        <v>0</v>
      </c>
      <c r="GH1496" s="6" t="s">
        <v>0</v>
      </c>
      <c r="GI1496" s="6" t="s">
        <v>0</v>
      </c>
      <c r="GJ1496" s="6" t="s">
        <v>0</v>
      </c>
      <c r="GK1496" s="6" t="s">
        <v>0</v>
      </c>
      <c r="GL1496" s="6"/>
      <c r="GM1496" s="6"/>
      <c r="GN1496" s="6"/>
      <c r="GO1496" s="6"/>
      <c r="GP1496" s="6"/>
      <c r="GQ1496" s="6"/>
      <c r="GR1496" s="6"/>
      <c r="GS1496" s="6"/>
      <c r="GT1496" s="6"/>
      <c r="GU1496" s="6"/>
      <c r="GV1496" s="6"/>
      <c r="GW1496" s="6"/>
      <c r="GX1496" s="6"/>
      <c r="GY1496" s="6"/>
      <c r="GZ1496" s="6"/>
      <c r="HA1496" s="6"/>
      <c r="HB1496" s="6"/>
      <c r="HC1496" s="6"/>
      <c r="HD1496" s="6"/>
      <c r="HE1496" s="6"/>
      <c r="HF1496" s="6"/>
      <c r="HG1496" s="6"/>
      <c r="HH1496" s="6"/>
      <c r="HI1496" s="6"/>
      <c r="HJ1496" s="6"/>
      <c r="HK1496" s="6"/>
      <c r="HL1496" s="6"/>
      <c r="HM1496" s="6"/>
      <c r="HN1496" s="6"/>
      <c r="HO1496" s="6"/>
      <c r="HP1496" s="6"/>
      <c r="HQ1496" s="6"/>
      <c r="HR1496" s="6"/>
      <c r="HS1496" s="6"/>
      <c r="HT1496" s="6"/>
      <c r="HU1496" s="6"/>
      <c r="HV1496" s="6"/>
      <c r="HW1496" s="6"/>
      <c r="HX1496" s="6"/>
      <c r="HY1496" s="6"/>
      <c r="HZ1496" s="6"/>
      <c r="IA1496" s="6"/>
    </row>
    <row r="1497" spans="1:235" s="85" customFormat="1" ht="16.5" customHeight="1" x14ac:dyDescent="0.25">
      <c r="A1497" s="5"/>
      <c r="C1497" s="164" t="s">
        <v>475</v>
      </c>
      <c r="D1497" s="164"/>
      <c r="E1497" s="164"/>
      <c r="F1497" s="164"/>
      <c r="G1497" s="164"/>
      <c r="H1497" s="164"/>
      <c r="I1497" s="164"/>
      <c r="J1497" s="164"/>
      <c r="K1497" s="164"/>
      <c r="L1497" s="164"/>
      <c r="Y1497" s="86"/>
      <c r="Z1497" s="86"/>
      <c r="AA1497" s="86"/>
      <c r="AB1497" s="86"/>
      <c r="AC1497" s="86"/>
      <c r="AD1497" s="86"/>
      <c r="AE1497" s="86"/>
      <c r="AF1497" s="86"/>
      <c r="AG1497" s="86"/>
      <c r="AH1497" s="86"/>
      <c r="AI1497" s="86"/>
      <c r="AJ1497" s="86"/>
      <c r="AK1497" s="86"/>
      <c r="AL1497" s="86"/>
      <c r="AM1497" s="86"/>
      <c r="AN1497" s="86"/>
      <c r="AO1497" s="86"/>
      <c r="AP1497" s="86"/>
      <c r="AQ1497" s="86"/>
      <c r="AR1497" s="86"/>
      <c r="AS1497" s="86"/>
      <c r="AT1497" s="86"/>
      <c r="AU1497" s="86"/>
      <c r="AV1497" s="86"/>
      <c r="AW1497" s="86"/>
      <c r="AX1497" s="86"/>
      <c r="AY1497" s="86"/>
      <c r="AZ1497" s="86"/>
      <c r="BA1497" s="86"/>
      <c r="BB1497" s="86"/>
      <c r="BC1497" s="86"/>
      <c r="BD1497" s="86"/>
      <c r="BE1497" s="86"/>
      <c r="BF1497" s="86"/>
      <c r="BG1497" s="86"/>
      <c r="BH1497" s="86"/>
      <c r="BI1497" s="86"/>
      <c r="BJ1497" s="86"/>
      <c r="BK1497" s="86"/>
      <c r="BL1497" s="86"/>
      <c r="BM1497" s="86"/>
      <c r="BN1497" s="86"/>
      <c r="BO1497" s="86"/>
      <c r="BP1497" s="86"/>
      <c r="BQ1497" s="86"/>
      <c r="BR1497" s="86"/>
      <c r="BS1497" s="86"/>
      <c r="BT1497" s="86"/>
      <c r="BU1497" s="86"/>
      <c r="BV1497" s="86"/>
      <c r="BW1497" s="86"/>
      <c r="BX1497" s="86"/>
      <c r="BY1497" s="86"/>
      <c r="BZ1497" s="86"/>
      <c r="CA1497" s="86"/>
      <c r="CB1497" s="86"/>
      <c r="CC1497" s="86"/>
      <c r="CD1497" s="86"/>
      <c r="CE1497" s="86"/>
      <c r="CF1497" s="86"/>
      <c r="CG1497" s="86"/>
      <c r="CH1497" s="86"/>
      <c r="CI1497" s="86"/>
      <c r="CJ1497" s="86"/>
      <c r="CK1497" s="86"/>
      <c r="CL1497" s="86"/>
      <c r="CM1497" s="86"/>
      <c r="CN1497" s="86"/>
      <c r="CO1497" s="86"/>
      <c r="CP1497" s="86"/>
      <c r="CQ1497" s="86"/>
      <c r="CR1497" s="86"/>
      <c r="CS1497" s="86"/>
      <c r="CT1497" s="86"/>
      <c r="CU1497" s="86"/>
      <c r="CV1497" s="86"/>
      <c r="CW1497" s="86"/>
      <c r="CX1497" s="86"/>
      <c r="CY1497" s="86"/>
      <c r="CZ1497" s="86"/>
      <c r="DA1497" s="86"/>
      <c r="DB1497" s="86"/>
      <c r="DC1497" s="86"/>
      <c r="DD1497" s="86"/>
      <c r="DE1497" s="86"/>
      <c r="DF1497" s="86"/>
      <c r="DG1497" s="86"/>
      <c r="DH1497" s="86"/>
      <c r="DI1497" s="86"/>
      <c r="DJ1497" s="86"/>
      <c r="DK1497" s="86"/>
      <c r="DL1497" s="86"/>
      <c r="DM1497" s="86"/>
      <c r="DN1497" s="86"/>
      <c r="DO1497" s="86"/>
      <c r="DP1497" s="86"/>
      <c r="DQ1497" s="86"/>
      <c r="DR1497" s="86"/>
      <c r="DS1497" s="86"/>
      <c r="DT1497" s="86"/>
      <c r="DU1497" s="86"/>
      <c r="DV1497" s="86"/>
      <c r="DW1497" s="86"/>
      <c r="DX1497" s="86"/>
      <c r="DY1497" s="86"/>
      <c r="DZ1497" s="86"/>
      <c r="EA1497" s="86"/>
      <c r="EB1497" s="86"/>
      <c r="EC1497" s="86"/>
      <c r="ED1497" s="86"/>
      <c r="EE1497" s="86"/>
      <c r="EF1497" s="86"/>
      <c r="EG1497" s="86"/>
      <c r="EH1497" s="86"/>
      <c r="EI1497" s="86"/>
      <c r="EJ1497" s="86"/>
      <c r="EK1497" s="86"/>
      <c r="EL1497" s="86"/>
      <c r="EM1497" s="86"/>
      <c r="EN1497" s="86"/>
      <c r="EO1497" s="86"/>
      <c r="EP1497" s="86"/>
      <c r="EQ1497" s="86"/>
      <c r="ER1497" s="86"/>
      <c r="ES1497" s="86"/>
      <c r="ET1497" s="86"/>
      <c r="EU1497" s="86"/>
      <c r="EV1497" s="86"/>
      <c r="EW1497" s="86"/>
      <c r="EX1497" s="86"/>
      <c r="EY1497" s="86"/>
      <c r="EZ1497" s="86"/>
      <c r="FA1497" s="86"/>
      <c r="FB1497" s="86"/>
      <c r="FC1497" s="86"/>
      <c r="FD1497" s="86"/>
      <c r="FE1497" s="86"/>
      <c r="FF1497" s="86"/>
      <c r="FG1497" s="86"/>
      <c r="FH1497" s="86"/>
      <c r="FI1497" s="86"/>
      <c r="FJ1497" s="86"/>
      <c r="FK1497" s="86"/>
      <c r="FL1497" s="86"/>
      <c r="FM1497" s="86"/>
      <c r="FN1497" s="86"/>
      <c r="FO1497" s="86"/>
      <c r="FP1497" s="86"/>
      <c r="FQ1497" s="86"/>
      <c r="FR1497" s="86"/>
      <c r="FS1497" s="86"/>
      <c r="FT1497" s="86"/>
      <c r="FU1497" s="86"/>
      <c r="FV1497" s="86"/>
      <c r="FW1497" s="86"/>
      <c r="FX1497" s="86"/>
      <c r="FY1497" s="86"/>
      <c r="FZ1497" s="86"/>
      <c r="GA1497" s="86"/>
      <c r="GB1497" s="86"/>
      <c r="GC1497" s="86"/>
      <c r="GD1497" s="86"/>
      <c r="GE1497" s="86"/>
      <c r="GF1497" s="86"/>
      <c r="GG1497" s="86"/>
      <c r="GH1497" s="86"/>
      <c r="GI1497" s="86"/>
      <c r="GJ1497" s="86"/>
      <c r="GK1497" s="86"/>
      <c r="GL1497" s="86"/>
      <c r="GM1497" s="86"/>
      <c r="GN1497" s="86"/>
      <c r="GO1497" s="86"/>
      <c r="GP1497" s="86"/>
      <c r="GQ1497" s="86"/>
      <c r="GR1497" s="86"/>
      <c r="GS1497" s="86"/>
      <c r="GT1497" s="86"/>
      <c r="GU1497" s="86"/>
      <c r="GV1497" s="86"/>
      <c r="GW1497" s="86"/>
      <c r="GX1497" s="86"/>
      <c r="GY1497" s="86"/>
      <c r="GZ1497" s="86"/>
      <c r="HA1497" s="86"/>
      <c r="HB1497" s="86"/>
      <c r="HC1497" s="86"/>
      <c r="HD1497" s="86"/>
      <c r="HE1497" s="86"/>
      <c r="HF1497" s="86"/>
      <c r="HG1497" s="86"/>
      <c r="HH1497" s="86"/>
      <c r="HI1497" s="86"/>
      <c r="HJ1497" s="86"/>
      <c r="HK1497" s="86"/>
      <c r="HL1497" s="86"/>
      <c r="HM1497" s="86"/>
      <c r="HN1497" s="86"/>
      <c r="HO1497" s="86"/>
      <c r="HP1497" s="86"/>
      <c r="HQ1497" s="86"/>
      <c r="HR1497" s="86"/>
      <c r="HS1497" s="86"/>
      <c r="HT1497" s="86"/>
      <c r="HU1497" s="86"/>
      <c r="HV1497" s="86"/>
      <c r="HW1497" s="86"/>
      <c r="HX1497" s="86"/>
      <c r="HY1497" s="86"/>
      <c r="HZ1497" s="86"/>
      <c r="IA1497" s="86"/>
    </row>
    <row r="1498" spans="1:235" customFormat="1" ht="21" customHeight="1" x14ac:dyDescent="0.25"/>
    <row r="1499" spans="1:235" s="7" customFormat="1" ht="20.25" customHeight="1" x14ac:dyDescent="0.25">
      <c r="A1499" s="158"/>
      <c r="B1499" s="158"/>
      <c r="C1499" s="158"/>
      <c r="D1499" s="158"/>
      <c r="E1499" s="158"/>
      <c r="F1499" s="158"/>
      <c r="G1499" s="158"/>
      <c r="H1499" s="158"/>
      <c r="I1499" s="158"/>
      <c r="J1499" s="158"/>
      <c r="K1499" s="158"/>
      <c r="L1499" s="158"/>
      <c r="M1499" s="158"/>
      <c r="N1499" s="158"/>
      <c r="O1499" s="64"/>
      <c r="P1499" s="64"/>
      <c r="Q1499"/>
      <c r="R1499"/>
      <c r="S1499"/>
      <c r="T1499"/>
      <c r="U1499"/>
      <c r="V1499"/>
      <c r="W1499"/>
      <c r="X1499"/>
      <c r="Y1499" s="6"/>
      <c r="Z1499" s="6"/>
      <c r="AA1499" s="6"/>
      <c r="AB1499" s="6"/>
      <c r="AC1499" s="6"/>
      <c r="AD1499" s="6"/>
      <c r="AE1499" s="6"/>
      <c r="AF1499" s="6"/>
      <c r="AG1499" s="6"/>
      <c r="AH1499" s="6"/>
      <c r="AI1499" s="6"/>
      <c r="AJ1499" s="6"/>
      <c r="AK1499" s="6"/>
      <c r="AL1499" s="6"/>
      <c r="AM1499" s="6"/>
      <c r="AN1499" s="6"/>
      <c r="AO1499" s="6"/>
      <c r="AP1499" s="6"/>
      <c r="AQ1499" s="6"/>
      <c r="AR1499" s="6"/>
      <c r="AS1499" s="6"/>
      <c r="AT1499" s="6"/>
      <c r="AU1499" s="6"/>
      <c r="AV1499" s="6"/>
      <c r="AW1499" s="6"/>
      <c r="AX1499" s="6"/>
      <c r="AY1499" s="6"/>
      <c r="AZ1499" s="6"/>
      <c r="BA1499" s="6"/>
      <c r="BB1499" s="6"/>
      <c r="BC1499" s="6"/>
      <c r="BD1499" s="6"/>
      <c r="BE1499" s="6"/>
      <c r="BF1499" s="6"/>
      <c r="BG1499" s="6"/>
      <c r="BH1499" s="6"/>
      <c r="BI1499" s="6"/>
      <c r="BJ1499" s="6"/>
      <c r="BK1499" s="6"/>
      <c r="BL1499" s="6"/>
      <c r="BM1499" s="6"/>
      <c r="BN1499" s="6"/>
      <c r="BO1499" s="6"/>
      <c r="BP1499" s="6"/>
      <c r="BQ1499" s="6"/>
      <c r="BR1499" s="6"/>
      <c r="BS1499" s="6"/>
      <c r="BT1499" s="6"/>
      <c r="BU1499" s="6"/>
      <c r="BV1499" s="6"/>
      <c r="BW1499" s="6"/>
      <c r="BX1499" s="6"/>
      <c r="BY1499" s="6"/>
      <c r="BZ1499" s="6"/>
      <c r="CA1499" s="6"/>
      <c r="CB1499" s="6"/>
      <c r="CC1499" s="6"/>
      <c r="CD1499" s="6"/>
      <c r="CE1499" s="6"/>
      <c r="CF1499" s="6"/>
      <c r="CG1499" s="6"/>
      <c r="CH1499" s="6"/>
      <c r="CI1499" s="6"/>
      <c r="CJ1499" s="6"/>
      <c r="CK1499" s="6"/>
      <c r="CL1499" s="6"/>
      <c r="CM1499" s="6"/>
      <c r="CN1499" s="6"/>
      <c r="CO1499" s="6"/>
      <c r="CP1499" s="6"/>
      <c r="CQ1499" s="6"/>
      <c r="CR1499" s="6"/>
      <c r="CS1499" s="6"/>
      <c r="CT1499" s="6"/>
      <c r="CU1499" s="6"/>
      <c r="CV1499" s="6"/>
      <c r="CW1499" s="6"/>
      <c r="CX1499" s="6"/>
      <c r="CY1499" s="6"/>
      <c r="CZ1499" s="6"/>
      <c r="DA1499" s="6"/>
      <c r="DB1499" s="6"/>
      <c r="DC1499" s="6"/>
      <c r="DD1499" s="6"/>
      <c r="DE1499" s="6"/>
      <c r="DF1499" s="6"/>
      <c r="DG1499" s="6"/>
      <c r="DH1499" s="6"/>
      <c r="DI1499" s="6"/>
      <c r="DJ1499" s="6"/>
      <c r="DK1499" s="6"/>
      <c r="DL1499" s="6"/>
      <c r="DM1499" s="6"/>
      <c r="DN1499" s="6"/>
      <c r="DO1499" s="6"/>
      <c r="DP1499" s="6"/>
      <c r="DQ1499" s="6"/>
      <c r="DR1499" s="6"/>
      <c r="DS1499" s="6"/>
      <c r="DT1499" s="6"/>
      <c r="DU1499" s="6"/>
      <c r="DV1499" s="6"/>
      <c r="DW1499" s="6"/>
      <c r="DX1499" s="6"/>
      <c r="DY1499" s="6"/>
      <c r="DZ1499" s="6"/>
      <c r="EA1499" s="6"/>
      <c r="EB1499" s="6"/>
      <c r="EC1499" s="6"/>
      <c r="ED1499" s="6"/>
      <c r="EE1499" s="6"/>
      <c r="EF1499" s="6"/>
      <c r="EG1499" s="6"/>
      <c r="EH1499" s="6"/>
      <c r="EI1499" s="6"/>
      <c r="EJ1499" s="6"/>
      <c r="EK1499" s="6"/>
      <c r="EL1499" s="6"/>
      <c r="EM1499" s="6"/>
      <c r="EN1499" s="6"/>
      <c r="EO1499" s="6"/>
      <c r="EP1499" s="6"/>
      <c r="EQ1499" s="6"/>
      <c r="ER1499" s="6"/>
      <c r="ES1499" s="6"/>
      <c r="ET1499" s="6"/>
      <c r="EU1499" s="6"/>
      <c r="EV1499" s="6"/>
      <c r="EW1499" s="6"/>
      <c r="EX1499" s="6"/>
      <c r="EY1499" s="6"/>
      <c r="EZ1499" s="6"/>
      <c r="FA1499" s="6"/>
      <c r="FB1499" s="6"/>
      <c r="FC1499" s="6"/>
      <c r="FD1499" s="6"/>
      <c r="FE1499" s="6"/>
      <c r="FF1499" s="6"/>
      <c r="FG1499" s="6"/>
      <c r="FH1499" s="6"/>
      <c r="FI1499" s="6"/>
      <c r="FJ1499" s="6"/>
      <c r="FK1499" s="6"/>
      <c r="FL1499" s="6"/>
      <c r="FM1499" s="6"/>
      <c r="FN1499" s="6"/>
      <c r="FO1499" s="6"/>
      <c r="FP1499" s="6"/>
      <c r="FQ1499" s="6"/>
      <c r="FR1499" s="6"/>
      <c r="FS1499" s="6"/>
      <c r="FT1499" s="6"/>
      <c r="FU1499" s="6"/>
      <c r="FV1499" s="6"/>
      <c r="FW1499" s="6"/>
      <c r="FX1499" s="6"/>
      <c r="FY1499" s="6"/>
      <c r="FZ1499" s="6"/>
      <c r="GA1499" s="6"/>
      <c r="GB1499" s="6"/>
      <c r="GC1499" s="6"/>
      <c r="GD1499" s="6"/>
      <c r="GE1499" s="6"/>
      <c r="GF1499" s="6"/>
      <c r="GG1499" s="6"/>
      <c r="GH1499" s="6"/>
      <c r="GI1499" s="6"/>
      <c r="GJ1499" s="6"/>
      <c r="GK1499" s="6"/>
      <c r="GL1499" s="6"/>
      <c r="GM1499" s="6"/>
      <c r="GN1499" s="6"/>
      <c r="GO1499" s="6"/>
      <c r="GP1499" s="6"/>
      <c r="GQ1499" s="6"/>
      <c r="GR1499" s="6"/>
      <c r="GS1499" s="6"/>
      <c r="GT1499" s="6"/>
      <c r="GU1499" s="6"/>
      <c r="GV1499" s="6"/>
      <c r="GW1499" s="6"/>
      <c r="GX1499" s="6"/>
      <c r="GY1499" s="6"/>
      <c r="GZ1499" s="6"/>
      <c r="HA1499" s="6"/>
      <c r="HB1499" s="6"/>
      <c r="HC1499" s="6"/>
      <c r="HD1499" s="6"/>
      <c r="HE1499" s="6"/>
      <c r="HF1499" s="6"/>
      <c r="HG1499" s="6"/>
      <c r="HH1499" s="6"/>
      <c r="HI1499" s="6"/>
      <c r="HJ1499" s="6"/>
      <c r="HK1499" s="6"/>
      <c r="HL1499" s="6"/>
      <c r="HM1499" s="6"/>
      <c r="HN1499" s="6"/>
      <c r="HO1499" s="6"/>
      <c r="HP1499" s="6"/>
      <c r="HQ1499" s="6"/>
      <c r="HR1499" s="6"/>
      <c r="HS1499" s="6"/>
      <c r="HT1499" s="6"/>
      <c r="HU1499" s="6"/>
      <c r="HV1499" s="6"/>
      <c r="HW1499" s="6"/>
      <c r="HX1499" s="6"/>
      <c r="HY1499" s="6"/>
      <c r="HZ1499" s="6"/>
      <c r="IA1499" s="6"/>
    </row>
    <row r="1500" spans="1:235" customFormat="1" ht="15" x14ac:dyDescent="0.25">
      <c r="B1500" s="87"/>
      <c r="D1500" s="87"/>
      <c r="F1500" s="87"/>
    </row>
  </sheetData>
  <autoFilter ref="A1:IA1" xr:uid="{00000000-0001-0000-0000-000000000000}"/>
  <printOptions horizontalCentered="1"/>
  <pageMargins left="0.78740155696868896" right="0.31496062874794001" top="0.31496062874794001" bottom="0.31496062874794001" header="0.19685038924217199" footer="0.19685038924217199"/>
  <pageSetup paperSize="9" scale="40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10859-868F-4361-81F0-17FC2F633EB1}">
  <dimension ref="B2:E6"/>
  <sheetViews>
    <sheetView workbookViewId="0">
      <selection activeCell="D15" sqref="D15"/>
    </sheetView>
  </sheetViews>
  <sheetFormatPr defaultRowHeight="15" x14ac:dyDescent="0.25"/>
  <cols>
    <col min="2" max="2" width="17.7109375" customWidth="1"/>
    <col min="3" max="3" width="15.5703125" bestFit="1" customWidth="1"/>
    <col min="4" max="4" width="26.7109375" customWidth="1"/>
  </cols>
  <sheetData>
    <row r="2" spans="2:5" x14ac:dyDescent="0.25">
      <c r="B2" s="140"/>
      <c r="C2" s="140"/>
    </row>
    <row r="3" spans="2:5" x14ac:dyDescent="0.25">
      <c r="B3" s="140"/>
      <c r="C3" s="140"/>
    </row>
    <row r="4" spans="2:5" x14ac:dyDescent="0.25">
      <c r="B4" s="147" t="s">
        <v>527</v>
      </c>
      <c r="C4" s="142">
        <f>Коломна_ПИР!E64</f>
        <v>529871.88000000024</v>
      </c>
    </row>
    <row r="5" spans="2:5" ht="30" x14ac:dyDescent="0.25">
      <c r="B5" s="147" t="s">
        <v>526</v>
      </c>
      <c r="C5" s="143">
        <f>Коломна_СМР!N1491</f>
        <v>93425789.390000001</v>
      </c>
      <c r="D5" s="146" t="s">
        <v>528</v>
      </c>
    </row>
    <row r="6" spans="2:5" ht="18" customHeight="1" x14ac:dyDescent="0.25">
      <c r="B6" s="148"/>
      <c r="C6" s="145">
        <f>C4+C5</f>
        <v>93955661.269999996</v>
      </c>
      <c r="D6" s="141">
        <v>93955661.269999996</v>
      </c>
      <c r="E6" s="144">
        <f>C6-D6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Коломна_ПИР</vt:lpstr>
      <vt:lpstr>Коломна_СМР</vt:lpstr>
      <vt:lpstr>сумма Договора</vt:lpstr>
      <vt:lpstr>Коломна_ПИР!Заголовки_для_печати</vt:lpstr>
      <vt:lpstr>Коломна_СМР!Заголовки_для_печати</vt:lpstr>
      <vt:lpstr>Коломна_ПИР!Область_печати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2025-09-01T09:59:51Z</dcterms:modified>
</cp:coreProperties>
</file>