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Коломна\ЖД пути Коломна\"/>
    </mc:Choice>
  </mc:AlternateContent>
  <xr:revisionPtr revIDLastSave="0" documentId="13_ncr:1_{29561F90-ECA3-494E-9AC3-78B2709C5413}" xr6:coauthVersionLast="47" xr6:coauthVersionMax="47" xr10:uidLastSave="{00000000-0000-0000-0000-000000000000}"/>
  <bookViews>
    <workbookView xWindow="28680" yWindow="1755" windowWidth="29040" windowHeight="15840" xr2:uid="{E4C3CA52-4D20-41E3-9650-222BD2847018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1" l="1"/>
  <c r="F68" i="1"/>
  <c r="F56" i="1"/>
  <c r="F48" i="1"/>
  <c r="F39" i="1"/>
  <c r="F36" i="1" l="1"/>
  <c r="F37" i="1" s="1"/>
  <c r="F35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17" i="1"/>
  <c r="F14" i="1"/>
  <c r="F13" i="1"/>
  <c r="F15" i="1" s="1"/>
  <c r="F9" i="1"/>
  <c r="F8" i="1"/>
  <c r="F10" i="1" s="1"/>
  <c r="F3" i="1"/>
  <c r="F4" i="1"/>
  <c r="F5" i="1"/>
  <c r="F6" i="1"/>
  <c r="F2" i="1"/>
  <c r="F33" i="1" l="1"/>
  <c r="F7" i="1"/>
</calcChain>
</file>

<file path=xl/sharedStrings.xml><?xml version="1.0" encoding="utf-8"?>
<sst xmlns="http://schemas.openxmlformats.org/spreadsheetml/2006/main" count="154" uniqueCount="81">
  <si>
    <t>№</t>
  </si>
  <si>
    <t>Товары (работы, услуги)</t>
  </si>
  <si>
    <t>Шпала железобетонная, Ш1 1-й сорт</t>
  </si>
  <si>
    <t>Болт закладной М22х175 в сборе</t>
  </si>
  <si>
    <t>Прокладка подрельсовая ЦП-143</t>
  </si>
  <si>
    <t>Прокладка ЦП-328</t>
  </si>
  <si>
    <t>Услуги по организации доставки груза</t>
  </si>
  <si>
    <t>Кол-во</t>
  </si>
  <si>
    <t>Ед.</t>
  </si>
  <si>
    <t>шт</t>
  </si>
  <si>
    <t>т</t>
  </si>
  <si>
    <t>Цена</t>
  </si>
  <si>
    <t>Сумма</t>
  </si>
  <si>
    <t xml:space="preserve">поставщик </t>
  </si>
  <si>
    <t>АО "НТПК"</t>
  </si>
  <si>
    <t>ИТОГО</t>
  </si>
  <si>
    <t>Резиножелезобетонный 6,5м, настил для ж/д переезда для деревянных шпал, рельс Р-50  3 компл. Упоры для фиксации резиножелезобетонных плит 6 шт.</t>
  </si>
  <si>
    <t>компл</t>
  </si>
  <si>
    <t>Упоры для фиксации Резиножелезобетонных плит</t>
  </si>
  <si>
    <t>АО "А.Миллер"</t>
  </si>
  <si>
    <t xml:space="preserve">Дозаказ к резинокордному настилу прижимных балок </t>
  </si>
  <si>
    <t xml:space="preserve">Балка прижимная А1 .БПР-3 (3000x400x400) </t>
  </si>
  <si>
    <t xml:space="preserve">Балка прижимная А 1 .БПР-4 (4000x400x400) </t>
  </si>
  <si>
    <t>Замена одного комплекта Резиножелезобетонного настила на резинокордный</t>
  </si>
  <si>
    <t>Накладка 1Р-65 (справочно 72 шт.)</t>
  </si>
  <si>
    <t>Подкладка КБ-65 (справочно 796 шт.)</t>
  </si>
  <si>
    <t>Подкладка СД-50 (справочно 116 шт.)</t>
  </si>
  <si>
    <t>Подкладка СД-65 (справочно 104 шт.)</t>
  </si>
  <si>
    <t>Прокладка ОП 68-74</t>
  </si>
  <si>
    <t>Прокладка ЦП-362</t>
  </si>
  <si>
    <t>Костыль путевой 16х16х165 (справочно 1248 шт.)</t>
  </si>
  <si>
    <t>Шуруп путевой М24х170 (справочно 834 шт.)</t>
  </si>
  <si>
    <t>Болт закладной М22х175 в сборе (справочно 1592 шт.)</t>
  </si>
  <si>
    <t>Болт клеммный М22х75 в сборе (справочно 1592 шт.)</t>
  </si>
  <si>
    <t>Болт стыковой М27х160 в сборе (справочно 216 шт.)</t>
  </si>
  <si>
    <t>Брус переводной Б2-2</t>
  </si>
  <si>
    <t>Брус деревянный L=4,5</t>
  </si>
  <si>
    <t xml:space="preserve">Доставка </t>
  </si>
  <si>
    <t>Резинокордовый 2,18м. печ:еходный переход на жб шпалы без
узла крепления, КБ, рельс Р-65</t>
  </si>
  <si>
    <t>резинокордный настил на ЖБ шпалу 6.5 м.</t>
  </si>
  <si>
    <t>поставка на 25.09.24</t>
  </si>
  <si>
    <t>1</t>
  </si>
  <si>
    <t>2</t>
  </si>
  <si>
    <t>3</t>
  </si>
  <si>
    <t>Болт клемный м22х75 в сборе (Б,Г,Ш,К)</t>
  </si>
  <si>
    <t>Болт закладной в сборе М22х175</t>
  </si>
  <si>
    <t>ЕД-</t>
  </si>
  <si>
    <t>ООО "ЖДР"</t>
  </si>
  <si>
    <t>4</t>
  </si>
  <si>
    <t>5</t>
  </si>
  <si>
    <t>Наименование товара</t>
  </si>
  <si>
    <t>Прокладка ЦП-356, ЦП-143, ЦП-74 подрельсовая Р65</t>
  </si>
  <si>
    <t>Прокладка ЦП-328 нашпальная КБ65</t>
  </si>
  <si>
    <t>Накладка 1Р65 (справочно 16 шт.)</t>
  </si>
  <si>
    <t>Подкладка КБ65 (справочно 104 шт.)</t>
  </si>
  <si>
    <t>Болт закладной М22х175 с гайкой, шайбой, шайбой-скобой, втулкой (справочно 84 шт.)</t>
  </si>
  <si>
    <t>кг</t>
  </si>
  <si>
    <t>Кол-во ед.</t>
  </si>
  <si>
    <t>Цена за ед. (руб. с НДС20%)</t>
  </si>
  <si>
    <t>Цена всего с НДС 20%</t>
  </si>
  <si>
    <r>
      <t xml:space="preserve">ЕД. </t>
    </r>
    <r>
      <rPr>
        <sz val="12"/>
        <rFont val="Calibri"/>
        <charset val="204"/>
      </rPr>
      <t>изм.</t>
    </r>
  </si>
  <si>
    <t>ООО "ВСП74"</t>
  </si>
  <si>
    <t>6</t>
  </si>
  <si>
    <t>7</t>
  </si>
  <si>
    <t>8</t>
  </si>
  <si>
    <t>9</t>
  </si>
  <si>
    <t>Шпала железобетонная Ш1 (с доставкой ж/д транспортом)</t>
  </si>
  <si>
    <t>Накладка 1Р65 (справочное 96 шт)</t>
  </si>
  <si>
    <t>Подкладка КБ65 (справочное 920 шт)</t>
  </si>
  <si>
    <t>Болт стыковой М27х160 с гайкой, шайбой (справочное 292шт)</t>
  </si>
  <si>
    <t>Прокладка ЦП-356, ЦП-143, ЦП-74 подрельсовая Р65 (справочное 920 шт)</t>
  </si>
  <si>
    <t>Прокладка ЦП-328 нашпальная КБ65 (справочное 920 шт)</t>
  </si>
  <si>
    <t>Болт клеммный М22х75 с гайкой, шайбой, клеммой ПК (справочное 1877 шт)</t>
  </si>
  <si>
    <t>Ед. изм.</t>
  </si>
  <si>
    <t>Цена за ед. (руб. С НДС20%)</t>
  </si>
  <si>
    <t>спец 1</t>
  </si>
  <si>
    <t>спец 2</t>
  </si>
  <si>
    <t>Шпала Ш1 , 1 сорт новая (без паспорта)</t>
  </si>
  <si>
    <r>
      <t>Болт закладной М22х175 с гайкой, шайбой, шайбой-скобой, втулкой (</t>
    </r>
    <r>
      <rPr>
        <b/>
        <sz val="7"/>
        <rFont val="Arial"/>
        <family val="2"/>
        <charset val="204"/>
      </rPr>
      <t>Справочно 84 шт)</t>
    </r>
  </si>
  <si>
    <t>Рельсы РП65 ДТ350 L=12.5 м (35 шт.)</t>
  </si>
  <si>
    <r>
      <t xml:space="preserve">Рельсы РП65 ДТ350 ГОСТ 30516-97, ГОСТ 51045-2014 12,5м </t>
    </r>
    <r>
      <rPr>
        <sz val="8"/>
        <color rgb="FFFF0000"/>
        <rFont val="Arial"/>
        <family val="2"/>
        <charset val="204"/>
      </rPr>
      <t>(справочное 47 шт</t>
    </r>
    <r>
      <rPr>
        <sz val="8"/>
        <rFont val="Arial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</si>
</sst>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i/>
      <u/>
      <sz val="9.5"/>
      <name val="Arial"/>
      <charset val="204"/>
    </font>
    <font>
      <b/>
      <i/>
      <sz val="9.5"/>
      <name val="Arial"/>
      <charset val="204"/>
    </font>
    <font>
      <u/>
      <sz val="8"/>
      <name val="Arial"/>
      <charset val="204"/>
    </font>
    <font>
      <sz val="8"/>
      <name val="Arial"/>
      <charset val="204"/>
    </font>
    <font>
      <sz val="12"/>
      <name val="Calibri"/>
      <charset val="204"/>
    </font>
    <font>
      <b/>
      <sz val="7"/>
      <name val="Arial"/>
      <family val="2"/>
      <charset val="204"/>
    </font>
    <font>
      <sz val="8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43" fontId="7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1" applyNumberFormat="1" applyFont="1" applyFill="1" applyBorder="1" applyAlignment="1" applyProtection="1">
      <alignment horizontal="center"/>
    </xf>
    <xf numFmtId="0" fontId="3" fillId="0" borderId="1" xfId="1" applyNumberFormat="1" applyFont="1" applyFill="1" applyBorder="1" applyAlignment="1" applyProtection="1">
      <alignment horizontal="justify"/>
    </xf>
    <xf numFmtId="0" fontId="3" fillId="0" borderId="1" xfId="1" applyNumberFormat="1" applyFont="1" applyFill="1" applyBorder="1" applyAlignment="1" applyProtection="1">
      <alignment horizontal="left"/>
    </xf>
    <xf numFmtId="0" fontId="3" fillId="0" borderId="1" xfId="1" applyNumberFormat="1" applyFont="1" applyFill="1" applyBorder="1" applyAlignment="1" applyProtection="1">
      <alignment horizontal="left" indent="1"/>
    </xf>
    <xf numFmtId="0" fontId="3" fillId="0" borderId="1" xfId="1" applyNumberFormat="1" applyFont="1" applyFill="1" applyBorder="1" applyAlignment="1" applyProtection="1">
      <alignment horizontal="left" indent="2"/>
    </xf>
    <xf numFmtId="0" fontId="4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 vertical="top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  <xf numFmtId="4" fontId="0" fillId="0" borderId="0" xfId="0" applyNumberFormat="1"/>
    <xf numFmtId="0" fontId="5" fillId="0" borderId="2" xfId="1" applyNumberFormat="1" applyFont="1" applyFill="1" applyBorder="1" applyAlignment="1" applyProtection="1">
      <alignment horizontal="left"/>
    </xf>
    <xf numFmtId="0" fontId="6" fillId="0" borderId="2" xfId="1" applyNumberFormat="1" applyFont="1" applyFill="1" applyBorder="1" applyAlignment="1" applyProtection="1">
      <alignment horizontal="left"/>
    </xf>
    <xf numFmtId="4" fontId="1" fillId="0" borderId="0" xfId="0" applyNumberFormat="1" applyFont="1"/>
    <xf numFmtId="4" fontId="5" fillId="0" borderId="1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left" wrapText="1"/>
    </xf>
    <xf numFmtId="0" fontId="6" fillId="0" borderId="0" xfId="1" applyNumberFormat="1" applyFont="1" applyFill="1" applyBorder="1" applyAlignment="1" applyProtection="1">
      <alignment horizontal="left" wrapText="1"/>
    </xf>
    <xf numFmtId="0" fontId="0" fillId="0" borderId="1" xfId="0" applyBorder="1"/>
    <xf numFmtId="43" fontId="1" fillId="0" borderId="0" xfId="2" applyFont="1"/>
    <xf numFmtId="0" fontId="0" fillId="2" borderId="1" xfId="0" applyFill="1" applyBorder="1"/>
    <xf numFmtId="43" fontId="0" fillId="2" borderId="1" xfId="2" applyFont="1" applyFill="1" applyBorder="1"/>
    <xf numFmtId="0" fontId="0" fillId="2" borderId="1" xfId="0" applyFill="1" applyBorder="1" applyAlignment="1">
      <alignment wrapText="1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 applyProtection="1">
      <alignment horizontal="center"/>
    </xf>
    <xf numFmtId="0" fontId="9" fillId="0" borderId="1" xfId="1" applyNumberFormat="1" applyFont="1" applyFill="1" applyBorder="1" applyAlignment="1" applyProtection="1">
      <alignment horizontal="right"/>
    </xf>
    <xf numFmtId="0" fontId="9" fillId="0" borderId="1" xfId="1" applyNumberFormat="1" applyFont="1" applyFill="1" applyBorder="1" applyAlignment="1" applyProtection="1">
      <alignment horizontal="left"/>
    </xf>
    <xf numFmtId="0" fontId="9" fillId="0" borderId="1" xfId="1" applyNumberFormat="1" applyFont="1" applyFill="1" applyBorder="1" applyAlignment="1" applyProtection="1">
      <alignment horizontal="left" indent="2"/>
    </xf>
    <xf numFmtId="0" fontId="10" fillId="0" borderId="1" xfId="1" applyNumberFormat="1" applyFont="1" applyFill="1" applyBorder="1" applyAlignment="1" applyProtection="1">
      <alignment horizontal="left" indent="1"/>
    </xf>
    <xf numFmtId="0" fontId="11" fillId="0" borderId="1" xfId="1" applyNumberFormat="1" applyFont="1" applyFill="1" applyBorder="1" applyAlignment="1" applyProtection="1">
      <alignment horizontal="left"/>
    </xf>
    <xf numFmtId="0" fontId="11" fillId="0" borderId="1" xfId="1" applyNumberFormat="1" applyFont="1" applyFill="1" applyBorder="1" applyAlignment="1" applyProtection="1">
      <alignment horizontal="right"/>
    </xf>
    <xf numFmtId="0" fontId="11" fillId="0" borderId="1" xfId="1" applyNumberFormat="1" applyFont="1" applyFill="1" applyBorder="1" applyAlignment="1" applyProtection="1">
      <alignment horizontal="left" indent="1"/>
    </xf>
    <xf numFmtId="4" fontId="11" fillId="0" borderId="1" xfId="1" applyNumberFormat="1" applyFont="1" applyFill="1" applyBorder="1" applyAlignment="1" applyProtection="1">
      <alignment horizontal="right"/>
    </xf>
    <xf numFmtId="0" fontId="12" fillId="0" borderId="1" xfId="1" applyNumberFormat="1" applyFont="1" applyFill="1" applyBorder="1" applyAlignment="1" applyProtection="1">
      <alignment horizontal="left" vertical="center" indent="1"/>
    </xf>
    <xf numFmtId="0" fontId="12" fillId="0" borderId="1" xfId="1" applyNumberFormat="1" applyFont="1" applyFill="1" applyBorder="1" applyAlignment="1" applyProtection="1">
      <alignment horizontal="left" indent="1"/>
    </xf>
    <xf numFmtId="4" fontId="11" fillId="0" borderId="1" xfId="1" applyNumberFormat="1" applyFont="1" applyFill="1" applyBorder="1" applyAlignment="1" applyProtection="1">
      <alignment horizontal="left"/>
    </xf>
    <xf numFmtId="3" fontId="11" fillId="0" borderId="1" xfId="1" applyNumberFormat="1" applyFont="1" applyFill="1" applyBorder="1" applyAlignment="1" applyProtection="1">
      <alignment horizontal="left"/>
    </xf>
    <xf numFmtId="43" fontId="11" fillId="0" borderId="1" xfId="2" applyFont="1" applyFill="1" applyBorder="1" applyAlignment="1" applyProtection="1">
      <alignment horizontal="left"/>
    </xf>
    <xf numFmtId="0" fontId="11" fillId="0" borderId="1" xfId="1" applyNumberFormat="1" applyFont="1" applyFill="1" applyBorder="1" applyAlignment="1" applyProtection="1">
      <alignment horizontal="left" wrapText="1"/>
    </xf>
    <xf numFmtId="0" fontId="0" fillId="0" borderId="0" xfId="0" applyAlignment="1">
      <alignment wrapText="1"/>
    </xf>
    <xf numFmtId="0" fontId="5" fillId="0" borderId="0" xfId="1" applyNumberFormat="1" applyFont="1" applyFill="1" applyBorder="1" applyAlignment="1" applyProtection="1">
      <alignment horizontal="left" wrapText="1"/>
    </xf>
    <xf numFmtId="4" fontId="5" fillId="0" borderId="5" xfId="1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1" applyNumberFormat="1" applyFont="1" applyFill="1" applyBorder="1" applyAlignment="1" applyProtection="1">
      <alignment horizontal="left"/>
    </xf>
  </cellXfs>
  <cellStyles count="3">
    <cellStyle name="Обычный" xfId="0" builtinId="0"/>
    <cellStyle name="Обычный_Лист1" xfId="1" xr:uid="{FB36CFC2-E974-446F-B7D5-DCA6F5617DD6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5ED4-0E9F-49A0-AD2C-99700A0E7F98}">
  <dimension ref="A1:H68"/>
  <sheetViews>
    <sheetView tabSelected="1" topLeftCell="A40" workbookViewId="0">
      <selection activeCell="L63" sqref="L63"/>
    </sheetView>
  </sheetViews>
  <sheetFormatPr defaultRowHeight="14.4" x14ac:dyDescent="0.3"/>
  <cols>
    <col min="1" max="1" width="3.77734375" bestFit="1" customWidth="1"/>
    <col min="2" max="2" width="26.88671875" bestFit="1" customWidth="1"/>
    <col min="3" max="3" width="8" bestFit="1" customWidth="1"/>
    <col min="4" max="4" width="7.77734375" customWidth="1"/>
    <col min="5" max="5" width="11.21875" customWidth="1"/>
    <col min="6" max="6" width="14.44140625" bestFit="1" customWidth="1"/>
    <col min="7" max="7" width="17.33203125" customWidth="1"/>
    <col min="8" max="8" width="19" bestFit="1" customWidth="1"/>
    <col min="9" max="9" width="11.21875" bestFit="1" customWidth="1"/>
  </cols>
  <sheetData>
    <row r="1" spans="1:7" x14ac:dyDescent="0.3">
      <c r="A1" s="1" t="s">
        <v>0</v>
      </c>
      <c r="B1" s="1" t="s">
        <v>1</v>
      </c>
      <c r="C1" s="2" t="s">
        <v>7</v>
      </c>
      <c r="D1" s="3" t="s">
        <v>8</v>
      </c>
      <c r="E1" s="4" t="s">
        <v>11</v>
      </c>
      <c r="F1" s="5" t="s">
        <v>12</v>
      </c>
      <c r="G1" s="5" t="s">
        <v>13</v>
      </c>
    </row>
    <row r="2" spans="1:7" x14ac:dyDescent="0.3">
      <c r="A2" s="9">
        <v>1</v>
      </c>
      <c r="B2" s="7" t="s">
        <v>2</v>
      </c>
      <c r="C2" s="10">
        <v>45</v>
      </c>
      <c r="D2" s="10" t="s">
        <v>9</v>
      </c>
      <c r="E2" s="15">
        <v>5850</v>
      </c>
      <c r="F2" s="15">
        <f>E2*C2</f>
        <v>263250</v>
      </c>
      <c r="G2" s="44" t="s">
        <v>14</v>
      </c>
    </row>
    <row r="3" spans="1:7" x14ac:dyDescent="0.3">
      <c r="A3" s="9">
        <v>2</v>
      </c>
      <c r="B3" s="7" t="s">
        <v>3</v>
      </c>
      <c r="C3" s="10">
        <v>0.09</v>
      </c>
      <c r="D3" s="10" t="s">
        <v>10</v>
      </c>
      <c r="E3" s="15">
        <v>201000</v>
      </c>
      <c r="F3" s="15">
        <f t="shared" ref="F3:F6" si="0">E3*C3</f>
        <v>18090</v>
      </c>
      <c r="G3" s="45"/>
    </row>
    <row r="4" spans="1:7" x14ac:dyDescent="0.3">
      <c r="A4" s="9">
        <v>3</v>
      </c>
      <c r="B4" s="7" t="s">
        <v>4</v>
      </c>
      <c r="C4" s="10">
        <v>90</v>
      </c>
      <c r="D4" s="10" t="s">
        <v>9</v>
      </c>
      <c r="E4" s="10">
        <v>82</v>
      </c>
      <c r="F4" s="15">
        <f t="shared" si="0"/>
        <v>7380</v>
      </c>
      <c r="G4" s="45"/>
    </row>
    <row r="5" spans="1:7" x14ac:dyDescent="0.3">
      <c r="A5" s="9">
        <v>4</v>
      </c>
      <c r="B5" s="7" t="s">
        <v>5</v>
      </c>
      <c r="C5" s="10">
        <v>90</v>
      </c>
      <c r="D5" s="10" t="s">
        <v>9</v>
      </c>
      <c r="E5" s="10">
        <v>92</v>
      </c>
      <c r="F5" s="15">
        <f t="shared" si="0"/>
        <v>8280</v>
      </c>
      <c r="G5" s="45"/>
    </row>
    <row r="6" spans="1:7" x14ac:dyDescent="0.3">
      <c r="A6" s="10">
        <v>5</v>
      </c>
      <c r="B6" s="8" t="s">
        <v>6</v>
      </c>
      <c r="C6" s="10">
        <v>1</v>
      </c>
      <c r="D6" s="10" t="s">
        <v>9</v>
      </c>
      <c r="E6" s="15">
        <v>65000</v>
      </c>
      <c r="F6" s="15">
        <f t="shared" si="0"/>
        <v>65000</v>
      </c>
      <c r="G6" s="46"/>
    </row>
    <row r="7" spans="1:7" x14ac:dyDescent="0.3">
      <c r="B7" s="13" t="s">
        <v>15</v>
      </c>
      <c r="F7" s="14">
        <f>SUM(F2:F6)</f>
        <v>362000</v>
      </c>
    </row>
    <row r="8" spans="1:7" ht="52.2" x14ac:dyDescent="0.3">
      <c r="B8" s="16" t="s">
        <v>16</v>
      </c>
      <c r="C8" s="10">
        <v>3</v>
      </c>
      <c r="D8" s="15" t="s">
        <v>17</v>
      </c>
      <c r="E8" s="15">
        <v>710000</v>
      </c>
      <c r="F8" s="15">
        <f>E8*C8</f>
        <v>2130000</v>
      </c>
      <c r="G8" s="43" t="s">
        <v>19</v>
      </c>
    </row>
    <row r="9" spans="1:7" ht="21.6" x14ac:dyDescent="0.3">
      <c r="B9" s="16" t="s">
        <v>18</v>
      </c>
      <c r="C9" s="10">
        <v>6</v>
      </c>
      <c r="D9" s="15" t="s">
        <v>9</v>
      </c>
      <c r="E9" s="15">
        <v>13000</v>
      </c>
      <c r="F9" s="15">
        <f>E9*C9</f>
        <v>78000</v>
      </c>
      <c r="G9" s="43"/>
    </row>
    <row r="10" spans="1:7" x14ac:dyDescent="0.3">
      <c r="B10" t="s">
        <v>15</v>
      </c>
      <c r="F10" s="14">
        <f>SUM(F8:F9)</f>
        <v>2208000</v>
      </c>
    </row>
    <row r="11" spans="1:7" ht="31.8" x14ac:dyDescent="0.3">
      <c r="B11" s="16" t="s">
        <v>23</v>
      </c>
      <c r="C11" s="10">
        <v>1</v>
      </c>
      <c r="D11" s="15" t="s">
        <v>17</v>
      </c>
      <c r="E11" s="15">
        <v>0</v>
      </c>
      <c r="F11" s="42">
        <v>0</v>
      </c>
      <c r="G11" s="43" t="s">
        <v>19</v>
      </c>
    </row>
    <row r="12" spans="1:7" ht="24.6" customHeight="1" x14ac:dyDescent="0.3">
      <c r="B12" s="17" t="s">
        <v>20</v>
      </c>
      <c r="E12" s="11"/>
      <c r="G12" s="43"/>
    </row>
    <row r="13" spans="1:7" ht="21.6" x14ac:dyDescent="0.3">
      <c r="B13" s="16" t="s">
        <v>21</v>
      </c>
      <c r="C13" s="10">
        <v>2</v>
      </c>
      <c r="D13" s="15" t="s">
        <v>9</v>
      </c>
      <c r="E13" s="15">
        <v>46250</v>
      </c>
      <c r="F13" s="42">
        <f>E13*C13</f>
        <v>92500</v>
      </c>
      <c r="G13" s="43"/>
    </row>
    <row r="14" spans="1:7" ht="21.6" x14ac:dyDescent="0.3">
      <c r="B14" s="16" t="s">
        <v>22</v>
      </c>
      <c r="C14" s="10">
        <v>2</v>
      </c>
      <c r="D14" s="15" t="s">
        <v>9</v>
      </c>
      <c r="E14" s="15">
        <v>57250</v>
      </c>
      <c r="F14" s="42">
        <f>E14*C14</f>
        <v>114500</v>
      </c>
      <c r="G14" s="43"/>
    </row>
    <row r="15" spans="1:7" x14ac:dyDescent="0.3">
      <c r="B15" t="s">
        <v>15</v>
      </c>
      <c r="F15" s="14">
        <f>SUM(F13:F14)</f>
        <v>207000</v>
      </c>
    </row>
    <row r="17" spans="1:7" x14ac:dyDescent="0.3">
      <c r="A17" s="6">
        <v>1</v>
      </c>
      <c r="B17" s="7" t="s">
        <v>79</v>
      </c>
      <c r="C17" s="10">
        <v>28.385000000000002</v>
      </c>
      <c r="D17" s="10" t="s">
        <v>10</v>
      </c>
      <c r="E17" s="15">
        <v>179000</v>
      </c>
      <c r="F17" s="15">
        <f>E17*C17</f>
        <v>5080915</v>
      </c>
      <c r="G17" s="43" t="s">
        <v>14</v>
      </c>
    </row>
    <row r="18" spans="1:7" x14ac:dyDescent="0.3">
      <c r="A18" s="6">
        <v>2</v>
      </c>
      <c r="B18" s="7" t="s">
        <v>24</v>
      </c>
      <c r="C18" s="10">
        <v>2.1240000000000001</v>
      </c>
      <c r="D18" s="10" t="s">
        <v>10</v>
      </c>
      <c r="E18" s="15">
        <v>336000</v>
      </c>
      <c r="F18" s="15">
        <f t="shared" ref="F18:F32" si="1">E18*C18</f>
        <v>713664</v>
      </c>
      <c r="G18" s="43"/>
    </row>
    <row r="19" spans="1:7" x14ac:dyDescent="0.3">
      <c r="A19" s="6">
        <v>3</v>
      </c>
      <c r="B19" s="7" t="s">
        <v>2</v>
      </c>
      <c r="C19" s="10">
        <v>200</v>
      </c>
      <c r="D19" s="10" t="s">
        <v>9</v>
      </c>
      <c r="E19" s="15">
        <v>5950</v>
      </c>
      <c r="F19" s="15">
        <f t="shared" si="1"/>
        <v>1190000</v>
      </c>
      <c r="G19" s="43"/>
    </row>
    <row r="20" spans="1:7" x14ac:dyDescent="0.3">
      <c r="A20" s="6">
        <v>4</v>
      </c>
      <c r="B20" s="7" t="s">
        <v>25</v>
      </c>
      <c r="C20" s="10">
        <v>5.5720000000000001</v>
      </c>
      <c r="D20" s="10" t="s">
        <v>10</v>
      </c>
      <c r="E20" s="15">
        <v>310000</v>
      </c>
      <c r="F20" s="15">
        <f t="shared" si="1"/>
        <v>1727320</v>
      </c>
      <c r="G20" s="43"/>
    </row>
    <row r="21" spans="1:7" x14ac:dyDescent="0.3">
      <c r="A21" s="6">
        <v>5</v>
      </c>
      <c r="B21" s="7" t="s">
        <v>26</v>
      </c>
      <c r="C21" s="10">
        <v>0.73699999999999999</v>
      </c>
      <c r="D21" s="10" t="s">
        <v>10</v>
      </c>
      <c r="E21" s="15">
        <v>305000</v>
      </c>
      <c r="F21" s="15">
        <f t="shared" si="1"/>
        <v>224785</v>
      </c>
      <c r="G21" s="43"/>
    </row>
    <row r="22" spans="1:7" x14ac:dyDescent="0.3">
      <c r="A22" s="6">
        <v>6</v>
      </c>
      <c r="B22" s="7" t="s">
        <v>27</v>
      </c>
      <c r="C22" s="10">
        <v>0.72499999999999998</v>
      </c>
      <c r="D22" s="10" t="s">
        <v>10</v>
      </c>
      <c r="E22" s="15">
        <v>292000</v>
      </c>
      <c r="F22" s="15">
        <f t="shared" si="1"/>
        <v>211700</v>
      </c>
      <c r="G22" s="43"/>
    </row>
    <row r="23" spans="1:7" x14ac:dyDescent="0.3">
      <c r="A23" s="6">
        <v>7</v>
      </c>
      <c r="B23" s="7" t="s">
        <v>28</v>
      </c>
      <c r="C23" s="10">
        <v>116</v>
      </c>
      <c r="D23" s="10" t="s">
        <v>9</v>
      </c>
      <c r="E23" s="10">
        <v>140</v>
      </c>
      <c r="F23" s="15">
        <f t="shared" si="1"/>
        <v>16240</v>
      </c>
      <c r="G23" s="43"/>
    </row>
    <row r="24" spans="1:7" x14ac:dyDescent="0.3">
      <c r="A24" s="6">
        <v>8</v>
      </c>
      <c r="B24" s="7" t="s">
        <v>29</v>
      </c>
      <c r="C24" s="10">
        <v>104</v>
      </c>
      <c r="D24" s="10" t="s">
        <v>9</v>
      </c>
      <c r="E24" s="10">
        <v>135</v>
      </c>
      <c r="F24" s="15">
        <f t="shared" si="1"/>
        <v>14040</v>
      </c>
      <c r="G24" s="43"/>
    </row>
    <row r="25" spans="1:7" x14ac:dyDescent="0.3">
      <c r="A25" s="6">
        <v>9</v>
      </c>
      <c r="B25" s="7" t="s">
        <v>30</v>
      </c>
      <c r="C25" s="10">
        <v>0.47199999999999998</v>
      </c>
      <c r="D25" s="10" t="s">
        <v>10</v>
      </c>
      <c r="E25" s="15">
        <v>158000</v>
      </c>
      <c r="F25" s="15">
        <f t="shared" si="1"/>
        <v>74576</v>
      </c>
      <c r="G25" s="43"/>
    </row>
    <row r="26" spans="1:7" x14ac:dyDescent="0.3">
      <c r="A26" s="6">
        <v>10</v>
      </c>
      <c r="B26" s="7" t="s">
        <v>31</v>
      </c>
      <c r="C26" s="10">
        <v>0.46700000000000003</v>
      </c>
      <c r="D26" s="10" t="s">
        <v>10</v>
      </c>
      <c r="E26" s="15">
        <v>159000</v>
      </c>
      <c r="F26" s="15">
        <f t="shared" si="1"/>
        <v>74253</v>
      </c>
      <c r="G26" s="43"/>
    </row>
    <row r="27" spans="1:7" x14ac:dyDescent="0.3">
      <c r="A27" s="6">
        <v>11</v>
      </c>
      <c r="B27" s="7" t="s">
        <v>4</v>
      </c>
      <c r="C27" s="10">
        <v>796</v>
      </c>
      <c r="D27" s="10" t="s">
        <v>9</v>
      </c>
      <c r="E27" s="10">
        <v>85</v>
      </c>
      <c r="F27" s="15">
        <f t="shared" si="1"/>
        <v>67660</v>
      </c>
      <c r="G27" s="43"/>
    </row>
    <row r="28" spans="1:7" x14ac:dyDescent="0.3">
      <c r="A28" s="6">
        <v>12</v>
      </c>
      <c r="B28" s="7" t="s">
        <v>5</v>
      </c>
      <c r="C28" s="10">
        <v>796</v>
      </c>
      <c r="D28" s="10" t="s">
        <v>9</v>
      </c>
      <c r="E28" s="10">
        <v>96</v>
      </c>
      <c r="F28" s="15">
        <f t="shared" si="1"/>
        <v>76416</v>
      </c>
      <c r="G28" s="43"/>
    </row>
    <row r="29" spans="1:7" x14ac:dyDescent="0.3">
      <c r="A29" s="6">
        <v>13</v>
      </c>
      <c r="B29" s="7" t="s">
        <v>32</v>
      </c>
      <c r="C29" s="10">
        <v>1.597</v>
      </c>
      <c r="D29" s="10" t="s">
        <v>10</v>
      </c>
      <c r="E29" s="15">
        <v>199000</v>
      </c>
      <c r="F29" s="15">
        <f t="shared" si="1"/>
        <v>317803</v>
      </c>
      <c r="G29" s="43"/>
    </row>
    <row r="30" spans="1:7" x14ac:dyDescent="0.3">
      <c r="A30" s="6">
        <v>14</v>
      </c>
      <c r="B30" s="7" t="s">
        <v>33</v>
      </c>
      <c r="C30" s="10">
        <v>2</v>
      </c>
      <c r="D30" s="10" t="s">
        <v>10</v>
      </c>
      <c r="E30" s="15">
        <v>255000</v>
      </c>
      <c r="F30" s="15">
        <f t="shared" si="1"/>
        <v>510000</v>
      </c>
      <c r="G30" s="43"/>
    </row>
    <row r="31" spans="1:7" x14ac:dyDescent="0.3">
      <c r="A31" s="6">
        <v>15</v>
      </c>
      <c r="B31" s="7" t="s">
        <v>34</v>
      </c>
      <c r="C31" s="10">
        <v>0.24399999999999999</v>
      </c>
      <c r="D31" s="10" t="s">
        <v>10</v>
      </c>
      <c r="E31" s="15">
        <v>199000</v>
      </c>
      <c r="F31" s="15">
        <f t="shared" si="1"/>
        <v>48556</v>
      </c>
      <c r="G31" s="43"/>
    </row>
    <row r="32" spans="1:7" x14ac:dyDescent="0.3">
      <c r="A32" s="8">
        <v>16</v>
      </c>
      <c r="B32" s="8" t="s">
        <v>35</v>
      </c>
      <c r="C32" s="10">
        <v>2</v>
      </c>
      <c r="D32" s="10" t="s">
        <v>17</v>
      </c>
      <c r="E32" s="15">
        <v>460000</v>
      </c>
      <c r="F32" s="15">
        <f t="shared" si="1"/>
        <v>920000</v>
      </c>
      <c r="G32" s="43"/>
    </row>
    <row r="33" spans="1:8" x14ac:dyDescent="0.3">
      <c r="B33" s="12" t="s">
        <v>15</v>
      </c>
      <c r="F33" s="14">
        <f>SUM(F17:F32)</f>
        <v>11267928</v>
      </c>
    </row>
    <row r="35" spans="1:8" x14ac:dyDescent="0.3">
      <c r="A35" s="18"/>
      <c r="B35" s="7" t="s">
        <v>36</v>
      </c>
      <c r="C35" s="10">
        <v>4</v>
      </c>
      <c r="D35" s="10" t="s">
        <v>9</v>
      </c>
      <c r="E35" s="15">
        <v>8150</v>
      </c>
      <c r="F35" s="15">
        <f>E35*C35</f>
        <v>32600</v>
      </c>
      <c r="G35" s="47" t="s">
        <v>14</v>
      </c>
    </row>
    <row r="36" spans="1:8" x14ac:dyDescent="0.3">
      <c r="A36" s="18"/>
      <c r="B36" s="7" t="s">
        <v>37</v>
      </c>
      <c r="C36" s="10">
        <v>1</v>
      </c>
      <c r="D36" s="10" t="s">
        <v>9</v>
      </c>
      <c r="E36" s="15">
        <v>18000</v>
      </c>
      <c r="F36" s="15">
        <f>E36*C36</f>
        <v>18000</v>
      </c>
      <c r="G36" s="47"/>
    </row>
    <row r="37" spans="1:8" x14ac:dyDescent="0.3">
      <c r="F37" s="19">
        <f>SUM(F35:F36)</f>
        <v>50600</v>
      </c>
    </row>
    <row r="39" spans="1:8" ht="31.8" x14ac:dyDescent="0.3">
      <c r="B39" s="16" t="s">
        <v>38</v>
      </c>
      <c r="C39" s="10">
        <v>1</v>
      </c>
      <c r="D39" s="10" t="s">
        <v>17</v>
      </c>
      <c r="E39" s="15">
        <v>322000</v>
      </c>
      <c r="F39" s="15">
        <f>E39*C39</f>
        <v>322000</v>
      </c>
      <c r="G39" s="18" t="s">
        <v>19</v>
      </c>
    </row>
    <row r="40" spans="1:8" x14ac:dyDescent="0.3">
      <c r="F40" s="14">
        <f>F39</f>
        <v>322000</v>
      </c>
    </row>
    <row r="41" spans="1:8" ht="28.8" x14ac:dyDescent="0.3">
      <c r="B41" s="22" t="s">
        <v>39</v>
      </c>
      <c r="C41" s="23">
        <v>1</v>
      </c>
      <c r="D41" s="23" t="s">
        <v>17</v>
      </c>
      <c r="E41" s="21">
        <v>659200</v>
      </c>
      <c r="F41" s="21">
        <v>659200</v>
      </c>
      <c r="G41" s="20" t="s">
        <v>19</v>
      </c>
      <c r="H41" t="s">
        <v>40</v>
      </c>
    </row>
    <row r="44" spans="1:8" x14ac:dyDescent="0.3">
      <c r="A44" s="24" t="s">
        <v>0</v>
      </c>
      <c r="B44" s="25" t="s">
        <v>1</v>
      </c>
      <c r="C44" s="26" t="s">
        <v>7</v>
      </c>
      <c r="D44" s="27" t="s">
        <v>46</v>
      </c>
      <c r="E44" s="25" t="s">
        <v>11</v>
      </c>
      <c r="F44" s="28" t="s">
        <v>12</v>
      </c>
      <c r="G44" s="43" t="s">
        <v>47</v>
      </c>
    </row>
    <row r="45" spans="1:8" ht="21.6" x14ac:dyDescent="0.3">
      <c r="A45" s="29" t="s">
        <v>41</v>
      </c>
      <c r="B45" s="16" t="s">
        <v>77</v>
      </c>
      <c r="C45" s="31">
        <v>208</v>
      </c>
      <c r="D45" s="30" t="s">
        <v>9</v>
      </c>
      <c r="E45" s="33">
        <v>4538</v>
      </c>
      <c r="F45" s="33">
        <v>943904</v>
      </c>
      <c r="G45" s="43"/>
    </row>
    <row r="46" spans="1:8" ht="21.6" x14ac:dyDescent="0.3">
      <c r="A46" s="29" t="s">
        <v>42</v>
      </c>
      <c r="B46" s="39" t="s">
        <v>44</v>
      </c>
      <c r="C46" s="31">
        <v>120</v>
      </c>
      <c r="D46" s="30" t="s">
        <v>9</v>
      </c>
      <c r="E46" s="31">
        <v>250</v>
      </c>
      <c r="F46" s="33">
        <v>30000</v>
      </c>
      <c r="G46" s="43"/>
    </row>
    <row r="47" spans="1:8" x14ac:dyDescent="0.3">
      <c r="A47" s="32" t="s">
        <v>43</v>
      </c>
      <c r="B47" s="39" t="s">
        <v>45</v>
      </c>
      <c r="C47" s="31">
        <v>92</v>
      </c>
      <c r="D47" s="30" t="s">
        <v>9</v>
      </c>
      <c r="E47" s="31">
        <v>200</v>
      </c>
      <c r="F47" s="33">
        <v>18400</v>
      </c>
      <c r="G47" s="43"/>
    </row>
    <row r="48" spans="1:8" x14ac:dyDescent="0.3">
      <c r="B48" s="40"/>
      <c r="F48" s="14">
        <f>SUM(F45:F47)</f>
        <v>992304</v>
      </c>
    </row>
    <row r="49" spans="1:7" x14ac:dyDescent="0.3">
      <c r="B49" s="41" t="s">
        <v>75</v>
      </c>
    </row>
    <row r="50" spans="1:7" ht="15.6" x14ac:dyDescent="0.3">
      <c r="A50" s="30" t="s">
        <v>0</v>
      </c>
      <c r="B50" s="39" t="s">
        <v>50</v>
      </c>
      <c r="C50" s="30" t="s">
        <v>60</v>
      </c>
      <c r="D50" s="30" t="s">
        <v>57</v>
      </c>
      <c r="E50" s="30" t="s">
        <v>58</v>
      </c>
      <c r="F50" s="30" t="s">
        <v>59</v>
      </c>
      <c r="G50" s="43" t="s">
        <v>61</v>
      </c>
    </row>
    <row r="51" spans="1:7" ht="21.6" x14ac:dyDescent="0.3">
      <c r="A51" s="34" t="s">
        <v>41</v>
      </c>
      <c r="B51" s="39" t="s">
        <v>51</v>
      </c>
      <c r="C51" s="30" t="s">
        <v>9</v>
      </c>
      <c r="D51" s="30">
        <v>102</v>
      </c>
      <c r="E51" s="38">
        <v>85</v>
      </c>
      <c r="F51" s="38">
        <v>8670</v>
      </c>
      <c r="G51" s="43"/>
    </row>
    <row r="52" spans="1:7" ht="15.6" x14ac:dyDescent="0.3">
      <c r="A52" s="34" t="s">
        <v>42</v>
      </c>
      <c r="B52" s="39" t="s">
        <v>52</v>
      </c>
      <c r="C52" s="30" t="s">
        <v>9</v>
      </c>
      <c r="D52" s="30">
        <v>102</v>
      </c>
      <c r="E52" s="38">
        <v>95</v>
      </c>
      <c r="F52" s="38">
        <v>9690</v>
      </c>
      <c r="G52" s="43"/>
    </row>
    <row r="53" spans="1:7" ht="15.6" x14ac:dyDescent="0.3">
      <c r="A53" s="35" t="s">
        <v>43</v>
      </c>
      <c r="B53" s="39" t="s">
        <v>53</v>
      </c>
      <c r="C53" s="30" t="s">
        <v>56</v>
      </c>
      <c r="D53" s="30">
        <v>460</v>
      </c>
      <c r="E53" s="38">
        <v>315</v>
      </c>
      <c r="F53" s="38">
        <v>144900</v>
      </c>
      <c r="G53" s="43"/>
    </row>
    <row r="54" spans="1:7" ht="15.6" x14ac:dyDescent="0.3">
      <c r="A54" s="35" t="s">
        <v>48</v>
      </c>
      <c r="B54" s="39" t="s">
        <v>54</v>
      </c>
      <c r="C54" s="30" t="s">
        <v>56</v>
      </c>
      <c r="D54" s="30">
        <v>714</v>
      </c>
      <c r="E54" s="38">
        <v>305</v>
      </c>
      <c r="F54" s="38">
        <v>217770</v>
      </c>
      <c r="G54" s="43"/>
    </row>
    <row r="55" spans="1:7" ht="31.8" x14ac:dyDescent="0.3">
      <c r="A55" s="34" t="s">
        <v>49</v>
      </c>
      <c r="B55" s="39" t="s">
        <v>55</v>
      </c>
      <c r="C55" s="30" t="s">
        <v>56</v>
      </c>
      <c r="D55" s="30">
        <v>82</v>
      </c>
      <c r="E55" s="38">
        <v>199</v>
      </c>
      <c r="F55" s="38">
        <v>16318</v>
      </c>
      <c r="G55" s="43"/>
    </row>
    <row r="56" spans="1:7" x14ac:dyDescent="0.3">
      <c r="B56" s="40"/>
      <c r="F56" s="14">
        <f>SUM(F51:F55)</f>
        <v>397348</v>
      </c>
    </row>
    <row r="57" spans="1:7" x14ac:dyDescent="0.3">
      <c r="B57" s="41" t="s">
        <v>76</v>
      </c>
    </row>
    <row r="58" spans="1:7" x14ac:dyDescent="0.3">
      <c r="A58" s="30" t="s">
        <v>0</v>
      </c>
      <c r="B58" s="39" t="s">
        <v>50</v>
      </c>
      <c r="C58" s="30" t="s">
        <v>73</v>
      </c>
      <c r="D58" s="30" t="s">
        <v>57</v>
      </c>
      <c r="E58" s="30" t="s">
        <v>74</v>
      </c>
      <c r="F58" s="30" t="s">
        <v>59</v>
      </c>
    </row>
    <row r="59" spans="1:7" ht="37.200000000000003" customHeight="1" x14ac:dyDescent="0.3">
      <c r="A59" s="30" t="s">
        <v>41</v>
      </c>
      <c r="B59" s="16" t="s">
        <v>80</v>
      </c>
      <c r="C59" s="30" t="s">
        <v>10</v>
      </c>
      <c r="D59" s="30">
        <v>38.116999999999997</v>
      </c>
      <c r="E59" s="38">
        <v>167000</v>
      </c>
      <c r="F59" s="38">
        <v>6365539</v>
      </c>
      <c r="G59" s="43" t="s">
        <v>61</v>
      </c>
    </row>
    <row r="60" spans="1:7" ht="21.6" x14ac:dyDescent="0.3">
      <c r="A60" s="30" t="s">
        <v>42</v>
      </c>
      <c r="B60" s="39" t="s">
        <v>66</v>
      </c>
      <c r="C60" s="30" t="s">
        <v>9</v>
      </c>
      <c r="D60" s="48">
        <v>460</v>
      </c>
      <c r="E60" s="38">
        <v>5700</v>
      </c>
      <c r="F60" s="38">
        <v>2622000</v>
      </c>
      <c r="G60" s="43"/>
    </row>
    <row r="61" spans="1:7" x14ac:dyDescent="0.3">
      <c r="A61" s="30" t="s">
        <v>43</v>
      </c>
      <c r="B61" s="39" t="s">
        <v>67</v>
      </c>
      <c r="C61" s="30" t="s">
        <v>56</v>
      </c>
      <c r="D61" s="36">
        <v>2808.96</v>
      </c>
      <c r="E61" s="38">
        <v>315</v>
      </c>
      <c r="F61" s="38">
        <v>884822.4</v>
      </c>
      <c r="G61" s="43"/>
    </row>
    <row r="62" spans="1:7" x14ac:dyDescent="0.3">
      <c r="A62" s="30" t="s">
        <v>48</v>
      </c>
      <c r="B62" s="39" t="s">
        <v>68</v>
      </c>
      <c r="C62" s="30" t="s">
        <v>56</v>
      </c>
      <c r="D62" s="37">
        <v>6302</v>
      </c>
      <c r="E62" s="38">
        <v>305</v>
      </c>
      <c r="F62" s="38">
        <v>1922110</v>
      </c>
      <c r="G62" s="43"/>
    </row>
    <row r="63" spans="1:7" ht="21.6" x14ac:dyDescent="0.3">
      <c r="A63" s="30" t="s">
        <v>49</v>
      </c>
      <c r="B63" s="39" t="s">
        <v>69</v>
      </c>
      <c r="C63" s="30" t="s">
        <v>56</v>
      </c>
      <c r="D63" s="30">
        <v>322</v>
      </c>
      <c r="E63" s="38">
        <v>199</v>
      </c>
      <c r="F63" s="38">
        <v>64078</v>
      </c>
      <c r="G63" s="43"/>
    </row>
    <row r="64" spans="1:7" ht="31.8" x14ac:dyDescent="0.3">
      <c r="A64" s="30" t="s">
        <v>62</v>
      </c>
      <c r="B64" s="39" t="s">
        <v>70</v>
      </c>
      <c r="C64" s="30" t="s">
        <v>9</v>
      </c>
      <c r="D64" s="30">
        <v>920</v>
      </c>
      <c r="E64" s="38">
        <v>85</v>
      </c>
      <c r="F64" s="38">
        <v>78200</v>
      </c>
      <c r="G64" s="43"/>
    </row>
    <row r="65" spans="1:7" ht="21.6" x14ac:dyDescent="0.3">
      <c r="A65" s="30" t="s">
        <v>63</v>
      </c>
      <c r="B65" s="39" t="s">
        <v>71</v>
      </c>
      <c r="C65" s="30" t="s">
        <v>9</v>
      </c>
      <c r="D65" s="30">
        <v>920</v>
      </c>
      <c r="E65" s="38">
        <v>95</v>
      </c>
      <c r="F65" s="38">
        <v>87400</v>
      </c>
      <c r="G65" s="43"/>
    </row>
    <row r="66" spans="1:7" ht="31.8" x14ac:dyDescent="0.3">
      <c r="A66" s="30" t="s">
        <v>64</v>
      </c>
      <c r="B66" s="39" t="s">
        <v>72</v>
      </c>
      <c r="C66" s="30" t="s">
        <v>56</v>
      </c>
      <c r="D66" s="36">
        <v>2297.4479999999999</v>
      </c>
      <c r="E66" s="38">
        <v>201</v>
      </c>
      <c r="F66" s="38">
        <v>461787.05</v>
      </c>
      <c r="G66" s="43"/>
    </row>
    <row r="67" spans="1:7" ht="40.799999999999997" customHeight="1" x14ac:dyDescent="0.3">
      <c r="A67" s="30" t="s">
        <v>65</v>
      </c>
      <c r="B67" s="16" t="s">
        <v>78</v>
      </c>
      <c r="C67" s="30" t="s">
        <v>56</v>
      </c>
      <c r="D67" s="36">
        <v>1777.44</v>
      </c>
      <c r="E67" s="38">
        <v>199</v>
      </c>
      <c r="F67" s="38">
        <v>353710.56</v>
      </c>
      <c r="G67" s="43"/>
    </row>
    <row r="68" spans="1:7" x14ac:dyDescent="0.3">
      <c r="F68" s="14">
        <f>SUM(F59:F67)</f>
        <v>12839647.010000002</v>
      </c>
    </row>
  </sheetData>
  <mergeCells count="8">
    <mergeCell ref="G44:G47"/>
    <mergeCell ref="G50:G55"/>
    <mergeCell ref="G59:G67"/>
    <mergeCell ref="G2:G6"/>
    <mergeCell ref="G8:G9"/>
    <mergeCell ref="G11:G14"/>
    <mergeCell ref="G17:G32"/>
    <mergeCell ref="G35:G36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2024-07-17T05:43:54Z</dcterms:created>
  <dcterms:modified xsi:type="dcterms:W3CDTF">2025-03-13T07:46:45Z</dcterms:modified>
</cp:coreProperties>
</file>