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"/>
    </mc:Choice>
  </mc:AlternateContent>
  <xr:revisionPtr revIDLastSave="0" documentId="13_ncr:1_{6C5465D7-4BCB-4664-A061-E3FEE2B19385}" xr6:coauthVersionLast="47" xr6:coauthVersionMax="47" xr10:uidLastSave="{00000000-0000-0000-0000-000000000000}"/>
  <bookViews>
    <workbookView xWindow="-108" yWindow="-108" windowWidth="23256" windowHeight="14016" xr2:uid="{D7F5478E-D14E-499B-BBBE-2E9F770F3A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" l="1"/>
  <c r="F31" i="1"/>
  <c r="M28" i="1"/>
  <c r="M27" i="1"/>
  <c r="M26" i="1"/>
  <c r="M25" i="1"/>
  <c r="M24" i="1"/>
  <c r="M23" i="1"/>
  <c r="M22" i="1"/>
  <c r="M21" i="1"/>
  <c r="M20" i="1"/>
  <c r="F28" i="1"/>
  <c r="F27" i="1"/>
  <c r="F26" i="1"/>
  <c r="F25" i="1"/>
  <c r="F24" i="1"/>
  <c r="F23" i="1"/>
  <c r="F22" i="1"/>
  <c r="F21" i="1"/>
  <c r="F20" i="1"/>
  <c r="F29" i="1" s="1"/>
  <c r="M13" i="1"/>
  <c r="F13" i="1"/>
  <c r="M12" i="1"/>
  <c r="F12" i="1"/>
  <c r="M11" i="1"/>
  <c r="F11" i="1"/>
  <c r="M10" i="1"/>
  <c r="F10" i="1"/>
  <c r="M9" i="1"/>
  <c r="F9" i="1"/>
  <c r="M8" i="1"/>
  <c r="F8" i="1"/>
  <c r="M7" i="1"/>
  <c r="F7" i="1"/>
  <c r="M6" i="1"/>
  <c r="F6" i="1"/>
  <c r="M5" i="1"/>
  <c r="F5" i="1"/>
  <c r="M29" i="1" l="1"/>
  <c r="M14" i="1"/>
  <c r="F14" i="1"/>
</calcChain>
</file>

<file path=xl/sharedStrings.xml><?xml version="1.0" encoding="utf-8"?>
<sst xmlns="http://schemas.openxmlformats.org/spreadsheetml/2006/main" count="124" uniqueCount="41">
  <si>
    <t>шт</t>
  </si>
  <si>
    <t>СП12</t>
  </si>
  <si>
    <t>3 путь</t>
  </si>
  <si>
    <t>№</t>
  </si>
  <si>
    <t>Товары (работы, услуги)</t>
  </si>
  <si>
    <t>Кол-во</t>
  </si>
  <si>
    <t>Ед.</t>
  </si>
  <si>
    <t>Цена</t>
  </si>
  <si>
    <t>Сумма</t>
  </si>
  <si>
    <t>ЕД.</t>
  </si>
  <si>
    <t>1</t>
  </si>
  <si>
    <r>
      <t>Рельсы</t>
    </r>
    <r>
      <rPr>
        <sz val="8"/>
        <color rgb="FFFF0000"/>
        <rFont val="Arial"/>
        <family val="2"/>
        <charset val="204"/>
      </rPr>
      <t xml:space="preserve"> Р65 НТ260</t>
    </r>
    <r>
      <rPr>
        <sz val="8"/>
        <rFont val="Arial"/>
        <family val="2"/>
        <charset val="204"/>
      </rPr>
      <t xml:space="preserve">, </t>
    </r>
    <r>
      <rPr>
        <sz val="8"/>
        <rFont val="Arial"/>
        <family val="2"/>
        <charset val="204"/>
      </rPr>
      <t xml:space="preserve">L= </t>
    </r>
    <r>
      <rPr>
        <sz val="8"/>
        <rFont val="Arial"/>
        <family val="2"/>
        <charset val="204"/>
      </rPr>
      <t>12.5 м (35 шт.)</t>
    </r>
  </si>
  <si>
    <t>т</t>
  </si>
  <si>
    <r>
      <t xml:space="preserve">Рельсы РП65 ДТ350 </t>
    </r>
    <r>
      <rPr>
        <sz val="7.5"/>
        <rFont val="Arial"/>
        <family val="2"/>
        <charset val="204"/>
      </rPr>
      <t xml:space="preserve">L=12.5 </t>
    </r>
    <r>
      <rPr>
        <sz val="7.5"/>
        <rFont val="Arial"/>
        <family val="2"/>
        <charset val="204"/>
      </rPr>
      <t>м (10 шт.)</t>
    </r>
  </si>
  <si>
    <t>2</t>
  </si>
  <si>
    <t>Шпала железобетонная, Ш1 1-й сорт (с доставкой ж/д транспортом)</t>
  </si>
  <si>
    <t>Накладка 1Р-65 (справочно 20 шт.)</t>
  </si>
  <si>
    <t>3</t>
  </si>
  <si>
    <t>Накладка 1Р-65 (справочно 72 шт.)</t>
  </si>
  <si>
    <t>4</t>
  </si>
  <si>
    <t>Подкладка КБ-65 (справочно 796 шт.)</t>
  </si>
  <si>
    <t>Подкладка КБ-65 (справочно 230 шт.)</t>
  </si>
  <si>
    <t>5</t>
  </si>
  <si>
    <t>Прокладка подрельсовая ЦП-143</t>
  </si>
  <si>
    <t>6</t>
  </si>
  <si>
    <t>Прокладка ЦП-328</t>
  </si>
  <si>
    <t>7</t>
  </si>
  <si>
    <t>Болт стыковой М27х160 в сборе (справочно 216 шт.)</t>
  </si>
  <si>
    <t>Болт закладной М22х175 в сборе (справочно 460 шт.)</t>
  </si>
  <si>
    <t>8</t>
  </si>
  <si>
    <t>Болт клеммный М22х75 в сборе (справочно 1592 шт.)</t>
  </si>
  <si>
    <t>Болт клеммный М22х75 в сборе (справочно 460 шт.)</t>
  </si>
  <si>
    <t>9</t>
  </si>
  <si>
    <t>Болт закладной М22х175 в сборе (справочно 1592 шт.)</t>
  </si>
  <si>
    <t>Болт стыковой М27х160 в сборе (справочно 60 шт.)</t>
  </si>
  <si>
    <t>ИТОГО с доставкой</t>
  </si>
  <si>
    <t xml:space="preserve">Шпала железобетонная, Ш1 </t>
  </si>
  <si>
    <t>Экономия</t>
  </si>
  <si>
    <t xml:space="preserve">СП12 </t>
  </si>
  <si>
    <r>
      <t>Рельсы</t>
    </r>
    <r>
      <rPr>
        <sz val="8"/>
        <color rgb="FFFF0000"/>
        <rFont val="Arial"/>
        <family val="2"/>
        <charset val="204"/>
      </rPr>
      <t xml:space="preserve"> Р65 НТ260</t>
    </r>
    <r>
      <rPr>
        <sz val="8"/>
        <rFont val="Arial"/>
        <family val="2"/>
        <charset val="204"/>
      </rPr>
      <t>, L= 12.5 м (35 шт.)</t>
    </r>
    <r>
      <rPr>
        <sz val="8"/>
        <color rgb="FFFF0000"/>
        <rFont val="Arial"/>
        <family val="2"/>
        <charset val="204"/>
      </rPr>
      <t xml:space="preserve"> НОВЫЕ с АКТ дефектовка </t>
    </r>
  </si>
  <si>
    <r>
      <t>Рельсы</t>
    </r>
    <r>
      <rPr>
        <sz val="8"/>
        <color rgb="FFFF0000"/>
        <rFont val="Arial"/>
        <family val="2"/>
        <charset val="204"/>
      </rPr>
      <t xml:space="preserve"> Р65 НТ260</t>
    </r>
    <r>
      <rPr>
        <sz val="8"/>
        <rFont val="Arial"/>
        <family val="2"/>
        <charset val="204"/>
      </rPr>
      <t>, L= 12.5 м (35 шт.)</t>
    </r>
    <r>
      <rPr>
        <sz val="8"/>
        <color rgb="FFFF0000"/>
        <rFont val="Arial"/>
        <family val="2"/>
        <charset val="204"/>
      </rPr>
      <t xml:space="preserve"> НОВЫЕ с АКТом дефектовка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</si>
</sst>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7.5"/>
      <name val="Arial"/>
      <family val="2"/>
      <charset val="204"/>
    </font>
    <font>
      <sz val="7.5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2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center"/>
    </xf>
    <xf numFmtId="0" fontId="5" fillId="0" borderId="2" xfId="2" applyNumberFormat="1" applyFont="1" applyFill="1" applyBorder="1" applyAlignment="1" applyProtection="1">
      <alignment horizontal="center"/>
    </xf>
    <xf numFmtId="0" fontId="5" fillId="0" borderId="2" xfId="2" applyNumberFormat="1" applyFont="1" applyFill="1" applyBorder="1" applyAlignment="1" applyProtection="1">
      <alignment horizontal="justify"/>
    </xf>
    <xf numFmtId="0" fontId="5" fillId="0" borderId="2" xfId="2" applyNumberFormat="1" applyFont="1" applyFill="1" applyBorder="1" applyAlignment="1" applyProtection="1">
      <alignment horizontal="left" indent="2"/>
    </xf>
    <xf numFmtId="0" fontId="6" fillId="0" borderId="2" xfId="2" applyNumberFormat="1" applyFont="1" applyFill="1" applyBorder="1" applyAlignment="1" applyProtection="1">
      <alignment horizontal="center"/>
    </xf>
    <xf numFmtId="0" fontId="6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4" fontId="7" fillId="0" borderId="2" xfId="2" applyNumberFormat="1" applyFont="1" applyFill="1" applyBorder="1" applyAlignment="1" applyProtection="1">
      <alignment horizontal="center" vertical="center"/>
    </xf>
    <xf numFmtId="0" fontId="9" fillId="0" borderId="2" xfId="2" applyNumberFormat="1" applyFont="1" applyFill="1" applyBorder="1" applyAlignment="1" applyProtection="1">
      <alignment horizontal="center"/>
    </xf>
    <xf numFmtId="0" fontId="9" fillId="0" borderId="2" xfId="2" applyNumberFormat="1" applyFont="1" applyFill="1" applyBorder="1" applyAlignment="1" applyProtection="1">
      <alignment horizontal="left" vertical="center" wrapText="1"/>
    </xf>
    <xf numFmtId="0" fontId="9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left" vertical="top" wrapText="1"/>
    </xf>
    <xf numFmtId="0" fontId="10" fillId="0" borderId="2" xfId="2" applyNumberFormat="1" applyFont="1" applyFill="1" applyBorder="1" applyAlignment="1" applyProtection="1">
      <alignment horizontal="center" vertical="center"/>
    </xf>
    <xf numFmtId="0" fontId="11" fillId="0" borderId="1" xfId="2" applyNumberFormat="1" applyFont="1" applyFill="1" applyBorder="1" applyAlignment="1" applyProtection="1">
      <alignment horizontal="left"/>
    </xf>
    <xf numFmtId="0" fontId="12" fillId="0" borderId="0" xfId="0" applyFont="1"/>
    <xf numFmtId="4" fontId="13" fillId="0" borderId="0" xfId="0" applyNumberFormat="1" applyFont="1"/>
    <xf numFmtId="43" fontId="0" fillId="0" borderId="0" xfId="1" applyFont="1"/>
    <xf numFmtId="4" fontId="14" fillId="0" borderId="0" xfId="0" applyNumberFormat="1" applyFont="1"/>
    <xf numFmtId="0" fontId="15" fillId="0" borderId="1" xfId="2" applyNumberFormat="1" applyFont="1" applyFill="1" applyBorder="1" applyAlignment="1" applyProtection="1">
      <alignment horizontal="left"/>
    </xf>
  </cellXfs>
  <cellStyles count="3">
    <cellStyle name="Обычный" xfId="0" builtinId="0"/>
    <cellStyle name="Обычный_Лист1" xfId="2" xr:uid="{23F4C448-EA61-4771-B7A5-7E4AA528662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C2F8-EECA-4425-993A-BBAE61A159F3}">
  <dimension ref="A3:M31"/>
  <sheetViews>
    <sheetView tabSelected="1" workbookViewId="0">
      <selection activeCell="M31" sqref="M31"/>
    </sheetView>
  </sheetViews>
  <sheetFormatPr defaultRowHeight="14.4" x14ac:dyDescent="0.3"/>
  <cols>
    <col min="1" max="1" width="3.77734375" bestFit="1" customWidth="1"/>
    <col min="2" max="2" width="25.88671875" bestFit="1" customWidth="1"/>
    <col min="6" max="6" width="16.33203125" customWidth="1"/>
    <col min="9" max="9" width="26.109375" customWidth="1"/>
    <col min="13" max="13" width="14.109375" customWidth="1"/>
  </cols>
  <sheetData>
    <row r="3" spans="1:13" ht="18" x14ac:dyDescent="0.35">
      <c r="B3" s="2" t="s">
        <v>1</v>
      </c>
      <c r="H3" s="1"/>
      <c r="I3" s="3" t="s">
        <v>2</v>
      </c>
      <c r="J3" s="4"/>
      <c r="K3" s="1"/>
    </row>
    <row r="4" spans="1:13" x14ac:dyDescent="0.3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7" t="s">
        <v>8</v>
      </c>
      <c r="H4" s="8" t="s">
        <v>3</v>
      </c>
      <c r="I4" s="8" t="s">
        <v>4</v>
      </c>
      <c r="J4" s="9" t="s">
        <v>5</v>
      </c>
      <c r="K4" s="8" t="s">
        <v>9</v>
      </c>
      <c r="L4" s="5" t="s">
        <v>7</v>
      </c>
      <c r="M4" s="7" t="s">
        <v>8</v>
      </c>
    </row>
    <row r="5" spans="1:13" ht="21.6" x14ac:dyDescent="0.3">
      <c r="A5" s="10" t="s">
        <v>10</v>
      </c>
      <c r="B5" s="11" t="s">
        <v>11</v>
      </c>
      <c r="C5" s="12">
        <v>28.385000000000002</v>
      </c>
      <c r="D5" s="12" t="s">
        <v>12</v>
      </c>
      <c r="E5" s="13">
        <v>167000</v>
      </c>
      <c r="F5" s="13">
        <f>E5*C5</f>
        <v>4740295</v>
      </c>
      <c r="H5" s="14">
        <v>1</v>
      </c>
      <c r="I5" s="15" t="s">
        <v>13</v>
      </c>
      <c r="J5" s="16">
        <v>8.11</v>
      </c>
      <c r="K5" s="16" t="s">
        <v>12</v>
      </c>
      <c r="L5" s="13">
        <v>167000</v>
      </c>
      <c r="M5" s="13">
        <f>L5*J5</f>
        <v>1354370</v>
      </c>
    </row>
    <row r="6" spans="1:13" ht="20.399999999999999" x14ac:dyDescent="0.3">
      <c r="A6" s="10" t="s">
        <v>14</v>
      </c>
      <c r="B6" s="17" t="s">
        <v>15</v>
      </c>
      <c r="C6" s="12">
        <v>546</v>
      </c>
      <c r="D6" s="12" t="s">
        <v>0</v>
      </c>
      <c r="E6" s="13">
        <v>5500</v>
      </c>
      <c r="F6" s="13">
        <f t="shared" ref="F6:F13" si="0">E6*C6</f>
        <v>3003000</v>
      </c>
      <c r="H6" s="14">
        <v>2</v>
      </c>
      <c r="I6" s="15" t="s">
        <v>16</v>
      </c>
      <c r="J6" s="16">
        <v>0.59</v>
      </c>
      <c r="K6" s="16" t="s">
        <v>12</v>
      </c>
      <c r="L6" s="13">
        <v>315000</v>
      </c>
      <c r="M6" s="13">
        <f t="shared" ref="M6:M13" si="1">L6*J6</f>
        <v>185850</v>
      </c>
    </row>
    <row r="7" spans="1:13" x14ac:dyDescent="0.3">
      <c r="A7" s="10" t="s">
        <v>17</v>
      </c>
      <c r="B7" s="17" t="s">
        <v>18</v>
      </c>
      <c r="C7" s="12">
        <v>2.1240000000000001</v>
      </c>
      <c r="D7" s="12" t="s">
        <v>12</v>
      </c>
      <c r="E7" s="13">
        <v>315000</v>
      </c>
      <c r="F7" s="13">
        <f t="shared" si="0"/>
        <v>669060</v>
      </c>
      <c r="H7" s="14">
        <v>3</v>
      </c>
      <c r="I7" s="15" t="s">
        <v>36</v>
      </c>
      <c r="J7" s="18">
        <v>120</v>
      </c>
      <c r="K7" s="16" t="s">
        <v>0</v>
      </c>
      <c r="L7" s="13">
        <v>5500</v>
      </c>
      <c r="M7" s="13">
        <f t="shared" si="1"/>
        <v>660000</v>
      </c>
    </row>
    <row r="8" spans="1:13" ht="20.399999999999999" x14ac:dyDescent="0.3">
      <c r="A8" s="10" t="s">
        <v>19</v>
      </c>
      <c r="B8" s="17" t="s">
        <v>20</v>
      </c>
      <c r="C8" s="12">
        <v>5.5720000000000001</v>
      </c>
      <c r="D8" s="12" t="s">
        <v>12</v>
      </c>
      <c r="E8" s="13">
        <v>305000</v>
      </c>
      <c r="F8" s="13">
        <f t="shared" si="0"/>
        <v>1699460</v>
      </c>
      <c r="H8" s="14">
        <v>4</v>
      </c>
      <c r="I8" s="15" t="s">
        <v>21</v>
      </c>
      <c r="J8" s="16">
        <v>1.61</v>
      </c>
      <c r="K8" s="16" t="s">
        <v>12</v>
      </c>
      <c r="L8" s="13">
        <v>305000</v>
      </c>
      <c r="M8" s="13">
        <f t="shared" si="1"/>
        <v>491050.00000000006</v>
      </c>
    </row>
    <row r="9" spans="1:13" ht="20.399999999999999" x14ac:dyDescent="0.3">
      <c r="A9" s="10" t="s">
        <v>22</v>
      </c>
      <c r="B9" s="17" t="s">
        <v>23</v>
      </c>
      <c r="C9" s="12">
        <v>796</v>
      </c>
      <c r="D9" s="12" t="s">
        <v>0</v>
      </c>
      <c r="E9" s="12">
        <v>85</v>
      </c>
      <c r="F9" s="13">
        <f t="shared" si="0"/>
        <v>67660</v>
      </c>
      <c r="H9" s="14">
        <v>5</v>
      </c>
      <c r="I9" s="15" t="s">
        <v>23</v>
      </c>
      <c r="J9" s="16">
        <v>230</v>
      </c>
      <c r="K9" s="16" t="s">
        <v>0</v>
      </c>
      <c r="L9" s="12">
        <v>85</v>
      </c>
      <c r="M9" s="13">
        <f t="shared" si="1"/>
        <v>19550</v>
      </c>
    </row>
    <row r="10" spans="1:13" x14ac:dyDescent="0.3">
      <c r="A10" s="10" t="s">
        <v>24</v>
      </c>
      <c r="B10" s="17" t="s">
        <v>25</v>
      </c>
      <c r="C10" s="12">
        <v>796</v>
      </c>
      <c r="D10" s="12" t="s">
        <v>0</v>
      </c>
      <c r="E10" s="12">
        <v>95</v>
      </c>
      <c r="F10" s="13">
        <f t="shared" si="0"/>
        <v>75620</v>
      </c>
      <c r="H10" s="14">
        <v>6</v>
      </c>
      <c r="I10" s="15" t="s">
        <v>25</v>
      </c>
      <c r="J10" s="16">
        <v>230</v>
      </c>
      <c r="K10" s="16" t="s">
        <v>0</v>
      </c>
      <c r="L10" s="12">
        <v>95</v>
      </c>
      <c r="M10" s="13">
        <f t="shared" si="1"/>
        <v>21850</v>
      </c>
    </row>
    <row r="11" spans="1:13" ht="20.399999999999999" x14ac:dyDescent="0.3">
      <c r="A11" s="10" t="s">
        <v>26</v>
      </c>
      <c r="B11" s="17" t="s">
        <v>27</v>
      </c>
      <c r="C11" s="12">
        <v>0.24399999999999999</v>
      </c>
      <c r="D11" s="12" t="s">
        <v>12</v>
      </c>
      <c r="E11" s="13">
        <v>199000</v>
      </c>
      <c r="F11" s="13">
        <f t="shared" si="0"/>
        <v>48556</v>
      </c>
      <c r="H11" s="14">
        <v>7</v>
      </c>
      <c r="I11" s="15" t="s">
        <v>28</v>
      </c>
      <c r="J11" s="16">
        <v>0.46100000000000002</v>
      </c>
      <c r="K11" s="16" t="s">
        <v>12</v>
      </c>
      <c r="L11" s="13">
        <v>199000</v>
      </c>
      <c r="M11" s="13">
        <f t="shared" si="1"/>
        <v>91739</v>
      </c>
    </row>
    <row r="12" spans="1:13" ht="20.399999999999999" x14ac:dyDescent="0.3">
      <c r="A12" s="10" t="s">
        <v>29</v>
      </c>
      <c r="B12" s="17" t="s">
        <v>30</v>
      </c>
      <c r="C12" s="12">
        <v>1.9990000000000001</v>
      </c>
      <c r="D12" s="12" t="s">
        <v>12</v>
      </c>
      <c r="E12" s="13">
        <v>201000</v>
      </c>
      <c r="F12" s="13">
        <f t="shared" si="0"/>
        <v>401799</v>
      </c>
      <c r="H12" s="14">
        <v>8</v>
      </c>
      <c r="I12" s="15" t="s">
        <v>31</v>
      </c>
      <c r="J12" s="16">
        <v>0.57799999999999996</v>
      </c>
      <c r="K12" s="16" t="s">
        <v>12</v>
      </c>
      <c r="L12" s="13">
        <v>201000</v>
      </c>
      <c r="M12" s="13">
        <f t="shared" si="1"/>
        <v>116177.99999999999</v>
      </c>
    </row>
    <row r="13" spans="1:13" ht="20.399999999999999" x14ac:dyDescent="0.3">
      <c r="A13" s="10" t="s">
        <v>32</v>
      </c>
      <c r="B13" s="17" t="s">
        <v>33</v>
      </c>
      <c r="C13" s="12">
        <v>1.597</v>
      </c>
      <c r="D13" s="12" t="s">
        <v>12</v>
      </c>
      <c r="E13" s="13">
        <v>199000</v>
      </c>
      <c r="F13" s="13">
        <f t="shared" si="0"/>
        <v>317803</v>
      </c>
      <c r="H13" s="14">
        <v>9</v>
      </c>
      <c r="I13" s="15" t="s">
        <v>34</v>
      </c>
      <c r="J13" s="16">
        <v>6.8000000000000005E-2</v>
      </c>
      <c r="K13" s="16" t="s">
        <v>12</v>
      </c>
      <c r="L13" s="13">
        <v>199000</v>
      </c>
      <c r="M13" s="13">
        <f t="shared" si="1"/>
        <v>13532.000000000002</v>
      </c>
    </row>
    <row r="14" spans="1:13" ht="15.6" x14ac:dyDescent="0.3">
      <c r="B14" s="19" t="s">
        <v>35</v>
      </c>
      <c r="C14" s="20"/>
      <c r="D14" s="20"/>
      <c r="E14" s="20"/>
      <c r="F14" s="21">
        <f>SUM(F5:F13)</f>
        <v>11023253</v>
      </c>
      <c r="G14" s="22"/>
      <c r="I14" s="19" t="s">
        <v>35</v>
      </c>
      <c r="M14" s="21">
        <f>SUM(M5:M13)</f>
        <v>2954119</v>
      </c>
    </row>
    <row r="18" spans="1:13" ht="18" x14ac:dyDescent="0.35">
      <c r="B18" s="2" t="s">
        <v>38</v>
      </c>
      <c r="H18" s="1"/>
      <c r="I18" s="3" t="s">
        <v>2</v>
      </c>
      <c r="J18" s="4"/>
      <c r="K18" s="1"/>
    </row>
    <row r="19" spans="1:13" x14ac:dyDescent="0.3">
      <c r="A19" s="5" t="s">
        <v>3</v>
      </c>
      <c r="B19" s="5" t="s">
        <v>4</v>
      </c>
      <c r="C19" s="6" t="s">
        <v>5</v>
      </c>
      <c r="D19" s="5" t="s">
        <v>6</v>
      </c>
      <c r="E19" s="5" t="s">
        <v>7</v>
      </c>
      <c r="F19" s="7" t="s">
        <v>8</v>
      </c>
      <c r="H19" s="8" t="s">
        <v>3</v>
      </c>
      <c r="I19" s="8" t="s">
        <v>4</v>
      </c>
      <c r="J19" s="9" t="s">
        <v>5</v>
      </c>
      <c r="K19" s="8" t="s">
        <v>9</v>
      </c>
      <c r="L19" s="5" t="s">
        <v>7</v>
      </c>
      <c r="M19" s="7" t="s">
        <v>8</v>
      </c>
    </row>
    <row r="20" spans="1:13" ht="24" customHeight="1" x14ac:dyDescent="0.3">
      <c r="A20" s="10" t="s">
        <v>10</v>
      </c>
      <c r="B20" s="11" t="s">
        <v>39</v>
      </c>
      <c r="C20" s="12">
        <v>28.385000000000002</v>
      </c>
      <c r="D20" s="12" t="s">
        <v>12</v>
      </c>
      <c r="E20" s="13">
        <v>116000</v>
      </c>
      <c r="F20" s="13">
        <f>E20*C20</f>
        <v>3292660</v>
      </c>
      <c r="H20" s="14">
        <v>1</v>
      </c>
      <c r="I20" s="11" t="s">
        <v>40</v>
      </c>
      <c r="J20" s="16">
        <v>8.11</v>
      </c>
      <c r="K20" s="16" t="s">
        <v>12</v>
      </c>
      <c r="L20" s="13">
        <v>116000</v>
      </c>
      <c r="M20" s="13">
        <f>L20*J20</f>
        <v>940759.99999999988</v>
      </c>
    </row>
    <row r="21" spans="1:13" ht="20.399999999999999" x14ac:dyDescent="0.3">
      <c r="A21" s="10" t="s">
        <v>14</v>
      </c>
      <c r="B21" s="17" t="s">
        <v>15</v>
      </c>
      <c r="C21" s="12">
        <v>546</v>
      </c>
      <c r="D21" s="12" t="s">
        <v>0</v>
      </c>
      <c r="E21" s="13">
        <v>5500</v>
      </c>
      <c r="F21" s="13">
        <f t="shared" ref="F21:F28" si="2">E21*C21</f>
        <v>3003000</v>
      </c>
      <c r="H21" s="14">
        <v>2</v>
      </c>
      <c r="I21" s="15" t="s">
        <v>16</v>
      </c>
      <c r="J21" s="16">
        <v>0.59</v>
      </c>
      <c r="K21" s="16" t="s">
        <v>12</v>
      </c>
      <c r="L21" s="13">
        <v>315000</v>
      </c>
      <c r="M21" s="13">
        <f t="shared" ref="M21:M28" si="3">L21*J21</f>
        <v>185850</v>
      </c>
    </row>
    <row r="22" spans="1:13" x14ac:dyDescent="0.3">
      <c r="A22" s="10" t="s">
        <v>17</v>
      </c>
      <c r="B22" s="17" t="s">
        <v>18</v>
      </c>
      <c r="C22" s="12">
        <v>2.1240000000000001</v>
      </c>
      <c r="D22" s="12" t="s">
        <v>12</v>
      </c>
      <c r="E22" s="13">
        <v>315000</v>
      </c>
      <c r="F22" s="13">
        <f t="shared" si="2"/>
        <v>669060</v>
      </c>
      <c r="H22" s="14">
        <v>3</v>
      </c>
      <c r="I22" s="15" t="s">
        <v>36</v>
      </c>
      <c r="J22" s="18">
        <v>120</v>
      </c>
      <c r="K22" s="16" t="s">
        <v>0</v>
      </c>
      <c r="L22" s="13">
        <v>5500</v>
      </c>
      <c r="M22" s="13">
        <f t="shared" si="3"/>
        <v>660000</v>
      </c>
    </row>
    <row r="23" spans="1:13" ht="20.399999999999999" x14ac:dyDescent="0.3">
      <c r="A23" s="10" t="s">
        <v>19</v>
      </c>
      <c r="B23" s="17" t="s">
        <v>20</v>
      </c>
      <c r="C23" s="12">
        <v>5.5720000000000001</v>
      </c>
      <c r="D23" s="12" t="s">
        <v>12</v>
      </c>
      <c r="E23" s="13">
        <v>305000</v>
      </c>
      <c r="F23" s="13">
        <f t="shared" si="2"/>
        <v>1699460</v>
      </c>
      <c r="H23" s="14">
        <v>4</v>
      </c>
      <c r="I23" s="15" t="s">
        <v>21</v>
      </c>
      <c r="J23" s="16">
        <v>1.61</v>
      </c>
      <c r="K23" s="16" t="s">
        <v>12</v>
      </c>
      <c r="L23" s="13">
        <v>305000</v>
      </c>
      <c r="M23" s="13">
        <f t="shared" si="3"/>
        <v>491050.00000000006</v>
      </c>
    </row>
    <row r="24" spans="1:13" ht="20.399999999999999" x14ac:dyDescent="0.3">
      <c r="A24" s="10" t="s">
        <v>22</v>
      </c>
      <c r="B24" s="17" t="s">
        <v>23</v>
      </c>
      <c r="C24" s="12">
        <v>796</v>
      </c>
      <c r="D24" s="12" t="s">
        <v>0</v>
      </c>
      <c r="E24" s="12">
        <v>85</v>
      </c>
      <c r="F24" s="13">
        <f t="shared" si="2"/>
        <v>67660</v>
      </c>
      <c r="H24" s="14">
        <v>5</v>
      </c>
      <c r="I24" s="15" t="s">
        <v>23</v>
      </c>
      <c r="J24" s="16">
        <v>230</v>
      </c>
      <c r="K24" s="16" t="s">
        <v>0</v>
      </c>
      <c r="L24" s="12">
        <v>85</v>
      </c>
      <c r="M24" s="13">
        <f t="shared" si="3"/>
        <v>19550</v>
      </c>
    </row>
    <row r="25" spans="1:13" x14ac:dyDescent="0.3">
      <c r="A25" s="10" t="s">
        <v>24</v>
      </c>
      <c r="B25" s="17" t="s">
        <v>25</v>
      </c>
      <c r="C25" s="12">
        <v>796</v>
      </c>
      <c r="D25" s="12" t="s">
        <v>0</v>
      </c>
      <c r="E25" s="12">
        <v>95</v>
      </c>
      <c r="F25" s="13">
        <f t="shared" si="2"/>
        <v>75620</v>
      </c>
      <c r="H25" s="14">
        <v>6</v>
      </c>
      <c r="I25" s="15" t="s">
        <v>25</v>
      </c>
      <c r="J25" s="16">
        <v>230</v>
      </c>
      <c r="K25" s="16" t="s">
        <v>0</v>
      </c>
      <c r="L25" s="12">
        <v>95</v>
      </c>
      <c r="M25" s="13">
        <f t="shared" si="3"/>
        <v>21850</v>
      </c>
    </row>
    <row r="26" spans="1:13" ht="20.399999999999999" x14ac:dyDescent="0.3">
      <c r="A26" s="10" t="s">
        <v>26</v>
      </c>
      <c r="B26" s="17" t="s">
        <v>27</v>
      </c>
      <c r="C26" s="12">
        <v>0.24399999999999999</v>
      </c>
      <c r="D26" s="12" t="s">
        <v>12</v>
      </c>
      <c r="E26" s="13">
        <v>199000</v>
      </c>
      <c r="F26" s="13">
        <f t="shared" si="2"/>
        <v>48556</v>
      </c>
      <c r="H26" s="14">
        <v>7</v>
      </c>
      <c r="I26" s="15" t="s">
        <v>28</v>
      </c>
      <c r="J26" s="16">
        <v>0.46100000000000002</v>
      </c>
      <c r="K26" s="16" t="s">
        <v>12</v>
      </c>
      <c r="L26" s="13">
        <v>199000</v>
      </c>
      <c r="M26" s="13">
        <f t="shared" si="3"/>
        <v>91739</v>
      </c>
    </row>
    <row r="27" spans="1:13" ht="20.399999999999999" x14ac:dyDescent="0.3">
      <c r="A27" s="10" t="s">
        <v>29</v>
      </c>
      <c r="B27" s="17" t="s">
        <v>30</v>
      </c>
      <c r="C27" s="12">
        <v>1.9990000000000001</v>
      </c>
      <c r="D27" s="12" t="s">
        <v>12</v>
      </c>
      <c r="E27" s="13">
        <v>201000</v>
      </c>
      <c r="F27" s="13">
        <f t="shared" si="2"/>
        <v>401799</v>
      </c>
      <c r="H27" s="14">
        <v>8</v>
      </c>
      <c r="I27" s="15" t="s">
        <v>31</v>
      </c>
      <c r="J27" s="16">
        <v>0.57799999999999996</v>
      </c>
      <c r="K27" s="16" t="s">
        <v>12</v>
      </c>
      <c r="L27" s="13">
        <v>201000</v>
      </c>
      <c r="M27" s="13">
        <f t="shared" si="3"/>
        <v>116177.99999999999</v>
      </c>
    </row>
    <row r="28" spans="1:13" ht="20.399999999999999" x14ac:dyDescent="0.3">
      <c r="A28" s="10" t="s">
        <v>32</v>
      </c>
      <c r="B28" s="17" t="s">
        <v>33</v>
      </c>
      <c r="C28" s="12">
        <v>1.597</v>
      </c>
      <c r="D28" s="12" t="s">
        <v>12</v>
      </c>
      <c r="E28" s="13">
        <v>199000</v>
      </c>
      <c r="F28" s="13">
        <f t="shared" si="2"/>
        <v>317803</v>
      </c>
      <c r="H28" s="14">
        <v>9</v>
      </c>
      <c r="I28" s="15" t="s">
        <v>34</v>
      </c>
      <c r="J28" s="16">
        <v>6.8000000000000005E-2</v>
      </c>
      <c r="K28" s="16" t="s">
        <v>12</v>
      </c>
      <c r="L28" s="13">
        <v>199000</v>
      </c>
      <c r="M28" s="13">
        <f t="shared" si="3"/>
        <v>13532.000000000002</v>
      </c>
    </row>
    <row r="29" spans="1:13" ht="15.6" x14ac:dyDescent="0.3">
      <c r="B29" s="19" t="s">
        <v>35</v>
      </c>
      <c r="C29" s="20"/>
      <c r="D29" s="20"/>
      <c r="E29" s="20"/>
      <c r="F29" s="21">
        <f>SUM(F20:F28)</f>
        <v>9575618</v>
      </c>
      <c r="I29" s="19" t="s">
        <v>35</v>
      </c>
      <c r="M29" s="21">
        <f>SUM(M20:M28)</f>
        <v>2540509</v>
      </c>
    </row>
    <row r="31" spans="1:13" ht="15.6" x14ac:dyDescent="0.3">
      <c r="B31" s="24" t="s">
        <v>37</v>
      </c>
      <c r="F31" s="23">
        <f>F14-F29</f>
        <v>1447635</v>
      </c>
      <c r="I31" s="24" t="s">
        <v>37</v>
      </c>
      <c r="M31" s="23">
        <f>M14-M29</f>
        <v>413610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2024-12-04T13:19:34Z</dcterms:created>
  <dcterms:modified xsi:type="dcterms:W3CDTF">2024-12-04T14:43:48Z</dcterms:modified>
</cp:coreProperties>
</file>