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Коломна\ЖД пути Коломна\Стрелки Коломна\"/>
    </mc:Choice>
  </mc:AlternateContent>
  <xr:revisionPtr revIDLastSave="0" documentId="13_ncr:1_{7865B281-E49C-465B-865B-045DABC7476B}" xr6:coauthVersionLast="47" xr6:coauthVersionMax="47" xr10:uidLastSave="{00000000-0000-0000-0000-000000000000}"/>
  <bookViews>
    <workbookView xWindow="28680" yWindow="-120" windowWidth="29040" windowHeight="15840" xr2:uid="{0AC407A1-16F2-4002-A5E3-EC4F964CEE5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2" i="1" l="1"/>
  <c r="F30" i="1"/>
  <c r="F31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29" i="1"/>
  <c r="D12" i="1"/>
  <c r="D11" i="1"/>
  <c r="F47" i="1" l="1"/>
</calcChain>
</file>

<file path=xl/sharedStrings.xml><?xml version="1.0" encoding="utf-8"?>
<sst xmlns="http://schemas.openxmlformats.org/spreadsheetml/2006/main" count="158" uniqueCount="106">
  <si>
    <t>10.1</t>
  </si>
  <si>
    <t xml:space="preserve">Шпала ж.б </t>
  </si>
  <si>
    <t>шт.</t>
  </si>
  <si>
    <t>11.1</t>
  </si>
  <si>
    <t>Комплект скрепления КБ 65 на шпалу (новые), в составе:</t>
  </si>
  <si>
    <t>к-т</t>
  </si>
  <si>
    <t>11.2</t>
  </si>
  <si>
    <t xml:space="preserve">Подкладка КБ-65 </t>
  </si>
  <si>
    <t>11.3</t>
  </si>
  <si>
    <t>Болт закладной М22Х175 в сборе</t>
  </si>
  <si>
    <t>11.4</t>
  </si>
  <si>
    <t>Болт клеммный М22Х75 в сборе</t>
  </si>
  <si>
    <t>11.5</t>
  </si>
  <si>
    <t>Прокладка ЦП-143</t>
  </si>
  <si>
    <t>11.6</t>
  </si>
  <si>
    <t>Прокладка ЦП-328</t>
  </si>
  <si>
    <t>11.7</t>
  </si>
  <si>
    <t>Болт стыковой М27х160 в сборе</t>
  </si>
  <si>
    <t>12.1</t>
  </si>
  <si>
    <t>Рельс новый 12,5 м РП65 ДТ350</t>
  </si>
  <si>
    <t>13.1</t>
  </si>
  <si>
    <t>Накладка 6-дырная Р65</t>
  </si>
  <si>
    <t>компл.</t>
  </si>
  <si>
    <t>13.2</t>
  </si>
  <si>
    <t>Болт стыковой в сборе</t>
  </si>
  <si>
    <t>23.1</t>
  </si>
  <si>
    <t>Брус деревянный для стрелочных переводов</t>
  </si>
  <si>
    <t>24.1</t>
  </si>
  <si>
    <t>Подкладка СД65</t>
  </si>
  <si>
    <t>шт</t>
  </si>
  <si>
    <t>24.2</t>
  </si>
  <si>
    <t>Прокладка резиновая ЦП-362</t>
  </si>
  <si>
    <t>24.3</t>
  </si>
  <si>
    <t>Костыли</t>
  </si>
  <si>
    <t>24.4</t>
  </si>
  <si>
    <t>Шурупы</t>
  </si>
  <si>
    <t>25.1</t>
  </si>
  <si>
    <t xml:space="preserve">Брус деревянный L-5.25м. </t>
  </si>
  <si>
    <t>Замена деревянного бруса на стрелочном переводе 126 (1/9)</t>
  </si>
  <si>
    <t>Замена деревянного бруса на стрелочном переводе 12 (1/9)</t>
  </si>
  <si>
    <t>34.1</t>
  </si>
  <si>
    <t xml:space="preserve">Брус деревянный для стрелочных переводов </t>
  </si>
  <si>
    <t>36.3</t>
  </si>
  <si>
    <t xml:space="preserve">Подкладка СД50 </t>
  </si>
  <si>
    <t>Прокладка резиновая ОП 68-74</t>
  </si>
  <si>
    <t>36.4</t>
  </si>
  <si>
    <t>36.5</t>
  </si>
  <si>
    <t>37.1</t>
  </si>
  <si>
    <t>срок поставки</t>
  </si>
  <si>
    <t>кол</t>
  </si>
  <si>
    <t>ед.изм</t>
  </si>
  <si>
    <t>цена с НДС</t>
  </si>
  <si>
    <t>сумма с НДС</t>
  </si>
  <si>
    <t>Наименование материалов</t>
  </si>
  <si>
    <t>№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</si>
  <si>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</si>
  <si>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</si>
  <si>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</si>
  <si>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</si>
  <si>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</si>
  <si>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</si>
  <si>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</si>
  <si>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</si>
  <si>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</si>
  <si>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</si>
  <si>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</si>
  <si>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</si>
  <si>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</si>
  <si>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</si>
  <si>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</si>
  <si>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</si>
  <si>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</si>
  <si>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Товары (работы, услуги)</t>
  </si>
  <si>
    <t>Накладка 1Р-65 (справочно 70 шт.) (в наличии)</t>
  </si>
  <si>
    <t>Шпала деревян. пропит. II тип (в наличии)</t>
  </si>
  <si>
    <t>Подкладка КБ-65 (справочно 796 шт.) (в наличии)</t>
  </si>
  <si>
    <t>Подкладка СД-50 (справочно 116 шт.) (в наличии)</t>
  </si>
  <si>
    <t>Подкладка СД-65 (справочно 104 шт.) (в наличии)</t>
  </si>
  <si>
    <t>Прокладка ОП 68-74 (в наличии)</t>
  </si>
  <si>
    <t>Прокладка ЦП-362 (в наличии)</t>
  </si>
  <si>
    <t>Костыль путевой 16х16х165 (справочно 1248 шт.) (в наличии)</t>
  </si>
  <si>
    <t>Шуруп путевой М24х170 (справочно 834 шт.) (в наличии)</t>
  </si>
  <si>
    <t>Прокладка подрельсовая ЦП-143 (в наличии)</t>
  </si>
  <si>
    <t>Прокладка ЦП-328 (в наличии)</t>
  </si>
  <si>
    <t>Болт закладной М22х175 в сборе (справочно 1592 шт.) (в наличии)</t>
  </si>
  <si>
    <t>Болт клеммный М22х75 в сборе (справочно 1592 шт.) (в наличии)</t>
  </si>
  <si>
    <t>Болт стыковой М27х160 в сборе (справочно 210 шт.) (в наличии)</t>
  </si>
  <si>
    <t>Кол-во</t>
  </si>
  <si>
    <t>Ед.</t>
  </si>
  <si>
    <t>т</t>
  </si>
  <si>
    <t>компл</t>
  </si>
  <si>
    <t>Цена</t>
  </si>
  <si>
    <t>Сумма</t>
  </si>
  <si>
    <t>дата поставкит</t>
  </si>
  <si>
    <r>
      <t>Рельсы РП65 ДТ350 (с доставкой автотранспортом) (</t>
    </r>
    <r>
      <rPr>
        <sz val="8"/>
        <color rgb="FFFF0000"/>
        <rFont val="Arial"/>
        <family val="2"/>
        <charset val="204"/>
      </rPr>
      <t>в наличии 12.526т.</t>
    </r>
    <r>
      <rPr>
        <sz val="8"/>
        <rFont val="Arial"/>
        <family val="2"/>
        <charset val="204"/>
      </rPr>
      <t>)</t>
    </r>
  </si>
  <si>
    <r>
      <t>Шпала железобетонная, Ш1 1-й сорт (</t>
    </r>
    <r>
      <rPr>
        <sz val="8"/>
        <color rgb="FFFF0000"/>
        <rFont val="Arial"/>
        <family val="2"/>
        <charset val="204"/>
      </rPr>
      <t>в наличии 149 шт</t>
    </r>
    <r>
      <rPr>
        <sz val="8"/>
        <rFont val="Arial"/>
        <family val="2"/>
        <charset val="204"/>
      </rPr>
      <t>.)</t>
    </r>
  </si>
  <si>
    <t>2-3 р/д то что в наличие остаток 19-22 июля</t>
  </si>
  <si>
    <t xml:space="preserve">2-3 р/д   </t>
  </si>
  <si>
    <t>3 недели</t>
  </si>
  <si>
    <r>
      <t>Брус переводной Б2-2 (</t>
    </r>
    <r>
      <rPr>
        <sz val="8"/>
        <color rgb="FFFF0000"/>
        <rFont val="Arial"/>
        <family val="2"/>
        <charset val="204"/>
      </rPr>
      <t>под зазка, оринетир. 3 недели</t>
    </r>
    <r>
      <rPr>
        <sz val="8"/>
        <rFont val="Arial"/>
        <family val="2"/>
        <charset val="204"/>
      </rPr>
      <t>)</t>
    </r>
  </si>
  <si>
    <t>Стоимость и сроки поставки от НТПК</t>
  </si>
  <si>
    <t>Шпала железобетонная, Ш1 1-й сорт</t>
  </si>
  <si>
    <t>Заказ через 4 недели</t>
  </si>
  <si>
    <t>Аванс %</t>
  </si>
  <si>
    <t>на момент заказа шпала у НТПК должна быть в наличии</t>
  </si>
  <si>
    <t>Остаток%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</si>
</sst>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10"/>
      <name val="Arial"/>
      <family val="2"/>
      <charset val="204"/>
    </font>
    <font>
      <b/>
      <i/>
      <sz val="10"/>
      <name val="Arial"/>
      <family val="2"/>
      <charset val="204"/>
    </font>
    <font>
      <u/>
      <sz val="8"/>
      <name val="Arial"/>
      <family val="2"/>
      <charset val="204"/>
    </font>
    <font>
      <sz val="8"/>
      <name val="Arial"/>
      <family val="2"/>
      <charset val="204"/>
    </font>
    <font>
      <sz val="8"/>
      <color rgb="FFFF0000"/>
      <name val="Arial"/>
      <family val="2"/>
      <charset val="204"/>
    </font>
    <font>
      <sz val="8"/>
      <name val="Arial"/>
      <family val="2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7" fillId="0" borderId="0" applyNumberFormat="0" applyFont="0" applyFill="0" applyBorder="0" applyAlignment="0" applyProtection="0">
      <alignment vertical="top"/>
    </xf>
  </cellStyleXfs>
  <cellXfs count="38">
    <xf numFmtId="0" fontId="0" fillId="0" borderId="0" xfId="0"/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right" vertical="center" wrapText="1"/>
    </xf>
    <xf numFmtId="0" fontId="4" fillId="2" borderId="1" xfId="2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3" borderId="1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/>
    </xf>
    <xf numFmtId="0" fontId="0" fillId="0" borderId="1" xfId="0" applyBorder="1"/>
    <xf numFmtId="0" fontId="0" fillId="4" borderId="1" xfId="0" applyFill="1" applyBorder="1"/>
    <xf numFmtId="164" fontId="4" fillId="4" borderId="1" xfId="1" applyNumberFormat="1" applyFont="1" applyFill="1" applyBorder="1" applyAlignment="1">
      <alignment horizontal="right" vertical="center" wrapText="1"/>
    </xf>
    <xf numFmtId="0" fontId="8" fillId="0" borderId="1" xfId="3" applyNumberFormat="1" applyFont="1" applyFill="1" applyBorder="1" applyAlignment="1" applyProtection="1">
      <alignment horizontal="center"/>
    </xf>
    <xf numFmtId="0" fontId="8" fillId="0" borderId="1" xfId="3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>
      <alignment horizontal="center" vertical="center" wrapText="1"/>
    </xf>
    <xf numFmtId="0" fontId="10" fillId="0" borderId="1" xfId="3" applyNumberFormat="1" applyFont="1" applyFill="1" applyBorder="1" applyAlignment="1" applyProtection="1">
      <alignment horizontal="center" vertical="center"/>
    </xf>
    <xf numFmtId="4" fontId="10" fillId="0" borderId="1" xfId="3" applyNumberFormat="1" applyFont="1" applyFill="1" applyBorder="1" applyAlignment="1" applyProtection="1">
      <alignment horizontal="center" vertical="center"/>
    </xf>
    <xf numFmtId="0" fontId="10" fillId="0" borderId="1" xfId="3" applyNumberFormat="1" applyFont="1" applyFill="1" applyBorder="1" applyAlignment="1" applyProtection="1">
      <alignment horizontal="left" wrapText="1"/>
    </xf>
    <xf numFmtId="0" fontId="12" fillId="0" borderId="1" xfId="3" applyNumberFormat="1" applyFont="1" applyFill="1" applyBorder="1" applyAlignment="1" applyProtection="1">
      <alignment horizontal="left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0" fillId="0" borderId="0" xfId="0" applyAlignment="1">
      <alignment horizontal="center"/>
    </xf>
    <xf numFmtId="0" fontId="9" fillId="0" borderId="1" xfId="3" applyNumberFormat="1" applyFont="1" applyFill="1" applyBorder="1" applyAlignment="1" applyProtection="1">
      <alignment horizontal="center"/>
    </xf>
    <xf numFmtId="0" fontId="10" fillId="0" borderId="1" xfId="3" applyNumberFormat="1" applyFont="1" applyFill="1" applyBorder="1" applyAlignment="1" applyProtection="1">
      <alignment horizontal="center"/>
    </xf>
    <xf numFmtId="4" fontId="3" fillId="0" borderId="0" xfId="0" applyNumberFormat="1" applyFont="1"/>
    <xf numFmtId="0" fontId="6" fillId="4" borderId="1" xfId="0" applyFont="1" applyFill="1" applyBorder="1" applyAlignment="1">
      <alignment horizontal="center" vertical="center" wrapText="1"/>
    </xf>
    <xf numFmtId="0" fontId="13" fillId="0" borderId="2" xfId="2" applyFont="1" applyFill="1" applyBorder="1" applyAlignment="1">
      <alignment horizontal="center" vertical="center" wrapText="1"/>
    </xf>
    <xf numFmtId="0" fontId="13" fillId="0" borderId="3" xfId="2" applyFont="1" applyFill="1" applyBorder="1" applyAlignment="1">
      <alignment horizontal="center" vertical="center" wrapText="1"/>
    </xf>
    <xf numFmtId="0" fontId="9" fillId="5" borderId="1" xfId="3" applyNumberFormat="1" applyFont="1" applyFill="1" applyBorder="1" applyAlignment="1" applyProtection="1">
      <alignment horizontal="center"/>
    </xf>
    <xf numFmtId="0" fontId="10" fillId="5" borderId="1" xfId="3" applyNumberFormat="1" applyFont="1" applyFill="1" applyBorder="1" applyAlignment="1" applyProtection="1">
      <alignment horizontal="center" vertical="center"/>
    </xf>
    <xf numFmtId="4" fontId="10" fillId="5" borderId="1" xfId="3" applyNumberFormat="1" applyFont="1" applyFill="1" applyBorder="1" applyAlignment="1" applyProtection="1">
      <alignment horizontal="center" vertical="center"/>
    </xf>
    <xf numFmtId="0" fontId="8" fillId="0" borderId="4" xfId="3" applyNumberFormat="1" applyFont="1" applyFill="1" applyBorder="1" applyAlignment="1" applyProtection="1">
      <alignment horizontal="center"/>
    </xf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12" fillId="5" borderId="1" xfId="3" applyNumberFormat="1" applyFont="1" applyFill="1" applyBorder="1" applyAlignment="1" applyProtection="1">
      <alignment horizontal="left" vertical="center" wrapText="1"/>
    </xf>
    <xf numFmtId="0" fontId="14" fillId="5" borderId="1" xfId="0" applyFont="1" applyFill="1" applyBorder="1" applyAlignment="1">
      <alignment vertical="center" wrapText="1"/>
    </xf>
    <xf numFmtId="0" fontId="0" fillId="5" borderId="0" xfId="0" applyFill="1" applyAlignment="1">
      <alignment wrapText="1"/>
    </xf>
  </cellXfs>
  <cellStyles count="4">
    <cellStyle name="Обычный" xfId="0" builtinId="0"/>
    <cellStyle name="Обычный 2" xfId="2" xr:uid="{05E757E1-A014-40DA-A49D-313EF88F5CBC}"/>
    <cellStyle name="Обычный_Лист1" xfId="3" xr:uid="{8AFAE455-5D72-40EC-8A1C-26229B7EC85A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23A29-E332-4067-97C4-AA061575E397}">
  <dimension ref="A1:J47"/>
  <sheetViews>
    <sheetView tabSelected="1" topLeftCell="A22" workbookViewId="0">
      <selection activeCell="J29" sqref="J29"/>
    </sheetView>
  </sheetViews>
  <sheetFormatPr defaultRowHeight="14.4" x14ac:dyDescent="0.3"/>
  <cols>
    <col min="1" max="1" width="8.88671875" style="22"/>
    <col min="2" max="2" width="39" customWidth="1"/>
    <col min="5" max="6" width="16.109375" customWidth="1"/>
    <col min="7" max="7" width="20" customWidth="1"/>
    <col min="9" max="9" width="16.109375" customWidth="1"/>
    <col min="10" max="10" width="17.5546875" customWidth="1"/>
  </cols>
  <sheetData>
    <row r="1" spans="1:7" x14ac:dyDescent="0.3">
      <c r="B1" s="9" t="s">
        <v>53</v>
      </c>
      <c r="C1" s="9" t="s">
        <v>50</v>
      </c>
      <c r="D1" s="9" t="s">
        <v>49</v>
      </c>
      <c r="E1" s="9" t="s">
        <v>51</v>
      </c>
      <c r="F1" s="9" t="s">
        <v>52</v>
      </c>
      <c r="G1" s="9" t="s">
        <v>48</v>
      </c>
    </row>
    <row r="2" spans="1:7" x14ac:dyDescent="0.3">
      <c r="A2" s="1" t="s">
        <v>0</v>
      </c>
      <c r="B2" s="2" t="s">
        <v>1</v>
      </c>
      <c r="C2" s="3" t="s">
        <v>2</v>
      </c>
      <c r="D2" s="4">
        <v>398</v>
      </c>
      <c r="E2" s="10"/>
      <c r="F2" s="10"/>
      <c r="G2" s="10"/>
    </row>
    <row r="3" spans="1:7" ht="27.6" x14ac:dyDescent="0.3">
      <c r="A3" s="1" t="s">
        <v>3</v>
      </c>
      <c r="B3" s="2" t="s">
        <v>4</v>
      </c>
      <c r="C3" s="3" t="s">
        <v>5</v>
      </c>
      <c r="D3" s="4">
        <v>398</v>
      </c>
      <c r="E3" s="10"/>
      <c r="F3" s="10"/>
      <c r="G3" s="10"/>
    </row>
    <row r="4" spans="1:7" x14ac:dyDescent="0.3">
      <c r="A4" s="1" t="s">
        <v>6</v>
      </c>
      <c r="B4" s="5" t="s">
        <v>7</v>
      </c>
      <c r="C4" s="3" t="s">
        <v>2</v>
      </c>
      <c r="D4" s="6">
        <v>796</v>
      </c>
      <c r="E4" s="10"/>
      <c r="F4" s="10"/>
      <c r="G4" s="10"/>
    </row>
    <row r="5" spans="1:7" x14ac:dyDescent="0.3">
      <c r="A5" s="1" t="s">
        <v>8</v>
      </c>
      <c r="B5" s="5" t="s">
        <v>9</v>
      </c>
      <c r="C5" s="3" t="s">
        <v>2</v>
      </c>
      <c r="D5" s="6">
        <v>1592</v>
      </c>
      <c r="E5" s="10"/>
      <c r="F5" s="10"/>
      <c r="G5" s="10"/>
    </row>
    <row r="6" spans="1:7" x14ac:dyDescent="0.3">
      <c r="A6" s="1" t="s">
        <v>10</v>
      </c>
      <c r="B6" s="5" t="s">
        <v>11</v>
      </c>
      <c r="C6" s="3" t="s">
        <v>2</v>
      </c>
      <c r="D6" s="6">
        <v>1592</v>
      </c>
      <c r="E6" s="10"/>
      <c r="F6" s="10"/>
      <c r="G6" s="10"/>
    </row>
    <row r="7" spans="1:7" x14ac:dyDescent="0.3">
      <c r="A7" s="1" t="s">
        <v>12</v>
      </c>
      <c r="B7" s="5" t="s">
        <v>13</v>
      </c>
      <c r="C7" s="3" t="s">
        <v>2</v>
      </c>
      <c r="D7" s="6">
        <v>796</v>
      </c>
      <c r="E7" s="10"/>
      <c r="F7" s="10"/>
      <c r="G7" s="10"/>
    </row>
    <row r="8" spans="1:7" x14ac:dyDescent="0.3">
      <c r="A8" s="1" t="s">
        <v>14</v>
      </c>
      <c r="B8" s="5" t="s">
        <v>15</v>
      </c>
      <c r="C8" s="3" t="s">
        <v>2</v>
      </c>
      <c r="D8" s="6">
        <v>796</v>
      </c>
      <c r="E8" s="10"/>
      <c r="F8" s="10"/>
      <c r="G8" s="10"/>
    </row>
    <row r="9" spans="1:7" x14ac:dyDescent="0.3">
      <c r="A9" s="1" t="s">
        <v>16</v>
      </c>
      <c r="B9" s="5" t="s">
        <v>17</v>
      </c>
      <c r="C9" s="3" t="s">
        <v>2</v>
      </c>
      <c r="D9" s="6">
        <v>210</v>
      </c>
      <c r="E9" s="10"/>
      <c r="F9" s="10"/>
      <c r="G9" s="10"/>
    </row>
    <row r="10" spans="1:7" x14ac:dyDescent="0.3">
      <c r="A10" s="1" t="s">
        <v>18</v>
      </c>
      <c r="B10" s="2" t="s">
        <v>19</v>
      </c>
      <c r="C10" s="3" t="s">
        <v>2</v>
      </c>
      <c r="D10" s="4">
        <v>35</v>
      </c>
      <c r="E10" s="10"/>
      <c r="F10" s="10"/>
      <c r="G10" s="10"/>
    </row>
    <row r="11" spans="1:7" x14ac:dyDescent="0.3">
      <c r="A11" s="1" t="s">
        <v>20</v>
      </c>
      <c r="B11" s="5" t="s">
        <v>21</v>
      </c>
      <c r="C11" s="7" t="s">
        <v>22</v>
      </c>
      <c r="D11" s="6">
        <f>40</f>
        <v>40</v>
      </c>
      <c r="E11" s="10"/>
      <c r="F11" s="10"/>
      <c r="G11" s="10"/>
    </row>
    <row r="12" spans="1:7" x14ac:dyDescent="0.3">
      <c r="A12" s="1" t="s">
        <v>23</v>
      </c>
      <c r="B12" s="2" t="s">
        <v>24</v>
      </c>
      <c r="C12" s="3" t="s">
        <v>2</v>
      </c>
      <c r="D12" s="4">
        <f>6*40</f>
        <v>240</v>
      </c>
      <c r="E12" s="10"/>
      <c r="F12" s="10"/>
      <c r="G12" s="10"/>
    </row>
    <row r="13" spans="1:7" x14ac:dyDescent="0.3">
      <c r="A13" s="26" t="s">
        <v>38</v>
      </c>
      <c r="B13" s="26"/>
      <c r="C13" s="26"/>
      <c r="D13" s="12"/>
      <c r="E13" s="11"/>
      <c r="F13" s="11"/>
      <c r="G13" s="11"/>
    </row>
    <row r="14" spans="1:7" ht="27.6" x14ac:dyDescent="0.3">
      <c r="A14" s="1" t="s">
        <v>25</v>
      </c>
      <c r="B14" s="2" t="s">
        <v>26</v>
      </c>
      <c r="C14" s="3" t="s">
        <v>2</v>
      </c>
      <c r="D14" s="4">
        <v>63</v>
      </c>
      <c r="E14" s="10"/>
      <c r="F14" s="10"/>
      <c r="G14" s="10"/>
    </row>
    <row r="15" spans="1:7" x14ac:dyDescent="0.3">
      <c r="A15" s="1" t="s">
        <v>27</v>
      </c>
      <c r="B15" s="2" t="s">
        <v>28</v>
      </c>
      <c r="C15" s="3" t="s">
        <v>29</v>
      </c>
      <c r="D15" s="8">
        <v>104</v>
      </c>
      <c r="E15" s="10"/>
      <c r="F15" s="10"/>
      <c r="G15" s="10"/>
    </row>
    <row r="16" spans="1:7" x14ac:dyDescent="0.3">
      <c r="A16" s="1" t="s">
        <v>30</v>
      </c>
      <c r="B16" s="2" t="s">
        <v>31</v>
      </c>
      <c r="C16" s="3" t="s">
        <v>29</v>
      </c>
      <c r="D16" s="8">
        <v>104</v>
      </c>
      <c r="E16" s="10"/>
      <c r="F16" s="10"/>
      <c r="G16" s="10"/>
    </row>
    <row r="17" spans="1:10" x14ac:dyDescent="0.3">
      <c r="A17" s="1" t="s">
        <v>32</v>
      </c>
      <c r="B17" s="2" t="s">
        <v>33</v>
      </c>
      <c r="C17" s="3" t="s">
        <v>29</v>
      </c>
      <c r="D17" s="4">
        <v>520</v>
      </c>
      <c r="E17" s="10"/>
      <c r="F17" s="10"/>
      <c r="G17" s="10"/>
    </row>
    <row r="18" spans="1:10" x14ac:dyDescent="0.3">
      <c r="A18" s="1" t="s">
        <v>34</v>
      </c>
      <c r="B18" s="2" t="s">
        <v>35</v>
      </c>
      <c r="C18" s="3" t="s">
        <v>29</v>
      </c>
      <c r="D18" s="4">
        <v>486</v>
      </c>
      <c r="E18" s="10"/>
      <c r="F18" s="10"/>
      <c r="G18" s="10"/>
    </row>
    <row r="19" spans="1:10" x14ac:dyDescent="0.3">
      <c r="A19" s="1" t="s">
        <v>36</v>
      </c>
      <c r="B19" s="5" t="s">
        <v>37</v>
      </c>
      <c r="C19" s="3" t="s">
        <v>2</v>
      </c>
      <c r="D19" s="4">
        <v>2</v>
      </c>
      <c r="E19" s="10"/>
      <c r="F19" s="10"/>
      <c r="G19" s="10"/>
    </row>
    <row r="20" spans="1:10" x14ac:dyDescent="0.3">
      <c r="A20" s="26" t="s">
        <v>39</v>
      </c>
      <c r="B20" s="26"/>
      <c r="C20" s="26"/>
      <c r="D20" s="11"/>
      <c r="E20" s="11"/>
      <c r="F20" s="11"/>
      <c r="G20" s="11"/>
    </row>
    <row r="21" spans="1:10" ht="27.6" x14ac:dyDescent="0.3">
      <c r="A21" s="1" t="s">
        <v>40</v>
      </c>
      <c r="B21" s="2" t="s">
        <v>41</v>
      </c>
      <c r="C21" s="3" t="s">
        <v>2</v>
      </c>
      <c r="D21" s="4">
        <v>63</v>
      </c>
      <c r="E21" s="10"/>
      <c r="F21" s="10"/>
      <c r="G21" s="10"/>
    </row>
    <row r="22" spans="1:10" x14ac:dyDescent="0.3">
      <c r="A22" s="1" t="s">
        <v>42</v>
      </c>
      <c r="B22" s="2" t="s">
        <v>43</v>
      </c>
      <c r="C22" s="3" t="s">
        <v>29</v>
      </c>
      <c r="D22" s="8">
        <v>116</v>
      </c>
      <c r="E22" s="10"/>
      <c r="F22" s="10"/>
      <c r="G22" s="10"/>
    </row>
    <row r="23" spans="1:10" x14ac:dyDescent="0.3">
      <c r="A23" s="1"/>
      <c r="B23" s="2" t="s">
        <v>44</v>
      </c>
      <c r="C23" s="3" t="s">
        <v>29</v>
      </c>
      <c r="D23" s="8">
        <v>116</v>
      </c>
      <c r="E23" s="10"/>
      <c r="F23" s="10"/>
      <c r="G23" s="10"/>
    </row>
    <row r="24" spans="1:10" x14ac:dyDescent="0.3">
      <c r="A24" s="1" t="s">
        <v>45</v>
      </c>
      <c r="B24" s="2" t="s">
        <v>33</v>
      </c>
      <c r="C24" s="3" t="s">
        <v>29</v>
      </c>
      <c r="D24" s="4">
        <v>728</v>
      </c>
      <c r="E24" s="10"/>
      <c r="F24" s="10"/>
      <c r="G24" s="10"/>
    </row>
    <row r="25" spans="1:10" x14ac:dyDescent="0.3">
      <c r="A25" s="1" t="s">
        <v>46</v>
      </c>
      <c r="B25" s="2" t="s">
        <v>35</v>
      </c>
      <c r="C25" s="3" t="s">
        <v>29</v>
      </c>
      <c r="D25" s="4">
        <v>348</v>
      </c>
      <c r="E25" s="10"/>
      <c r="F25" s="10"/>
      <c r="G25" s="10"/>
    </row>
    <row r="26" spans="1:10" x14ac:dyDescent="0.3">
      <c r="A26" s="1" t="s">
        <v>47</v>
      </c>
      <c r="B26" s="5" t="s">
        <v>37</v>
      </c>
      <c r="C26" s="3" t="s">
        <v>2</v>
      </c>
      <c r="D26" s="4">
        <v>2</v>
      </c>
      <c r="E26" s="10"/>
      <c r="F26" s="10"/>
      <c r="G26" s="10"/>
    </row>
    <row r="27" spans="1:10" ht="15.6" x14ac:dyDescent="0.3">
      <c r="A27" s="15"/>
      <c r="B27" s="27" t="s">
        <v>100</v>
      </c>
      <c r="C27" s="28"/>
      <c r="D27" s="28"/>
      <c r="E27" s="28"/>
      <c r="F27" s="28"/>
      <c r="G27" s="28"/>
    </row>
    <row r="28" spans="1:10" x14ac:dyDescent="0.3">
      <c r="A28" s="13" t="s">
        <v>54</v>
      </c>
      <c r="B28" s="13" t="s">
        <v>72</v>
      </c>
      <c r="C28" s="14" t="s">
        <v>87</v>
      </c>
      <c r="D28" s="13" t="s">
        <v>88</v>
      </c>
      <c r="E28" s="13" t="s">
        <v>91</v>
      </c>
      <c r="F28" s="13" t="s">
        <v>92</v>
      </c>
      <c r="G28" s="13" t="s">
        <v>93</v>
      </c>
      <c r="H28" s="13" t="s">
        <v>103</v>
      </c>
      <c r="I28" s="32" t="s">
        <v>105</v>
      </c>
    </row>
    <row r="29" spans="1:10" ht="43.2" x14ac:dyDescent="0.3">
      <c r="A29" s="23" t="s">
        <v>55</v>
      </c>
      <c r="B29" s="19" t="s">
        <v>94</v>
      </c>
      <c r="C29" s="16">
        <v>25.952000000000002</v>
      </c>
      <c r="D29" s="16" t="s">
        <v>89</v>
      </c>
      <c r="E29" s="17">
        <v>179000</v>
      </c>
      <c r="F29" s="17">
        <f>E29*C29</f>
        <v>4645408</v>
      </c>
      <c r="G29" s="21" t="s">
        <v>96</v>
      </c>
      <c r="H29" s="33">
        <v>50</v>
      </c>
      <c r="I29" s="33">
        <v>50</v>
      </c>
    </row>
    <row r="30" spans="1:10" x14ac:dyDescent="0.3">
      <c r="A30" s="23" t="s">
        <v>56</v>
      </c>
      <c r="B30" s="18" t="s">
        <v>73</v>
      </c>
      <c r="C30" s="16">
        <v>2.0649999999999999</v>
      </c>
      <c r="D30" s="16" t="s">
        <v>89</v>
      </c>
      <c r="E30" s="17">
        <v>336000</v>
      </c>
      <c r="F30" s="17">
        <f t="shared" ref="F30:F46" si="0">E30*C30</f>
        <v>693840</v>
      </c>
      <c r="G30" s="10" t="s">
        <v>97</v>
      </c>
      <c r="H30" s="33">
        <v>50</v>
      </c>
      <c r="I30" s="33">
        <v>50</v>
      </c>
    </row>
    <row r="31" spans="1:10" ht="43.2" x14ac:dyDescent="0.3">
      <c r="A31" s="23" t="s">
        <v>57</v>
      </c>
      <c r="B31" s="18" t="s">
        <v>95</v>
      </c>
      <c r="C31" s="16">
        <v>200</v>
      </c>
      <c r="D31" s="16" t="s">
        <v>29</v>
      </c>
      <c r="E31" s="17">
        <v>5950</v>
      </c>
      <c r="F31" s="17">
        <f t="shared" si="0"/>
        <v>1190000</v>
      </c>
      <c r="G31" s="21" t="s">
        <v>96</v>
      </c>
      <c r="H31" s="33">
        <v>50</v>
      </c>
      <c r="I31" s="33">
        <v>50</v>
      </c>
    </row>
    <row r="32" spans="1:10" ht="57.6" x14ac:dyDescent="0.3">
      <c r="A32" s="29"/>
      <c r="B32" s="35" t="s">
        <v>101</v>
      </c>
      <c r="C32" s="30">
        <v>200</v>
      </c>
      <c r="D32" s="30" t="s">
        <v>29</v>
      </c>
      <c r="E32" s="31">
        <v>5950</v>
      </c>
      <c r="F32" s="31">
        <f t="shared" si="0"/>
        <v>1190000</v>
      </c>
      <c r="G32" s="36" t="s">
        <v>102</v>
      </c>
      <c r="H32" s="34">
        <v>100</v>
      </c>
      <c r="I32" s="34">
        <v>0</v>
      </c>
      <c r="J32" s="37" t="s">
        <v>104</v>
      </c>
    </row>
    <row r="33" spans="1:9" x14ac:dyDescent="0.3">
      <c r="A33" s="23" t="s">
        <v>58</v>
      </c>
      <c r="B33" s="18" t="s">
        <v>74</v>
      </c>
      <c r="C33" s="16">
        <v>9</v>
      </c>
      <c r="D33" s="16" t="s">
        <v>29</v>
      </c>
      <c r="E33" s="17">
        <v>3800</v>
      </c>
      <c r="F33" s="17">
        <f t="shared" si="0"/>
        <v>34200</v>
      </c>
      <c r="G33" s="10" t="s">
        <v>97</v>
      </c>
      <c r="H33" s="33">
        <v>50</v>
      </c>
      <c r="I33" s="33">
        <v>50</v>
      </c>
    </row>
    <row r="34" spans="1:9" x14ac:dyDescent="0.3">
      <c r="A34" s="23" t="s">
        <v>59</v>
      </c>
      <c r="B34" s="18" t="s">
        <v>75</v>
      </c>
      <c r="C34" s="16">
        <v>5.5720000000000001</v>
      </c>
      <c r="D34" s="16" t="s">
        <v>89</v>
      </c>
      <c r="E34" s="17">
        <v>310000</v>
      </c>
      <c r="F34" s="17">
        <f t="shared" si="0"/>
        <v>1727320</v>
      </c>
      <c r="G34" s="10" t="s">
        <v>97</v>
      </c>
      <c r="H34" s="33">
        <v>50</v>
      </c>
      <c r="I34" s="33">
        <v>50</v>
      </c>
    </row>
    <row r="35" spans="1:9" x14ac:dyDescent="0.3">
      <c r="A35" s="23" t="s">
        <v>60</v>
      </c>
      <c r="B35" s="18" t="s">
        <v>76</v>
      </c>
      <c r="C35" s="16">
        <v>0.73699999999999999</v>
      </c>
      <c r="D35" s="16" t="s">
        <v>89</v>
      </c>
      <c r="E35" s="17">
        <v>305000</v>
      </c>
      <c r="F35" s="17">
        <f t="shared" si="0"/>
        <v>224785</v>
      </c>
      <c r="G35" s="10" t="s">
        <v>97</v>
      </c>
      <c r="H35" s="33">
        <v>50</v>
      </c>
      <c r="I35" s="33">
        <v>50</v>
      </c>
    </row>
    <row r="36" spans="1:9" x14ac:dyDescent="0.3">
      <c r="A36" s="23" t="s">
        <v>61</v>
      </c>
      <c r="B36" s="18" t="s">
        <v>77</v>
      </c>
      <c r="C36" s="16">
        <v>0.72499999999999998</v>
      </c>
      <c r="D36" s="16" t="s">
        <v>89</v>
      </c>
      <c r="E36" s="17">
        <v>292000</v>
      </c>
      <c r="F36" s="17">
        <f t="shared" si="0"/>
        <v>211700</v>
      </c>
      <c r="G36" s="10" t="s">
        <v>97</v>
      </c>
      <c r="H36" s="33">
        <v>50</v>
      </c>
      <c r="I36" s="33">
        <v>50</v>
      </c>
    </row>
    <row r="37" spans="1:9" x14ac:dyDescent="0.3">
      <c r="A37" s="23" t="s">
        <v>62</v>
      </c>
      <c r="B37" s="18" t="s">
        <v>78</v>
      </c>
      <c r="C37" s="16">
        <v>116</v>
      </c>
      <c r="D37" s="16" t="s">
        <v>29</v>
      </c>
      <c r="E37" s="16">
        <v>140</v>
      </c>
      <c r="F37" s="17">
        <f t="shared" si="0"/>
        <v>16240</v>
      </c>
      <c r="G37" s="10" t="s">
        <v>97</v>
      </c>
      <c r="H37" s="33">
        <v>50</v>
      </c>
      <c r="I37" s="33">
        <v>50</v>
      </c>
    </row>
    <row r="38" spans="1:9" x14ac:dyDescent="0.3">
      <c r="A38" s="23" t="s">
        <v>63</v>
      </c>
      <c r="B38" s="18" t="s">
        <v>79</v>
      </c>
      <c r="C38" s="16">
        <v>104</v>
      </c>
      <c r="D38" s="16" t="s">
        <v>29</v>
      </c>
      <c r="E38" s="16">
        <v>135</v>
      </c>
      <c r="F38" s="17">
        <f t="shared" si="0"/>
        <v>14040</v>
      </c>
      <c r="G38" s="10" t="s">
        <v>97</v>
      </c>
      <c r="H38" s="33">
        <v>50</v>
      </c>
      <c r="I38" s="33">
        <v>50</v>
      </c>
    </row>
    <row r="39" spans="1:9" ht="21.6" x14ac:dyDescent="0.3">
      <c r="A39" s="23" t="s">
        <v>64</v>
      </c>
      <c r="B39" s="18" t="s">
        <v>80</v>
      </c>
      <c r="C39" s="16">
        <v>0.48199999999999998</v>
      </c>
      <c r="D39" s="16" t="s">
        <v>89</v>
      </c>
      <c r="E39" s="17">
        <v>158000</v>
      </c>
      <c r="F39" s="17">
        <f t="shared" si="0"/>
        <v>76156</v>
      </c>
      <c r="G39" s="10" t="s">
        <v>97</v>
      </c>
      <c r="H39" s="33">
        <v>50</v>
      </c>
      <c r="I39" s="33">
        <v>50</v>
      </c>
    </row>
    <row r="40" spans="1:9" ht="21.6" x14ac:dyDescent="0.3">
      <c r="A40" s="23" t="s">
        <v>65</v>
      </c>
      <c r="B40" s="18" t="s">
        <v>81</v>
      </c>
      <c r="C40" s="16">
        <v>0.46700000000000003</v>
      </c>
      <c r="D40" s="16" t="s">
        <v>89</v>
      </c>
      <c r="E40" s="17">
        <v>159000</v>
      </c>
      <c r="F40" s="17">
        <f t="shared" si="0"/>
        <v>74253</v>
      </c>
      <c r="G40" s="10" t="s">
        <v>97</v>
      </c>
      <c r="H40" s="33">
        <v>50</v>
      </c>
      <c r="I40" s="33">
        <v>50</v>
      </c>
    </row>
    <row r="41" spans="1:9" x14ac:dyDescent="0.3">
      <c r="A41" s="23" t="s">
        <v>66</v>
      </c>
      <c r="B41" s="18" t="s">
        <v>82</v>
      </c>
      <c r="C41" s="16">
        <v>796</v>
      </c>
      <c r="D41" s="16" t="s">
        <v>29</v>
      </c>
      <c r="E41" s="16">
        <v>85</v>
      </c>
      <c r="F41" s="17">
        <f t="shared" si="0"/>
        <v>67660</v>
      </c>
      <c r="G41" s="10" t="s">
        <v>97</v>
      </c>
      <c r="H41" s="33">
        <v>50</v>
      </c>
      <c r="I41" s="33">
        <v>50</v>
      </c>
    </row>
    <row r="42" spans="1:9" x14ac:dyDescent="0.3">
      <c r="A42" s="23" t="s">
        <v>67</v>
      </c>
      <c r="B42" s="18" t="s">
        <v>83</v>
      </c>
      <c r="C42" s="16">
        <v>796</v>
      </c>
      <c r="D42" s="16" t="s">
        <v>29</v>
      </c>
      <c r="E42" s="16">
        <v>96</v>
      </c>
      <c r="F42" s="17">
        <f t="shared" si="0"/>
        <v>76416</v>
      </c>
      <c r="G42" s="10" t="s">
        <v>97</v>
      </c>
      <c r="H42" s="33">
        <v>50</v>
      </c>
      <c r="I42" s="33">
        <v>50</v>
      </c>
    </row>
    <row r="43" spans="1:9" ht="21.6" x14ac:dyDescent="0.3">
      <c r="A43" s="23" t="s">
        <v>68</v>
      </c>
      <c r="B43" s="18" t="s">
        <v>84</v>
      </c>
      <c r="C43" s="16">
        <v>1.597</v>
      </c>
      <c r="D43" s="16" t="s">
        <v>89</v>
      </c>
      <c r="E43" s="17">
        <v>199000</v>
      </c>
      <c r="F43" s="17">
        <f t="shared" si="0"/>
        <v>317803</v>
      </c>
      <c r="G43" s="10" t="s">
        <v>97</v>
      </c>
      <c r="H43" s="33">
        <v>50</v>
      </c>
      <c r="I43" s="33">
        <v>50</v>
      </c>
    </row>
    <row r="44" spans="1:9" ht="21.6" x14ac:dyDescent="0.3">
      <c r="A44" s="23" t="s">
        <v>69</v>
      </c>
      <c r="B44" s="18" t="s">
        <v>85</v>
      </c>
      <c r="C44" s="16">
        <v>2</v>
      </c>
      <c r="D44" s="16" t="s">
        <v>89</v>
      </c>
      <c r="E44" s="17">
        <v>255000</v>
      </c>
      <c r="F44" s="17">
        <f t="shared" si="0"/>
        <v>510000</v>
      </c>
      <c r="G44" s="10" t="s">
        <v>97</v>
      </c>
      <c r="H44" s="33">
        <v>50</v>
      </c>
      <c r="I44" s="33">
        <v>50</v>
      </c>
    </row>
    <row r="45" spans="1:9" ht="21.6" x14ac:dyDescent="0.3">
      <c r="A45" s="23" t="s">
        <v>70</v>
      </c>
      <c r="B45" s="18" t="s">
        <v>86</v>
      </c>
      <c r="C45" s="16">
        <v>0.23799999999999999</v>
      </c>
      <c r="D45" s="16" t="s">
        <v>89</v>
      </c>
      <c r="E45" s="17">
        <v>199000</v>
      </c>
      <c r="F45" s="17">
        <f t="shared" si="0"/>
        <v>47362</v>
      </c>
      <c r="G45" s="10" t="s">
        <v>97</v>
      </c>
      <c r="H45" s="33">
        <v>50</v>
      </c>
      <c r="I45" s="33">
        <v>50</v>
      </c>
    </row>
    <row r="46" spans="1:9" x14ac:dyDescent="0.3">
      <c r="A46" s="24" t="s">
        <v>71</v>
      </c>
      <c r="B46" s="19" t="s">
        <v>99</v>
      </c>
      <c r="C46" s="16">
        <v>2</v>
      </c>
      <c r="D46" s="16" t="s">
        <v>90</v>
      </c>
      <c r="E46" s="17">
        <v>460000</v>
      </c>
      <c r="F46" s="17">
        <f t="shared" si="0"/>
        <v>920000</v>
      </c>
      <c r="G46" s="20" t="s">
        <v>98</v>
      </c>
      <c r="H46" s="33">
        <v>50</v>
      </c>
      <c r="I46" s="33">
        <v>50</v>
      </c>
    </row>
    <row r="47" spans="1:9" x14ac:dyDescent="0.3">
      <c r="F47" s="25">
        <f>SUM(F29:F46)</f>
        <v>12037183</v>
      </c>
    </row>
  </sheetData>
  <mergeCells count="3">
    <mergeCell ref="A13:C13"/>
    <mergeCell ref="A20:C20"/>
    <mergeCell ref="B27:G27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2024-07-08T06:14:26Z</dcterms:created>
  <dcterms:modified xsi:type="dcterms:W3CDTF">2024-07-08T08:53:26Z</dcterms:modified>
</cp:coreProperties>
</file>