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КиКГЕОСТРОЙ\Коломна\ЖД пути Коломна\Стрелки Коломна\Расчет 6 стрелок Коломна\"/>
    </mc:Choice>
  </mc:AlternateContent>
  <xr:revisionPtr revIDLastSave="0" documentId="13_ncr:1_{3C099D96-61C1-47FE-9432-7F653FF646AE}" xr6:coauthVersionLast="47" xr6:coauthVersionMax="47" xr10:uidLastSave="{00000000-0000-0000-0000-000000000000}"/>
  <bookViews>
    <workbookView xWindow="28680" yWindow="-120" windowWidth="29040" windowHeight="15840" xr2:uid="{0679789B-016A-4DB4-BDB4-E159A274B9BC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" i="1" l="1"/>
  <c r="E16" i="1"/>
  <c r="F3" i="1"/>
  <c r="E15" i="1"/>
  <c r="E2" i="1"/>
  <c r="D2" i="1"/>
  <c r="B4" i="1"/>
  <c r="B9" i="1"/>
  <c r="B10" i="1" l="1"/>
</calcChain>
</file>

<file path=xl/sharedStrings.xml><?xml version="1.0" encoding="utf-8"?>
<sst xmlns="http://schemas.openxmlformats.org/spreadsheetml/2006/main" count="13" uniqueCount="11">
  <si>
    <t xml:space="preserve">1/9 2769 КП№30 </t>
  </si>
  <si>
    <t>%</t>
  </si>
  <si>
    <t>1/7 ЛПТП665121</t>
  </si>
  <si>
    <t>МП ЛПТП 665131</t>
  </si>
  <si>
    <t xml:space="preserve">брус ЖБ </t>
  </si>
  <si>
    <t>брус дерево</t>
  </si>
  <si>
    <t>с НДС</t>
  </si>
  <si>
    <t>комплект  стрелочного перевода (1/9 2769 КП№30 с креплениями) и  с переводным механизмом (МП ЛПТП 665131)   на ЖБ Брус</t>
  </si>
  <si>
    <t>комплект  стрелочного перевода (1/7 ЛПТП665121 с комплектом креплений)  и  с переводным механизмом (МП ЛПТП 665131) на дер. Брус</t>
  </si>
  <si>
    <t>Стоимость руб. с доставкой с НДС</t>
  </si>
  <si>
    <t>возможное подорожание до конца января 2025 от 5-7 %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</si>
</sst>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center"/>
    </xf>
    <xf numFmtId="43" fontId="0" fillId="0" borderId="1" xfId="1" applyFont="1" applyBorder="1"/>
    <xf numFmtId="2" fontId="0" fillId="0" borderId="1" xfId="0" applyNumberFormat="1" applyBorder="1"/>
    <xf numFmtId="164" fontId="0" fillId="0" borderId="1" xfId="0" applyNumberFormat="1" applyBorder="1"/>
    <xf numFmtId="0" fontId="2" fillId="0" borderId="1" xfId="0" applyFont="1" applyBorder="1" applyAlignment="1">
      <alignment wrapText="1"/>
    </xf>
    <xf numFmtId="43" fontId="0" fillId="0" borderId="0" xfId="1" applyFont="1"/>
    <xf numFmtId="0" fontId="2" fillId="0" borderId="1" xfId="0" applyFont="1" applyBorder="1" applyAlignment="1">
      <alignment horizontal="center" wrapText="1"/>
    </xf>
    <xf numFmtId="164" fontId="0" fillId="0" borderId="0" xfId="0" applyNumberFormat="1"/>
    <xf numFmtId="164" fontId="2" fillId="0" borderId="1" xfId="0" applyNumberFormat="1" applyFont="1" applyBorder="1"/>
    <xf numFmtId="43" fontId="2" fillId="0" borderId="1" xfId="1" applyFont="1" applyBorder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821DD-6702-408A-A128-1918A04EA31C}">
  <dimension ref="A1:F16"/>
  <sheetViews>
    <sheetView tabSelected="1" workbookViewId="0">
      <selection activeCell="E11" sqref="E11"/>
    </sheetView>
  </sheetViews>
  <sheetFormatPr defaultRowHeight="14.4" x14ac:dyDescent="0.3"/>
  <cols>
    <col min="1" max="1" width="39.109375" style="1" customWidth="1"/>
    <col min="2" max="2" width="16.33203125" customWidth="1"/>
    <col min="3" max="3" width="14.21875" customWidth="1"/>
    <col min="4" max="4" width="11.44140625" customWidth="1"/>
    <col min="5" max="5" width="18.88671875" customWidth="1"/>
    <col min="6" max="6" width="19.44140625" customWidth="1"/>
  </cols>
  <sheetData>
    <row r="1" spans="1:6" x14ac:dyDescent="0.3">
      <c r="A1" s="2"/>
      <c r="B1" s="3"/>
      <c r="C1" s="3"/>
      <c r="D1" s="4" t="s">
        <v>1</v>
      </c>
      <c r="E1" s="4" t="s">
        <v>6</v>
      </c>
    </row>
    <row r="2" spans="1:6" x14ac:dyDescent="0.3">
      <c r="A2" s="2" t="s">
        <v>0</v>
      </c>
      <c r="B2" s="5">
        <v>3140000</v>
      </c>
      <c r="C2" s="5">
        <v>2935000</v>
      </c>
      <c r="D2" s="6">
        <f>B2/C2</f>
        <v>1.06984667802385</v>
      </c>
      <c r="E2" s="7">
        <f>B2*1.2</f>
        <v>3768000</v>
      </c>
    </row>
    <row r="3" spans="1:6" x14ac:dyDescent="0.3">
      <c r="A3" s="2" t="s">
        <v>2</v>
      </c>
      <c r="B3" s="7"/>
      <c r="C3" s="9">
        <v>2210000</v>
      </c>
      <c r="D3" s="3"/>
      <c r="E3" s="5">
        <f>C3*1.2</f>
        <v>2652000</v>
      </c>
      <c r="F3" s="11">
        <f>E3*D2</f>
        <v>2837233.3901192504</v>
      </c>
    </row>
    <row r="4" spans="1:6" ht="28.8" x14ac:dyDescent="0.3">
      <c r="A4" s="2" t="s">
        <v>3</v>
      </c>
      <c r="B4" s="5">
        <f>92500*1.2</f>
        <v>111000</v>
      </c>
      <c r="C4" s="5">
        <v>84000</v>
      </c>
      <c r="D4" s="6"/>
      <c r="E4" s="3"/>
    </row>
    <row r="5" spans="1:6" x14ac:dyDescent="0.3">
      <c r="A5" s="2"/>
      <c r="B5" s="3"/>
      <c r="C5" s="3"/>
      <c r="D5" s="3"/>
      <c r="E5" s="3"/>
    </row>
    <row r="6" spans="1:6" x14ac:dyDescent="0.3">
      <c r="A6" s="2" t="s">
        <v>4</v>
      </c>
      <c r="B6" s="5">
        <v>800000</v>
      </c>
      <c r="C6" s="3"/>
      <c r="D6" s="3"/>
      <c r="E6" s="3"/>
    </row>
    <row r="7" spans="1:6" x14ac:dyDescent="0.3">
      <c r="A7" s="2" t="s">
        <v>5</v>
      </c>
      <c r="B7" s="5">
        <v>500000</v>
      </c>
      <c r="C7" s="3"/>
      <c r="D7" s="3"/>
      <c r="E7" s="3"/>
    </row>
    <row r="8" spans="1:6" x14ac:dyDescent="0.3">
      <c r="A8" s="2"/>
      <c r="B8" s="3"/>
      <c r="C8" s="3"/>
      <c r="D8" s="3"/>
      <c r="E8" s="3"/>
    </row>
    <row r="9" spans="1:6" ht="57.6" x14ac:dyDescent="0.3">
      <c r="A9" s="8" t="s">
        <v>7</v>
      </c>
      <c r="B9" s="7">
        <f>B2+B4+B6</f>
        <v>4051000</v>
      </c>
      <c r="C9" s="3"/>
      <c r="D9" s="3"/>
      <c r="E9" s="7"/>
    </row>
    <row r="10" spans="1:6" ht="57.6" x14ac:dyDescent="0.3">
      <c r="A10" s="8" t="s">
        <v>8</v>
      </c>
      <c r="B10" s="7">
        <f>B3+B4+B7</f>
        <v>611000</v>
      </c>
      <c r="C10" s="3"/>
      <c r="D10" s="3"/>
      <c r="E10" s="7"/>
    </row>
    <row r="14" spans="1:6" ht="57.6" x14ac:dyDescent="0.3">
      <c r="A14" s="2"/>
      <c r="B14" s="3"/>
      <c r="C14" s="3"/>
      <c r="D14" s="3"/>
      <c r="E14" s="10" t="s">
        <v>9</v>
      </c>
      <c r="F14" s="10" t="s">
        <v>10</v>
      </c>
    </row>
    <row r="15" spans="1:6" ht="57.6" x14ac:dyDescent="0.3">
      <c r="A15" s="8" t="s">
        <v>7</v>
      </c>
      <c r="C15" s="3"/>
      <c r="D15" s="3"/>
      <c r="E15" s="12">
        <f>E2+B4+B6</f>
        <v>4679000</v>
      </c>
      <c r="F15" s="3"/>
    </row>
    <row r="16" spans="1:6" ht="57.6" x14ac:dyDescent="0.3">
      <c r="A16" s="8" t="s">
        <v>8</v>
      </c>
      <c r="B16" s="3"/>
      <c r="C16" s="3"/>
      <c r="D16" s="3"/>
      <c r="E16" s="13">
        <f>F3+B4+B7</f>
        <v>3448233.3901192504</v>
      </c>
      <c r="F16" s="3"/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2024-09-05T05:49:26Z</dcterms:created>
  <dcterms:modified xsi:type="dcterms:W3CDTF">2024-09-06T06:47:58Z</dcterms:modified>
</cp:coreProperties>
</file>