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B9D02A4-CC7E-4B29-BF2A-7B1D0EE013C0}" xr6:coauthVersionLast="47" xr6:coauthVersionMax="47" xr10:uidLastSave="{00000000-0000-0000-0000-000000000000}"/>
  <bookViews>
    <workbookView xWindow="-108" yWindow="-108" windowWidth="23256" windowHeight="14016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11.04'!$A$1:$G$89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8" i="4" l="1"/>
  <c r="F87" i="4"/>
  <c r="F86" i="4"/>
  <c r="F85" i="4"/>
  <c r="F84" i="4"/>
  <c r="F83" i="4"/>
  <c r="F82" i="4"/>
  <c r="F81" i="4"/>
  <c r="F79" i="4"/>
  <c r="F78" i="4"/>
  <c r="F77" i="4"/>
  <c r="F76" i="4"/>
  <c r="F75" i="4"/>
  <c r="F74" i="4"/>
  <c r="F73" i="4"/>
  <c r="F72" i="4"/>
  <c r="F70" i="4"/>
  <c r="G70" i="4" s="1"/>
  <c r="F69" i="4"/>
  <c r="F68" i="4"/>
  <c r="F67" i="4"/>
  <c r="F66" i="4"/>
  <c r="G66" i="4" s="1"/>
  <c r="F65" i="4"/>
  <c r="F64" i="4"/>
  <c r="G64" i="4" s="1"/>
  <c r="F63" i="4"/>
  <c r="F61" i="4"/>
  <c r="F60" i="4"/>
  <c r="F59" i="4"/>
  <c r="F58" i="4"/>
  <c r="F57" i="4"/>
  <c r="F56" i="4"/>
  <c r="F55" i="4"/>
  <c r="F54" i="4"/>
  <c r="F52" i="4"/>
  <c r="F51" i="4"/>
  <c r="F50" i="4"/>
  <c r="F49" i="4"/>
  <c r="F48" i="4"/>
  <c r="F47" i="4"/>
  <c r="F46" i="4"/>
  <c r="F45" i="4"/>
  <c r="F43" i="4"/>
  <c r="F42" i="4"/>
  <c r="G42" i="4" s="1"/>
  <c r="F41" i="4"/>
  <c r="G41" i="4" s="1"/>
  <c r="F40" i="4"/>
  <c r="F39" i="4"/>
  <c r="G39" i="4" s="1"/>
  <c r="F38" i="4"/>
  <c r="G38" i="4" s="1"/>
  <c r="F37" i="4"/>
  <c r="G37" i="4" s="1"/>
  <c r="F36" i="4"/>
  <c r="G36" i="4" s="1"/>
  <c r="F34" i="4"/>
  <c r="F33" i="4"/>
  <c r="F32" i="4"/>
  <c r="F31" i="4"/>
  <c r="F30" i="4"/>
  <c r="F29" i="4"/>
  <c r="F28" i="4"/>
  <c r="F27" i="4"/>
  <c r="G27" i="4" s="1"/>
  <c r="D16" i="4"/>
  <c r="G85" i="4" l="1"/>
  <c r="G87" i="4"/>
  <c r="G81" i="4"/>
  <c r="G82" i="4"/>
  <c r="G83" i="4"/>
  <c r="G84" i="4"/>
  <c r="G86" i="4"/>
  <c r="G88" i="4"/>
  <c r="G76" i="4"/>
  <c r="G78" i="4"/>
  <c r="G72" i="4"/>
  <c r="G73" i="4"/>
  <c r="G74" i="4"/>
  <c r="G75" i="4"/>
  <c r="G77" i="4"/>
  <c r="G79" i="4"/>
  <c r="G69" i="4"/>
  <c r="G63" i="4"/>
  <c r="G65" i="4"/>
  <c r="G68" i="4"/>
  <c r="G67" i="4"/>
  <c r="G58" i="4"/>
  <c r="G60" i="4"/>
  <c r="G54" i="4"/>
  <c r="G55" i="4"/>
  <c r="G56" i="4"/>
  <c r="G57" i="4"/>
  <c r="G59" i="4"/>
  <c r="G61" i="4"/>
  <c r="G45" i="4"/>
  <c r="G46" i="4"/>
  <c r="G47" i="4"/>
  <c r="G48" i="4"/>
  <c r="G50" i="4"/>
  <c r="G49" i="4"/>
  <c r="G51" i="4"/>
  <c r="G52" i="4"/>
  <c r="G40" i="4"/>
  <c r="G43" i="4"/>
  <c r="G28" i="4"/>
  <c r="G29" i="4"/>
  <c r="G30" i="4"/>
  <c r="G31" i="4"/>
  <c r="G32" i="4"/>
  <c r="G33" i="4"/>
  <c r="G34" i="4"/>
  <c r="F15" i="4" l="1"/>
  <c r="G15" i="4" s="1"/>
  <c r="F19" i="4" l="1"/>
  <c r="G19" i="4" l="1"/>
  <c r="F25" i="4" l="1"/>
  <c r="F20" i="4"/>
  <c r="G25" i="4" l="1"/>
  <c r="G20" i="4"/>
  <c r="F24" i="4" l="1"/>
  <c r="G24" i="4" s="1"/>
  <c r="F23" i="4"/>
  <c r="F22" i="4"/>
  <c r="F21" i="4"/>
  <c r="F18" i="4"/>
  <c r="G18" i="4" s="1"/>
  <c r="F14" i="4"/>
  <c r="G14" i="4" s="1"/>
  <c r="G21" i="4" l="1"/>
  <c r="G22" i="4"/>
  <c r="G23" i="4"/>
  <c r="F16" i="4" l="1"/>
  <c r="F13" i="4"/>
  <c r="F12" i="4"/>
  <c r="F89" i="4" l="1"/>
  <c r="G13" i="4"/>
  <c r="G12" i="4"/>
  <c r="G16" i="4"/>
  <c r="G89" i="4" l="1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<sst xmlns="http://schemas.openxmlformats.org/spreadsheetml/2006/main" count="523" uniqueCount="252">
  <si>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</si>
  <si>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</si>
  <si>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</si>
  <si>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</si>
  <si>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</si>
  <si>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</si>
  <si>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</si>
  <si>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</si>
  <si>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</si>
  <si>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</si>
  <si>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</si>
  <si>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</si>
  <si>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</si>
  <si>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</si>
  <si>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</si>
  <si>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</si>
  <si>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</si>
  <si>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</si>
  <si>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</si>
  <si>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</si>
  <si>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</si>
  <si>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</si>
  <si>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</si>
  <si>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</si>
  <si>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</si>
  <si>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</si>
  <si>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</si>
  <si>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</si>
  <si>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</si>
  <si>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</si>
  <si>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</si>
  <si>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</si>
  <si>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</si>
  <si>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</si>
  <si>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</si>
  <si>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</si>
  <si>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</si>
  <si>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</si>
  <si>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</si>
  <si>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</si>
  <si>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</si>
  <si>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</si>
  <si>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</si>
  <si>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</si>
  <si>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</si>
  <si>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</si>
  <si>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</si>
  <si>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</si>
  <si>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</si>
  <si>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</si>
  <si>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</si>
  <si>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</si>
  <si>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</si>
  <si>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</si>
  <si>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</si>
  <si>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</si>
  <si>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</si>
  <si>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</si>
  <si>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</si>
  <si>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</si>
  <si>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</si>
  <si>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</si>
  <si>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</si>
  <si>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</si>
  <si>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</si>
  <si>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</si>
  <si>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</si>
  <si>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</si>
  <si>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</si>
  <si>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</si>
  <si>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</si>
  <si>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</si>
  <si>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</si>
  <si>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</si>
  <si>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</si>
  <si>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</si>
  <si>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</si>
  <si>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</si>
  <si>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</si>
  <si>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</si>
  <si>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</si>
  <si>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</si>
  <si>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</si>
  <si>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</si>
  <si>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</si>
  <si>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</si>
  <si>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</si>
  <si>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</si>
  <si>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</si>
  <si>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</si>
  <si>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</si>
  <si>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</si>
  <si>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</si>
  <si>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</si>
  <si>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</si>
  <si>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</si>
  <si>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</si>
  <si>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</si>
  <si>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</si>
  <si>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</si>
  <si>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</si>
  <si>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</si>
  <si>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</si>
  <si>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</si>
  <si>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</si>
  <si>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</si>
  <si>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</si>
  <si>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</si>
  <si>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</si>
  <si>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</si>
  <si>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</si>
  <si>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</si>
  <si>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</si>
  <si>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</si>
  <si>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</si>
  <si>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</si>
  <si>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</si>
  <si>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</si>
  <si>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</si>
  <si>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</si>
  <si>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</si>
  <si>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</si>
  <si>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</si>
  <si>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</si>
  <si>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</si>
  <si>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</si>
  <si>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</si>
  <si>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</si>
  <si>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</si>
  <si>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</si>
  <si>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</si>
  <si>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</si>
  <si>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</si>
  <si>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</si>
  <si>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</si>
  <si>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</si>
  <si>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</si>
  <si>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</si>
  <si>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</si>
  <si>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</si>
  <si>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</si>
  <si>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</si>
  <si>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</si>
  <si>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</si>
  <si>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</si>
  <si>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</si>
  <si>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</si>
  <si>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</si>
  <si>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</si>
  <si>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</si>
  <si>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</si>
  <si>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</si>
  <si>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</si>
  <si>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</si>
  <si>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</si>
  <si>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</si>
  <si>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</si>
  <si>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</si>
  <si>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</si>
  <si>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</si>
  <si>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</si>
  <si>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</si>
  <si>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</si>
  <si>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</si>
  <si>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</si>
  <si>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</si>
  <si>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</si>
  <si>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</si>
  <si>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</si>
  <si>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</si>
  <si>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</si>
  <si>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</si>
  <si>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</si>
  <si>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</si>
  <si>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</si>
  <si>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</si>
  <si>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</si>
  <si>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</si>
  <si>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</si>
  <si>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</si>
  <si>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</si>
  <si>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</si>
  <si>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</si>
  <si>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</si>
  <si>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</si>
  <si>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</si>
  <si>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</si>
  <si>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</si>
  <si>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</si>
  <si>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</si>
  <si>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</si>
  <si>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</si>
  <si>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</si>
  <si>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</si>
  <si>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</si>
  <si>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</si>
  <si>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</si>
  <si>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</si>
  <si>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</si>
  <si>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</si>
  <si>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</si>
  <si>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</si>
  <si>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</si>
  <si>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</si>
  <si>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</si>
  <si>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</si>
  <si>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</si>
  <si>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</si>
  <si>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</si>
  <si>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</si>
  <si>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</si>
  <si>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</si>
  <si>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</si>
  <si>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</si>
  <si>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</si>
  <si>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</si>
  <si>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</si>
  <si>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</si>
  <si>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</si>
  <si>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</si>
  <si>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</si>
  <si>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</si>
  <si>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</si>
  <si>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</si>
  <si>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</si>
  <si>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</si>
  <si>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</si>
  <si>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</si>
  <si>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</si>
  <si>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</si>
  <si>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</si>
  <si>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 xml:space="preserve">Запорная закладка с проушинами </t>
  </si>
  <si>
    <t>Закладка стрелочная</t>
  </si>
  <si>
    <t>Болт стыковой в сборе</t>
  </si>
  <si>
    <t>Приложение к письму от _____ №____</t>
  </si>
  <si>
    <t>Рельс Р65</t>
  </si>
  <si>
    <t>Накладка Р-65</t>
  </si>
  <si>
    <t xml:space="preserve">Шпала ж.б в сборе со скреплением КБ65 </t>
  </si>
  <si>
    <t>компл.</t>
  </si>
  <si>
    <t>Накладка Р-65/50 (переходная)</t>
  </si>
  <si>
    <t xml:space="preserve">Устройство путей </t>
  </si>
  <si>
    <t>Замена СП6 1/7,  левая</t>
  </si>
  <si>
    <t>Брусья полимерные композитные</t>
  </si>
  <si>
    <t>Стрелочный перевод тип Р65 марка 1/7 проект ЛПTП.665121.103M, левый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</si>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</sst>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_-* #,##0.0\ _₽_-;\-* #,##0.0\ _₽_-;_-* &quot;-&quot;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40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3" fillId="0" borderId="3" xfId="1" applyFont="1" applyBorder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168" fontId="0" fillId="0" borderId="0" xfId="0" applyNumberFormat="1" applyAlignment="1">
      <alignment wrapText="1"/>
    </xf>
    <xf numFmtId="0" fontId="0" fillId="6" borderId="3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3" applyFont="1" applyBorder="1" applyAlignment="1">
      <alignment vertical="center" wrapText="1"/>
    </xf>
    <xf numFmtId="0" fontId="2" fillId="0" borderId="10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167" fontId="2" fillId="0" borderId="3" xfId="0" applyNumberFormat="1" applyFont="1" applyBorder="1" applyAlignment="1">
      <alignment horizontal="right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13" t="s">
        <v>0</v>
      </c>
      <c r="B1" s="113" t="s">
        <v>16</v>
      </c>
      <c r="C1" s="114" t="s">
        <v>17</v>
      </c>
      <c r="D1" s="114"/>
      <c r="E1" s="114"/>
      <c r="F1" s="115" t="s">
        <v>18</v>
      </c>
      <c r="G1" s="115"/>
      <c r="H1" s="115"/>
    </row>
    <row r="2" spans="1:9" ht="27.6" x14ac:dyDescent="0.3">
      <c r="A2" s="113"/>
      <c r="B2" s="113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24" t="s">
        <v>0</v>
      </c>
      <c r="B1" s="127" t="s">
        <v>1</v>
      </c>
      <c r="C1" s="116" t="s">
        <v>2</v>
      </c>
      <c r="D1" s="130" t="s">
        <v>3</v>
      </c>
      <c r="E1" s="117" t="s">
        <v>14</v>
      </c>
      <c r="F1" s="118"/>
      <c r="G1" s="118"/>
      <c r="H1" s="118"/>
      <c r="I1" s="118"/>
      <c r="J1" s="118"/>
      <c r="K1" s="118"/>
      <c r="L1" s="118"/>
    </row>
    <row r="2" spans="1:12" ht="14.4" customHeight="1" x14ac:dyDescent="0.3">
      <c r="A2" s="125"/>
      <c r="B2" s="128"/>
      <c r="C2" s="116"/>
      <c r="D2" s="130"/>
      <c r="E2" s="119"/>
      <c r="F2" s="120"/>
      <c r="G2" s="120"/>
      <c r="H2" s="120"/>
      <c r="I2" s="120"/>
      <c r="J2" s="120"/>
      <c r="K2" s="120"/>
      <c r="L2" s="120"/>
    </row>
    <row r="3" spans="1:12" ht="27.75" customHeight="1" x14ac:dyDescent="0.3">
      <c r="A3" s="125"/>
      <c r="B3" s="128"/>
      <c r="C3" s="116"/>
      <c r="D3" s="130"/>
      <c r="E3" s="116" t="s">
        <v>25</v>
      </c>
      <c r="F3" s="116"/>
      <c r="G3" s="116"/>
      <c r="H3" s="116" t="s">
        <v>26</v>
      </c>
      <c r="I3" s="116"/>
      <c r="J3" s="116"/>
      <c r="K3" s="113" t="s">
        <v>36</v>
      </c>
      <c r="L3" s="113"/>
    </row>
    <row r="4" spans="1:12" ht="56.1" customHeight="1" x14ac:dyDescent="0.3">
      <c r="A4" s="126"/>
      <c r="B4" s="129"/>
      <c r="C4" s="116"/>
      <c r="D4" s="130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31" t="s">
        <v>230</v>
      </c>
      <c r="C6" s="132"/>
      <c r="D6" s="132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31" t="s">
        <v>56</v>
      </c>
      <c r="C75" s="132"/>
      <c r="D75" s="132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21" t="s">
        <v>11</v>
      </c>
      <c r="B123" s="122"/>
      <c r="C123" s="122"/>
      <c r="D123" s="122"/>
      <c r="E123" s="123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89"/>
  <sheetViews>
    <sheetView tabSelected="1" view="pageBreakPreview" topLeftCell="A13" zoomScaleNormal="100" zoomScaleSheetLayoutView="100" workbookViewId="0">
      <selection activeCell="E20" sqref="E20"/>
    </sheetView>
  </sheetViews>
  <sheetFormatPr defaultColWidth="8.88671875" defaultRowHeight="14.4" x14ac:dyDescent="0.3"/>
  <cols>
    <col min="1" max="1" width="9.44140625" style="89" customWidth="1"/>
    <col min="2" max="2" width="65.109375" style="89" customWidth="1"/>
    <col min="3" max="3" width="9.33203125" style="90" customWidth="1"/>
    <col min="4" max="4" width="10.5546875" style="91" bestFit="1" customWidth="1"/>
    <col min="5" max="5" width="16.109375" style="92" customWidth="1"/>
    <col min="6" max="6" width="18" style="89" customWidth="1"/>
    <col min="7" max="7" width="18.6640625" style="89" customWidth="1"/>
    <col min="8" max="16384" width="8.88671875" style="89"/>
  </cols>
  <sheetData>
    <row r="1" spans="1:9" ht="43.2" x14ac:dyDescent="0.3">
      <c r="G1" s="112" t="s">
        <v>234</v>
      </c>
    </row>
    <row r="6" spans="1:9" ht="14.4" customHeight="1" x14ac:dyDescent="0.3">
      <c r="A6" s="124" t="s">
        <v>0</v>
      </c>
      <c r="B6" s="127" t="s">
        <v>1</v>
      </c>
      <c r="C6" s="116" t="s">
        <v>2</v>
      </c>
      <c r="D6" s="139" t="s">
        <v>3</v>
      </c>
      <c r="E6" s="116"/>
      <c r="F6" s="116"/>
      <c r="G6" s="116"/>
    </row>
    <row r="7" spans="1:9" ht="14.4" customHeight="1" x14ac:dyDescent="0.3">
      <c r="A7" s="125"/>
      <c r="B7" s="128"/>
      <c r="C7" s="116"/>
      <c r="D7" s="139"/>
      <c r="E7" s="116"/>
      <c r="F7" s="116"/>
      <c r="G7" s="116"/>
    </row>
    <row r="8" spans="1:9" ht="27.75" customHeight="1" x14ac:dyDescent="0.3">
      <c r="A8" s="125"/>
      <c r="B8" s="128"/>
      <c r="C8" s="116"/>
      <c r="D8" s="139"/>
      <c r="E8" s="116" t="s">
        <v>26</v>
      </c>
      <c r="F8" s="116"/>
      <c r="G8" s="116"/>
    </row>
    <row r="9" spans="1:9" ht="56.1" customHeight="1" x14ac:dyDescent="0.3">
      <c r="A9" s="126"/>
      <c r="B9" s="129"/>
      <c r="C9" s="116"/>
      <c r="D9" s="139"/>
      <c r="E9" s="2" t="s">
        <v>4</v>
      </c>
      <c r="F9" s="2" t="s">
        <v>5</v>
      </c>
      <c r="G9" s="93" t="s">
        <v>6</v>
      </c>
    </row>
    <row r="10" spans="1:9" x14ac:dyDescent="0.3">
      <c r="A10" s="94">
        <v>1</v>
      </c>
      <c r="B10" s="95">
        <v>2</v>
      </c>
      <c r="C10" s="95">
        <v>3</v>
      </c>
      <c r="D10" s="96">
        <v>4</v>
      </c>
      <c r="E10" s="97">
        <v>8</v>
      </c>
      <c r="F10" s="97">
        <v>9</v>
      </c>
      <c r="G10" s="97">
        <v>10</v>
      </c>
    </row>
    <row r="11" spans="1:9" ht="20.25" customHeight="1" x14ac:dyDescent="0.3">
      <c r="A11" s="135" t="s">
        <v>240</v>
      </c>
      <c r="B11" s="136"/>
      <c r="C11" s="136"/>
      <c r="D11" s="136"/>
      <c r="E11" s="136"/>
      <c r="F11" s="136"/>
      <c r="G11" s="136"/>
    </row>
    <row r="12" spans="1:9" ht="27.75" customHeight="1" x14ac:dyDescent="0.3">
      <c r="A12" s="104"/>
      <c r="B12" s="87" t="s">
        <v>237</v>
      </c>
      <c r="C12" s="98" t="s">
        <v>10</v>
      </c>
      <c r="D12" s="111">
        <v>855</v>
      </c>
      <c r="E12" s="99">
        <v>0</v>
      </c>
      <c r="F12" s="99">
        <f>ROUND(E12*D12,2)</f>
        <v>0</v>
      </c>
      <c r="G12" s="99">
        <f t="shared" ref="G12" si="0">ROUND(F12*1.2,2)</f>
        <v>0</v>
      </c>
      <c r="I12" s="110"/>
    </row>
    <row r="13" spans="1:9" ht="27.75" customHeight="1" x14ac:dyDescent="0.3">
      <c r="A13" s="104"/>
      <c r="B13" s="87" t="s">
        <v>235</v>
      </c>
      <c r="C13" s="98" t="s">
        <v>10</v>
      </c>
      <c r="D13" s="111">
        <v>75</v>
      </c>
      <c r="E13" s="99">
        <v>0</v>
      </c>
      <c r="F13" s="99">
        <f>ROUND(E13*D13,2)</f>
        <v>0</v>
      </c>
      <c r="G13" s="99">
        <f t="shared" ref="G13" si="1">ROUND(F13*1.2,2)</f>
        <v>0</v>
      </c>
      <c r="I13" s="110"/>
    </row>
    <row r="14" spans="1:9" ht="27.75" customHeight="1" x14ac:dyDescent="0.3">
      <c r="A14" s="104"/>
      <c r="B14" s="106" t="s">
        <v>236</v>
      </c>
      <c r="C14" s="86" t="s">
        <v>149</v>
      </c>
      <c r="D14" s="111">
        <v>106</v>
      </c>
      <c r="E14" s="99">
        <v>0</v>
      </c>
      <c r="F14" s="100">
        <f>ROUND(E14*D14,2)</f>
        <v>0</v>
      </c>
      <c r="G14" s="100">
        <f t="shared" ref="G14" si="2">ROUND(F14*1.2,2)</f>
        <v>0</v>
      </c>
      <c r="I14" s="110"/>
    </row>
    <row r="15" spans="1:9" ht="27.75" customHeight="1" x14ac:dyDescent="0.3">
      <c r="A15" s="104"/>
      <c r="B15" s="106" t="s">
        <v>239</v>
      </c>
      <c r="C15" s="86" t="s">
        <v>149</v>
      </c>
      <c r="D15" s="111">
        <v>16</v>
      </c>
      <c r="E15" s="99">
        <v>0</v>
      </c>
      <c r="F15" s="100">
        <f>ROUND(E15*D15,2)</f>
        <v>0</v>
      </c>
      <c r="G15" s="100">
        <f t="shared" ref="G15" si="3">ROUND(F15*1.2,2)</f>
        <v>0</v>
      </c>
      <c r="I15" s="110"/>
    </row>
    <row r="16" spans="1:9" ht="27.75" customHeight="1" x14ac:dyDescent="0.3">
      <c r="A16" s="104"/>
      <c r="B16" s="88" t="s">
        <v>233</v>
      </c>
      <c r="C16" s="98" t="s">
        <v>10</v>
      </c>
      <c r="D16" s="111">
        <f>106*6+16*5</f>
        <v>716</v>
      </c>
      <c r="E16" s="99">
        <v>0</v>
      </c>
      <c r="F16" s="99">
        <f>ROUND(E16*D16,2)</f>
        <v>0</v>
      </c>
      <c r="G16" s="99">
        <f t="shared" ref="G16" si="4">ROUND(F16*1.2,2)</f>
        <v>0</v>
      </c>
      <c r="I16" s="110"/>
    </row>
    <row r="17" spans="1:9" ht="27.75" customHeight="1" x14ac:dyDescent="0.3">
      <c r="A17" s="137" t="s">
        <v>241</v>
      </c>
      <c r="B17" s="138"/>
      <c r="C17" s="138"/>
      <c r="D17" s="138"/>
      <c r="E17" s="138"/>
      <c r="F17" s="138"/>
      <c r="G17" s="138"/>
      <c r="I17" s="110"/>
    </row>
    <row r="18" spans="1:9" ht="27.75" customHeight="1" x14ac:dyDescent="0.3">
      <c r="A18" s="104"/>
      <c r="B18" s="106" t="s">
        <v>242</v>
      </c>
      <c r="C18" s="86" t="s">
        <v>238</v>
      </c>
      <c r="D18" s="107">
        <v>1</v>
      </c>
      <c r="E18" s="99">
        <v>1250000</v>
      </c>
      <c r="F18" s="100">
        <f>ROUND(E18*D18,2)</f>
        <v>1250000</v>
      </c>
      <c r="G18" s="100">
        <f t="shared" ref="G18" si="5">ROUND(F18*1.2,2)</f>
        <v>1500000</v>
      </c>
      <c r="I18" s="110"/>
    </row>
    <row r="19" spans="1:9" ht="27.75" customHeight="1" x14ac:dyDescent="0.3">
      <c r="A19" s="104"/>
      <c r="B19" s="87" t="s">
        <v>243</v>
      </c>
      <c r="C19" s="86" t="s">
        <v>238</v>
      </c>
      <c r="D19" s="105">
        <v>1</v>
      </c>
      <c r="E19" s="99">
        <v>2730000</v>
      </c>
      <c r="F19" s="100">
        <f>ROUND(E19*D19,2)</f>
        <v>2730000</v>
      </c>
      <c r="G19" s="100">
        <f t="shared" ref="G19" si="6">ROUND(F19*1.2,2)</f>
        <v>3276000</v>
      </c>
      <c r="I19" s="110"/>
    </row>
    <row r="20" spans="1:9" ht="27.75" customHeight="1" x14ac:dyDescent="0.3">
      <c r="A20" s="104"/>
      <c r="B20" s="108" t="s">
        <v>244</v>
      </c>
      <c r="C20" s="86" t="s">
        <v>10</v>
      </c>
      <c r="D20" s="109">
        <v>2</v>
      </c>
      <c r="E20" s="99">
        <v>32370</v>
      </c>
      <c r="F20" s="101">
        <f>ROUND(E20*D20,2)</f>
        <v>64740</v>
      </c>
      <c r="G20" s="101">
        <f>ROUND(F20*1.2,2)</f>
        <v>77688</v>
      </c>
      <c r="I20" s="110"/>
    </row>
    <row r="21" spans="1:9" ht="27.75" customHeight="1" x14ac:dyDescent="0.3">
      <c r="A21" s="104"/>
      <c r="B21" s="87" t="s">
        <v>126</v>
      </c>
      <c r="C21" s="86" t="s">
        <v>10</v>
      </c>
      <c r="D21" s="105">
        <v>1</v>
      </c>
      <c r="E21" s="99">
        <v>112000</v>
      </c>
      <c r="F21" s="100">
        <f>ROUND(E21*D21,2)</f>
        <v>112000</v>
      </c>
      <c r="G21" s="100">
        <f t="shared" ref="G21:G23" si="7">ROUND(F21*1.2,2)</f>
        <v>134400</v>
      </c>
      <c r="I21" s="110"/>
    </row>
    <row r="22" spans="1:9" ht="27.75" customHeight="1" x14ac:dyDescent="0.3">
      <c r="A22" s="104"/>
      <c r="B22" s="87" t="s">
        <v>231</v>
      </c>
      <c r="C22" s="86" t="s">
        <v>149</v>
      </c>
      <c r="D22" s="105">
        <v>1</v>
      </c>
      <c r="E22" s="99">
        <v>0</v>
      </c>
      <c r="F22" s="100">
        <f>ROUND(E22*D22,2)</f>
        <v>0</v>
      </c>
      <c r="G22" s="100">
        <f t="shared" si="7"/>
        <v>0</v>
      </c>
      <c r="I22" s="110"/>
    </row>
    <row r="23" spans="1:9" ht="27.75" customHeight="1" x14ac:dyDescent="0.3">
      <c r="A23" s="104"/>
      <c r="B23" s="87" t="s">
        <v>232</v>
      </c>
      <c r="C23" s="86" t="s">
        <v>10</v>
      </c>
      <c r="D23" s="105">
        <v>1</v>
      </c>
      <c r="E23" s="99">
        <v>0</v>
      </c>
      <c r="F23" s="100">
        <f>ROUND(E23*D23,2)</f>
        <v>0</v>
      </c>
      <c r="G23" s="100">
        <f t="shared" si="7"/>
        <v>0</v>
      </c>
      <c r="I23" s="110"/>
    </row>
    <row r="24" spans="1:9" ht="27.75" customHeight="1" x14ac:dyDescent="0.3">
      <c r="A24" s="104"/>
      <c r="B24" s="106" t="s">
        <v>236</v>
      </c>
      <c r="C24" s="86" t="s">
        <v>149</v>
      </c>
      <c r="D24" s="107">
        <v>12</v>
      </c>
      <c r="E24" s="99">
        <v>0</v>
      </c>
      <c r="F24" s="100">
        <f>ROUND(E24*D24,2)</f>
        <v>0</v>
      </c>
      <c r="G24" s="100">
        <f t="shared" ref="G24" si="8">ROUND(F24*1.2,2)</f>
        <v>0</v>
      </c>
      <c r="I24" s="110"/>
    </row>
    <row r="25" spans="1:9" ht="27.75" customHeight="1" x14ac:dyDescent="0.3">
      <c r="A25" s="104"/>
      <c r="B25" s="106" t="s">
        <v>233</v>
      </c>
      <c r="C25" s="86" t="s">
        <v>10</v>
      </c>
      <c r="D25" s="107">
        <v>36</v>
      </c>
      <c r="E25" s="99">
        <v>0</v>
      </c>
      <c r="F25" s="100">
        <f>ROUND(E25*D25,2)</f>
        <v>0</v>
      </c>
      <c r="G25" s="100">
        <f t="shared" ref="G25" si="9">ROUND(F25*1.2,2)</f>
        <v>0</v>
      </c>
      <c r="I25" s="110"/>
    </row>
    <row r="26" spans="1:9" ht="27.75" customHeight="1" x14ac:dyDescent="0.3">
      <c r="A26" s="137" t="s">
        <v>245</v>
      </c>
      <c r="B26" s="138"/>
      <c r="C26" s="138"/>
      <c r="D26" s="138"/>
      <c r="E26" s="138"/>
      <c r="F26" s="138"/>
      <c r="G26" s="138"/>
      <c r="I26" s="110"/>
    </row>
    <row r="27" spans="1:9" ht="27.75" customHeight="1" x14ac:dyDescent="0.3">
      <c r="A27" s="104"/>
      <c r="B27" s="106" t="s">
        <v>242</v>
      </c>
      <c r="C27" s="86" t="s">
        <v>238</v>
      </c>
      <c r="D27" s="107">
        <v>1</v>
      </c>
      <c r="E27" s="99">
        <v>1250000</v>
      </c>
      <c r="F27" s="100">
        <f>ROUND(E27*D27,2)</f>
        <v>1250000</v>
      </c>
      <c r="G27" s="100">
        <f t="shared" ref="G27" si="10">ROUND(F27*1.2,2)</f>
        <v>1500000</v>
      </c>
      <c r="I27" s="110"/>
    </row>
    <row r="28" spans="1:9" ht="27.75" customHeight="1" x14ac:dyDescent="0.3">
      <c r="A28" s="104"/>
      <c r="B28" s="87" t="s">
        <v>243</v>
      </c>
      <c r="C28" s="86" t="s">
        <v>238</v>
      </c>
      <c r="D28" s="105">
        <v>1</v>
      </c>
      <c r="E28" s="99">
        <v>2730000</v>
      </c>
      <c r="F28" s="100">
        <f>ROUND(E28*D28,2)</f>
        <v>2730000</v>
      </c>
      <c r="G28" s="100">
        <f t="shared" ref="G28" si="11">ROUND(F28*1.2,2)</f>
        <v>3276000</v>
      </c>
      <c r="I28" s="110"/>
    </row>
    <row r="29" spans="1:9" ht="27.75" customHeight="1" x14ac:dyDescent="0.3">
      <c r="A29" s="104"/>
      <c r="B29" s="108" t="s">
        <v>244</v>
      </c>
      <c r="C29" s="86" t="s">
        <v>10</v>
      </c>
      <c r="D29" s="109">
        <v>2</v>
      </c>
      <c r="E29" s="99">
        <v>32370</v>
      </c>
      <c r="F29" s="101">
        <f>ROUND(E29*D29,2)</f>
        <v>64740</v>
      </c>
      <c r="G29" s="101">
        <f>ROUND(F29*1.2,2)</f>
        <v>77688</v>
      </c>
      <c r="I29" s="110"/>
    </row>
    <row r="30" spans="1:9" ht="27.75" customHeight="1" x14ac:dyDescent="0.3">
      <c r="A30" s="104"/>
      <c r="B30" s="87" t="s">
        <v>126</v>
      </c>
      <c r="C30" s="86" t="s">
        <v>10</v>
      </c>
      <c r="D30" s="105">
        <v>1</v>
      </c>
      <c r="E30" s="99">
        <v>112000</v>
      </c>
      <c r="F30" s="100">
        <f>ROUND(E30*D30,2)</f>
        <v>112000</v>
      </c>
      <c r="G30" s="100">
        <f t="shared" ref="G30:G32" si="12">ROUND(F30*1.2,2)</f>
        <v>134400</v>
      </c>
      <c r="I30" s="110"/>
    </row>
    <row r="31" spans="1:9" ht="27.75" customHeight="1" x14ac:dyDescent="0.3">
      <c r="A31" s="104"/>
      <c r="B31" s="87" t="s">
        <v>231</v>
      </c>
      <c r="C31" s="86" t="s">
        <v>149</v>
      </c>
      <c r="D31" s="105">
        <v>1</v>
      </c>
      <c r="E31" s="99">
        <v>0</v>
      </c>
      <c r="F31" s="100">
        <f>ROUND(E31*D31,2)</f>
        <v>0</v>
      </c>
      <c r="G31" s="100">
        <f t="shared" si="12"/>
        <v>0</v>
      </c>
      <c r="I31" s="110"/>
    </row>
    <row r="32" spans="1:9" ht="27.75" customHeight="1" x14ac:dyDescent="0.3">
      <c r="A32" s="104"/>
      <c r="B32" s="87" t="s">
        <v>232</v>
      </c>
      <c r="C32" s="86" t="s">
        <v>10</v>
      </c>
      <c r="D32" s="105">
        <v>1</v>
      </c>
      <c r="E32" s="99">
        <v>0</v>
      </c>
      <c r="F32" s="100">
        <f>ROUND(E32*D32,2)</f>
        <v>0</v>
      </c>
      <c r="G32" s="100">
        <f t="shared" si="12"/>
        <v>0</v>
      </c>
      <c r="I32" s="110"/>
    </row>
    <row r="33" spans="1:9" ht="27.75" customHeight="1" x14ac:dyDescent="0.3">
      <c r="A33" s="104"/>
      <c r="B33" s="106" t="s">
        <v>236</v>
      </c>
      <c r="C33" s="86" t="s">
        <v>149</v>
      </c>
      <c r="D33" s="107">
        <v>12</v>
      </c>
      <c r="E33" s="99">
        <v>0</v>
      </c>
      <c r="F33" s="100">
        <f>ROUND(E33*D33,2)</f>
        <v>0</v>
      </c>
      <c r="G33" s="100">
        <f t="shared" ref="G33:G34" si="13">ROUND(F33*1.2,2)</f>
        <v>0</v>
      </c>
      <c r="I33" s="110"/>
    </row>
    <row r="34" spans="1:9" ht="27.75" customHeight="1" x14ac:dyDescent="0.3">
      <c r="A34" s="104"/>
      <c r="B34" s="106" t="s">
        <v>233</v>
      </c>
      <c r="C34" s="86" t="s">
        <v>10</v>
      </c>
      <c r="D34" s="107">
        <v>36</v>
      </c>
      <c r="E34" s="99">
        <v>0</v>
      </c>
      <c r="F34" s="100">
        <f>ROUND(E34*D34,2)</f>
        <v>0</v>
      </c>
      <c r="G34" s="100">
        <f t="shared" si="13"/>
        <v>0</v>
      </c>
      <c r="I34" s="110"/>
    </row>
    <row r="35" spans="1:9" ht="27.75" customHeight="1" x14ac:dyDescent="0.3">
      <c r="A35" s="137" t="s">
        <v>246</v>
      </c>
      <c r="B35" s="138"/>
      <c r="C35" s="138"/>
      <c r="D35" s="138"/>
      <c r="E35" s="138"/>
      <c r="F35" s="138"/>
      <c r="G35" s="138"/>
      <c r="I35" s="110"/>
    </row>
    <row r="36" spans="1:9" ht="27.75" customHeight="1" x14ac:dyDescent="0.3">
      <c r="A36" s="104"/>
      <c r="B36" s="106" t="s">
        <v>242</v>
      </c>
      <c r="C36" s="86" t="s">
        <v>238</v>
      </c>
      <c r="D36" s="107">
        <v>1</v>
      </c>
      <c r="E36" s="99">
        <v>1250000</v>
      </c>
      <c r="F36" s="100">
        <f>ROUND(E36*D36,2)</f>
        <v>1250000</v>
      </c>
      <c r="G36" s="100">
        <f t="shared" ref="G36" si="14">ROUND(F36*1.2,2)</f>
        <v>1500000</v>
      </c>
      <c r="I36" s="110"/>
    </row>
    <row r="37" spans="1:9" ht="27.75" customHeight="1" x14ac:dyDescent="0.3">
      <c r="A37" s="104"/>
      <c r="B37" s="87" t="s">
        <v>243</v>
      </c>
      <c r="C37" s="86" t="s">
        <v>238</v>
      </c>
      <c r="D37" s="105">
        <v>1</v>
      </c>
      <c r="E37" s="99">
        <v>2730000</v>
      </c>
      <c r="F37" s="100">
        <f>ROUND(E37*D37,2)</f>
        <v>2730000</v>
      </c>
      <c r="G37" s="100">
        <f t="shared" ref="G37" si="15">ROUND(F37*1.2,2)</f>
        <v>3276000</v>
      </c>
      <c r="I37" s="110"/>
    </row>
    <row r="38" spans="1:9" ht="27.75" customHeight="1" x14ac:dyDescent="0.3">
      <c r="A38" s="104"/>
      <c r="B38" s="108" t="s">
        <v>244</v>
      </c>
      <c r="C38" s="86" t="s">
        <v>10</v>
      </c>
      <c r="D38" s="109">
        <v>2</v>
      </c>
      <c r="E38" s="99">
        <v>32370</v>
      </c>
      <c r="F38" s="101">
        <f>ROUND(E38*D38,2)</f>
        <v>64740</v>
      </c>
      <c r="G38" s="101">
        <f>ROUND(F38*1.2,2)</f>
        <v>77688</v>
      </c>
      <c r="I38" s="110"/>
    </row>
    <row r="39" spans="1:9" ht="27.75" customHeight="1" x14ac:dyDescent="0.3">
      <c r="A39" s="104"/>
      <c r="B39" s="87" t="s">
        <v>126</v>
      </c>
      <c r="C39" s="86" t="s">
        <v>10</v>
      </c>
      <c r="D39" s="105">
        <v>1</v>
      </c>
      <c r="E39" s="99">
        <v>112000</v>
      </c>
      <c r="F39" s="100">
        <f>ROUND(E39*D39,2)</f>
        <v>112000</v>
      </c>
      <c r="G39" s="100">
        <f t="shared" ref="G39:G41" si="16">ROUND(F39*1.2,2)</f>
        <v>134400</v>
      </c>
      <c r="I39" s="110"/>
    </row>
    <row r="40" spans="1:9" ht="27.75" customHeight="1" x14ac:dyDescent="0.3">
      <c r="A40" s="104"/>
      <c r="B40" s="87" t="s">
        <v>231</v>
      </c>
      <c r="C40" s="86" t="s">
        <v>149</v>
      </c>
      <c r="D40" s="105">
        <v>1</v>
      </c>
      <c r="E40" s="99">
        <v>0</v>
      </c>
      <c r="F40" s="100">
        <f>ROUND(E40*D40,2)</f>
        <v>0</v>
      </c>
      <c r="G40" s="100">
        <f t="shared" si="16"/>
        <v>0</v>
      </c>
      <c r="I40" s="110"/>
    </row>
    <row r="41" spans="1:9" ht="27.75" customHeight="1" x14ac:dyDescent="0.3">
      <c r="A41" s="104"/>
      <c r="B41" s="87" t="s">
        <v>232</v>
      </c>
      <c r="C41" s="86" t="s">
        <v>10</v>
      </c>
      <c r="D41" s="105">
        <v>1</v>
      </c>
      <c r="E41" s="99">
        <v>0</v>
      </c>
      <c r="F41" s="100">
        <f>ROUND(E41*D41,2)</f>
        <v>0</v>
      </c>
      <c r="G41" s="100">
        <f t="shared" si="16"/>
        <v>0</v>
      </c>
      <c r="I41" s="110"/>
    </row>
    <row r="42" spans="1:9" ht="27.75" customHeight="1" x14ac:dyDescent="0.3">
      <c r="A42" s="104"/>
      <c r="B42" s="106" t="s">
        <v>236</v>
      </c>
      <c r="C42" s="86" t="s">
        <v>149</v>
      </c>
      <c r="D42" s="107">
        <v>12</v>
      </c>
      <c r="E42" s="99">
        <v>0</v>
      </c>
      <c r="F42" s="100">
        <f>ROUND(E42*D42,2)</f>
        <v>0</v>
      </c>
      <c r="G42" s="100">
        <f t="shared" ref="G42:G43" si="17">ROUND(F42*1.2,2)</f>
        <v>0</v>
      </c>
      <c r="I42" s="110"/>
    </row>
    <row r="43" spans="1:9" ht="27.75" customHeight="1" x14ac:dyDescent="0.3">
      <c r="A43" s="104"/>
      <c r="B43" s="106" t="s">
        <v>233</v>
      </c>
      <c r="C43" s="86" t="s">
        <v>10</v>
      </c>
      <c r="D43" s="107">
        <v>36</v>
      </c>
      <c r="E43" s="99">
        <v>0</v>
      </c>
      <c r="F43" s="100">
        <f>ROUND(E43*D43,2)</f>
        <v>0</v>
      </c>
      <c r="G43" s="100">
        <f t="shared" si="17"/>
        <v>0</v>
      </c>
      <c r="I43" s="110"/>
    </row>
    <row r="44" spans="1:9" ht="27.75" customHeight="1" x14ac:dyDescent="0.3">
      <c r="A44" s="137" t="s">
        <v>247</v>
      </c>
      <c r="B44" s="138"/>
      <c r="C44" s="138"/>
      <c r="D44" s="138"/>
      <c r="E44" s="138"/>
      <c r="F44" s="138"/>
      <c r="G44" s="138"/>
      <c r="I44" s="110"/>
    </row>
    <row r="45" spans="1:9" ht="27.75" customHeight="1" x14ac:dyDescent="0.3">
      <c r="A45" s="104"/>
      <c r="B45" s="106" t="s">
        <v>242</v>
      </c>
      <c r="C45" s="86" t="s">
        <v>238</v>
      </c>
      <c r="D45" s="107">
        <v>1</v>
      </c>
      <c r="E45" s="99">
        <v>1250000</v>
      </c>
      <c r="F45" s="100">
        <f>ROUND(E45*D45,2)</f>
        <v>1250000</v>
      </c>
      <c r="G45" s="100">
        <f t="shared" ref="G45" si="18">ROUND(F45*1.2,2)</f>
        <v>1500000</v>
      </c>
    </row>
    <row r="46" spans="1:9" ht="27.75" customHeight="1" x14ac:dyDescent="0.3">
      <c r="A46" s="104"/>
      <c r="B46" s="87" t="s">
        <v>243</v>
      </c>
      <c r="C46" s="86" t="s">
        <v>238</v>
      </c>
      <c r="D46" s="105">
        <v>1</v>
      </c>
      <c r="E46" s="99">
        <v>2730000</v>
      </c>
      <c r="F46" s="100">
        <f>ROUND(E46*D46,2)</f>
        <v>2730000</v>
      </c>
      <c r="G46" s="100">
        <f t="shared" ref="G46" si="19">ROUND(F46*1.2,2)</f>
        <v>3276000</v>
      </c>
    </row>
    <row r="47" spans="1:9" ht="27.75" customHeight="1" x14ac:dyDescent="0.3">
      <c r="A47" s="104"/>
      <c r="B47" s="108" t="s">
        <v>244</v>
      </c>
      <c r="C47" s="86" t="s">
        <v>10</v>
      </c>
      <c r="D47" s="109">
        <v>2</v>
      </c>
      <c r="E47" s="99">
        <v>32370</v>
      </c>
      <c r="F47" s="101">
        <f>ROUND(E47*D47,2)</f>
        <v>64740</v>
      </c>
      <c r="G47" s="101">
        <f>ROUND(F47*1.2,2)</f>
        <v>77688</v>
      </c>
    </row>
    <row r="48" spans="1:9" ht="27.75" customHeight="1" x14ac:dyDescent="0.3">
      <c r="A48" s="104"/>
      <c r="B48" s="87" t="s">
        <v>126</v>
      </c>
      <c r="C48" s="86" t="s">
        <v>10</v>
      </c>
      <c r="D48" s="105">
        <v>1</v>
      </c>
      <c r="E48" s="99">
        <v>112000</v>
      </c>
      <c r="F48" s="100">
        <f>ROUND(E48*D48,2)</f>
        <v>112000</v>
      </c>
      <c r="G48" s="100">
        <f t="shared" ref="G48:G50" si="20">ROUND(F48*1.2,2)</f>
        <v>134400</v>
      </c>
    </row>
    <row r="49" spans="1:7" ht="27.75" customHeight="1" x14ac:dyDescent="0.3">
      <c r="A49" s="104"/>
      <c r="B49" s="87" t="s">
        <v>231</v>
      </c>
      <c r="C49" s="86" t="s">
        <v>149</v>
      </c>
      <c r="D49" s="105">
        <v>1</v>
      </c>
      <c r="E49" s="99">
        <v>0</v>
      </c>
      <c r="F49" s="100">
        <f>ROUND(E49*D49,2)</f>
        <v>0</v>
      </c>
      <c r="G49" s="100">
        <f t="shared" si="20"/>
        <v>0</v>
      </c>
    </row>
    <row r="50" spans="1:7" ht="27.75" customHeight="1" x14ac:dyDescent="0.3">
      <c r="A50" s="104"/>
      <c r="B50" s="87" t="s">
        <v>232</v>
      </c>
      <c r="C50" s="86" t="s">
        <v>10</v>
      </c>
      <c r="D50" s="105">
        <v>1</v>
      </c>
      <c r="E50" s="99">
        <v>0</v>
      </c>
      <c r="F50" s="100">
        <f>ROUND(E50*D50,2)</f>
        <v>0</v>
      </c>
      <c r="G50" s="100">
        <f t="shared" si="20"/>
        <v>0</v>
      </c>
    </row>
    <row r="51" spans="1:7" ht="27.75" customHeight="1" x14ac:dyDescent="0.3">
      <c r="A51" s="104"/>
      <c r="B51" s="106" t="s">
        <v>236</v>
      </c>
      <c r="C51" s="86" t="s">
        <v>149</v>
      </c>
      <c r="D51" s="107">
        <v>12</v>
      </c>
      <c r="E51" s="99">
        <v>0</v>
      </c>
      <c r="F51" s="100">
        <f>ROUND(E51*D51,2)</f>
        <v>0</v>
      </c>
      <c r="G51" s="100">
        <f t="shared" ref="G51:G52" si="21">ROUND(F51*1.2,2)</f>
        <v>0</v>
      </c>
    </row>
    <row r="52" spans="1:7" ht="27.75" customHeight="1" x14ac:dyDescent="0.3">
      <c r="A52" s="104"/>
      <c r="B52" s="106" t="s">
        <v>233</v>
      </c>
      <c r="C52" s="86" t="s">
        <v>10</v>
      </c>
      <c r="D52" s="107">
        <v>36</v>
      </c>
      <c r="E52" s="99">
        <v>0</v>
      </c>
      <c r="F52" s="100">
        <f>ROUND(E52*D52,2)</f>
        <v>0</v>
      </c>
      <c r="G52" s="100">
        <f t="shared" si="21"/>
        <v>0</v>
      </c>
    </row>
    <row r="53" spans="1:7" ht="27.75" customHeight="1" x14ac:dyDescent="0.3">
      <c r="A53" s="137" t="s">
        <v>248</v>
      </c>
      <c r="B53" s="138"/>
      <c r="C53" s="138"/>
      <c r="D53" s="138"/>
      <c r="E53" s="138"/>
      <c r="F53" s="138"/>
      <c r="G53" s="138"/>
    </row>
    <row r="54" spans="1:7" ht="27.75" customHeight="1" x14ac:dyDescent="0.3">
      <c r="A54" s="104"/>
      <c r="B54" s="106" t="s">
        <v>242</v>
      </c>
      <c r="C54" s="86" t="s">
        <v>238</v>
      </c>
      <c r="D54" s="107">
        <v>1</v>
      </c>
      <c r="E54" s="99">
        <v>1250000</v>
      </c>
      <c r="F54" s="100">
        <f>ROUND(E54*D54,2)</f>
        <v>1250000</v>
      </c>
      <c r="G54" s="100">
        <f t="shared" ref="G54" si="22">ROUND(F54*1.2,2)</f>
        <v>1500000</v>
      </c>
    </row>
    <row r="55" spans="1:7" ht="27.75" customHeight="1" x14ac:dyDescent="0.3">
      <c r="A55" s="104"/>
      <c r="B55" s="87" t="s">
        <v>243</v>
      </c>
      <c r="C55" s="86" t="s">
        <v>238</v>
      </c>
      <c r="D55" s="105">
        <v>1</v>
      </c>
      <c r="E55" s="99">
        <v>2730000</v>
      </c>
      <c r="F55" s="100">
        <f>ROUND(E55*D55,2)</f>
        <v>2730000</v>
      </c>
      <c r="G55" s="100">
        <f t="shared" ref="G55" si="23">ROUND(F55*1.2,2)</f>
        <v>3276000</v>
      </c>
    </row>
    <row r="56" spans="1:7" ht="27.75" customHeight="1" x14ac:dyDescent="0.3">
      <c r="A56" s="104"/>
      <c r="B56" s="108" t="s">
        <v>244</v>
      </c>
      <c r="C56" s="86" t="s">
        <v>10</v>
      </c>
      <c r="D56" s="109">
        <v>2</v>
      </c>
      <c r="E56" s="99">
        <v>32370</v>
      </c>
      <c r="F56" s="101">
        <f>ROUND(E56*D56,2)</f>
        <v>64740</v>
      </c>
      <c r="G56" s="101">
        <f>ROUND(F56*1.2,2)</f>
        <v>77688</v>
      </c>
    </row>
    <row r="57" spans="1:7" ht="27.75" customHeight="1" x14ac:dyDescent="0.3">
      <c r="A57" s="104"/>
      <c r="B57" s="87" t="s">
        <v>126</v>
      </c>
      <c r="C57" s="86" t="s">
        <v>10</v>
      </c>
      <c r="D57" s="105">
        <v>1</v>
      </c>
      <c r="E57" s="99">
        <v>112000</v>
      </c>
      <c r="F57" s="100">
        <f>ROUND(E57*D57,2)</f>
        <v>112000</v>
      </c>
      <c r="G57" s="100">
        <f t="shared" ref="G57:G59" si="24">ROUND(F57*1.2,2)</f>
        <v>134400</v>
      </c>
    </row>
    <row r="58" spans="1:7" ht="27.75" customHeight="1" x14ac:dyDescent="0.3">
      <c r="A58" s="104"/>
      <c r="B58" s="87" t="s">
        <v>231</v>
      </c>
      <c r="C58" s="86" t="s">
        <v>149</v>
      </c>
      <c r="D58" s="105">
        <v>1</v>
      </c>
      <c r="E58" s="99">
        <v>0</v>
      </c>
      <c r="F58" s="100">
        <f>ROUND(E58*D58,2)</f>
        <v>0</v>
      </c>
      <c r="G58" s="100">
        <f t="shared" si="24"/>
        <v>0</v>
      </c>
    </row>
    <row r="59" spans="1:7" ht="27.75" customHeight="1" x14ac:dyDescent="0.3">
      <c r="A59" s="104"/>
      <c r="B59" s="87" t="s">
        <v>232</v>
      </c>
      <c r="C59" s="86" t="s">
        <v>10</v>
      </c>
      <c r="D59" s="105">
        <v>1</v>
      </c>
      <c r="E59" s="99">
        <v>0</v>
      </c>
      <c r="F59" s="100">
        <f>ROUND(E59*D59,2)</f>
        <v>0</v>
      </c>
      <c r="G59" s="100">
        <f t="shared" si="24"/>
        <v>0</v>
      </c>
    </row>
    <row r="60" spans="1:7" ht="27.75" customHeight="1" x14ac:dyDescent="0.3">
      <c r="A60" s="104"/>
      <c r="B60" s="106" t="s">
        <v>236</v>
      </c>
      <c r="C60" s="86" t="s">
        <v>149</v>
      </c>
      <c r="D60" s="107">
        <v>12</v>
      </c>
      <c r="E60" s="99">
        <v>0</v>
      </c>
      <c r="F60" s="100">
        <f>ROUND(E60*D60,2)</f>
        <v>0</v>
      </c>
      <c r="G60" s="100">
        <f t="shared" ref="G60:G61" si="25">ROUND(F60*1.2,2)</f>
        <v>0</v>
      </c>
    </row>
    <row r="61" spans="1:7" ht="27.75" customHeight="1" x14ac:dyDescent="0.3">
      <c r="A61" s="104"/>
      <c r="B61" s="106" t="s">
        <v>233</v>
      </c>
      <c r="C61" s="86" t="s">
        <v>10</v>
      </c>
      <c r="D61" s="107">
        <v>36</v>
      </c>
      <c r="E61" s="99">
        <v>0</v>
      </c>
      <c r="F61" s="100">
        <f>ROUND(E61*D61,2)</f>
        <v>0</v>
      </c>
      <c r="G61" s="100">
        <f t="shared" si="25"/>
        <v>0</v>
      </c>
    </row>
    <row r="62" spans="1:7" ht="27.75" customHeight="1" x14ac:dyDescent="0.3">
      <c r="A62" s="137" t="s">
        <v>249</v>
      </c>
      <c r="B62" s="138"/>
      <c r="C62" s="138"/>
      <c r="D62" s="138"/>
      <c r="E62" s="138"/>
      <c r="F62" s="138"/>
      <c r="G62" s="138"/>
    </row>
    <row r="63" spans="1:7" ht="27.75" customHeight="1" x14ac:dyDescent="0.3">
      <c r="A63" s="104"/>
      <c r="B63" s="106" t="s">
        <v>242</v>
      </c>
      <c r="C63" s="86" t="s">
        <v>238</v>
      </c>
      <c r="D63" s="107">
        <v>1</v>
      </c>
      <c r="E63" s="99">
        <v>1250000</v>
      </c>
      <c r="F63" s="100">
        <f>ROUND(E63*D63,2)</f>
        <v>1250000</v>
      </c>
      <c r="G63" s="100">
        <f t="shared" ref="G63" si="26">ROUND(F63*1.2,2)</f>
        <v>1500000</v>
      </c>
    </row>
    <row r="64" spans="1:7" ht="27.75" customHeight="1" x14ac:dyDescent="0.3">
      <c r="A64" s="104"/>
      <c r="B64" s="87" t="s">
        <v>243</v>
      </c>
      <c r="C64" s="86" t="s">
        <v>238</v>
      </c>
      <c r="D64" s="105">
        <v>1</v>
      </c>
      <c r="E64" s="99">
        <v>2730000</v>
      </c>
      <c r="F64" s="100">
        <f>ROUND(E64*D64,2)</f>
        <v>2730000</v>
      </c>
      <c r="G64" s="100">
        <f t="shared" ref="G64" si="27">ROUND(F64*1.2,2)</f>
        <v>3276000</v>
      </c>
    </row>
    <row r="65" spans="1:7" ht="27.75" customHeight="1" x14ac:dyDescent="0.3">
      <c r="A65" s="104"/>
      <c r="B65" s="108" t="s">
        <v>244</v>
      </c>
      <c r="C65" s="86" t="s">
        <v>10</v>
      </c>
      <c r="D65" s="109">
        <v>2</v>
      </c>
      <c r="E65" s="99">
        <v>32370</v>
      </c>
      <c r="F65" s="101">
        <f>ROUND(E65*D65,2)</f>
        <v>64740</v>
      </c>
      <c r="G65" s="101">
        <f>ROUND(F65*1.2,2)</f>
        <v>77688</v>
      </c>
    </row>
    <row r="66" spans="1:7" ht="27.75" customHeight="1" x14ac:dyDescent="0.3">
      <c r="A66" s="104"/>
      <c r="B66" s="87" t="s">
        <v>126</v>
      </c>
      <c r="C66" s="86" t="s">
        <v>10</v>
      </c>
      <c r="D66" s="105">
        <v>1</v>
      </c>
      <c r="E66" s="99">
        <v>112000</v>
      </c>
      <c r="F66" s="100">
        <f>ROUND(E66*D66,2)</f>
        <v>112000</v>
      </c>
      <c r="G66" s="100">
        <f t="shared" ref="G66:G68" si="28">ROUND(F66*1.2,2)</f>
        <v>134400</v>
      </c>
    </row>
    <row r="67" spans="1:7" ht="27.75" customHeight="1" x14ac:dyDescent="0.3">
      <c r="A67" s="104"/>
      <c r="B67" s="87" t="s">
        <v>231</v>
      </c>
      <c r="C67" s="86" t="s">
        <v>149</v>
      </c>
      <c r="D67" s="105">
        <v>1</v>
      </c>
      <c r="E67" s="99">
        <v>0</v>
      </c>
      <c r="F67" s="100">
        <f>ROUND(E67*D67,2)</f>
        <v>0</v>
      </c>
      <c r="G67" s="100">
        <f t="shared" si="28"/>
        <v>0</v>
      </c>
    </row>
    <row r="68" spans="1:7" ht="27.75" customHeight="1" x14ac:dyDescent="0.3">
      <c r="A68" s="104"/>
      <c r="B68" s="87" t="s">
        <v>232</v>
      </c>
      <c r="C68" s="86" t="s">
        <v>10</v>
      </c>
      <c r="D68" s="105">
        <v>1</v>
      </c>
      <c r="E68" s="99">
        <v>0</v>
      </c>
      <c r="F68" s="100">
        <f>ROUND(E68*D68,2)</f>
        <v>0</v>
      </c>
      <c r="G68" s="100">
        <f t="shared" si="28"/>
        <v>0</v>
      </c>
    </row>
    <row r="69" spans="1:7" ht="27.75" customHeight="1" x14ac:dyDescent="0.3">
      <c r="A69" s="104"/>
      <c r="B69" s="106" t="s">
        <v>236</v>
      </c>
      <c r="C69" s="86" t="s">
        <v>149</v>
      </c>
      <c r="D69" s="107">
        <v>12</v>
      </c>
      <c r="E69" s="99">
        <v>0</v>
      </c>
      <c r="F69" s="100">
        <f>ROUND(E69*D69,2)</f>
        <v>0</v>
      </c>
      <c r="G69" s="100">
        <f t="shared" ref="G69:G70" si="29">ROUND(F69*1.2,2)</f>
        <v>0</v>
      </c>
    </row>
    <row r="70" spans="1:7" ht="27.75" customHeight="1" x14ac:dyDescent="0.3">
      <c r="A70" s="104"/>
      <c r="B70" s="106" t="s">
        <v>233</v>
      </c>
      <c r="C70" s="86" t="s">
        <v>10</v>
      </c>
      <c r="D70" s="107">
        <v>36</v>
      </c>
      <c r="E70" s="99">
        <v>0</v>
      </c>
      <c r="F70" s="100">
        <f>ROUND(E70*D70,2)</f>
        <v>0</v>
      </c>
      <c r="G70" s="100">
        <f t="shared" si="29"/>
        <v>0</v>
      </c>
    </row>
    <row r="71" spans="1:7" ht="27.75" customHeight="1" x14ac:dyDescent="0.3">
      <c r="A71" s="137" t="s">
        <v>250</v>
      </c>
      <c r="B71" s="138"/>
      <c r="C71" s="138"/>
      <c r="D71" s="138"/>
      <c r="E71" s="138"/>
      <c r="F71" s="138"/>
      <c r="G71" s="138"/>
    </row>
    <row r="72" spans="1:7" ht="27.75" customHeight="1" x14ac:dyDescent="0.3">
      <c r="A72" s="104"/>
      <c r="B72" s="106" t="s">
        <v>242</v>
      </c>
      <c r="C72" s="86" t="s">
        <v>238</v>
      </c>
      <c r="D72" s="107">
        <v>1</v>
      </c>
      <c r="E72" s="99">
        <v>1250000</v>
      </c>
      <c r="F72" s="100">
        <f>ROUND(E72*D72,2)</f>
        <v>1250000</v>
      </c>
      <c r="G72" s="100">
        <f t="shared" ref="G72" si="30">ROUND(F72*1.2,2)</f>
        <v>1500000</v>
      </c>
    </row>
    <row r="73" spans="1:7" ht="27.75" customHeight="1" x14ac:dyDescent="0.3">
      <c r="A73" s="104"/>
      <c r="B73" s="87" t="s">
        <v>243</v>
      </c>
      <c r="C73" s="86" t="s">
        <v>238</v>
      </c>
      <c r="D73" s="105">
        <v>1</v>
      </c>
      <c r="E73" s="99">
        <v>2730000</v>
      </c>
      <c r="F73" s="100">
        <f>ROUND(E73*D73,2)</f>
        <v>2730000</v>
      </c>
      <c r="G73" s="100">
        <f t="shared" ref="G73" si="31">ROUND(F73*1.2,2)</f>
        <v>3276000</v>
      </c>
    </row>
    <row r="74" spans="1:7" ht="27.75" customHeight="1" x14ac:dyDescent="0.3">
      <c r="A74" s="104"/>
      <c r="B74" s="108" t="s">
        <v>244</v>
      </c>
      <c r="C74" s="86" t="s">
        <v>10</v>
      </c>
      <c r="D74" s="109">
        <v>2</v>
      </c>
      <c r="E74" s="99">
        <v>32370</v>
      </c>
      <c r="F74" s="101">
        <f>ROUND(E74*D74,2)</f>
        <v>64740</v>
      </c>
      <c r="G74" s="101">
        <f>ROUND(F74*1.2,2)</f>
        <v>77688</v>
      </c>
    </row>
    <row r="75" spans="1:7" ht="27.75" customHeight="1" x14ac:dyDescent="0.3">
      <c r="A75" s="104"/>
      <c r="B75" s="87" t="s">
        <v>126</v>
      </c>
      <c r="C75" s="86" t="s">
        <v>10</v>
      </c>
      <c r="D75" s="105">
        <v>1</v>
      </c>
      <c r="E75" s="99">
        <v>112000</v>
      </c>
      <c r="F75" s="100">
        <f>ROUND(E75*D75,2)</f>
        <v>112000</v>
      </c>
      <c r="G75" s="100">
        <f t="shared" ref="G75:G77" si="32">ROUND(F75*1.2,2)</f>
        <v>134400</v>
      </c>
    </row>
    <row r="76" spans="1:7" ht="27.75" customHeight="1" x14ac:dyDescent="0.3">
      <c r="A76" s="104"/>
      <c r="B76" s="87" t="s">
        <v>231</v>
      </c>
      <c r="C76" s="86" t="s">
        <v>149</v>
      </c>
      <c r="D76" s="105">
        <v>1</v>
      </c>
      <c r="E76" s="99">
        <v>0</v>
      </c>
      <c r="F76" s="100">
        <f>ROUND(E76*D76,2)</f>
        <v>0</v>
      </c>
      <c r="G76" s="100">
        <f t="shared" si="32"/>
        <v>0</v>
      </c>
    </row>
    <row r="77" spans="1:7" ht="27.75" customHeight="1" x14ac:dyDescent="0.3">
      <c r="A77" s="104"/>
      <c r="B77" s="87" t="s">
        <v>232</v>
      </c>
      <c r="C77" s="86" t="s">
        <v>10</v>
      </c>
      <c r="D77" s="105">
        <v>1</v>
      </c>
      <c r="E77" s="99">
        <v>0</v>
      </c>
      <c r="F77" s="100">
        <f>ROUND(E77*D77,2)</f>
        <v>0</v>
      </c>
      <c r="G77" s="100">
        <f t="shared" si="32"/>
        <v>0</v>
      </c>
    </row>
    <row r="78" spans="1:7" ht="27.75" customHeight="1" x14ac:dyDescent="0.3">
      <c r="A78" s="104"/>
      <c r="B78" s="106" t="s">
        <v>236</v>
      </c>
      <c r="C78" s="86" t="s">
        <v>149</v>
      </c>
      <c r="D78" s="107">
        <v>12</v>
      </c>
      <c r="E78" s="99">
        <v>0</v>
      </c>
      <c r="F78" s="100">
        <f>ROUND(E78*D78,2)</f>
        <v>0</v>
      </c>
      <c r="G78" s="100">
        <f t="shared" ref="G78:G79" si="33">ROUND(F78*1.2,2)</f>
        <v>0</v>
      </c>
    </row>
    <row r="79" spans="1:7" ht="27.75" customHeight="1" x14ac:dyDescent="0.3">
      <c r="A79" s="104"/>
      <c r="B79" s="106" t="s">
        <v>233</v>
      </c>
      <c r="C79" s="86" t="s">
        <v>10</v>
      </c>
      <c r="D79" s="107">
        <v>36</v>
      </c>
      <c r="E79" s="99">
        <v>0</v>
      </c>
      <c r="F79" s="100">
        <f>ROUND(E79*D79,2)</f>
        <v>0</v>
      </c>
      <c r="G79" s="100">
        <f t="shared" si="33"/>
        <v>0</v>
      </c>
    </row>
    <row r="80" spans="1:7" ht="27.75" customHeight="1" x14ac:dyDescent="0.3">
      <c r="A80" s="137" t="s">
        <v>251</v>
      </c>
      <c r="B80" s="138"/>
      <c r="C80" s="138"/>
      <c r="D80" s="138"/>
      <c r="E80" s="138"/>
      <c r="F80" s="138"/>
      <c r="G80" s="138"/>
    </row>
    <row r="81" spans="1:7" ht="27.75" customHeight="1" x14ac:dyDescent="0.3">
      <c r="A81" s="104"/>
      <c r="B81" s="106" t="s">
        <v>242</v>
      </c>
      <c r="C81" s="86" t="s">
        <v>238</v>
      </c>
      <c r="D81" s="107">
        <v>1</v>
      </c>
      <c r="E81" s="99">
        <v>1250000</v>
      </c>
      <c r="F81" s="100">
        <f>ROUND(E81*D81,2)</f>
        <v>1250000</v>
      </c>
      <c r="G81" s="100">
        <f t="shared" ref="G81" si="34">ROUND(F81*1.2,2)</f>
        <v>1500000</v>
      </c>
    </row>
    <row r="82" spans="1:7" ht="27.75" customHeight="1" x14ac:dyDescent="0.3">
      <c r="A82" s="104"/>
      <c r="B82" s="87" t="s">
        <v>243</v>
      </c>
      <c r="C82" s="86" t="s">
        <v>238</v>
      </c>
      <c r="D82" s="105">
        <v>1</v>
      </c>
      <c r="E82" s="99">
        <v>2730000</v>
      </c>
      <c r="F82" s="100">
        <f>ROUND(E82*D82,2)</f>
        <v>2730000</v>
      </c>
      <c r="G82" s="100">
        <f t="shared" ref="G82" si="35">ROUND(F82*1.2,2)</f>
        <v>3276000</v>
      </c>
    </row>
    <row r="83" spans="1:7" ht="27.75" customHeight="1" x14ac:dyDescent="0.3">
      <c r="A83" s="104"/>
      <c r="B83" s="108" t="s">
        <v>244</v>
      </c>
      <c r="C83" s="86" t="s">
        <v>10</v>
      </c>
      <c r="D83" s="109">
        <v>2</v>
      </c>
      <c r="E83" s="99">
        <v>32370</v>
      </c>
      <c r="F83" s="101">
        <f>ROUND(E83*D83,2)</f>
        <v>64740</v>
      </c>
      <c r="G83" s="101">
        <f>ROUND(F83*1.2,2)</f>
        <v>77688</v>
      </c>
    </row>
    <row r="84" spans="1:7" ht="27.75" customHeight="1" x14ac:dyDescent="0.3">
      <c r="A84" s="104"/>
      <c r="B84" s="87" t="s">
        <v>126</v>
      </c>
      <c r="C84" s="86" t="s">
        <v>10</v>
      </c>
      <c r="D84" s="105">
        <v>1</v>
      </c>
      <c r="E84" s="99">
        <v>112000</v>
      </c>
      <c r="F84" s="100">
        <f>ROUND(E84*D84,2)</f>
        <v>112000</v>
      </c>
      <c r="G84" s="100">
        <f t="shared" ref="G84:G86" si="36">ROUND(F84*1.2,2)</f>
        <v>134400</v>
      </c>
    </row>
    <row r="85" spans="1:7" ht="27.75" customHeight="1" x14ac:dyDescent="0.3">
      <c r="A85" s="104"/>
      <c r="B85" s="87" t="s">
        <v>231</v>
      </c>
      <c r="C85" s="86" t="s">
        <v>149</v>
      </c>
      <c r="D85" s="105">
        <v>1</v>
      </c>
      <c r="E85" s="99">
        <v>0</v>
      </c>
      <c r="F85" s="100">
        <f>ROUND(E85*D85,2)</f>
        <v>0</v>
      </c>
      <c r="G85" s="100">
        <f t="shared" si="36"/>
        <v>0</v>
      </c>
    </row>
    <row r="86" spans="1:7" ht="27.75" customHeight="1" x14ac:dyDescent="0.3">
      <c r="A86" s="104"/>
      <c r="B86" s="87" t="s">
        <v>232</v>
      </c>
      <c r="C86" s="86" t="s">
        <v>10</v>
      </c>
      <c r="D86" s="105">
        <v>1</v>
      </c>
      <c r="E86" s="99">
        <v>0</v>
      </c>
      <c r="F86" s="100">
        <f>ROUND(E86*D86,2)</f>
        <v>0</v>
      </c>
      <c r="G86" s="100">
        <f t="shared" si="36"/>
        <v>0</v>
      </c>
    </row>
    <row r="87" spans="1:7" ht="27.75" customHeight="1" x14ac:dyDescent="0.3">
      <c r="A87" s="104"/>
      <c r="B87" s="106" t="s">
        <v>236</v>
      </c>
      <c r="C87" s="86" t="s">
        <v>149</v>
      </c>
      <c r="D87" s="107">
        <v>12</v>
      </c>
      <c r="E87" s="99">
        <v>0</v>
      </c>
      <c r="F87" s="100">
        <f>ROUND(E87*D87,2)</f>
        <v>0</v>
      </c>
      <c r="G87" s="100">
        <f t="shared" ref="G87:G88" si="37">ROUND(F87*1.2,2)</f>
        <v>0</v>
      </c>
    </row>
    <row r="88" spans="1:7" ht="27.75" customHeight="1" x14ac:dyDescent="0.3">
      <c r="A88" s="104"/>
      <c r="B88" s="106" t="s">
        <v>233</v>
      </c>
      <c r="C88" s="86" t="s">
        <v>10</v>
      </c>
      <c r="D88" s="107">
        <v>36</v>
      </c>
      <c r="E88" s="99">
        <v>0</v>
      </c>
      <c r="F88" s="100">
        <f>ROUND(E88*D88,2)</f>
        <v>0</v>
      </c>
      <c r="G88" s="100">
        <f t="shared" si="37"/>
        <v>0</v>
      </c>
    </row>
    <row r="89" spans="1:7" ht="27.75" customHeight="1" x14ac:dyDescent="0.3">
      <c r="A89" s="133" t="s">
        <v>11</v>
      </c>
      <c r="B89" s="134"/>
      <c r="C89" s="134"/>
      <c r="D89" s="134"/>
      <c r="E89" s="103"/>
      <c r="F89" s="102">
        <f>SUM(F12:F88)</f>
        <v>33253920</v>
      </c>
      <c r="G89" s="102">
        <f>SUM(G12:G88)</f>
        <v>39904704</v>
      </c>
    </row>
  </sheetData>
  <mergeCells count="16">
    <mergeCell ref="A80:G80"/>
    <mergeCell ref="A26:G26"/>
    <mergeCell ref="A35:G35"/>
    <mergeCell ref="A44:G44"/>
    <mergeCell ref="A53:G53"/>
    <mergeCell ref="A62:G62"/>
    <mergeCell ref="A89:D89"/>
    <mergeCell ref="A11:G11"/>
    <mergeCell ref="A17:G17"/>
    <mergeCell ref="A6:A9"/>
    <mergeCell ref="B6:B9"/>
    <mergeCell ref="C6:C9"/>
    <mergeCell ref="D6:D9"/>
    <mergeCell ref="E6:G7"/>
    <mergeCell ref="E8:G8"/>
    <mergeCell ref="A71:G71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2025-02-14T11:53:43Z</cp:lastPrinted>
  <dcterms:created xsi:type="dcterms:W3CDTF">2023-10-31T07:58:42Z</dcterms:created>
  <dcterms:modified xsi:type="dcterms:W3CDTF">2025-05-14T08:55:34Z</dcterms:modified>
</cp:coreProperties>
</file>