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Усиление кровли М-10\1К ДС3-09-12-2024-АР\КП 1К ДС3-09-12-2024-АР\КП Кровля М10\Тайфун\"/>
    </mc:Choice>
  </mc:AlternateContent>
  <xr:revisionPtr revIDLastSave="0" documentId="13_ncr:1_{B54D954F-1020-460D-ADAF-35D20E188D1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0" i="1" l="1"/>
  <c r="AL41" i="1"/>
  <c r="AL39" i="1"/>
  <c r="L41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5" i="1"/>
  <c r="AL12" i="1" l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" i="1"/>
  <c r="AK6" i="1"/>
  <c r="AL6" i="1" s="1"/>
  <c r="AK7" i="1"/>
  <c r="AL7" i="1" s="1"/>
  <c r="AK8" i="1"/>
  <c r="AL8" i="1" s="1"/>
  <c r="AK9" i="1"/>
  <c r="AL9" i="1" s="1"/>
  <c r="AK10" i="1"/>
  <c r="AL10" i="1" s="1"/>
  <c r="AK11" i="1"/>
  <c r="AL11" i="1" s="1"/>
  <c r="O41" i="1" l="1"/>
  <c r="K41" i="1"/>
  <c r="Q41" i="1"/>
  <c r="J41" i="1"/>
  <c r="P41" i="1"/>
  <c r="W41" i="1" l="1"/>
  <c r="N41" i="1"/>
  <c r="S41" i="1"/>
  <c r="X41" i="1"/>
  <c r="R41" i="1"/>
  <c r="M41" i="1"/>
  <c r="Y41" i="1"/>
  <c r="AF41" i="1" l="1"/>
  <c r="T41" i="1"/>
  <c r="AE41" i="1"/>
  <c r="AL36" i="1"/>
  <c r="AG41" i="1"/>
  <c r="Z41" i="1"/>
  <c r="V41" i="1"/>
  <c r="AD41" i="1"/>
  <c r="AA41" i="1"/>
  <c r="U41" i="1"/>
  <c r="AL34" i="1"/>
  <c r="AL35" i="1" l="1"/>
  <c r="AH41" i="1"/>
  <c r="AL37" i="1"/>
  <c r="AI41" i="1"/>
  <c r="AB41" i="1"/>
  <c r="AL33" i="1"/>
  <c r="AC41" i="1"/>
  <c r="AL38" i="1"/>
  <c r="AJ41" i="1" l="1"/>
  <c r="AK5" i="1"/>
  <c r="AK41" i="1" l="1"/>
  <c r="AL5" i="1"/>
</calcChain>
</file>

<file path=xl/sharedStrings.xml><?xml version="1.0" encoding="utf-8"?>
<sst xmlns="http://schemas.openxmlformats.org/spreadsheetml/2006/main" count="82" uniqueCount="51">
  <si>
    <t>ед.изм.</t>
  </si>
  <si>
    <t>цена</t>
  </si>
  <si>
    <t>материал</t>
  </si>
  <si>
    <t>ИТОГО по захватке</t>
  </si>
  <si>
    <t>ИТОГО кровля</t>
  </si>
  <si>
    <t>Праймер полимерный ТЕХНОНИКОЛЬ №08 Быстросохнущий, 1 мм</t>
  </si>
  <si>
    <t>ТЕХНОБАРЬЕР, 2.8 мм</t>
  </si>
  <si>
    <t>ТЕХНОРУФ Н ПРОФ, 110 мм</t>
  </si>
  <si>
    <t>Битум нефтяной кровельный БНК 90/30, 1 мм</t>
  </si>
  <si>
    <t>ТЕХНОРУФ В ЭКСТРА, 50 мм</t>
  </si>
  <si>
    <t>Унифлекс PRO, 4 мм</t>
  </si>
  <si>
    <t>Техноэласт ПЛАМЯ СТОП ЭКП, 4.2 мм</t>
  </si>
  <si>
    <t>ТЕХНОРУФ В ЭКСТРА КЛИН 4,2 % (15-65 мм), плита А</t>
  </si>
  <si>
    <t>ТЕХНОРУФ В ЭКСТРА КЛИН 4,2 % (15-65 мм), плита Б</t>
  </si>
  <si>
    <t>ТЕХНОРУФ В ЭКСТРА КЛИН 4,2 % (15-65 мм), плита C</t>
  </si>
  <si>
    <t>Техноэласт ЭПП, 4 мм</t>
  </si>
  <si>
    <t>Рейка краевая алюминиевая TERMOCLIP, 2 м</t>
  </si>
  <si>
    <t>ТЕХНОРУФ ПРОФ ГАЛТЕЛЬ, 100 мм</t>
  </si>
  <si>
    <t>Мастика ТЕХНОНИКОЛЬ №71, 310 мл</t>
  </si>
  <si>
    <t>ТехноНИКОЛЬ Флекс 500, 4 мм</t>
  </si>
  <si>
    <t>ТЕХНОЛАЙТ ЭКСТРА, 100 мм</t>
  </si>
  <si>
    <t>ТЕХНОРУФ Н ПРОФ, 50 мм</t>
  </si>
  <si>
    <t>Воронка кровельная с обогревом TERMOCLIP ВФО Ø110х700 мм</t>
  </si>
  <si>
    <t>Надставной элемент с манжетой TERMOCLIP</t>
  </si>
  <si>
    <t>Пена монтажная ТЕХНОНИКОЛЬ 70 PROFESSIONAL всесезонная</t>
  </si>
  <si>
    <t>Аэратор кровельный TERMOCLIP D160</t>
  </si>
  <si>
    <t>Плиты теплоизоляционные LOGICPIR PROF СХМ/СХМ, 50 мм</t>
  </si>
  <si>
    <t>Кровельное ограждение ТехноНИКОЛЬ КО/PRO/PL/1200-3</t>
  </si>
  <si>
    <t>Приемное устройство системы мониторинга снеговой нагрузки</t>
  </si>
  <si>
    <t>Щиток системы мониторинга снеговой нагрузки (WiFi)</t>
  </si>
  <si>
    <t>Датчик снега DW</t>
  </si>
  <si>
    <t>Анкерный элемент TERMOCLIP 8*45мм</t>
  </si>
  <si>
    <t>Саморез остроконечный ТехноНИКОЛЬ 4,8х 50 мм</t>
  </si>
  <si>
    <t>Саморез остроконечный ТехноНИКОЛЬ 4,8х 80 мм</t>
  </si>
  <si>
    <t>Саморез сверлоконечный ТехноНИКОЛЬ 4,8х 80 мм</t>
  </si>
  <si>
    <t>Саморез остроконечный ТехноНИКОЛЬ 5,5х35</t>
  </si>
  <si>
    <t>Телескопический крепеж TERMOCLIP 1, 20 мм</t>
  </si>
  <si>
    <t>Телескопический крепеж TERMOCLIP 1, 80 мм</t>
  </si>
  <si>
    <t>Телескопический крепеж TERMOCLIP 1, 130 мм</t>
  </si>
  <si>
    <t>Круглый тарельчатый держатель TERMOCLIP 1С Ø50 мм</t>
  </si>
  <si>
    <t>кг</t>
  </si>
  <si>
    <t>м²</t>
  </si>
  <si>
    <t>м³</t>
  </si>
  <si>
    <t>м.п.</t>
  </si>
  <si>
    <t>шт.</t>
  </si>
  <si>
    <t>кол-во (с учетом кратности упаковки)</t>
  </si>
  <si>
    <t>итого по захваткам</t>
  </si>
  <si>
    <t>расход,м2</t>
  </si>
  <si>
    <t>захватки</t>
  </si>
  <si>
    <t>Сметная стоимость, руб.</t>
  </si>
  <si>
    <t>ед. Кратности упаковки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</si>
</sst>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43" formatCode="_-* #,##0.00_-;\-* #,##0.00_-;_-* &quot;-&quot;??_-;_-@_-"/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444444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7F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3" fontId="1" fillId="2" borderId="1" xfId="1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right"/>
    </xf>
    <xf numFmtId="2" fontId="0" fillId="0" borderId="1" xfId="0" applyNumberFormat="1" applyBorder="1" applyAlignment="1">
      <alignment horizontal="right" vertical="center"/>
    </xf>
    <xf numFmtId="0" fontId="0" fillId="0" borderId="5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2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4" borderId="1" xfId="0" applyFont="1" applyFill="1" applyBorder="1"/>
    <xf numFmtId="164" fontId="3" fillId="4" borderId="2" xfId="0" applyNumberFormat="1" applyFont="1" applyFill="1" applyBorder="1" applyAlignment="1">
      <alignment horizontal="center" vertical="center"/>
    </xf>
    <xf numFmtId="2" fontId="3" fillId="4" borderId="2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right"/>
    </xf>
    <xf numFmtId="2" fontId="3" fillId="4" borderId="1" xfId="0" applyNumberFormat="1" applyFont="1" applyFill="1" applyBorder="1" applyAlignment="1">
      <alignment horizontal="right" vertical="center"/>
    </xf>
    <xf numFmtId="2" fontId="3" fillId="4" borderId="1" xfId="0" applyNumberFormat="1" applyFont="1" applyFill="1" applyBorder="1" applyAlignment="1">
      <alignment vertical="center"/>
    </xf>
    <xf numFmtId="2" fontId="3" fillId="4" borderId="1" xfId="0" applyNumberFormat="1" applyFont="1" applyFill="1" applyBorder="1" applyAlignment="1">
      <alignment horizontal="center" vertical="center"/>
    </xf>
    <xf numFmtId="44" fontId="5" fillId="0" borderId="1" xfId="0" applyNumberFormat="1" applyFont="1" applyBorder="1" applyAlignment="1">
      <alignment horizontal="right" vertical="center"/>
    </xf>
    <xf numFmtId="44" fontId="6" fillId="0" borderId="1" xfId="0" applyNumberFormat="1" applyFont="1" applyBorder="1" applyAlignment="1" applyProtection="1">
      <alignment horizontal="right" vertical="center" wrapText="1"/>
      <protection locked="0"/>
    </xf>
    <xf numFmtId="44" fontId="5" fillId="5" borderId="1" xfId="0" applyNumberFormat="1" applyFont="1" applyFill="1" applyBorder="1" applyAlignment="1">
      <alignment horizontal="right" vertical="center" wrapText="1"/>
    </xf>
    <xf numFmtId="44" fontId="0" fillId="0" borderId="0" xfId="0" applyNumberFormat="1" applyAlignment="1">
      <alignment horizontal="center" vertical="center"/>
    </xf>
    <xf numFmtId="0" fontId="1" fillId="2" borderId="0" xfId="0" applyFont="1" applyFill="1"/>
    <xf numFmtId="44" fontId="5" fillId="4" borderId="1" xfId="0" applyNumberFormat="1" applyFont="1" applyFill="1" applyBorder="1" applyAlignment="1">
      <alignment horizontal="right" vertical="center"/>
    </xf>
    <xf numFmtId="44" fontId="6" fillId="4" borderId="6" xfId="0" applyNumberFormat="1" applyFont="1" applyFill="1" applyBorder="1" applyAlignment="1" applyProtection="1">
      <alignment horizontal="right" vertical="center" wrapText="1"/>
      <protection locked="0"/>
    </xf>
    <xf numFmtId="44" fontId="5" fillId="4" borderId="1" xfId="0" applyNumberFormat="1" applyFont="1" applyFill="1" applyBorder="1" applyAlignment="1">
      <alignment horizontal="right" vertical="center" wrapText="1"/>
    </xf>
    <xf numFmtId="44" fontId="6" fillId="4" borderId="1" xfId="0" applyNumberFormat="1" applyFont="1" applyFill="1" applyBorder="1" applyAlignment="1" applyProtection="1">
      <alignment horizontal="right" vertical="center" wrapText="1"/>
      <protection locked="0"/>
    </xf>
    <xf numFmtId="44" fontId="5" fillId="4" borderId="7" xfId="0" applyNumberFormat="1" applyFont="1" applyFill="1" applyBorder="1" applyAlignment="1">
      <alignment horizontal="right" vertical="center" wrapText="1"/>
    </xf>
    <xf numFmtId="43" fontId="0" fillId="0" borderId="0" xfId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L42"/>
  <sheetViews>
    <sheetView tabSelected="1" topLeftCell="A10" workbookViewId="0">
      <pane xSplit="8" topLeftCell="J1" activePane="topRight" state="frozen"/>
      <selection pane="topRight" activeCell="F44" sqref="F44"/>
    </sheetView>
  </sheetViews>
  <sheetFormatPr defaultRowHeight="14.4" x14ac:dyDescent="0.3"/>
  <cols>
    <col min="1" max="1" width="4" customWidth="1"/>
    <col min="2" max="2" width="75.88671875" customWidth="1"/>
    <col min="3" max="3" width="12.5546875" style="1" customWidth="1"/>
    <col min="4" max="4" width="9.109375" style="1"/>
    <col min="5" max="5" width="12" style="1" bestFit="1" customWidth="1"/>
    <col min="6" max="6" width="18.33203125" style="1" customWidth="1"/>
    <col min="7" max="7" width="13.33203125" customWidth="1"/>
    <col min="8" max="8" width="13.109375" hidden="1" customWidth="1"/>
    <col min="9" max="9" width="18" hidden="1" customWidth="1"/>
    <col min="10" max="12" width="12.109375" customWidth="1"/>
    <col min="13" max="13" width="11.88671875" customWidth="1"/>
    <col min="14" max="14" width="12" customWidth="1"/>
    <col min="15" max="15" width="11.88671875" customWidth="1"/>
    <col min="16" max="17" width="11.44140625" customWidth="1"/>
    <col min="18" max="18" width="10.88671875" customWidth="1"/>
    <col min="19" max="19" width="10.5546875" customWidth="1"/>
    <col min="20" max="20" width="11.5546875" customWidth="1"/>
    <col min="21" max="21" width="11.44140625" customWidth="1"/>
    <col min="22" max="22" width="11.6640625" customWidth="1"/>
    <col min="23" max="23" width="11.109375" customWidth="1"/>
    <col min="24" max="24" width="11.33203125" customWidth="1"/>
    <col min="25" max="25" width="12.5546875" customWidth="1"/>
    <col min="26" max="26" width="10.88671875" customWidth="1"/>
    <col min="27" max="27" width="10.6640625" customWidth="1"/>
    <col min="28" max="29" width="11.109375" customWidth="1"/>
    <col min="30" max="31" width="10.6640625" customWidth="1"/>
    <col min="32" max="35" width="11" customWidth="1"/>
    <col min="36" max="37" width="10.5546875" customWidth="1"/>
    <col min="38" max="38" width="18.109375" customWidth="1"/>
  </cols>
  <sheetData>
    <row r="2" spans="1:38" x14ac:dyDescent="0.3">
      <c r="G2" s="39" t="s">
        <v>48</v>
      </c>
      <c r="J2" s="6">
        <v>1</v>
      </c>
      <c r="K2" s="6">
        <v>2</v>
      </c>
      <c r="L2" s="6">
        <v>3</v>
      </c>
      <c r="M2" s="6">
        <v>4</v>
      </c>
      <c r="N2" s="6">
        <v>5</v>
      </c>
      <c r="O2" s="6">
        <v>6</v>
      </c>
      <c r="P2" s="6">
        <v>7</v>
      </c>
      <c r="Q2" s="6">
        <v>8</v>
      </c>
      <c r="R2" s="6">
        <v>9</v>
      </c>
      <c r="S2" s="6">
        <v>10</v>
      </c>
      <c r="T2" s="6">
        <v>11</v>
      </c>
      <c r="U2" s="6">
        <v>12</v>
      </c>
      <c r="V2" s="6">
        <v>13</v>
      </c>
      <c r="W2" s="6">
        <v>14</v>
      </c>
      <c r="X2" s="6">
        <v>15</v>
      </c>
      <c r="Y2" s="6">
        <v>16</v>
      </c>
      <c r="Z2" s="6">
        <v>17</v>
      </c>
      <c r="AA2" s="6">
        <v>18</v>
      </c>
      <c r="AB2" s="6">
        <v>19</v>
      </c>
      <c r="AC2" s="6">
        <v>20</v>
      </c>
      <c r="AD2" s="6">
        <v>21</v>
      </c>
      <c r="AE2" s="6">
        <v>22</v>
      </c>
      <c r="AF2" s="6">
        <v>23</v>
      </c>
      <c r="AG2" s="6">
        <v>24</v>
      </c>
      <c r="AH2" s="6">
        <v>25</v>
      </c>
      <c r="AI2" s="6">
        <v>26</v>
      </c>
      <c r="AJ2" s="6">
        <v>27</v>
      </c>
      <c r="AK2" s="6">
        <v>28</v>
      </c>
      <c r="AL2" s="6" t="s">
        <v>46</v>
      </c>
    </row>
    <row r="3" spans="1:38" x14ac:dyDescent="0.3">
      <c r="H3" s="10">
        <v>25012.799999999999</v>
      </c>
      <c r="J3" s="11">
        <v>899</v>
      </c>
      <c r="K3" s="3">
        <v>814</v>
      </c>
      <c r="L3" s="3">
        <v>897</v>
      </c>
      <c r="M3" s="3">
        <v>652</v>
      </c>
      <c r="N3" s="3">
        <v>724</v>
      </c>
      <c r="O3" s="3">
        <v>749</v>
      </c>
      <c r="P3" s="3">
        <v>947</v>
      </c>
      <c r="Q3" s="3">
        <v>955</v>
      </c>
      <c r="R3" s="3">
        <v>706</v>
      </c>
      <c r="S3" s="3">
        <v>840</v>
      </c>
      <c r="T3" s="3">
        <v>856</v>
      </c>
      <c r="U3" s="3">
        <v>1054</v>
      </c>
      <c r="V3" s="3">
        <v>1066</v>
      </c>
      <c r="W3" s="3">
        <v>887</v>
      </c>
      <c r="X3" s="3">
        <v>896</v>
      </c>
      <c r="Y3" s="3">
        <v>750</v>
      </c>
      <c r="Z3" s="3">
        <v>947</v>
      </c>
      <c r="AA3" s="3">
        <v>959</v>
      </c>
      <c r="AB3" s="3">
        <v>713</v>
      </c>
      <c r="AC3" s="3">
        <v>842</v>
      </c>
      <c r="AD3" s="3">
        <v>864</v>
      </c>
      <c r="AE3" s="3">
        <v>1057</v>
      </c>
      <c r="AF3" s="3">
        <v>1089</v>
      </c>
      <c r="AG3" s="3">
        <v>887</v>
      </c>
      <c r="AH3" s="3">
        <v>900</v>
      </c>
      <c r="AI3" s="3">
        <v>919</v>
      </c>
      <c r="AJ3" s="3">
        <v>913</v>
      </c>
      <c r="AK3" s="3">
        <v>1923</v>
      </c>
      <c r="AL3" s="17">
        <f>SUM(J3:AK3)</f>
        <v>25705</v>
      </c>
    </row>
    <row r="4" spans="1:38" ht="57.6" x14ac:dyDescent="0.3">
      <c r="A4">
        <v>1</v>
      </c>
      <c r="B4" s="4" t="s">
        <v>2</v>
      </c>
      <c r="C4" s="27" t="s">
        <v>45</v>
      </c>
      <c r="D4" s="4" t="s">
        <v>0</v>
      </c>
      <c r="E4" s="4" t="s">
        <v>1</v>
      </c>
      <c r="F4" s="27" t="s">
        <v>49</v>
      </c>
      <c r="G4" s="5" t="s">
        <v>50</v>
      </c>
      <c r="H4" s="9" t="s">
        <v>47</v>
      </c>
      <c r="I4" s="7" t="s">
        <v>46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</row>
    <row r="5" spans="1:38" x14ac:dyDescent="0.3">
      <c r="A5">
        <v>2</v>
      </c>
      <c r="B5" s="2" t="s">
        <v>5</v>
      </c>
      <c r="C5" s="18">
        <v>5760</v>
      </c>
      <c r="D5" s="18" t="s">
        <v>40</v>
      </c>
      <c r="E5" s="40">
        <v>478.73</v>
      </c>
      <c r="F5" s="35">
        <f>E5*C5</f>
        <v>2757484.8000000003</v>
      </c>
      <c r="G5" s="18">
        <v>14</v>
      </c>
      <c r="H5" s="12"/>
      <c r="I5" s="8"/>
      <c r="J5" s="21">
        <v>213.33</v>
      </c>
      <c r="K5" s="24">
        <v>213.33</v>
      </c>
      <c r="L5" s="24">
        <v>213.33</v>
      </c>
      <c r="M5" s="24">
        <v>213.33</v>
      </c>
      <c r="N5" s="24">
        <v>213.33</v>
      </c>
      <c r="O5" s="25">
        <v>213.33</v>
      </c>
      <c r="P5" s="24">
        <v>213.33</v>
      </c>
      <c r="Q5" s="24">
        <v>213.33</v>
      </c>
      <c r="R5" s="24">
        <v>213.33</v>
      </c>
      <c r="S5" s="24">
        <v>213.33</v>
      </c>
      <c r="T5" s="24">
        <v>213.33</v>
      </c>
      <c r="U5" s="24">
        <v>213.33</v>
      </c>
      <c r="V5" s="24">
        <v>213.33</v>
      </c>
      <c r="W5" s="24">
        <v>213.33</v>
      </c>
      <c r="X5" s="24">
        <v>213.33</v>
      </c>
      <c r="Y5" s="24">
        <v>213.33</v>
      </c>
      <c r="Z5" s="24">
        <v>213.33</v>
      </c>
      <c r="AA5" s="24">
        <v>213.33</v>
      </c>
      <c r="AB5" s="24">
        <v>213.33</v>
      </c>
      <c r="AC5" s="24">
        <v>213.33</v>
      </c>
      <c r="AD5" s="24">
        <v>213.33</v>
      </c>
      <c r="AE5" s="24">
        <v>213.33</v>
      </c>
      <c r="AF5" s="24">
        <v>213.33</v>
      </c>
      <c r="AG5" s="24">
        <v>213.33</v>
      </c>
      <c r="AH5" s="24">
        <v>213.33</v>
      </c>
      <c r="AI5" s="24">
        <v>213.33</v>
      </c>
      <c r="AJ5" s="24">
        <v>213.33</v>
      </c>
      <c r="AK5" s="11">
        <f t="shared" ref="AK5:AK11" si="0">1923*I5*H5</f>
        <v>0</v>
      </c>
      <c r="AL5" s="45">
        <f t="shared" ref="AL5:AL39" si="1">SUM(I5:AK5)</f>
        <v>5759.9099999999989</v>
      </c>
    </row>
    <row r="6" spans="1:38" x14ac:dyDescent="0.3">
      <c r="A6">
        <v>3</v>
      </c>
      <c r="B6" s="2" t="s">
        <v>6</v>
      </c>
      <c r="C6" s="18">
        <v>30700</v>
      </c>
      <c r="D6" s="18" t="s">
        <v>41</v>
      </c>
      <c r="E6" s="41">
        <v>272</v>
      </c>
      <c r="F6" s="35">
        <f t="shared" ref="F6:F39" si="2">E6*C6</f>
        <v>8350400</v>
      </c>
      <c r="G6" s="18">
        <v>10</v>
      </c>
      <c r="H6" s="12"/>
      <c r="I6" s="8"/>
      <c r="J6" s="21">
        <v>1140</v>
      </c>
      <c r="K6" s="24">
        <v>1140</v>
      </c>
      <c r="L6" s="24">
        <v>1140</v>
      </c>
      <c r="M6" s="24">
        <v>1140</v>
      </c>
      <c r="N6" s="24">
        <v>1140</v>
      </c>
      <c r="O6" s="25">
        <v>1060</v>
      </c>
      <c r="P6" s="24">
        <v>1140</v>
      </c>
      <c r="Q6" s="24">
        <v>1140</v>
      </c>
      <c r="R6" s="24">
        <v>1140</v>
      </c>
      <c r="S6" s="24">
        <v>1140</v>
      </c>
      <c r="T6" s="24">
        <v>1140</v>
      </c>
      <c r="U6" s="24">
        <v>1140</v>
      </c>
      <c r="V6" s="24">
        <v>1140</v>
      </c>
      <c r="W6" s="24">
        <v>1140</v>
      </c>
      <c r="X6" s="24">
        <v>1140</v>
      </c>
      <c r="Y6" s="24">
        <v>1140</v>
      </c>
      <c r="Z6" s="24">
        <v>1140</v>
      </c>
      <c r="AA6" s="24">
        <v>1140</v>
      </c>
      <c r="AB6" s="24">
        <v>1140</v>
      </c>
      <c r="AC6" s="24">
        <v>1140</v>
      </c>
      <c r="AD6" s="24">
        <v>1140</v>
      </c>
      <c r="AE6" s="24">
        <v>1140</v>
      </c>
      <c r="AF6" s="24">
        <v>1140</v>
      </c>
      <c r="AG6" s="24">
        <v>1140</v>
      </c>
      <c r="AH6" s="24">
        <v>1140</v>
      </c>
      <c r="AI6" s="24">
        <v>1140</v>
      </c>
      <c r="AJ6" s="24">
        <v>1140</v>
      </c>
      <c r="AK6" s="11">
        <f t="shared" si="0"/>
        <v>0</v>
      </c>
      <c r="AL6" s="45">
        <f t="shared" si="1"/>
        <v>30700</v>
      </c>
    </row>
    <row r="7" spans="1:38" x14ac:dyDescent="0.3">
      <c r="A7">
        <v>4</v>
      </c>
      <c r="B7" s="2" t="s">
        <v>7</v>
      </c>
      <c r="C7" s="18">
        <v>1991.664</v>
      </c>
      <c r="D7" s="18" t="s">
        <v>42</v>
      </c>
      <c r="E7" s="42">
        <v>8950</v>
      </c>
      <c r="F7" s="35">
        <f t="shared" si="2"/>
        <v>17825392.800000001</v>
      </c>
      <c r="G7" s="18">
        <v>6.65</v>
      </c>
      <c r="H7" s="12"/>
      <c r="I7" s="8"/>
      <c r="J7" s="21">
        <v>73.77</v>
      </c>
      <c r="K7" s="24">
        <v>73.77</v>
      </c>
      <c r="L7" s="24">
        <v>73.77</v>
      </c>
      <c r="M7" s="24">
        <v>73.77</v>
      </c>
      <c r="N7" s="24">
        <v>73.77</v>
      </c>
      <c r="O7" s="25">
        <v>73.77</v>
      </c>
      <c r="P7" s="24">
        <v>73.77</v>
      </c>
      <c r="Q7" s="24">
        <v>73.77</v>
      </c>
      <c r="R7" s="24">
        <v>73.77</v>
      </c>
      <c r="S7" s="24">
        <v>73.77</v>
      </c>
      <c r="T7" s="24">
        <v>73.77</v>
      </c>
      <c r="U7" s="24">
        <v>73.77</v>
      </c>
      <c r="V7" s="24">
        <v>73.77</v>
      </c>
      <c r="W7" s="24">
        <v>73.77</v>
      </c>
      <c r="X7" s="24">
        <v>73.77</v>
      </c>
      <c r="Y7" s="24">
        <v>73.77</v>
      </c>
      <c r="Z7" s="24">
        <v>73.77</v>
      </c>
      <c r="AA7" s="24">
        <v>73.77</v>
      </c>
      <c r="AB7" s="24">
        <v>73.77</v>
      </c>
      <c r="AC7" s="24">
        <v>73.77</v>
      </c>
      <c r="AD7" s="24">
        <v>73.77</v>
      </c>
      <c r="AE7" s="24">
        <v>73.77</v>
      </c>
      <c r="AF7" s="24">
        <v>73.77</v>
      </c>
      <c r="AG7" s="24">
        <v>73.77</v>
      </c>
      <c r="AH7" s="24">
        <v>73.77</v>
      </c>
      <c r="AI7" s="24">
        <v>73.77</v>
      </c>
      <c r="AJ7" s="24">
        <v>73.77</v>
      </c>
      <c r="AK7" s="11">
        <f t="shared" si="0"/>
        <v>0</v>
      </c>
      <c r="AL7" s="45">
        <f t="shared" si="1"/>
        <v>1991.7899999999997</v>
      </c>
    </row>
    <row r="8" spans="1:38" ht="15" thickBot="1" x14ac:dyDescent="0.35">
      <c r="A8">
        <v>5</v>
      </c>
      <c r="B8" s="2" t="s">
        <v>8</v>
      </c>
      <c r="C8" s="18">
        <v>203850</v>
      </c>
      <c r="D8" s="18" t="s">
        <v>40</v>
      </c>
      <c r="E8" s="43">
        <v>91</v>
      </c>
      <c r="F8" s="35">
        <f t="shared" si="2"/>
        <v>18550350</v>
      </c>
      <c r="G8" s="18">
        <v>1031.5</v>
      </c>
      <c r="H8" s="12"/>
      <c r="I8" s="8"/>
      <c r="J8" s="21">
        <v>7550</v>
      </c>
      <c r="K8" s="24">
        <v>7550</v>
      </c>
      <c r="L8" s="24">
        <v>7550</v>
      </c>
      <c r="M8" s="24">
        <v>7550</v>
      </c>
      <c r="N8" s="24">
        <v>7550</v>
      </c>
      <c r="O8" s="25">
        <v>7550</v>
      </c>
      <c r="P8" s="24">
        <v>7550</v>
      </c>
      <c r="Q8" s="24">
        <v>7550</v>
      </c>
      <c r="R8" s="24">
        <v>7550</v>
      </c>
      <c r="S8" s="24">
        <v>7550</v>
      </c>
      <c r="T8" s="24">
        <v>7550</v>
      </c>
      <c r="U8" s="24">
        <v>7550</v>
      </c>
      <c r="V8" s="24">
        <v>7550</v>
      </c>
      <c r="W8" s="24">
        <v>7550</v>
      </c>
      <c r="X8" s="24">
        <v>7550</v>
      </c>
      <c r="Y8" s="24">
        <v>7550</v>
      </c>
      <c r="Z8" s="24">
        <v>7550</v>
      </c>
      <c r="AA8" s="24">
        <v>7550</v>
      </c>
      <c r="AB8" s="24">
        <v>7550</v>
      </c>
      <c r="AC8" s="24">
        <v>7550</v>
      </c>
      <c r="AD8" s="24">
        <v>7550</v>
      </c>
      <c r="AE8" s="24">
        <v>7550</v>
      </c>
      <c r="AF8" s="24">
        <v>7550</v>
      </c>
      <c r="AG8" s="24">
        <v>7550</v>
      </c>
      <c r="AH8" s="24">
        <v>7550</v>
      </c>
      <c r="AI8" s="24">
        <v>7550</v>
      </c>
      <c r="AJ8" s="24">
        <v>7550</v>
      </c>
      <c r="AK8" s="11">
        <f t="shared" si="0"/>
        <v>0</v>
      </c>
      <c r="AL8" s="45">
        <f t="shared" si="1"/>
        <v>203850</v>
      </c>
    </row>
    <row r="9" spans="1:38" ht="15" thickBot="1" x14ac:dyDescent="0.35">
      <c r="A9">
        <v>6</v>
      </c>
      <c r="B9" s="2" t="s">
        <v>9</v>
      </c>
      <c r="C9" s="18">
        <v>1305.3599999999999</v>
      </c>
      <c r="D9" s="18" t="s">
        <v>42</v>
      </c>
      <c r="E9" s="44">
        <v>12700</v>
      </c>
      <c r="F9" s="35">
        <f t="shared" si="2"/>
        <v>16578071.999999998</v>
      </c>
      <c r="G9" s="18">
        <v>6.91</v>
      </c>
      <c r="H9" s="12"/>
      <c r="I9" s="8"/>
      <c r="J9" s="21">
        <v>48.34</v>
      </c>
      <c r="K9" s="24">
        <v>48.34</v>
      </c>
      <c r="L9" s="24">
        <v>48.34</v>
      </c>
      <c r="M9" s="24">
        <v>48.34</v>
      </c>
      <c r="N9" s="24">
        <v>48.34</v>
      </c>
      <c r="O9" s="25">
        <v>48.34</v>
      </c>
      <c r="P9" s="24">
        <v>48.35</v>
      </c>
      <c r="Q9" s="24">
        <v>48.35</v>
      </c>
      <c r="R9" s="24">
        <v>48.35</v>
      </c>
      <c r="S9" s="24">
        <v>48.35</v>
      </c>
      <c r="T9" s="24">
        <v>48.35</v>
      </c>
      <c r="U9" s="24">
        <v>48.35</v>
      </c>
      <c r="V9" s="24">
        <v>48.35</v>
      </c>
      <c r="W9" s="24">
        <v>48.35</v>
      </c>
      <c r="X9" s="24">
        <v>48.35</v>
      </c>
      <c r="Y9" s="24">
        <v>48.35</v>
      </c>
      <c r="Z9" s="24">
        <v>48.35</v>
      </c>
      <c r="AA9" s="24">
        <v>48.35</v>
      </c>
      <c r="AB9" s="24">
        <v>48.35</v>
      </c>
      <c r="AC9" s="24">
        <v>48.35</v>
      </c>
      <c r="AD9" s="24">
        <v>48.35</v>
      </c>
      <c r="AE9" s="24">
        <v>48.35</v>
      </c>
      <c r="AF9" s="24">
        <v>48.35</v>
      </c>
      <c r="AG9" s="24">
        <v>48.35</v>
      </c>
      <c r="AH9" s="24">
        <v>48.35</v>
      </c>
      <c r="AI9" s="24">
        <v>48.35</v>
      </c>
      <c r="AJ9" s="24">
        <v>48.35</v>
      </c>
      <c r="AK9" s="11">
        <f t="shared" si="0"/>
        <v>0</v>
      </c>
      <c r="AL9" s="45">
        <f t="shared" si="1"/>
        <v>1305.3899999999999</v>
      </c>
    </row>
    <row r="10" spans="1:38" x14ac:dyDescent="0.3">
      <c r="A10">
        <v>7</v>
      </c>
      <c r="B10" s="2" t="s">
        <v>10</v>
      </c>
      <c r="C10" s="18">
        <v>27870</v>
      </c>
      <c r="D10" s="18" t="s">
        <v>41</v>
      </c>
      <c r="E10" s="43">
        <v>227</v>
      </c>
      <c r="F10" s="35">
        <f t="shared" si="2"/>
        <v>6326490</v>
      </c>
      <c r="G10" s="18">
        <v>10</v>
      </c>
      <c r="H10" s="12"/>
      <c r="I10" s="8"/>
      <c r="J10" s="21">
        <v>1030</v>
      </c>
      <c r="K10" s="24">
        <v>1030</v>
      </c>
      <c r="L10" s="24">
        <v>1030</v>
      </c>
      <c r="M10" s="24">
        <v>1030</v>
      </c>
      <c r="N10" s="24">
        <v>1030</v>
      </c>
      <c r="O10" s="25">
        <v>1090</v>
      </c>
      <c r="P10" s="24">
        <v>1030</v>
      </c>
      <c r="Q10" s="24">
        <v>1030</v>
      </c>
      <c r="R10" s="24">
        <v>1030</v>
      </c>
      <c r="S10" s="24">
        <v>1030</v>
      </c>
      <c r="T10" s="24">
        <v>1030</v>
      </c>
      <c r="U10" s="24">
        <v>1030</v>
      </c>
      <c r="V10" s="24">
        <v>1030</v>
      </c>
      <c r="W10" s="24">
        <v>1030</v>
      </c>
      <c r="X10" s="24">
        <v>1030</v>
      </c>
      <c r="Y10" s="24">
        <v>1030</v>
      </c>
      <c r="Z10" s="24">
        <v>1030</v>
      </c>
      <c r="AA10" s="24">
        <v>1030</v>
      </c>
      <c r="AB10" s="24">
        <v>1030</v>
      </c>
      <c r="AC10" s="24">
        <v>1030</v>
      </c>
      <c r="AD10" s="24">
        <v>1030</v>
      </c>
      <c r="AE10" s="24">
        <v>1030</v>
      </c>
      <c r="AF10" s="24">
        <v>1030</v>
      </c>
      <c r="AG10" s="24">
        <v>1030</v>
      </c>
      <c r="AH10" s="24">
        <v>1030</v>
      </c>
      <c r="AI10" s="24">
        <v>1030</v>
      </c>
      <c r="AJ10" s="24">
        <v>1030</v>
      </c>
      <c r="AK10" s="11">
        <f t="shared" si="0"/>
        <v>0</v>
      </c>
      <c r="AL10" s="45">
        <f t="shared" si="1"/>
        <v>27870</v>
      </c>
    </row>
    <row r="11" spans="1:38" x14ac:dyDescent="0.3">
      <c r="A11">
        <v>8</v>
      </c>
      <c r="B11" s="2" t="s">
        <v>11</v>
      </c>
      <c r="C11" s="18">
        <v>31710</v>
      </c>
      <c r="D11" s="18" t="s">
        <v>41</v>
      </c>
      <c r="E11" s="43">
        <v>375</v>
      </c>
      <c r="F11" s="35">
        <f t="shared" si="2"/>
        <v>11891250</v>
      </c>
      <c r="G11" s="18">
        <v>10</v>
      </c>
      <c r="H11" s="12"/>
      <c r="I11" s="8"/>
      <c r="J11" s="21">
        <v>1170</v>
      </c>
      <c r="K11" s="24">
        <v>1200</v>
      </c>
      <c r="L11" s="24">
        <v>1200</v>
      </c>
      <c r="M11" s="24">
        <v>1200</v>
      </c>
      <c r="N11" s="24">
        <v>1200</v>
      </c>
      <c r="O11" s="25">
        <v>1170</v>
      </c>
      <c r="P11" s="24">
        <v>1170</v>
      </c>
      <c r="Q11" s="24">
        <v>1170</v>
      </c>
      <c r="R11" s="24">
        <v>1170</v>
      </c>
      <c r="S11" s="24">
        <v>1170</v>
      </c>
      <c r="T11" s="24">
        <v>1170</v>
      </c>
      <c r="U11" s="24">
        <v>1170</v>
      </c>
      <c r="V11" s="24">
        <v>1170</v>
      </c>
      <c r="W11" s="24">
        <v>1170</v>
      </c>
      <c r="X11" s="24">
        <v>1170</v>
      </c>
      <c r="Y11" s="24">
        <v>1170</v>
      </c>
      <c r="Z11" s="24">
        <v>1170</v>
      </c>
      <c r="AA11" s="24">
        <v>1170</v>
      </c>
      <c r="AB11" s="24">
        <v>1170</v>
      </c>
      <c r="AC11" s="24">
        <v>1170</v>
      </c>
      <c r="AD11" s="24">
        <v>1170</v>
      </c>
      <c r="AE11" s="24">
        <v>1170</v>
      </c>
      <c r="AF11" s="24">
        <v>1170</v>
      </c>
      <c r="AG11" s="24">
        <v>1170</v>
      </c>
      <c r="AH11" s="24">
        <v>1170</v>
      </c>
      <c r="AI11" s="24">
        <v>1170</v>
      </c>
      <c r="AJ11" s="24">
        <v>1170</v>
      </c>
      <c r="AK11" s="11">
        <f t="shared" si="0"/>
        <v>0</v>
      </c>
      <c r="AL11" s="45">
        <f t="shared" si="1"/>
        <v>31710</v>
      </c>
    </row>
    <row r="12" spans="1:38" x14ac:dyDescent="0.3">
      <c r="A12">
        <v>9</v>
      </c>
      <c r="B12" s="2" t="s">
        <v>12</v>
      </c>
      <c r="C12" s="19">
        <v>15.84</v>
      </c>
      <c r="D12" s="19" t="s">
        <v>42</v>
      </c>
      <c r="E12" s="43">
        <v>19375.560000000001</v>
      </c>
      <c r="F12" s="35">
        <f t="shared" si="2"/>
        <v>306908.87040000001</v>
      </c>
      <c r="G12" s="19">
        <v>3.17</v>
      </c>
      <c r="H12" s="12"/>
      <c r="I12" s="8"/>
      <c r="J12" s="22"/>
      <c r="K12" s="22"/>
      <c r="L12" s="22"/>
      <c r="M12" s="22"/>
      <c r="N12" s="22"/>
      <c r="O12" s="25">
        <v>15.84</v>
      </c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11"/>
      <c r="AL12" s="45">
        <f t="shared" si="1"/>
        <v>15.84</v>
      </c>
    </row>
    <row r="13" spans="1:38" x14ac:dyDescent="0.3">
      <c r="A13">
        <v>10</v>
      </c>
      <c r="B13" s="2" t="s">
        <v>13</v>
      </c>
      <c r="C13" s="19">
        <v>27.22</v>
      </c>
      <c r="D13" s="19" t="s">
        <v>42</v>
      </c>
      <c r="E13" s="36">
        <v>18065.560000000001</v>
      </c>
      <c r="F13" s="35">
        <f t="shared" si="2"/>
        <v>491744.54320000001</v>
      </c>
      <c r="G13" s="19">
        <v>3.02</v>
      </c>
      <c r="H13" s="12"/>
      <c r="I13" s="8"/>
      <c r="J13" s="22"/>
      <c r="K13" s="22"/>
      <c r="L13" s="22"/>
      <c r="M13" s="22"/>
      <c r="N13" s="22"/>
      <c r="O13" s="25">
        <v>27.22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11"/>
      <c r="AL13" s="45">
        <f t="shared" si="1"/>
        <v>27.22</v>
      </c>
    </row>
    <row r="14" spans="1:38" x14ac:dyDescent="0.3">
      <c r="A14">
        <v>11</v>
      </c>
      <c r="B14" s="2" t="s">
        <v>14</v>
      </c>
      <c r="C14" s="19">
        <v>13.824</v>
      </c>
      <c r="D14" s="19" t="s">
        <v>42</v>
      </c>
      <c r="E14" s="36">
        <v>16378.89</v>
      </c>
      <c r="F14" s="35">
        <f t="shared" si="2"/>
        <v>226421.77536</v>
      </c>
      <c r="G14" s="19">
        <v>6.91</v>
      </c>
      <c r="H14" s="12"/>
      <c r="I14" s="8"/>
      <c r="J14" s="22"/>
      <c r="K14" s="22"/>
      <c r="L14" s="22"/>
      <c r="M14" s="22"/>
      <c r="N14" s="22"/>
      <c r="O14" s="25">
        <v>13.824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11"/>
      <c r="AL14" s="45">
        <f t="shared" si="1"/>
        <v>13.824</v>
      </c>
    </row>
    <row r="15" spans="1:38" x14ac:dyDescent="0.3">
      <c r="A15">
        <v>12</v>
      </c>
      <c r="B15" s="2" t="s">
        <v>15</v>
      </c>
      <c r="C15" s="19">
        <v>5920</v>
      </c>
      <c r="D15" s="19" t="s">
        <v>41</v>
      </c>
      <c r="E15" s="35">
        <v>341.58</v>
      </c>
      <c r="F15" s="35">
        <f t="shared" si="2"/>
        <v>2022153.5999999999</v>
      </c>
      <c r="G15" s="19">
        <v>10</v>
      </c>
      <c r="H15" s="12"/>
      <c r="I15" s="8"/>
      <c r="J15" s="22">
        <v>220</v>
      </c>
      <c r="K15" s="22">
        <v>220</v>
      </c>
      <c r="L15" s="22">
        <v>220</v>
      </c>
      <c r="M15" s="22">
        <v>220</v>
      </c>
      <c r="N15" s="22">
        <v>220</v>
      </c>
      <c r="O15" s="26">
        <v>180</v>
      </c>
      <c r="P15" s="22">
        <v>220</v>
      </c>
      <c r="Q15" s="22">
        <v>220</v>
      </c>
      <c r="R15" s="22">
        <v>220</v>
      </c>
      <c r="S15" s="22">
        <v>220</v>
      </c>
      <c r="T15" s="22">
        <v>220</v>
      </c>
      <c r="U15" s="22">
        <v>220</v>
      </c>
      <c r="V15" s="22">
        <v>220</v>
      </c>
      <c r="W15" s="22">
        <v>220</v>
      </c>
      <c r="X15" s="22">
        <v>220</v>
      </c>
      <c r="Y15" s="22">
        <v>220</v>
      </c>
      <c r="Z15" s="22">
        <v>220</v>
      </c>
      <c r="AA15" s="22">
        <v>220</v>
      </c>
      <c r="AB15" s="22">
        <v>220</v>
      </c>
      <c r="AC15" s="22">
        <v>220</v>
      </c>
      <c r="AD15" s="22">
        <v>220</v>
      </c>
      <c r="AE15" s="22">
        <v>220</v>
      </c>
      <c r="AF15" s="22">
        <v>220</v>
      </c>
      <c r="AG15" s="22">
        <v>220</v>
      </c>
      <c r="AH15" s="22">
        <v>220</v>
      </c>
      <c r="AI15" s="22">
        <v>220</v>
      </c>
      <c r="AJ15" s="22">
        <v>220</v>
      </c>
      <c r="AK15" s="11"/>
      <c r="AL15" s="45">
        <f t="shared" si="1"/>
        <v>5900</v>
      </c>
    </row>
    <row r="16" spans="1:38" x14ac:dyDescent="0.3">
      <c r="A16">
        <v>13</v>
      </c>
      <c r="B16" s="2" t="s">
        <v>16</v>
      </c>
      <c r="C16" s="19">
        <v>600</v>
      </c>
      <c r="D16" s="19" t="s">
        <v>43</v>
      </c>
      <c r="E16" s="36">
        <v>148.86000000000001</v>
      </c>
      <c r="F16" s="35">
        <f t="shared" si="2"/>
        <v>89316.000000000015</v>
      </c>
      <c r="G16" s="19">
        <v>100</v>
      </c>
      <c r="H16" s="12"/>
      <c r="I16" s="8"/>
      <c r="J16" s="22">
        <v>600</v>
      </c>
      <c r="K16" s="22">
        <v>600</v>
      </c>
      <c r="L16" s="22">
        <v>600</v>
      </c>
      <c r="M16" s="22">
        <v>600</v>
      </c>
      <c r="N16" s="22">
        <v>600</v>
      </c>
      <c r="O16" s="26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11"/>
      <c r="AL16" s="45">
        <f t="shared" si="1"/>
        <v>3000</v>
      </c>
    </row>
    <row r="17" spans="1:38" x14ac:dyDescent="0.3">
      <c r="A17">
        <v>14</v>
      </c>
      <c r="B17" s="2" t="s">
        <v>17</v>
      </c>
      <c r="C17" s="19">
        <v>17.28</v>
      </c>
      <c r="D17" s="19" t="s">
        <v>42</v>
      </c>
      <c r="E17" s="36">
        <v>23364.45</v>
      </c>
      <c r="F17" s="35">
        <f t="shared" si="2"/>
        <v>403737.69600000005</v>
      </c>
      <c r="G17" s="19">
        <v>2.88</v>
      </c>
      <c r="H17" s="12"/>
      <c r="I17" s="8"/>
      <c r="J17" s="22">
        <v>17.28</v>
      </c>
      <c r="K17" s="22"/>
      <c r="L17" s="22"/>
      <c r="M17" s="22"/>
      <c r="N17" s="22"/>
      <c r="O17" s="26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11"/>
      <c r="AL17" s="45">
        <f t="shared" si="1"/>
        <v>17.28</v>
      </c>
    </row>
    <row r="18" spans="1:38" x14ac:dyDescent="0.3">
      <c r="A18">
        <v>15</v>
      </c>
      <c r="B18" s="2" t="s">
        <v>18</v>
      </c>
      <c r="C18" s="19">
        <v>148.80000000000001</v>
      </c>
      <c r="D18" s="19" t="s">
        <v>40</v>
      </c>
      <c r="E18" s="35">
        <v>509.97</v>
      </c>
      <c r="F18" s="35">
        <f t="shared" si="2"/>
        <v>75883.536000000007</v>
      </c>
      <c r="G18" s="19">
        <v>9.39</v>
      </c>
      <c r="H18" s="12"/>
      <c r="I18" s="8"/>
      <c r="J18" s="22"/>
      <c r="K18" s="22">
        <v>37.22</v>
      </c>
      <c r="L18" s="22">
        <v>37.22</v>
      </c>
      <c r="M18" s="22">
        <v>37.22</v>
      </c>
      <c r="N18" s="22">
        <v>37.22</v>
      </c>
      <c r="O18" s="26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11"/>
      <c r="AL18" s="45">
        <f t="shared" si="1"/>
        <v>148.88</v>
      </c>
    </row>
    <row r="19" spans="1:38" x14ac:dyDescent="0.3">
      <c r="A19">
        <v>16</v>
      </c>
      <c r="B19" s="2" t="s">
        <v>19</v>
      </c>
      <c r="C19" s="19">
        <v>132</v>
      </c>
      <c r="D19" s="19" t="s">
        <v>41</v>
      </c>
      <c r="E19" s="35">
        <v>1096.82</v>
      </c>
      <c r="F19" s="35">
        <f t="shared" si="2"/>
        <v>144780.24</v>
      </c>
      <c r="G19" s="19">
        <v>8</v>
      </c>
      <c r="H19" s="12"/>
      <c r="I19" s="8"/>
      <c r="J19" s="22">
        <v>20</v>
      </c>
      <c r="K19" s="22">
        <v>28</v>
      </c>
      <c r="L19" s="22">
        <v>28</v>
      </c>
      <c r="M19" s="22">
        <v>28</v>
      </c>
      <c r="N19" s="22">
        <v>28</v>
      </c>
      <c r="O19" s="26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11"/>
      <c r="AL19" s="45">
        <f t="shared" si="1"/>
        <v>132</v>
      </c>
    </row>
    <row r="20" spans="1:38" x14ac:dyDescent="0.3">
      <c r="A20">
        <v>17</v>
      </c>
      <c r="B20" s="2" t="s">
        <v>20</v>
      </c>
      <c r="C20" s="19">
        <v>20.736000000000001</v>
      </c>
      <c r="D20" s="19" t="s">
        <v>42</v>
      </c>
      <c r="E20" s="35">
        <v>3474.45</v>
      </c>
      <c r="F20" s="35">
        <f t="shared" si="2"/>
        <v>72046.195200000002</v>
      </c>
      <c r="G20" s="19">
        <v>0.43</v>
      </c>
      <c r="H20" s="12"/>
      <c r="I20" s="8"/>
      <c r="J20" s="22"/>
      <c r="K20" s="22">
        <v>5.1840000000000002</v>
      </c>
      <c r="L20" s="22">
        <v>5.1840000000000002</v>
      </c>
      <c r="M20" s="22">
        <v>5.1840000000000002</v>
      </c>
      <c r="N20" s="22">
        <v>5.1840000000000002</v>
      </c>
      <c r="O20" s="26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11"/>
      <c r="AL20" s="45">
        <f t="shared" si="1"/>
        <v>20.736000000000001</v>
      </c>
    </row>
    <row r="21" spans="1:38" x14ac:dyDescent="0.3">
      <c r="A21">
        <v>18</v>
      </c>
      <c r="B21" s="2" t="s">
        <v>21</v>
      </c>
      <c r="C21" s="19">
        <v>3.8879999999999999</v>
      </c>
      <c r="D21" s="19" t="s">
        <v>42</v>
      </c>
      <c r="E21" s="37">
        <v>9222.23</v>
      </c>
      <c r="F21" s="35">
        <f t="shared" si="2"/>
        <v>35856.03024</v>
      </c>
      <c r="G21" s="19">
        <v>6.91</v>
      </c>
      <c r="H21" s="12"/>
      <c r="I21" s="8"/>
      <c r="J21" s="22">
        <v>3.88</v>
      </c>
      <c r="K21" s="22"/>
      <c r="L21" s="22"/>
      <c r="M21" s="22"/>
      <c r="N21" s="22"/>
      <c r="O21" s="26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11"/>
      <c r="AL21" s="45">
        <f t="shared" si="1"/>
        <v>3.88</v>
      </c>
    </row>
    <row r="22" spans="1:38" x14ac:dyDescent="0.3">
      <c r="A22">
        <v>19</v>
      </c>
      <c r="B22" s="2" t="s">
        <v>22</v>
      </c>
      <c r="C22" s="19">
        <v>154</v>
      </c>
      <c r="D22" s="19" t="s">
        <v>44</v>
      </c>
      <c r="E22" s="35">
        <v>4756.75</v>
      </c>
      <c r="F22" s="35">
        <f t="shared" si="2"/>
        <v>732539.5</v>
      </c>
      <c r="G22" s="19">
        <v>1</v>
      </c>
      <c r="H22" s="12"/>
      <c r="I22" s="8"/>
      <c r="J22" s="21">
        <v>6</v>
      </c>
      <c r="K22" s="22">
        <v>4</v>
      </c>
      <c r="L22" s="22">
        <v>4</v>
      </c>
      <c r="M22" s="22">
        <v>4</v>
      </c>
      <c r="N22" s="22">
        <v>4</v>
      </c>
      <c r="O22" s="26">
        <v>6</v>
      </c>
      <c r="P22" s="22">
        <v>6</v>
      </c>
      <c r="Q22" s="22">
        <v>6</v>
      </c>
      <c r="R22" s="22">
        <v>6</v>
      </c>
      <c r="S22" s="22">
        <v>6</v>
      </c>
      <c r="T22" s="22">
        <v>6</v>
      </c>
      <c r="U22" s="22">
        <v>6</v>
      </c>
      <c r="V22" s="22">
        <v>6</v>
      </c>
      <c r="W22" s="22">
        <v>6</v>
      </c>
      <c r="X22" s="22">
        <v>6</v>
      </c>
      <c r="Y22" s="22">
        <v>6</v>
      </c>
      <c r="Z22" s="22">
        <v>6</v>
      </c>
      <c r="AA22" s="22">
        <v>6</v>
      </c>
      <c r="AB22" s="22">
        <v>6</v>
      </c>
      <c r="AC22" s="22">
        <v>6</v>
      </c>
      <c r="AD22" s="22">
        <v>6</v>
      </c>
      <c r="AE22" s="22">
        <v>6</v>
      </c>
      <c r="AF22" s="22">
        <v>6</v>
      </c>
      <c r="AG22" s="22">
        <v>6</v>
      </c>
      <c r="AH22" s="22">
        <v>6</v>
      </c>
      <c r="AI22" s="22">
        <v>6</v>
      </c>
      <c r="AJ22" s="22">
        <v>6</v>
      </c>
      <c r="AK22" s="11"/>
      <c r="AL22" s="45">
        <f t="shared" si="1"/>
        <v>154</v>
      </c>
    </row>
    <row r="23" spans="1:38" x14ac:dyDescent="0.3">
      <c r="A23">
        <v>20</v>
      </c>
      <c r="B23" s="2" t="s">
        <v>23</v>
      </c>
      <c r="C23" s="19">
        <v>154</v>
      </c>
      <c r="D23" s="19" t="s">
        <v>44</v>
      </c>
      <c r="E23" s="35">
        <v>3854.19</v>
      </c>
      <c r="F23" s="35">
        <f t="shared" si="2"/>
        <v>593545.26</v>
      </c>
      <c r="G23" s="19">
        <v>1</v>
      </c>
      <c r="H23" s="12"/>
      <c r="I23" s="8"/>
      <c r="J23" s="21">
        <v>6</v>
      </c>
      <c r="K23" s="22">
        <v>4</v>
      </c>
      <c r="L23" s="22">
        <v>4</v>
      </c>
      <c r="M23" s="22">
        <v>4</v>
      </c>
      <c r="N23" s="22">
        <v>4</v>
      </c>
      <c r="O23" s="26">
        <v>6</v>
      </c>
      <c r="P23" s="22">
        <v>6</v>
      </c>
      <c r="Q23" s="22">
        <v>6</v>
      </c>
      <c r="R23" s="22">
        <v>6</v>
      </c>
      <c r="S23" s="22">
        <v>6</v>
      </c>
      <c r="T23" s="22">
        <v>6</v>
      </c>
      <c r="U23" s="22">
        <v>6</v>
      </c>
      <c r="V23" s="22">
        <v>6</v>
      </c>
      <c r="W23" s="22">
        <v>6</v>
      </c>
      <c r="X23" s="22">
        <v>6</v>
      </c>
      <c r="Y23" s="22">
        <v>6</v>
      </c>
      <c r="Z23" s="22">
        <v>6</v>
      </c>
      <c r="AA23" s="22">
        <v>6</v>
      </c>
      <c r="AB23" s="22">
        <v>6</v>
      </c>
      <c r="AC23" s="22">
        <v>6</v>
      </c>
      <c r="AD23" s="22">
        <v>6</v>
      </c>
      <c r="AE23" s="22">
        <v>6</v>
      </c>
      <c r="AF23" s="22">
        <v>6</v>
      </c>
      <c r="AG23" s="22">
        <v>6</v>
      </c>
      <c r="AH23" s="22">
        <v>6</v>
      </c>
      <c r="AI23" s="22">
        <v>6</v>
      </c>
      <c r="AJ23" s="22">
        <v>6</v>
      </c>
      <c r="AK23" s="11"/>
      <c r="AL23" s="45">
        <f t="shared" si="1"/>
        <v>154</v>
      </c>
    </row>
    <row r="24" spans="1:38" x14ac:dyDescent="0.3">
      <c r="A24">
        <v>21</v>
      </c>
      <c r="B24" s="2" t="s">
        <v>24</v>
      </c>
      <c r="C24" s="19">
        <v>31</v>
      </c>
      <c r="D24" s="19" t="s">
        <v>44</v>
      </c>
      <c r="E24" s="35">
        <v>486.83</v>
      </c>
      <c r="F24" s="35">
        <f t="shared" si="2"/>
        <v>15091.73</v>
      </c>
      <c r="G24" s="19">
        <v>12</v>
      </c>
      <c r="H24" s="12"/>
      <c r="I24" s="8"/>
      <c r="J24" s="21">
        <v>31</v>
      </c>
      <c r="K24" s="22"/>
      <c r="L24" s="22"/>
      <c r="M24" s="22"/>
      <c r="N24" s="22"/>
      <c r="O24" s="26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11"/>
      <c r="AL24" s="45">
        <f t="shared" si="1"/>
        <v>31</v>
      </c>
    </row>
    <row r="25" spans="1:38" x14ac:dyDescent="0.3">
      <c r="A25">
        <v>22</v>
      </c>
      <c r="B25" s="2" t="s">
        <v>25</v>
      </c>
      <c r="C25" s="19">
        <v>242</v>
      </c>
      <c r="D25" s="19" t="s">
        <v>44</v>
      </c>
      <c r="E25" s="35">
        <v>647.71</v>
      </c>
      <c r="F25" s="35">
        <f t="shared" si="2"/>
        <v>156745.82</v>
      </c>
      <c r="G25" s="19">
        <v>1</v>
      </c>
      <c r="H25" s="12"/>
      <c r="I25" s="8"/>
      <c r="J25" s="21">
        <v>9</v>
      </c>
      <c r="K25" s="22">
        <v>9</v>
      </c>
      <c r="L25" s="22">
        <v>9</v>
      </c>
      <c r="M25" s="22">
        <v>9</v>
      </c>
      <c r="N25" s="22">
        <v>9</v>
      </c>
      <c r="O25" s="26">
        <v>8</v>
      </c>
      <c r="P25" s="22">
        <v>9</v>
      </c>
      <c r="Q25" s="22">
        <v>9</v>
      </c>
      <c r="R25" s="22">
        <v>9</v>
      </c>
      <c r="S25" s="22">
        <v>9</v>
      </c>
      <c r="T25" s="22">
        <v>9</v>
      </c>
      <c r="U25" s="22">
        <v>9</v>
      </c>
      <c r="V25" s="22">
        <v>9</v>
      </c>
      <c r="W25" s="22">
        <v>9</v>
      </c>
      <c r="X25" s="22">
        <v>9</v>
      </c>
      <c r="Y25" s="22">
        <v>9</v>
      </c>
      <c r="Z25" s="22">
        <v>9</v>
      </c>
      <c r="AA25" s="22">
        <v>9</v>
      </c>
      <c r="AB25" s="22">
        <v>9</v>
      </c>
      <c r="AC25" s="22">
        <v>9</v>
      </c>
      <c r="AD25" s="22">
        <v>9</v>
      </c>
      <c r="AE25" s="22">
        <v>9</v>
      </c>
      <c r="AF25" s="22">
        <v>9</v>
      </c>
      <c r="AG25" s="22">
        <v>9</v>
      </c>
      <c r="AH25" s="22">
        <v>9</v>
      </c>
      <c r="AI25" s="22">
        <v>9</v>
      </c>
      <c r="AJ25" s="22">
        <v>9</v>
      </c>
      <c r="AK25" s="11"/>
      <c r="AL25" s="45">
        <f t="shared" si="1"/>
        <v>242</v>
      </c>
    </row>
    <row r="26" spans="1:38" x14ac:dyDescent="0.3">
      <c r="A26">
        <v>23</v>
      </c>
      <c r="B26" s="2" t="s">
        <v>26</v>
      </c>
      <c r="C26" s="19">
        <v>203.48820000000001</v>
      </c>
      <c r="D26" s="19" t="s">
        <v>41</v>
      </c>
      <c r="E26" s="37">
        <v>1298.18</v>
      </c>
      <c r="F26" s="35">
        <f t="shared" si="2"/>
        <v>264164.311476</v>
      </c>
      <c r="G26" s="19">
        <v>3.93</v>
      </c>
      <c r="H26" s="12"/>
      <c r="I26" s="8"/>
      <c r="J26" s="22"/>
      <c r="K26" s="22">
        <v>50.87</v>
      </c>
      <c r="L26" s="22">
        <v>50.87</v>
      </c>
      <c r="M26" s="22">
        <v>50.87</v>
      </c>
      <c r="N26" s="22">
        <v>50.87</v>
      </c>
      <c r="O26" s="26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11"/>
      <c r="AL26" s="45">
        <f t="shared" si="1"/>
        <v>203.48</v>
      </c>
    </row>
    <row r="27" spans="1:38" x14ac:dyDescent="0.3">
      <c r="A27">
        <v>24</v>
      </c>
      <c r="B27" s="2" t="s">
        <v>27</v>
      </c>
      <c r="C27" s="19">
        <v>366</v>
      </c>
      <c r="D27" s="19" t="s">
        <v>44</v>
      </c>
      <c r="E27" s="35">
        <v>8408.08</v>
      </c>
      <c r="F27" s="35">
        <f t="shared" si="2"/>
        <v>3077357.28</v>
      </c>
      <c r="G27" s="19">
        <v>3</v>
      </c>
      <c r="H27" s="12"/>
      <c r="I27" s="8"/>
      <c r="J27" s="22"/>
      <c r="K27" s="22"/>
      <c r="L27" s="22"/>
      <c r="M27" s="22"/>
      <c r="N27" s="22"/>
      <c r="O27" s="26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19">
        <v>366</v>
      </c>
      <c r="AL27" s="45">
        <f t="shared" si="1"/>
        <v>366</v>
      </c>
    </row>
    <row r="28" spans="1:38" x14ac:dyDescent="0.3">
      <c r="A28">
        <v>25</v>
      </c>
      <c r="B28" s="2" t="s">
        <v>28</v>
      </c>
      <c r="C28" s="19">
        <v>1</v>
      </c>
      <c r="D28" s="19" t="s">
        <v>44</v>
      </c>
      <c r="E28" s="35">
        <v>16866.52</v>
      </c>
      <c r="F28" s="35">
        <f t="shared" si="2"/>
        <v>16866.52</v>
      </c>
      <c r="G28" s="19">
        <v>1</v>
      </c>
      <c r="H28" s="12"/>
      <c r="I28" s="8"/>
      <c r="J28" s="22"/>
      <c r="K28" s="22"/>
      <c r="L28" s="22"/>
      <c r="M28" s="22"/>
      <c r="N28" s="22"/>
      <c r="O28" s="26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19">
        <v>1</v>
      </c>
      <c r="AL28" s="45">
        <f t="shared" si="1"/>
        <v>1</v>
      </c>
    </row>
    <row r="29" spans="1:38" x14ac:dyDescent="0.3">
      <c r="A29">
        <v>26</v>
      </c>
      <c r="B29" s="2" t="s">
        <v>29</v>
      </c>
      <c r="C29" s="19">
        <v>1</v>
      </c>
      <c r="D29" s="19" t="s">
        <v>44</v>
      </c>
      <c r="E29" s="35">
        <v>61503.26</v>
      </c>
      <c r="F29" s="35">
        <f t="shared" si="2"/>
        <v>61503.26</v>
      </c>
      <c r="G29" s="19">
        <v>1</v>
      </c>
      <c r="H29" s="12"/>
      <c r="I29" s="8"/>
      <c r="J29" s="22"/>
      <c r="K29" s="22"/>
      <c r="L29" s="22"/>
      <c r="M29" s="22"/>
      <c r="N29" s="22"/>
      <c r="O29" s="26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19">
        <v>1</v>
      </c>
      <c r="AL29" s="45">
        <f t="shared" si="1"/>
        <v>1</v>
      </c>
    </row>
    <row r="30" spans="1:38" x14ac:dyDescent="0.3">
      <c r="A30">
        <v>27</v>
      </c>
      <c r="B30" s="2" t="s">
        <v>30</v>
      </c>
      <c r="C30" s="19">
        <v>8</v>
      </c>
      <c r="D30" s="19" t="s">
        <v>44</v>
      </c>
      <c r="E30" s="35">
        <v>79514.13</v>
      </c>
      <c r="F30" s="35">
        <f t="shared" si="2"/>
        <v>636113.04</v>
      </c>
      <c r="G30" s="19">
        <v>1</v>
      </c>
      <c r="H30" s="12"/>
      <c r="I30" s="8"/>
      <c r="J30" s="22"/>
      <c r="K30" s="22"/>
      <c r="L30" s="22"/>
      <c r="M30" s="22"/>
      <c r="N30" s="22"/>
      <c r="O30" s="26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19">
        <v>8</v>
      </c>
      <c r="AL30" s="45">
        <f t="shared" si="1"/>
        <v>8</v>
      </c>
    </row>
    <row r="31" spans="1:38" x14ac:dyDescent="0.3">
      <c r="A31">
        <v>28</v>
      </c>
      <c r="B31" s="2" t="s">
        <v>31</v>
      </c>
      <c r="C31" s="19">
        <v>30000</v>
      </c>
      <c r="D31" s="19" t="s">
        <v>44</v>
      </c>
      <c r="E31" s="35">
        <v>2.62</v>
      </c>
      <c r="F31" s="35">
        <f t="shared" si="2"/>
        <v>78600</v>
      </c>
      <c r="G31" s="19">
        <v>2500</v>
      </c>
      <c r="H31" s="12"/>
      <c r="I31" s="8"/>
      <c r="J31" s="21">
        <v>6000</v>
      </c>
      <c r="K31" s="22">
        <v>6000</v>
      </c>
      <c r="L31" s="22">
        <v>6000</v>
      </c>
      <c r="M31" s="22">
        <v>6000</v>
      </c>
      <c r="N31" s="22">
        <v>6000</v>
      </c>
      <c r="O31" s="26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11"/>
      <c r="AL31" s="45">
        <f t="shared" si="1"/>
        <v>30000</v>
      </c>
    </row>
    <row r="32" spans="1:38" x14ac:dyDescent="0.3">
      <c r="A32">
        <v>29</v>
      </c>
      <c r="B32" s="2" t="s">
        <v>32</v>
      </c>
      <c r="C32" s="19">
        <v>26000</v>
      </c>
      <c r="D32" s="19" t="s">
        <v>44</v>
      </c>
      <c r="E32" s="35">
        <v>4.66</v>
      </c>
      <c r="F32" s="35">
        <f t="shared" si="2"/>
        <v>121160</v>
      </c>
      <c r="G32" s="19">
        <v>500</v>
      </c>
      <c r="H32" s="12"/>
      <c r="I32" s="8"/>
      <c r="J32" s="21">
        <v>6000</v>
      </c>
      <c r="K32" s="22">
        <v>5000</v>
      </c>
      <c r="L32" s="22">
        <v>5000</v>
      </c>
      <c r="M32" s="22">
        <v>5000</v>
      </c>
      <c r="N32" s="22">
        <v>5000</v>
      </c>
      <c r="O32" s="26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11"/>
      <c r="AL32" s="45">
        <f t="shared" si="1"/>
        <v>26000</v>
      </c>
    </row>
    <row r="33" spans="1:38" x14ac:dyDescent="0.3">
      <c r="A33">
        <v>30</v>
      </c>
      <c r="B33" s="2" t="s">
        <v>33</v>
      </c>
      <c r="C33" s="19">
        <v>3500</v>
      </c>
      <c r="D33" s="19" t="s">
        <v>44</v>
      </c>
      <c r="E33" s="35">
        <v>6.59</v>
      </c>
      <c r="F33" s="35">
        <f t="shared" si="2"/>
        <v>23065</v>
      </c>
      <c r="G33" s="19">
        <v>500</v>
      </c>
      <c r="H33" s="12"/>
      <c r="I33" s="8"/>
      <c r="J33" s="21">
        <v>3500</v>
      </c>
      <c r="K33" s="22"/>
      <c r="L33" s="22"/>
      <c r="M33" s="22"/>
      <c r="N33" s="22"/>
      <c r="O33" s="26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11"/>
      <c r="AL33" s="45">
        <f t="shared" si="1"/>
        <v>3500</v>
      </c>
    </row>
    <row r="34" spans="1:38" x14ac:dyDescent="0.3">
      <c r="A34">
        <v>31</v>
      </c>
      <c r="B34" s="2" t="s">
        <v>34</v>
      </c>
      <c r="C34" s="19">
        <v>500</v>
      </c>
      <c r="D34" s="19" t="s">
        <v>44</v>
      </c>
      <c r="E34" s="35">
        <v>7.99</v>
      </c>
      <c r="F34" s="35">
        <f t="shared" si="2"/>
        <v>3995</v>
      </c>
      <c r="G34" s="19">
        <v>500</v>
      </c>
      <c r="H34" s="12"/>
      <c r="I34" s="8"/>
      <c r="J34" s="21">
        <v>500</v>
      </c>
      <c r="K34" s="22"/>
      <c r="L34" s="22"/>
      <c r="M34" s="22"/>
      <c r="N34" s="22"/>
      <c r="O34" s="26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11"/>
      <c r="AL34" s="45">
        <f t="shared" si="1"/>
        <v>500</v>
      </c>
    </row>
    <row r="35" spans="1:38" x14ac:dyDescent="0.3">
      <c r="A35">
        <v>32</v>
      </c>
      <c r="B35" s="2" t="s">
        <v>35</v>
      </c>
      <c r="C35" s="19">
        <v>3000</v>
      </c>
      <c r="D35" s="19" t="s">
        <v>44</v>
      </c>
      <c r="E35" s="35">
        <v>9.5</v>
      </c>
      <c r="F35" s="35">
        <f t="shared" si="2"/>
        <v>28500</v>
      </c>
      <c r="G35" s="19">
        <v>1000</v>
      </c>
      <c r="H35" s="12"/>
      <c r="I35" s="8"/>
      <c r="J35" s="21">
        <v>3000</v>
      </c>
      <c r="K35" s="22"/>
      <c r="L35" s="22"/>
      <c r="M35" s="22"/>
      <c r="N35" s="22"/>
      <c r="O35" s="26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11"/>
      <c r="AL35" s="45">
        <f t="shared" si="1"/>
        <v>3000</v>
      </c>
    </row>
    <row r="36" spans="1:38" x14ac:dyDescent="0.3">
      <c r="A36">
        <v>33</v>
      </c>
      <c r="B36" s="28" t="s">
        <v>36</v>
      </c>
      <c r="C36" s="19">
        <v>2000</v>
      </c>
      <c r="D36" s="19" t="s">
        <v>44</v>
      </c>
      <c r="E36" s="37">
        <v>3.7</v>
      </c>
      <c r="F36" s="35">
        <f t="shared" si="2"/>
        <v>7400</v>
      </c>
      <c r="G36" s="19">
        <v>2000</v>
      </c>
      <c r="H36" s="29"/>
      <c r="I36" s="30"/>
      <c r="J36" s="31">
        <v>2000</v>
      </c>
      <c r="K36" s="32"/>
      <c r="L36" s="32"/>
      <c r="M36" s="32"/>
      <c r="N36" s="32"/>
      <c r="O36" s="33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4"/>
      <c r="AL36" s="45">
        <f t="shared" si="1"/>
        <v>2000</v>
      </c>
    </row>
    <row r="37" spans="1:38" x14ac:dyDescent="0.3">
      <c r="A37">
        <v>34</v>
      </c>
      <c r="B37" s="28" t="s">
        <v>37</v>
      </c>
      <c r="C37" s="19">
        <v>930</v>
      </c>
      <c r="D37" s="19" t="s">
        <v>44</v>
      </c>
      <c r="E37" s="37">
        <v>5.74</v>
      </c>
      <c r="F37" s="35">
        <f t="shared" si="2"/>
        <v>5338.2</v>
      </c>
      <c r="G37" s="19">
        <v>930</v>
      </c>
      <c r="H37" s="29"/>
      <c r="I37" s="30"/>
      <c r="J37" s="31">
        <v>930</v>
      </c>
      <c r="K37" s="32"/>
      <c r="L37" s="32"/>
      <c r="M37" s="32"/>
      <c r="N37" s="32"/>
      <c r="O37" s="33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4"/>
      <c r="AL37" s="45">
        <f t="shared" si="1"/>
        <v>930</v>
      </c>
    </row>
    <row r="38" spans="1:38" x14ac:dyDescent="0.3">
      <c r="A38">
        <v>35</v>
      </c>
      <c r="B38" s="2" t="s">
        <v>38</v>
      </c>
      <c r="C38" s="19">
        <v>2650</v>
      </c>
      <c r="D38" s="19" t="s">
        <v>44</v>
      </c>
      <c r="E38" s="35">
        <v>6.72</v>
      </c>
      <c r="F38" s="35">
        <f t="shared" si="2"/>
        <v>17808</v>
      </c>
      <c r="G38" s="19">
        <v>530</v>
      </c>
      <c r="H38" s="12"/>
      <c r="I38" s="8"/>
      <c r="J38" s="21">
        <v>2650</v>
      </c>
      <c r="K38" s="22"/>
      <c r="L38" s="22"/>
      <c r="M38" s="22"/>
      <c r="N38" s="22"/>
      <c r="O38" s="26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11"/>
      <c r="AL38" s="45">
        <f t="shared" si="1"/>
        <v>2650</v>
      </c>
    </row>
    <row r="39" spans="1:38" ht="15" thickBot="1" x14ac:dyDescent="0.35">
      <c r="A39">
        <v>36</v>
      </c>
      <c r="B39" s="2" t="s">
        <v>39</v>
      </c>
      <c r="C39" s="20">
        <v>1600</v>
      </c>
      <c r="D39" s="20" t="s">
        <v>44</v>
      </c>
      <c r="E39" s="35">
        <v>5.86</v>
      </c>
      <c r="F39" s="35">
        <f t="shared" si="2"/>
        <v>9376</v>
      </c>
      <c r="G39" s="20">
        <v>800</v>
      </c>
      <c r="H39" s="12"/>
      <c r="I39" s="8"/>
      <c r="J39" s="23">
        <v>1600</v>
      </c>
      <c r="K39" s="22"/>
      <c r="L39" s="22"/>
      <c r="M39" s="22"/>
      <c r="N39" s="22"/>
      <c r="O39" s="26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11"/>
      <c r="AL39" s="45">
        <f>SUM(I39:AK39)</f>
        <v>1600</v>
      </c>
    </row>
    <row r="40" spans="1:38" x14ac:dyDescent="0.3">
      <c r="F40" s="38">
        <f>SUM(F5:F39)</f>
        <v>91997457.007875994</v>
      </c>
    </row>
    <row r="41" spans="1:38" x14ac:dyDescent="0.3">
      <c r="I41" s="13" t="s">
        <v>3</v>
      </c>
      <c r="J41" s="14">
        <f>SUM(J5:J40)</f>
        <v>38318.6</v>
      </c>
      <c r="K41" s="14">
        <f t="shared" ref="K41:S41" si="3">SUM(K5:K40)</f>
        <v>23213.714</v>
      </c>
      <c r="L41" s="14">
        <f>SUM(L5:L40)</f>
        <v>23213.714</v>
      </c>
      <c r="M41" s="14">
        <f t="shared" si="3"/>
        <v>23213.714</v>
      </c>
      <c r="N41" s="14">
        <f t="shared" si="3"/>
        <v>23213.714</v>
      </c>
      <c r="O41" s="14">
        <f t="shared" si="3"/>
        <v>11462.324000000001</v>
      </c>
      <c r="P41" s="14">
        <f t="shared" si="3"/>
        <v>11466.45</v>
      </c>
      <c r="Q41" s="14">
        <f t="shared" si="3"/>
        <v>11466.45</v>
      </c>
      <c r="R41" s="14">
        <f t="shared" si="3"/>
        <v>11466.45</v>
      </c>
      <c r="S41" s="14">
        <f t="shared" si="3"/>
        <v>11466.45</v>
      </c>
      <c r="T41" s="14">
        <f t="shared" ref="T41" si="4">SUM(T5:T40)</f>
        <v>11466.45</v>
      </c>
      <c r="U41" s="14">
        <f t="shared" ref="U41" si="5">SUM(U5:U40)</f>
        <v>11466.45</v>
      </c>
      <c r="V41" s="14">
        <f t="shared" ref="V41" si="6">SUM(V5:V40)</f>
        <v>11466.45</v>
      </c>
      <c r="W41" s="14">
        <f t="shared" ref="W41" si="7">SUM(W5:W40)</f>
        <v>11466.45</v>
      </c>
      <c r="X41" s="14">
        <f t="shared" ref="X41" si="8">SUM(X5:X40)</f>
        <v>11466.45</v>
      </c>
      <c r="Y41" s="14">
        <f t="shared" ref="Y41" si="9">SUM(Y5:Y40)</f>
        <v>11466.45</v>
      </c>
      <c r="Z41" s="14">
        <f t="shared" ref="Z41" si="10">SUM(Z5:Z40)</f>
        <v>11466.45</v>
      </c>
      <c r="AA41" s="14">
        <f t="shared" ref="AA41" si="11">SUM(AA5:AA40)</f>
        <v>11466.45</v>
      </c>
      <c r="AB41" s="14">
        <f t="shared" ref="AB41" si="12">SUM(AB5:AB40)</f>
        <v>11466.45</v>
      </c>
      <c r="AC41" s="14">
        <f t="shared" ref="AC41" si="13">SUM(AC5:AC40)</f>
        <v>11466.45</v>
      </c>
      <c r="AD41" s="14">
        <f t="shared" ref="AD41" si="14">SUM(AD5:AD40)</f>
        <v>11466.45</v>
      </c>
      <c r="AE41" s="14">
        <f t="shared" ref="AE41" si="15">SUM(AE5:AE40)</f>
        <v>11466.45</v>
      </c>
      <c r="AF41" s="14">
        <f t="shared" ref="AF41" si="16">SUM(AF5:AF40)</f>
        <v>11466.45</v>
      </c>
      <c r="AG41" s="14">
        <f t="shared" ref="AG41" si="17">SUM(AG5:AG40)</f>
        <v>11466.45</v>
      </c>
      <c r="AH41" s="14">
        <f t="shared" ref="AH41" si="18">SUM(AH5:AH40)</f>
        <v>11466.45</v>
      </c>
      <c r="AI41" s="14">
        <f t="shared" ref="AI41" si="19">SUM(AI5:AI40)</f>
        <v>11466.45</v>
      </c>
      <c r="AJ41" s="14">
        <f t="shared" ref="AJ41" si="20">SUM(AJ5:AJ40)</f>
        <v>11466.45</v>
      </c>
      <c r="AK41" s="14">
        <f t="shared" ref="AK41" si="21">SUM(AK5:AK40)</f>
        <v>376</v>
      </c>
      <c r="AL41" s="16">
        <f>SUM(J41:AK41)</f>
        <v>383807.23000000021</v>
      </c>
    </row>
    <row r="42" spans="1:38" x14ac:dyDescent="0.3">
      <c r="AL42" s="15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Хмелев</dc:creator>
  <cp:lastModifiedBy>Admin</cp:lastModifiedBy>
  <dcterms:created xsi:type="dcterms:W3CDTF">2015-06-05T18:17:20Z</dcterms:created>
  <dcterms:modified xsi:type="dcterms:W3CDTF">2026-04-20T12:47:20Z</dcterms:modified>
</cp:coreProperties>
</file>