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Проект внутреннего водостока_М10_в9\"/>
    </mc:Choice>
  </mc:AlternateContent>
  <xr:revisionPtr revIDLastSave="0" documentId="13_ncr:1_{8DC85E7F-4753-4F39-942D-203AF509D9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1" l="1"/>
  <c r="G54" i="1" s="1"/>
  <c r="F53" i="1"/>
  <c r="G53" i="1"/>
  <c r="F52" i="1"/>
  <c r="G52" i="1" s="1"/>
  <c r="F51" i="1"/>
  <c r="F50" i="1"/>
  <c r="F48" i="1"/>
  <c r="G40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1" i="1"/>
  <c r="G42" i="1"/>
  <c r="G43" i="1"/>
  <c r="G44" i="1"/>
  <c r="G45" i="1"/>
  <c r="G46" i="1"/>
  <c r="G47" i="1"/>
  <c r="G48" i="1"/>
  <c r="G49" i="1"/>
  <c r="G50" i="1"/>
  <c r="G51" i="1"/>
  <c r="G3" i="1"/>
  <c r="G55" i="1" l="1"/>
</calcChain>
</file>

<file path=xl/sharedStrings.xml><?xml version="1.0" encoding="utf-8"?>
<sst xmlns="http://schemas.openxmlformats.org/spreadsheetml/2006/main" count="157" uniqueCount="74">
  <si>
    <r>
      <rPr>
        <i/>
        <u/>
        <sz val="12"/>
        <rFont val="ISOCPEUR"/>
        <family val="2"/>
      </rPr>
      <t>1. Демонтажные работы</t>
    </r>
  </si>
  <si>
    <r>
      <rPr>
        <i/>
        <sz val="12"/>
        <rFont val="ISOCPEUR"/>
        <family val="2"/>
      </rPr>
      <t>Демонтаж трубопровода стального d108х4,0</t>
    </r>
  </si>
  <si>
    <r>
      <rPr>
        <i/>
        <sz val="12"/>
        <rFont val="ISOCPEUR"/>
        <family val="2"/>
      </rPr>
      <t>м</t>
    </r>
  </si>
  <si>
    <r>
      <rPr>
        <i/>
        <u/>
        <sz val="12"/>
        <rFont val="ISOCPEUR"/>
        <family val="2"/>
      </rPr>
      <t>1. Система внутреннего водостока К 2</t>
    </r>
  </si>
  <si>
    <r>
      <rPr>
        <i/>
        <sz val="12"/>
        <rFont val="ISOCPEUR"/>
        <family val="2"/>
      </rPr>
      <t>ГОСТ 18599-2001</t>
    </r>
  </si>
  <si>
    <r>
      <rPr>
        <i/>
        <sz val="12"/>
        <rFont val="ISOCPEUR"/>
        <family val="2"/>
      </rPr>
      <t>Труба полиэтиленовая ПЭ-100 SDR26 DN160×6,2 питьевая</t>
    </r>
  </si>
  <si>
    <r>
      <rPr>
        <i/>
        <sz val="12"/>
        <rFont val="ISOCPEUR"/>
        <family val="2"/>
      </rPr>
      <t>Труба полиэтиленовая ПЭ-100 SDR26 DN200×7,7 питьевая</t>
    </r>
  </si>
  <si>
    <r>
      <rPr>
        <i/>
        <sz val="12"/>
        <rFont val="ISOCPEUR"/>
        <family val="2"/>
      </rPr>
      <t>Труба полиэтиленовая ПЭ-100 SDR26 DN250×9,6 питьевая</t>
    </r>
  </si>
  <si>
    <r>
      <rPr>
        <i/>
        <sz val="12"/>
        <rFont val="ISOCPEUR"/>
        <family val="2"/>
      </rPr>
      <t>шт</t>
    </r>
  </si>
  <si>
    <r>
      <rPr>
        <i/>
        <sz val="12"/>
        <rFont val="ISOCPEUR"/>
        <family val="2"/>
      </rPr>
      <t>Отвод ПНД сварной сегментный d110 45° ПЭ100 SDR26</t>
    </r>
  </si>
  <si>
    <r>
      <rPr>
        <i/>
        <sz val="12"/>
        <rFont val="ISOCPEUR"/>
        <family val="2"/>
      </rPr>
      <t>Тройник ПНД сварной сегментный d110 45° ПЭ100 SDR26</t>
    </r>
  </si>
  <si>
    <r>
      <rPr>
        <i/>
        <sz val="12"/>
        <rFont val="ISOCPEUR"/>
        <family val="2"/>
      </rPr>
      <t>Заглушка литая ПНД d110 ПЭ100 SDR11</t>
    </r>
  </si>
  <si>
    <r>
      <rPr>
        <i/>
        <sz val="12"/>
        <rFont val="ISOCPEUR"/>
        <family val="2"/>
      </rPr>
      <t>Отвод ПНД сварной сегментный d160 45° ПЭ100 SDR26</t>
    </r>
  </si>
  <si>
    <r>
      <rPr>
        <i/>
        <sz val="12"/>
        <rFont val="ISOCPEUR"/>
        <family val="2"/>
      </rPr>
      <t>Тройник ПНД сварной сегментный d160х110х160 45° ПЭ100 SDR26</t>
    </r>
  </si>
  <si>
    <r>
      <rPr>
        <i/>
        <sz val="12"/>
        <rFont val="ISOCPEUR"/>
        <family val="2"/>
      </rPr>
      <t>Тройник ПНД сварной сегментный d160х160х160 45° ПЭ100 SDR26</t>
    </r>
  </si>
  <si>
    <r>
      <rPr>
        <i/>
        <sz val="12"/>
        <rFont val="ISOCPEUR"/>
        <family val="2"/>
      </rPr>
      <t>Заглушка литая ПНД d160 ПЭ100 SDR11</t>
    </r>
  </si>
  <si>
    <r>
      <rPr>
        <i/>
        <sz val="12"/>
        <rFont val="ISOCPEUR"/>
        <family val="2"/>
      </rPr>
      <t>Отвод ПНД сварной сегментный d200 45° ПЭ100 SDR26</t>
    </r>
  </si>
  <si>
    <r>
      <rPr>
        <i/>
        <sz val="12"/>
        <rFont val="ISOCPEUR"/>
        <family val="2"/>
      </rPr>
      <t>Заглушка литая ПНД d200 ПЭ100 SDR11</t>
    </r>
  </si>
  <si>
    <r>
      <rPr>
        <i/>
        <sz val="12"/>
        <rFont val="ISOCPEUR"/>
        <family val="2"/>
      </rPr>
      <t>Тройник ПНД сварной сегментный d200 45° ПЭ100 SDR26</t>
    </r>
  </si>
  <si>
    <r>
      <rPr>
        <i/>
        <sz val="12"/>
        <rFont val="ISOCPEUR"/>
        <family val="2"/>
      </rPr>
      <t>Тройник ПНД сварной  d200 90° ПЭ100 SDR26</t>
    </r>
  </si>
  <si>
    <r>
      <rPr>
        <i/>
        <sz val="12"/>
        <rFont val="ISOCPEUR"/>
        <family val="2"/>
      </rPr>
      <t>Тройник ПНД сварной сегментный d200х110х200 45° ПЭ100 SDR26</t>
    </r>
  </si>
  <si>
    <r>
      <rPr>
        <i/>
        <sz val="12"/>
        <rFont val="ISOCPEUR"/>
        <family val="2"/>
      </rPr>
      <t>Тройник ПНД сварной сегментный d250х200х250 45° ПЭ100 SDR26</t>
    </r>
  </si>
  <si>
    <r>
      <rPr>
        <i/>
        <sz val="12"/>
        <rFont val="ISOCPEUR"/>
        <family val="2"/>
      </rPr>
      <t>Тройник ПНД сварной сегментный d250 45° ПЭ100 SDR26</t>
    </r>
  </si>
  <si>
    <r>
      <rPr>
        <i/>
        <sz val="12"/>
        <rFont val="ISOCPEUR"/>
        <family val="2"/>
      </rPr>
      <t>Тройник ПНД сварной сегментный d250 90° ПЭ100 SDR26</t>
    </r>
  </si>
  <si>
    <r>
      <rPr>
        <i/>
        <sz val="12"/>
        <rFont val="ISOCPEUR"/>
        <family val="2"/>
      </rPr>
      <t>Тройник ПНД сварной сегментный d250х110х250 45° ПЭ100 SDR26</t>
    </r>
  </si>
  <si>
    <r>
      <rPr>
        <i/>
        <sz val="12"/>
        <rFont val="ISOCPEUR"/>
        <family val="2"/>
      </rPr>
      <t>Тройник ПНД сварной сегментный d250х160х250 45° ПЭ100 SDR26</t>
    </r>
  </si>
  <si>
    <r>
      <rPr>
        <i/>
        <sz val="12"/>
        <rFont val="ISOCPEUR"/>
        <family val="2"/>
      </rPr>
      <t>Тройник ПНД сварной сегментный d250х110х250 90° ПЭ100 SDR26</t>
    </r>
  </si>
  <si>
    <r>
      <rPr>
        <i/>
        <sz val="12"/>
        <rFont val="ISOCPEUR"/>
        <family val="2"/>
      </rPr>
      <t>Отвод ПНД сварной сегментный d250 45° ПЭ100 SDR26</t>
    </r>
  </si>
  <si>
    <r>
      <rPr>
        <i/>
        <sz val="12"/>
        <rFont val="ISOCPEUR"/>
        <family val="2"/>
      </rPr>
      <t>Заглушка литая ПНД d250 ПЭ100 SDR11</t>
    </r>
  </si>
  <si>
    <r>
      <rPr>
        <i/>
        <sz val="12"/>
        <rFont val="ISOCPEUR"/>
        <family val="2"/>
      </rPr>
      <t>Переход ПНД сварной d200х160 ПЭ100 SDR26</t>
    </r>
  </si>
  <si>
    <r>
      <rPr>
        <i/>
        <sz val="12"/>
        <rFont val="ISOCPEUR"/>
        <family val="2"/>
      </rPr>
      <t>Переход ПНД сварной d250х200 ПЭ100 SDR26</t>
    </r>
  </si>
  <si>
    <r>
      <rPr>
        <i/>
        <sz val="12"/>
        <rFont val="ISOCPEUR"/>
        <family val="2"/>
      </rPr>
      <t>Переход ПНД сварной d160х110 ПЭ100 SDR26</t>
    </r>
  </si>
  <si>
    <r>
      <rPr>
        <i/>
        <sz val="12"/>
        <rFont val="ISOCPEUR"/>
        <family val="2"/>
      </rPr>
      <t>Переход ПНД сварной d315х250 ПЭ100 SDR26</t>
    </r>
  </si>
  <si>
    <r>
      <rPr>
        <i/>
        <sz val="12"/>
        <rFont val="ISOCPEUR"/>
        <family val="2"/>
      </rPr>
      <t>Переход ПНД сварной d250х110 ПЭ100 SDR26</t>
    </r>
  </si>
  <si>
    <r>
      <rPr>
        <sz val="12"/>
        <rFont val="ISOCPEUR"/>
        <family val="2"/>
      </rPr>
      <t>см. лист 6</t>
    </r>
  </si>
  <si>
    <r>
      <rPr>
        <i/>
        <sz val="12"/>
        <rFont val="ISOCPEUR"/>
        <family val="2"/>
      </rPr>
      <t>Элемент крепления 2</t>
    </r>
  </si>
  <si>
    <r>
      <rPr>
        <i/>
        <sz val="12"/>
        <rFont val="ISOCPEUR"/>
        <family val="2"/>
      </rPr>
      <t>Элемент крепления 3</t>
    </r>
  </si>
  <si>
    <r>
      <rPr>
        <sz val="12"/>
        <rFont val="ISOCPEUR"/>
        <family val="2"/>
      </rPr>
      <t>см. лист 7</t>
    </r>
  </si>
  <si>
    <r>
      <rPr>
        <i/>
        <sz val="12"/>
        <rFont val="ISOCPEUR"/>
        <family val="2"/>
      </rPr>
      <t>Шпилька М16х1000</t>
    </r>
  </si>
  <si>
    <r>
      <rPr>
        <i/>
        <sz val="12"/>
        <rFont val="ISOCPEUR"/>
        <family val="2"/>
      </rPr>
      <t>Шайба М16</t>
    </r>
  </si>
  <si>
    <r>
      <rPr>
        <i/>
        <sz val="12"/>
        <rFont val="ISOCPEUR"/>
        <family val="2"/>
      </rPr>
      <t>компл.</t>
    </r>
  </si>
  <si>
    <r>
      <rPr>
        <sz val="12"/>
        <rFont val="ISOCPEUR"/>
        <family val="2"/>
      </rPr>
      <t>см. лист 5</t>
    </r>
  </si>
  <si>
    <r>
      <rPr>
        <b/>
        <i/>
        <sz val="13"/>
        <rFont val="ISOCPEUR"/>
        <family val="2"/>
      </rPr>
      <t>Позиция</t>
    </r>
  </si>
  <si>
    <r>
      <rPr>
        <b/>
        <i/>
        <sz val="13"/>
        <rFont val="ISOCPEUR"/>
        <family val="2"/>
      </rPr>
      <t>Наименование и техническая характеристика</t>
    </r>
  </si>
  <si>
    <r>
      <rPr>
        <b/>
        <i/>
        <sz val="13"/>
        <rFont val="ISOCPEUR"/>
        <family val="2"/>
      </rPr>
      <t>Тип, марка, обозначение документа, опросного листа</t>
    </r>
  </si>
  <si>
    <r>
      <rPr>
        <b/>
        <i/>
        <sz val="13"/>
        <rFont val="ISOCPEUR"/>
        <family val="2"/>
      </rPr>
      <t>Единица измерения</t>
    </r>
  </si>
  <si>
    <r>
      <rPr>
        <b/>
        <i/>
        <sz val="13"/>
        <rFont val="ISOCPEUR"/>
        <family val="2"/>
      </rPr>
      <t>Коли- чество</t>
    </r>
  </si>
  <si>
    <r>
      <rPr>
        <b/>
        <i/>
        <sz val="13"/>
        <rFont val="ISOCPEUR"/>
        <family val="2"/>
      </rPr>
      <t>Масса
единицы, кг</t>
    </r>
  </si>
  <si>
    <r>
      <rPr>
        <b/>
        <i/>
        <sz val="13"/>
        <rFont val="ISOCPEUR"/>
        <family val="2"/>
      </rPr>
      <t>Примечание</t>
    </r>
  </si>
  <si>
    <t xml:space="preserve">цена руб. материала с НДС </t>
  </si>
  <si>
    <t>Сумма материала руб с НДС</t>
  </si>
  <si>
    <t>цена руб. работ с НДС</t>
  </si>
  <si>
    <t>сумма руб. раб. с НДС</t>
  </si>
  <si>
    <t>ИТОГО мате/работ руб с НДС</t>
  </si>
  <si>
    <t>Труба полиэтиленовая ПЭ-100 SDR26 DN110×4,2 питьевая</t>
  </si>
  <si>
    <t>Патрубок компенсационный ТП -110 SDR 26</t>
  </si>
  <si>
    <t>Переход ПНД/КОРСИС DN315</t>
  </si>
  <si>
    <t>Переход ПНД/КОРСИС DN250</t>
  </si>
  <si>
    <t>https://ingplast.ru/element/perekhod-pe-korsis-0250/?ysclid=mh96vxz2gd755624455</t>
  </si>
  <si>
    <t>Переход ПНД/КОРСИС DN200</t>
  </si>
  <si>
    <t>Хомут трубный d250 с гайкой М16</t>
  </si>
  <si>
    <r>
      <rPr>
        <i/>
        <sz val="12"/>
        <rFont val="ISOCPEUR"/>
        <family val="2"/>
      </rPr>
      <t>Элемент крепления 1</t>
    </r>
    <r>
      <rPr>
        <i/>
        <sz val="12"/>
        <rFont val="ISOCPEUR"/>
        <family val="2"/>
        <charset val="204"/>
      </rPr>
      <t xml:space="preserve"> </t>
    </r>
  </si>
  <si>
    <t>Гайка М16</t>
  </si>
  <si>
    <r>
      <t>Хомут КТР 108 с гайкой М16</t>
    </r>
    <r>
      <rPr>
        <i/>
        <sz val="12"/>
        <color rgb="FFFF0000"/>
        <rFont val="ISOCPEUR"/>
        <family val="2"/>
        <charset val="204"/>
      </rPr>
      <t xml:space="preserve"> (замена на аналог) </t>
    </r>
  </si>
  <si>
    <r>
      <t>Хомут КТР 159 с гайкой М16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</si>
  <si>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Хомут КТР 219 с гайкой М16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</si>
  <si>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4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</si>
  <si>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6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</si>
  <si>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7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</si>
  <si>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8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</si>
  <si>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9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</si>
  <si>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 xml:space="preserve">Узел крепления 10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</si>
  <si>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5</t>
    </r>
    <r>
      <rPr>
        <i/>
        <sz val="12"/>
        <rFont val="ISOCPEUR"/>
        <family val="2"/>
        <charset val="204"/>
      </rPr>
      <t xml:space="preserve"> </t>
    </r>
  </si>
  <si>
    <t>Схема 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</si>
</sst>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\ _₽_-;\-* #,##0.00\ _₽_-;_-* &quot;-&quot;??\ _₽_-;_-@_-"/>
  </numFmts>
  <fonts count="13" x14ac:knownFonts="1">
    <font>
      <sz val="10"/>
      <color rgb="FF000000"/>
      <name val="Times New Roman"/>
      <charset val="204"/>
    </font>
    <font>
      <i/>
      <sz val="12"/>
      <name val="ISOCPEUR"/>
      <family val="2"/>
      <charset val="204"/>
    </font>
    <font>
      <i/>
      <sz val="12"/>
      <color rgb="FF000000"/>
      <name val="ISOCPEUR"/>
      <family val="2"/>
    </font>
    <font>
      <sz val="12"/>
      <name val="ISOCPEUR"/>
      <family val="2"/>
      <charset val="204"/>
    </font>
    <font>
      <i/>
      <u/>
      <sz val="12"/>
      <name val="ISOCPEUR"/>
      <family val="2"/>
    </font>
    <font>
      <i/>
      <sz val="12"/>
      <name val="ISOCPEUR"/>
      <family val="2"/>
    </font>
    <font>
      <sz val="12"/>
      <name val="ISOCPEUR"/>
      <family val="2"/>
    </font>
    <font>
      <b/>
      <i/>
      <sz val="13"/>
      <name val="ISOCPEUR"/>
      <family val="2"/>
      <charset val="204"/>
    </font>
    <font>
      <b/>
      <i/>
      <sz val="13"/>
      <name val="ISOCPEUR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i/>
      <sz val="12"/>
      <color rgb="FFFF0000"/>
      <name val="ISOCPEUR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7">
    <xf numFmtId="0" fontId="0" fillId="0" borderId="0" xfId="0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3" fontId="9" fillId="2" borderId="1" xfId="1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left" vertical="center" wrapText="1"/>
    </xf>
    <xf numFmtId="43" fontId="0" fillId="0" borderId="0" xfId="1" applyFont="1" applyFill="1" applyBorder="1" applyAlignment="1">
      <alignment horizontal="left" vertical="center"/>
    </xf>
    <xf numFmtId="43" fontId="0" fillId="2" borderId="1" xfId="1" applyFont="1" applyFill="1" applyBorder="1" applyAlignment="1">
      <alignment horizontal="left" vertical="center" wrapText="1"/>
    </xf>
    <xf numFmtId="165" fontId="0" fillId="0" borderId="1" xfId="0" applyNumberFormat="1" applyFill="1" applyBorder="1" applyAlignment="1">
      <alignment horizontal="left" vertical="center" wrapText="1"/>
    </xf>
    <xf numFmtId="165" fontId="0" fillId="0" borderId="0" xfId="0" applyNumberFormat="1" applyFill="1" applyBorder="1" applyAlignment="1">
      <alignment horizontal="left" vertical="center"/>
    </xf>
    <xf numFmtId="0" fontId="0" fillId="2" borderId="0" xfId="0" applyFill="1"/>
    <xf numFmtId="0" fontId="12" fillId="0" borderId="0" xfId="0" applyFont="1" applyFill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workbookViewId="0">
      <pane ySplit="1" topLeftCell="A2" activePane="bottomLeft" state="frozen"/>
      <selection pane="bottomLeft" activeCell="H7" sqref="H7"/>
    </sheetView>
  </sheetViews>
  <sheetFormatPr defaultColWidth="9.33203125" defaultRowHeight="13.2" x14ac:dyDescent="0.25"/>
  <cols>
    <col min="1" max="1" width="10.44140625" style="3" customWidth="1"/>
    <col min="2" max="2" width="85.109375" style="3" customWidth="1"/>
    <col min="3" max="3" width="39.44140625" style="3" customWidth="1"/>
    <col min="4" max="4" width="10.109375" style="3" customWidth="1"/>
    <col min="5" max="5" width="11.33203125" style="3" customWidth="1"/>
    <col min="6" max="6" width="17.6640625" style="21" customWidth="1"/>
    <col min="7" max="7" width="13" style="3" customWidth="1"/>
    <col min="8" max="8" width="15.88671875" style="3" customWidth="1"/>
    <col min="9" max="10" width="12.6640625" style="3" customWidth="1"/>
    <col min="11" max="11" width="16.109375" style="3" customWidth="1"/>
    <col min="12" max="12" width="30.109375" style="3" customWidth="1"/>
    <col min="13" max="16384" width="9.33203125" style="3"/>
  </cols>
  <sheetData>
    <row r="1" spans="1:12" s="10" customFormat="1" ht="45" customHeight="1" x14ac:dyDescent="0.25">
      <c r="A1" s="1" t="s">
        <v>42</v>
      </c>
      <c r="B1" s="1" t="s">
        <v>43</v>
      </c>
      <c r="C1" s="2" t="s">
        <v>44</v>
      </c>
      <c r="D1" s="2" t="s">
        <v>45</v>
      </c>
      <c r="E1" s="2" t="s">
        <v>46</v>
      </c>
      <c r="F1" s="19" t="s">
        <v>49</v>
      </c>
      <c r="G1" s="2" t="s">
        <v>50</v>
      </c>
      <c r="H1" s="11" t="s">
        <v>51</v>
      </c>
      <c r="I1" s="15" t="s">
        <v>52</v>
      </c>
      <c r="J1" s="16" t="s">
        <v>53</v>
      </c>
      <c r="K1" s="13" t="s">
        <v>47</v>
      </c>
      <c r="L1" s="1" t="s">
        <v>48</v>
      </c>
    </row>
    <row r="2" spans="1:12" ht="20.100000000000001" customHeight="1" x14ac:dyDescent="0.25">
      <c r="A2" s="4"/>
      <c r="B2" s="5" t="s">
        <v>0</v>
      </c>
      <c r="C2" s="4"/>
      <c r="D2" s="4"/>
      <c r="E2" s="4"/>
      <c r="F2" s="20"/>
      <c r="G2" s="4"/>
      <c r="H2" s="12"/>
      <c r="I2" s="17"/>
      <c r="J2" s="17"/>
      <c r="K2" s="14"/>
      <c r="L2" s="4"/>
    </row>
    <row r="3" spans="1:12" ht="20.100000000000001" customHeight="1" x14ac:dyDescent="0.25">
      <c r="A3" s="6">
        <v>1</v>
      </c>
      <c r="B3" s="5" t="s">
        <v>1</v>
      </c>
      <c r="C3" s="4"/>
      <c r="D3" s="7" t="s">
        <v>2</v>
      </c>
      <c r="E3" s="8">
        <v>1362.6</v>
      </c>
      <c r="F3" s="20"/>
      <c r="G3" s="23">
        <f>F3*E3</f>
        <v>0</v>
      </c>
      <c r="H3" s="12"/>
      <c r="I3" s="17"/>
      <c r="J3" s="17"/>
      <c r="K3" s="14"/>
      <c r="L3" s="4"/>
    </row>
    <row r="4" spans="1:12" ht="20.100000000000001" customHeight="1" x14ac:dyDescent="0.25">
      <c r="A4" s="4"/>
      <c r="B4" s="5" t="s">
        <v>3</v>
      </c>
      <c r="C4" s="4"/>
      <c r="D4" s="4"/>
      <c r="E4" s="4"/>
      <c r="F4" s="20"/>
      <c r="G4" s="23"/>
      <c r="H4" s="12"/>
      <c r="I4" s="17"/>
      <c r="J4" s="17"/>
      <c r="K4" s="14"/>
      <c r="L4" s="4"/>
    </row>
    <row r="5" spans="1:12" ht="20.100000000000001" customHeight="1" x14ac:dyDescent="0.25">
      <c r="A5" s="6">
        <v>2</v>
      </c>
      <c r="B5" s="18" t="s">
        <v>54</v>
      </c>
      <c r="C5" s="7" t="s">
        <v>4</v>
      </c>
      <c r="D5" s="7" t="s">
        <v>2</v>
      </c>
      <c r="E5" s="6">
        <v>1103</v>
      </c>
      <c r="F5" s="20">
        <v>205.9</v>
      </c>
      <c r="G5" s="23">
        <f t="shared" ref="G4:G54" si="0">F5*E5</f>
        <v>227107.7</v>
      </c>
      <c r="H5" s="12"/>
      <c r="I5" s="17"/>
      <c r="J5" s="17"/>
      <c r="K5" s="14"/>
      <c r="L5" s="4"/>
    </row>
    <row r="6" spans="1:12" ht="18.899999999999999" customHeight="1" x14ac:dyDescent="0.25">
      <c r="A6" s="6">
        <v>3</v>
      </c>
      <c r="B6" s="5" t="s">
        <v>5</v>
      </c>
      <c r="C6" s="7" t="s">
        <v>4</v>
      </c>
      <c r="D6" s="7" t="s">
        <v>2</v>
      </c>
      <c r="E6" s="6">
        <v>429</v>
      </c>
      <c r="F6" s="20">
        <v>439.4</v>
      </c>
      <c r="G6" s="23">
        <f t="shared" si="0"/>
        <v>188502.59999999998</v>
      </c>
      <c r="H6" s="12"/>
      <c r="I6" s="17"/>
      <c r="J6" s="17"/>
      <c r="K6" s="14"/>
      <c r="L6" s="4"/>
    </row>
    <row r="7" spans="1:12" ht="20.100000000000001" customHeight="1" x14ac:dyDescent="0.25">
      <c r="A7" s="6">
        <v>4</v>
      </c>
      <c r="B7" s="5" t="s">
        <v>6</v>
      </c>
      <c r="C7" s="7" t="s">
        <v>4</v>
      </c>
      <c r="D7" s="7" t="s">
        <v>2</v>
      </c>
      <c r="E7" s="6">
        <v>702</v>
      </c>
      <c r="F7" s="20">
        <v>678</v>
      </c>
      <c r="G7" s="23">
        <f t="shared" si="0"/>
        <v>475956</v>
      </c>
      <c r="H7" s="12"/>
      <c r="I7" s="17"/>
      <c r="J7" s="17"/>
      <c r="K7" s="14"/>
      <c r="L7" s="4"/>
    </row>
    <row r="8" spans="1:12" ht="20.100000000000001" customHeight="1" x14ac:dyDescent="0.25">
      <c r="A8" s="6">
        <v>5</v>
      </c>
      <c r="B8" s="5" t="s">
        <v>7</v>
      </c>
      <c r="C8" s="7" t="s">
        <v>4</v>
      </c>
      <c r="D8" s="7" t="s">
        <v>2</v>
      </c>
      <c r="E8" s="6">
        <v>339</v>
      </c>
      <c r="F8" s="20">
        <v>1057.05</v>
      </c>
      <c r="G8" s="23">
        <f t="shared" si="0"/>
        <v>358339.95</v>
      </c>
      <c r="H8" s="12"/>
      <c r="I8" s="17"/>
      <c r="J8" s="17"/>
      <c r="K8" s="14"/>
      <c r="L8" s="4"/>
    </row>
    <row r="9" spans="1:12" ht="20.100000000000001" customHeight="1" x14ac:dyDescent="0.25">
      <c r="A9" s="6">
        <v>6</v>
      </c>
      <c r="B9" s="18" t="s">
        <v>55</v>
      </c>
      <c r="C9" s="4"/>
      <c r="D9" s="7" t="s">
        <v>8</v>
      </c>
      <c r="E9" s="6">
        <v>154</v>
      </c>
      <c r="F9" s="20">
        <v>250</v>
      </c>
      <c r="G9" s="23">
        <f t="shared" si="0"/>
        <v>38500</v>
      </c>
      <c r="H9" s="12"/>
      <c r="I9" s="17"/>
      <c r="J9" s="17"/>
      <c r="K9" s="14"/>
      <c r="L9" s="4"/>
    </row>
    <row r="10" spans="1:12" ht="20.100000000000001" customHeight="1" x14ac:dyDescent="0.25">
      <c r="A10" s="6">
        <v>7</v>
      </c>
      <c r="B10" s="5" t="s">
        <v>9</v>
      </c>
      <c r="C10" s="7" t="s">
        <v>4</v>
      </c>
      <c r="D10" s="7" t="s">
        <v>8</v>
      </c>
      <c r="E10" s="6">
        <v>593</v>
      </c>
      <c r="F10" s="20">
        <v>359</v>
      </c>
      <c r="G10" s="23">
        <f t="shared" si="0"/>
        <v>212887</v>
      </c>
      <c r="H10" s="12"/>
      <c r="I10" s="17"/>
      <c r="J10" s="17"/>
      <c r="K10" s="14"/>
      <c r="L10" s="4"/>
    </row>
    <row r="11" spans="1:12" ht="20.100000000000001" customHeight="1" x14ac:dyDescent="0.25">
      <c r="A11" s="6">
        <v>8</v>
      </c>
      <c r="B11" s="5" t="s">
        <v>10</v>
      </c>
      <c r="C11" s="7" t="s">
        <v>4</v>
      </c>
      <c r="D11" s="7" t="s">
        <v>8</v>
      </c>
      <c r="E11" s="6">
        <v>30</v>
      </c>
      <c r="F11" s="20">
        <v>1196</v>
      </c>
      <c r="G11" s="23">
        <f t="shared" si="0"/>
        <v>35880</v>
      </c>
      <c r="H11" s="12"/>
      <c r="I11" s="17"/>
      <c r="J11" s="17"/>
      <c r="K11" s="14"/>
      <c r="L11" s="4"/>
    </row>
    <row r="12" spans="1:12" ht="18.899999999999999" customHeight="1" x14ac:dyDescent="0.25">
      <c r="A12" s="6">
        <v>9</v>
      </c>
      <c r="B12" s="5" t="s">
        <v>11</v>
      </c>
      <c r="C12" s="7" t="s">
        <v>4</v>
      </c>
      <c r="D12" s="7" t="s">
        <v>8</v>
      </c>
      <c r="E12" s="6">
        <v>20</v>
      </c>
      <c r="F12" s="20">
        <v>224.5</v>
      </c>
      <c r="G12" s="23">
        <f t="shared" si="0"/>
        <v>4490</v>
      </c>
      <c r="H12" s="12"/>
      <c r="I12" s="17"/>
      <c r="J12" s="17"/>
      <c r="K12" s="14"/>
      <c r="L12" s="4"/>
    </row>
    <row r="13" spans="1:12" ht="20.100000000000001" customHeight="1" x14ac:dyDescent="0.25">
      <c r="A13" s="6">
        <v>10</v>
      </c>
      <c r="B13" s="5" t="s">
        <v>12</v>
      </c>
      <c r="C13" s="7" t="s">
        <v>4</v>
      </c>
      <c r="D13" s="7" t="s">
        <v>8</v>
      </c>
      <c r="E13" s="6">
        <v>2</v>
      </c>
      <c r="F13" s="20">
        <v>805</v>
      </c>
      <c r="G13" s="23">
        <f t="shared" si="0"/>
        <v>1610</v>
      </c>
      <c r="H13" s="12"/>
      <c r="I13" s="17"/>
      <c r="J13" s="17"/>
      <c r="K13" s="14"/>
      <c r="L13" s="4"/>
    </row>
    <row r="14" spans="1:12" ht="20.100000000000001" customHeight="1" x14ac:dyDescent="0.25">
      <c r="A14" s="6">
        <v>11</v>
      </c>
      <c r="B14" s="5" t="s">
        <v>13</v>
      </c>
      <c r="C14" s="7" t="s">
        <v>4</v>
      </c>
      <c r="D14" s="7" t="s">
        <v>8</v>
      </c>
      <c r="E14" s="6">
        <v>36</v>
      </c>
      <c r="F14" s="20">
        <v>3726</v>
      </c>
      <c r="G14" s="23">
        <f t="shared" si="0"/>
        <v>134136</v>
      </c>
      <c r="H14" s="12"/>
      <c r="I14" s="17"/>
      <c r="J14" s="17"/>
      <c r="K14" s="14"/>
      <c r="L14" s="4"/>
    </row>
    <row r="15" spans="1:12" ht="20.100000000000001" customHeight="1" x14ac:dyDescent="0.25">
      <c r="A15" s="6">
        <v>12</v>
      </c>
      <c r="B15" s="5" t="s">
        <v>14</v>
      </c>
      <c r="C15" s="7" t="s">
        <v>4</v>
      </c>
      <c r="D15" s="7" t="s">
        <v>8</v>
      </c>
      <c r="E15" s="6">
        <v>29</v>
      </c>
      <c r="F15" s="20">
        <v>2392</v>
      </c>
      <c r="G15" s="23">
        <f t="shared" si="0"/>
        <v>69368</v>
      </c>
      <c r="H15" s="12"/>
      <c r="I15" s="17"/>
      <c r="J15" s="17"/>
      <c r="K15" s="14"/>
      <c r="L15" s="4"/>
    </row>
    <row r="16" spans="1:12" ht="20.100000000000001" customHeight="1" x14ac:dyDescent="0.25">
      <c r="A16" s="6">
        <v>13</v>
      </c>
      <c r="B16" s="5" t="s">
        <v>15</v>
      </c>
      <c r="C16" s="7" t="s">
        <v>4</v>
      </c>
      <c r="D16" s="7" t="s">
        <v>8</v>
      </c>
      <c r="E16" s="6">
        <v>35</v>
      </c>
      <c r="F16" s="20">
        <v>333.5</v>
      </c>
      <c r="G16" s="23">
        <f t="shared" si="0"/>
        <v>11672.5</v>
      </c>
      <c r="H16" s="12"/>
      <c r="I16" s="17"/>
      <c r="J16" s="17"/>
      <c r="K16" s="14"/>
      <c r="L16" s="4"/>
    </row>
    <row r="17" spans="1:12" ht="20.100000000000001" customHeight="1" x14ac:dyDescent="0.25">
      <c r="A17" s="6">
        <v>14</v>
      </c>
      <c r="B17" s="5" t="s">
        <v>16</v>
      </c>
      <c r="C17" s="7" t="s">
        <v>4</v>
      </c>
      <c r="D17" s="7" t="s">
        <v>8</v>
      </c>
      <c r="E17" s="6">
        <v>16</v>
      </c>
      <c r="F17" s="20">
        <v>1143.0999999999999</v>
      </c>
      <c r="G17" s="23">
        <f t="shared" si="0"/>
        <v>18289.599999999999</v>
      </c>
      <c r="H17" s="12"/>
      <c r="I17" s="17"/>
      <c r="J17" s="17"/>
      <c r="K17" s="14"/>
      <c r="L17" s="4"/>
    </row>
    <row r="18" spans="1:12" ht="18.899999999999999" customHeight="1" x14ac:dyDescent="0.25">
      <c r="A18" s="6">
        <v>15</v>
      </c>
      <c r="B18" s="5" t="s">
        <v>17</v>
      </c>
      <c r="C18" s="7" t="s">
        <v>4</v>
      </c>
      <c r="D18" s="7" t="s">
        <v>8</v>
      </c>
      <c r="E18" s="6">
        <v>29</v>
      </c>
      <c r="F18" s="20">
        <v>2327.6</v>
      </c>
      <c r="G18" s="23">
        <f t="shared" si="0"/>
        <v>67500.399999999994</v>
      </c>
      <c r="H18" s="12"/>
      <c r="I18" s="17"/>
      <c r="J18" s="17"/>
      <c r="K18" s="14"/>
      <c r="L18" s="4"/>
    </row>
    <row r="19" spans="1:12" ht="20.100000000000001" customHeight="1" x14ac:dyDescent="0.25">
      <c r="A19" s="6">
        <v>16</v>
      </c>
      <c r="B19" s="5" t="s">
        <v>18</v>
      </c>
      <c r="C19" s="7" t="s">
        <v>4</v>
      </c>
      <c r="D19" s="7" t="s">
        <v>8</v>
      </c>
      <c r="E19" s="6">
        <v>30</v>
      </c>
      <c r="F19" s="20">
        <v>4903.6000000000004</v>
      </c>
      <c r="G19" s="23">
        <f t="shared" si="0"/>
        <v>147108</v>
      </c>
      <c r="H19" s="12"/>
      <c r="I19" s="17"/>
      <c r="J19" s="17"/>
      <c r="K19" s="14"/>
      <c r="L19" s="4"/>
    </row>
    <row r="20" spans="1:12" ht="20.100000000000001" customHeight="1" x14ac:dyDescent="0.25">
      <c r="A20" s="6">
        <v>17</v>
      </c>
      <c r="B20" s="5" t="s">
        <v>19</v>
      </c>
      <c r="C20" s="7" t="s">
        <v>4</v>
      </c>
      <c r="D20" s="7" t="s">
        <v>8</v>
      </c>
      <c r="E20" s="6">
        <v>3</v>
      </c>
      <c r="F20" s="20">
        <v>2331.0500000000002</v>
      </c>
      <c r="G20" s="23">
        <f t="shared" si="0"/>
        <v>6993.1500000000005</v>
      </c>
      <c r="H20" s="12"/>
      <c r="I20" s="17"/>
      <c r="J20" s="17"/>
      <c r="K20" s="14"/>
      <c r="L20" s="4"/>
    </row>
    <row r="21" spans="1:12" ht="20.100000000000001" customHeight="1" x14ac:dyDescent="0.25">
      <c r="A21" s="6">
        <v>18</v>
      </c>
      <c r="B21" s="5" t="s">
        <v>20</v>
      </c>
      <c r="C21" s="7" t="s">
        <v>4</v>
      </c>
      <c r="D21" s="7" t="s">
        <v>8</v>
      </c>
      <c r="E21" s="6">
        <v>58</v>
      </c>
      <c r="F21" s="20">
        <v>6727.05</v>
      </c>
      <c r="G21" s="23">
        <f t="shared" si="0"/>
        <v>390168.9</v>
      </c>
      <c r="H21" s="12"/>
      <c r="I21" s="17"/>
      <c r="J21" s="17"/>
      <c r="K21" s="14"/>
      <c r="L21" s="4"/>
    </row>
    <row r="22" spans="1:12" ht="20.100000000000001" customHeight="1" x14ac:dyDescent="0.25">
      <c r="A22" s="6">
        <v>19</v>
      </c>
      <c r="B22" s="5" t="s">
        <v>21</v>
      </c>
      <c r="C22" s="7" t="s">
        <v>4</v>
      </c>
      <c r="D22" s="7" t="s">
        <v>8</v>
      </c>
      <c r="E22" s="6">
        <v>6</v>
      </c>
      <c r="F22" s="20">
        <v>11212.5</v>
      </c>
      <c r="G22" s="23">
        <f t="shared" si="0"/>
        <v>67275</v>
      </c>
      <c r="H22" s="12"/>
      <c r="I22" s="17"/>
      <c r="J22" s="17"/>
      <c r="K22" s="14"/>
      <c r="L22" s="4"/>
    </row>
    <row r="23" spans="1:12" ht="20.100000000000001" customHeight="1" x14ac:dyDescent="0.25">
      <c r="A23" s="6">
        <v>20</v>
      </c>
      <c r="B23" s="5" t="s">
        <v>22</v>
      </c>
      <c r="C23" s="7" t="s">
        <v>4</v>
      </c>
      <c r="D23" s="7" t="s">
        <v>8</v>
      </c>
      <c r="E23" s="6">
        <v>21</v>
      </c>
      <c r="F23" s="20">
        <v>8820.5</v>
      </c>
      <c r="G23" s="23">
        <f t="shared" si="0"/>
        <v>185230.5</v>
      </c>
      <c r="H23" s="12"/>
      <c r="I23" s="17"/>
      <c r="J23" s="17"/>
      <c r="K23" s="14"/>
      <c r="L23" s="4"/>
    </row>
    <row r="24" spans="1:12" ht="18.899999999999999" customHeight="1" x14ac:dyDescent="0.25">
      <c r="A24" s="6">
        <v>21</v>
      </c>
      <c r="B24" s="5" t="s">
        <v>23</v>
      </c>
      <c r="C24" s="7" t="s">
        <v>4</v>
      </c>
      <c r="D24" s="7" t="s">
        <v>8</v>
      </c>
      <c r="E24" s="6">
        <v>7</v>
      </c>
      <c r="F24" s="20">
        <v>417.45</v>
      </c>
      <c r="G24" s="23">
        <f t="shared" si="0"/>
        <v>2922.15</v>
      </c>
      <c r="H24" s="12"/>
      <c r="I24" s="17"/>
      <c r="J24" s="17"/>
      <c r="K24" s="14"/>
      <c r="L24" s="4"/>
    </row>
    <row r="25" spans="1:12" ht="20.100000000000001" customHeight="1" x14ac:dyDescent="0.25">
      <c r="A25" s="6">
        <v>22</v>
      </c>
      <c r="B25" s="5" t="s">
        <v>24</v>
      </c>
      <c r="C25" s="7" t="s">
        <v>4</v>
      </c>
      <c r="D25" s="7" t="s">
        <v>8</v>
      </c>
      <c r="E25" s="6">
        <v>18</v>
      </c>
      <c r="F25" s="20">
        <v>14053</v>
      </c>
      <c r="G25" s="23">
        <f t="shared" si="0"/>
        <v>252954</v>
      </c>
      <c r="H25" s="12"/>
      <c r="I25" s="17"/>
      <c r="J25" s="17"/>
      <c r="K25" s="14"/>
      <c r="L25" s="4"/>
    </row>
    <row r="26" spans="1:12" ht="20.100000000000001" customHeight="1" x14ac:dyDescent="0.25">
      <c r="A26" s="6">
        <v>23</v>
      </c>
      <c r="B26" s="5" t="s">
        <v>25</v>
      </c>
      <c r="C26" s="7" t="s">
        <v>4</v>
      </c>
      <c r="D26" s="7" t="s">
        <v>8</v>
      </c>
      <c r="E26" s="6">
        <v>1</v>
      </c>
      <c r="F26" s="20">
        <v>11511.5</v>
      </c>
      <c r="G26" s="23">
        <f t="shared" si="0"/>
        <v>11511.5</v>
      </c>
      <c r="H26" s="12"/>
      <c r="I26" s="17"/>
      <c r="J26" s="17"/>
      <c r="K26" s="14"/>
      <c r="L26" s="4"/>
    </row>
    <row r="27" spans="1:12" ht="20.100000000000001" customHeight="1" x14ac:dyDescent="0.25">
      <c r="A27" s="6">
        <v>24</v>
      </c>
      <c r="B27" s="5" t="s">
        <v>26</v>
      </c>
      <c r="C27" s="7" t="s">
        <v>4</v>
      </c>
      <c r="D27" s="7" t="s">
        <v>8</v>
      </c>
      <c r="E27" s="6">
        <v>1</v>
      </c>
      <c r="F27" s="20">
        <v>7130</v>
      </c>
      <c r="G27" s="23">
        <f t="shared" si="0"/>
        <v>7130</v>
      </c>
      <c r="H27" s="12"/>
      <c r="I27" s="17"/>
      <c r="J27" s="17"/>
      <c r="K27" s="14"/>
      <c r="L27" s="4"/>
    </row>
    <row r="28" spans="1:12" ht="20.100000000000001" customHeight="1" x14ac:dyDescent="0.25">
      <c r="A28" s="6">
        <v>25</v>
      </c>
      <c r="B28" s="5" t="s">
        <v>27</v>
      </c>
      <c r="C28" s="7" t="s">
        <v>4</v>
      </c>
      <c r="D28" s="7" t="s">
        <v>8</v>
      </c>
      <c r="E28" s="6">
        <v>13</v>
      </c>
      <c r="F28" s="20">
        <v>2848.55</v>
      </c>
      <c r="G28" s="23">
        <f t="shared" si="0"/>
        <v>37031.15</v>
      </c>
      <c r="H28" s="12"/>
      <c r="I28" s="17"/>
      <c r="J28" s="17"/>
      <c r="K28" s="14"/>
      <c r="L28" s="4"/>
    </row>
    <row r="29" spans="1:12" ht="19.649999999999999" customHeight="1" x14ac:dyDescent="0.25">
      <c r="A29" s="6">
        <v>26</v>
      </c>
      <c r="B29" s="5" t="s">
        <v>28</v>
      </c>
      <c r="C29" s="7" t="s">
        <v>4</v>
      </c>
      <c r="D29" s="7" t="s">
        <v>8</v>
      </c>
      <c r="E29" s="6">
        <v>25</v>
      </c>
      <c r="F29" s="20">
        <v>1688.2</v>
      </c>
      <c r="G29" s="23">
        <f t="shared" si="0"/>
        <v>42205</v>
      </c>
      <c r="H29" s="12"/>
      <c r="I29" s="17"/>
      <c r="J29" s="17"/>
      <c r="K29" s="14"/>
      <c r="L29" s="4"/>
    </row>
    <row r="30" spans="1:12" ht="20.100000000000001" customHeight="1" x14ac:dyDescent="0.25">
      <c r="A30" s="6">
        <v>27</v>
      </c>
      <c r="B30" s="5" t="s">
        <v>29</v>
      </c>
      <c r="C30" s="7" t="s">
        <v>4</v>
      </c>
      <c r="D30" s="7" t="s">
        <v>8</v>
      </c>
      <c r="E30" s="6">
        <v>14</v>
      </c>
      <c r="F30" s="20">
        <v>1121.25</v>
      </c>
      <c r="G30" s="23">
        <f t="shared" si="0"/>
        <v>15697.5</v>
      </c>
      <c r="H30" s="12"/>
      <c r="I30" s="17"/>
      <c r="J30" s="17"/>
      <c r="K30" s="14"/>
      <c r="L30" s="4"/>
    </row>
    <row r="31" spans="1:12" ht="20.100000000000001" customHeight="1" x14ac:dyDescent="0.25">
      <c r="A31" s="6">
        <v>28</v>
      </c>
      <c r="B31" s="5" t="s">
        <v>30</v>
      </c>
      <c r="C31" s="7" t="s">
        <v>4</v>
      </c>
      <c r="D31" s="7" t="s">
        <v>8</v>
      </c>
      <c r="E31" s="6">
        <v>6</v>
      </c>
      <c r="F31" s="20">
        <v>2136.6999999999998</v>
      </c>
      <c r="G31" s="23">
        <f t="shared" si="0"/>
        <v>12820.199999999999</v>
      </c>
      <c r="H31" s="12"/>
      <c r="I31" s="17"/>
      <c r="J31" s="17"/>
      <c r="K31" s="14"/>
      <c r="L31" s="4"/>
    </row>
    <row r="32" spans="1:12" ht="20.100000000000001" customHeight="1" x14ac:dyDescent="0.25">
      <c r="A32" s="6">
        <v>29</v>
      </c>
      <c r="B32" s="5" t="s">
        <v>31</v>
      </c>
      <c r="C32" s="7" t="s">
        <v>4</v>
      </c>
      <c r="D32" s="7" t="s">
        <v>8</v>
      </c>
      <c r="E32" s="6">
        <v>12</v>
      </c>
      <c r="F32" s="20">
        <v>621</v>
      </c>
      <c r="G32" s="23">
        <f t="shared" si="0"/>
        <v>7452</v>
      </c>
      <c r="H32" s="12"/>
      <c r="I32" s="17"/>
      <c r="J32" s="17"/>
      <c r="K32" s="14"/>
      <c r="L32" s="4"/>
    </row>
    <row r="33" spans="1:12" ht="20.100000000000001" customHeight="1" x14ac:dyDescent="0.25">
      <c r="A33" s="6">
        <v>30</v>
      </c>
      <c r="B33" s="5" t="s">
        <v>32</v>
      </c>
      <c r="C33" s="7" t="s">
        <v>4</v>
      </c>
      <c r="D33" s="7" t="s">
        <v>8</v>
      </c>
      <c r="E33" s="6">
        <v>1</v>
      </c>
      <c r="F33" s="20">
        <v>3559.25</v>
      </c>
      <c r="G33" s="23">
        <f t="shared" si="0"/>
        <v>3559.25</v>
      </c>
      <c r="H33" s="12"/>
      <c r="I33" s="17"/>
      <c r="J33" s="17"/>
      <c r="K33" s="14"/>
      <c r="L33" s="4"/>
    </row>
    <row r="34" spans="1:12" ht="18.899999999999999" customHeight="1" x14ac:dyDescent="0.25">
      <c r="A34" s="6">
        <v>31</v>
      </c>
      <c r="B34" s="5" t="s">
        <v>33</v>
      </c>
      <c r="C34" s="7" t="s">
        <v>4</v>
      </c>
      <c r="D34" s="7" t="s">
        <v>8</v>
      </c>
      <c r="E34" s="6">
        <v>3</v>
      </c>
      <c r="F34" s="20">
        <v>1635.3</v>
      </c>
      <c r="G34" s="23">
        <f t="shared" si="0"/>
        <v>4905.8999999999996</v>
      </c>
      <c r="H34" s="12"/>
      <c r="I34" s="17"/>
      <c r="J34" s="17"/>
      <c r="K34" s="14"/>
      <c r="L34" s="4"/>
    </row>
    <row r="35" spans="1:12" ht="20.100000000000001" customHeight="1" x14ac:dyDescent="0.25">
      <c r="A35" s="6">
        <v>32</v>
      </c>
      <c r="B35" s="18" t="s">
        <v>56</v>
      </c>
      <c r="C35" s="4"/>
      <c r="D35" s="7" t="s">
        <v>8</v>
      </c>
      <c r="E35" s="6">
        <v>1</v>
      </c>
      <c r="F35" s="20">
        <v>5268</v>
      </c>
      <c r="G35" s="23">
        <f t="shared" si="0"/>
        <v>5268</v>
      </c>
      <c r="H35" s="12"/>
      <c r="I35" s="17"/>
      <c r="J35" s="17"/>
      <c r="K35" s="14"/>
      <c r="L35" s="4" t="s">
        <v>58</v>
      </c>
    </row>
    <row r="36" spans="1:12" ht="20.100000000000001" customHeight="1" x14ac:dyDescent="0.25">
      <c r="A36" s="6">
        <v>33</v>
      </c>
      <c r="B36" s="18" t="s">
        <v>57</v>
      </c>
      <c r="C36" s="4"/>
      <c r="D36" s="7" t="s">
        <v>8</v>
      </c>
      <c r="E36" s="6">
        <v>5</v>
      </c>
      <c r="F36" s="20">
        <v>3468</v>
      </c>
      <c r="G36" s="23">
        <f t="shared" si="0"/>
        <v>17340</v>
      </c>
      <c r="H36" s="12"/>
      <c r="I36" s="17"/>
      <c r="J36" s="17"/>
      <c r="K36" s="14"/>
      <c r="L36" s="4"/>
    </row>
    <row r="37" spans="1:12" ht="20.100000000000001" customHeight="1" x14ac:dyDescent="0.25">
      <c r="A37" s="6">
        <v>34</v>
      </c>
      <c r="B37" s="18" t="s">
        <v>59</v>
      </c>
      <c r="C37" s="4"/>
      <c r="D37" s="7" t="s">
        <v>8</v>
      </c>
      <c r="E37" s="6">
        <v>2</v>
      </c>
      <c r="F37" s="20">
        <v>2124</v>
      </c>
      <c r="G37" s="23">
        <f t="shared" si="0"/>
        <v>4248</v>
      </c>
      <c r="H37" s="12"/>
      <c r="I37" s="17"/>
      <c r="J37" s="17"/>
      <c r="K37" s="14"/>
      <c r="L37" s="4"/>
    </row>
    <row r="38" spans="1:12" ht="20.100000000000001" customHeight="1" x14ac:dyDescent="0.25">
      <c r="A38" s="6">
        <v>35</v>
      </c>
      <c r="B38" s="18" t="s">
        <v>61</v>
      </c>
      <c r="C38" s="4"/>
      <c r="D38" s="7" t="s">
        <v>8</v>
      </c>
      <c r="E38" s="6">
        <v>258</v>
      </c>
      <c r="F38" s="22">
        <v>9921.4079999999994</v>
      </c>
      <c r="G38" s="23">
        <f t="shared" si="0"/>
        <v>2559723.264</v>
      </c>
      <c r="H38" s="12"/>
      <c r="I38" s="17"/>
      <c r="J38" s="17"/>
      <c r="K38" s="14">
        <v>59.055999999999997</v>
      </c>
      <c r="L38" s="9" t="s">
        <v>34</v>
      </c>
    </row>
    <row r="39" spans="1:12" ht="20.100000000000001" customHeight="1" x14ac:dyDescent="0.25">
      <c r="A39" s="6">
        <v>36</v>
      </c>
      <c r="B39" s="5" t="s">
        <v>35</v>
      </c>
      <c r="C39" s="4"/>
      <c r="D39" s="7" t="s">
        <v>8</v>
      </c>
      <c r="E39" s="6">
        <v>237</v>
      </c>
      <c r="F39" s="22">
        <v>9962.4</v>
      </c>
      <c r="G39" s="23">
        <f t="shared" si="0"/>
        <v>2361088.7999999998</v>
      </c>
      <c r="H39" s="12"/>
      <c r="I39" s="17"/>
      <c r="J39" s="17"/>
      <c r="K39" s="14">
        <v>59.3</v>
      </c>
      <c r="L39" s="9" t="s">
        <v>34</v>
      </c>
    </row>
    <row r="40" spans="1:12" ht="18.899999999999999" customHeight="1" x14ac:dyDescent="0.25">
      <c r="A40" s="6">
        <v>37</v>
      </c>
      <c r="B40" s="5" t="s">
        <v>36</v>
      </c>
      <c r="C40" s="4"/>
      <c r="D40" s="7" t="s">
        <v>8</v>
      </c>
      <c r="E40" s="6">
        <v>6</v>
      </c>
      <c r="F40" s="25">
        <v>9921.4079999999994</v>
      </c>
      <c r="G40" s="23">
        <f t="shared" si="0"/>
        <v>59528.447999999997</v>
      </c>
      <c r="H40" s="12"/>
      <c r="I40" s="17"/>
      <c r="J40" s="17"/>
      <c r="K40" s="14">
        <v>59.055999999999997</v>
      </c>
      <c r="L40" s="9" t="s">
        <v>37</v>
      </c>
    </row>
    <row r="41" spans="1:12" ht="20.100000000000001" customHeight="1" x14ac:dyDescent="0.25">
      <c r="A41" s="6">
        <v>38</v>
      </c>
      <c r="B41" s="5" t="s">
        <v>38</v>
      </c>
      <c r="C41" s="4"/>
      <c r="D41" s="7" t="s">
        <v>8</v>
      </c>
      <c r="E41" s="6">
        <v>705</v>
      </c>
      <c r="F41" s="20">
        <v>135.69999999999999</v>
      </c>
      <c r="G41" s="23">
        <f t="shared" si="0"/>
        <v>95668.499999999985</v>
      </c>
      <c r="H41" s="12"/>
      <c r="I41" s="17"/>
      <c r="J41" s="17"/>
      <c r="K41" s="14"/>
      <c r="L41" s="4"/>
    </row>
    <row r="42" spans="1:12" ht="20.100000000000001" customHeight="1" x14ac:dyDescent="0.25">
      <c r="A42" s="6">
        <v>39</v>
      </c>
      <c r="B42" s="18" t="s">
        <v>63</v>
      </c>
      <c r="C42" s="4"/>
      <c r="D42" s="7" t="s">
        <v>8</v>
      </c>
      <c r="E42" s="6">
        <v>95</v>
      </c>
      <c r="F42" s="20">
        <v>189.75</v>
      </c>
      <c r="G42" s="23">
        <f t="shared" si="0"/>
        <v>18026.25</v>
      </c>
      <c r="H42" s="12"/>
      <c r="I42" s="17"/>
      <c r="J42" s="17"/>
      <c r="K42" s="14"/>
      <c r="L42" s="4"/>
    </row>
    <row r="43" spans="1:12" ht="20.100000000000001" customHeight="1" x14ac:dyDescent="0.25">
      <c r="A43" s="6">
        <v>40</v>
      </c>
      <c r="B43" s="18" t="s">
        <v>64</v>
      </c>
      <c r="C43" s="4"/>
      <c r="D43" s="7" t="s">
        <v>8</v>
      </c>
      <c r="E43" s="6">
        <v>278</v>
      </c>
      <c r="F43" s="20">
        <v>197.8</v>
      </c>
      <c r="G43" s="23">
        <f t="shared" si="0"/>
        <v>54988.4</v>
      </c>
      <c r="H43" s="12"/>
      <c r="I43" s="17"/>
      <c r="J43" s="17"/>
      <c r="K43" s="14"/>
      <c r="L43" s="4"/>
    </row>
    <row r="44" spans="1:12" ht="20.100000000000001" customHeight="1" x14ac:dyDescent="0.25">
      <c r="A44" s="6">
        <v>41</v>
      </c>
      <c r="B44" s="18" t="s">
        <v>65</v>
      </c>
      <c r="C44" s="4"/>
      <c r="D44" s="7" t="s">
        <v>8</v>
      </c>
      <c r="E44" s="6">
        <v>419</v>
      </c>
      <c r="F44" s="20">
        <v>343.85</v>
      </c>
      <c r="G44" s="23">
        <f t="shared" si="0"/>
        <v>144073.15000000002</v>
      </c>
      <c r="H44" s="12"/>
      <c r="I44" s="17"/>
      <c r="J44" s="17"/>
      <c r="K44" s="14"/>
      <c r="L44" s="4"/>
    </row>
    <row r="45" spans="1:12" ht="20.100000000000001" customHeight="1" x14ac:dyDescent="0.25">
      <c r="A45" s="6">
        <v>42</v>
      </c>
      <c r="B45" s="18" t="s">
        <v>60</v>
      </c>
      <c r="C45" s="4"/>
      <c r="D45" s="7" t="s">
        <v>8</v>
      </c>
      <c r="E45" s="6">
        <v>149</v>
      </c>
      <c r="F45" s="20">
        <v>316.10000000000002</v>
      </c>
      <c r="G45" s="23">
        <f t="shared" si="0"/>
        <v>47098.9</v>
      </c>
      <c r="H45" s="12"/>
      <c r="I45" s="17"/>
      <c r="J45" s="17"/>
      <c r="K45" s="14"/>
      <c r="L45" s="4"/>
    </row>
    <row r="46" spans="1:12" ht="18.899999999999999" customHeight="1" x14ac:dyDescent="0.25">
      <c r="A46" s="6">
        <v>43</v>
      </c>
      <c r="B46" s="18" t="s">
        <v>62</v>
      </c>
      <c r="C46" s="4"/>
      <c r="D46" s="7" t="s">
        <v>8</v>
      </c>
      <c r="E46" s="6">
        <v>941</v>
      </c>
      <c r="F46" s="20">
        <v>35.799999999999997</v>
      </c>
      <c r="G46" s="23">
        <f t="shared" si="0"/>
        <v>33687.799999999996</v>
      </c>
      <c r="H46" s="12"/>
      <c r="I46" s="17"/>
      <c r="J46" s="17"/>
      <c r="K46" s="14"/>
      <c r="L46" s="4"/>
    </row>
    <row r="47" spans="1:12" ht="20.100000000000001" customHeight="1" x14ac:dyDescent="0.25">
      <c r="A47" s="6">
        <v>44</v>
      </c>
      <c r="B47" s="5" t="s">
        <v>39</v>
      </c>
      <c r="C47" s="4"/>
      <c r="D47" s="7" t="s">
        <v>8</v>
      </c>
      <c r="E47" s="6">
        <v>941</v>
      </c>
      <c r="F47" s="20">
        <v>20.5</v>
      </c>
      <c r="G47" s="23">
        <f t="shared" si="0"/>
        <v>19290.5</v>
      </c>
      <c r="H47" s="12"/>
      <c r="I47" s="17"/>
      <c r="J47" s="17"/>
      <c r="K47" s="14"/>
      <c r="L47" s="4"/>
    </row>
    <row r="48" spans="1:12" ht="20.100000000000001" customHeight="1" x14ac:dyDescent="0.25">
      <c r="A48" s="6">
        <v>45</v>
      </c>
      <c r="B48" s="18" t="s">
        <v>66</v>
      </c>
      <c r="C48" s="4"/>
      <c r="D48" s="7" t="s">
        <v>40</v>
      </c>
      <c r="E48" s="6">
        <v>615</v>
      </c>
      <c r="F48" s="20">
        <f>189+150+80</f>
        <v>419</v>
      </c>
      <c r="G48" s="23">
        <f t="shared" si="0"/>
        <v>257685</v>
      </c>
      <c r="H48" s="12"/>
      <c r="I48" s="17"/>
      <c r="J48" s="17"/>
      <c r="K48" s="14"/>
      <c r="L48" s="9" t="s">
        <v>41</v>
      </c>
    </row>
    <row r="49" spans="1:13" ht="20.100000000000001" customHeight="1" x14ac:dyDescent="0.25">
      <c r="A49" s="6">
        <v>46</v>
      </c>
      <c r="B49" s="18" t="s">
        <v>72</v>
      </c>
      <c r="C49" s="4"/>
      <c r="D49" s="7" t="s">
        <v>40</v>
      </c>
      <c r="E49" s="6">
        <v>9</v>
      </c>
      <c r="F49" s="20"/>
      <c r="G49" s="23">
        <f t="shared" si="0"/>
        <v>0</v>
      </c>
      <c r="H49" s="12"/>
      <c r="I49" s="17"/>
      <c r="J49" s="17"/>
      <c r="K49" s="14"/>
      <c r="L49" s="9" t="s">
        <v>41</v>
      </c>
      <c r="M49" s="26" t="s">
        <v>73</v>
      </c>
    </row>
    <row r="50" spans="1:13" ht="20.100000000000001" customHeight="1" x14ac:dyDescent="0.25">
      <c r="A50" s="6">
        <v>47</v>
      </c>
      <c r="B50" s="18" t="s">
        <v>67</v>
      </c>
      <c r="C50" s="4"/>
      <c r="D50" s="7" t="s">
        <v>40</v>
      </c>
      <c r="E50" s="6">
        <v>21</v>
      </c>
      <c r="F50" s="20">
        <f>F44+150+80</f>
        <v>573.85</v>
      </c>
      <c r="G50" s="23">
        <f t="shared" si="0"/>
        <v>12050.85</v>
      </c>
      <c r="H50" s="12"/>
      <c r="I50" s="17"/>
      <c r="J50" s="17"/>
      <c r="K50" s="14"/>
      <c r="L50" s="9" t="s">
        <v>41</v>
      </c>
    </row>
    <row r="51" spans="1:13" ht="20.100000000000001" customHeight="1" x14ac:dyDescent="0.25">
      <c r="A51" s="6">
        <v>48</v>
      </c>
      <c r="B51" s="18" t="s">
        <v>68</v>
      </c>
      <c r="C51" s="4"/>
      <c r="D51" s="7" t="s">
        <v>40</v>
      </c>
      <c r="E51" s="6">
        <v>26</v>
      </c>
      <c r="F51" s="20">
        <f>F45+15+80</f>
        <v>411.1</v>
      </c>
      <c r="G51" s="23">
        <f t="shared" si="0"/>
        <v>10688.6</v>
      </c>
      <c r="H51" s="12"/>
      <c r="I51" s="17"/>
      <c r="J51" s="17"/>
      <c r="K51" s="14"/>
      <c r="L51" s="9" t="s">
        <v>41</v>
      </c>
    </row>
    <row r="52" spans="1:13" ht="18.899999999999999" customHeight="1" x14ac:dyDescent="0.25">
      <c r="A52" s="6">
        <v>49</v>
      </c>
      <c r="B52" s="18" t="s">
        <v>69</v>
      </c>
      <c r="C52" s="4"/>
      <c r="D52" s="7" t="s">
        <v>40</v>
      </c>
      <c r="E52" s="6">
        <v>8</v>
      </c>
      <c r="F52" s="20">
        <f>F42+160+450</f>
        <v>799.75</v>
      </c>
      <c r="G52" s="23">
        <f t="shared" si="0"/>
        <v>6398</v>
      </c>
      <c r="H52" s="12"/>
      <c r="I52" s="17"/>
      <c r="J52" s="17"/>
      <c r="K52" s="14"/>
      <c r="L52" s="9" t="s">
        <v>41</v>
      </c>
    </row>
    <row r="53" spans="1:13" ht="20.100000000000001" customHeight="1" x14ac:dyDescent="0.25">
      <c r="A53" s="6">
        <v>50</v>
      </c>
      <c r="B53" s="18" t="s">
        <v>70</v>
      </c>
      <c r="C53" s="4"/>
      <c r="D53" s="7" t="s">
        <v>40</v>
      </c>
      <c r="E53" s="6">
        <v>40</v>
      </c>
      <c r="F53" s="20">
        <f>F44+160+450</f>
        <v>953.85</v>
      </c>
      <c r="G53" s="23">
        <f t="shared" si="0"/>
        <v>38154</v>
      </c>
      <c r="H53" s="12"/>
      <c r="I53" s="17"/>
      <c r="J53" s="17"/>
      <c r="K53" s="14"/>
      <c r="L53" s="9" t="s">
        <v>41</v>
      </c>
    </row>
    <row r="54" spans="1:13" ht="20.25" customHeight="1" x14ac:dyDescent="0.25">
      <c r="A54" s="6">
        <v>51</v>
      </c>
      <c r="B54" s="18" t="s">
        <v>71</v>
      </c>
      <c r="C54" s="4"/>
      <c r="D54" s="7" t="s">
        <v>40</v>
      </c>
      <c r="E54" s="6">
        <v>57</v>
      </c>
      <c r="F54" s="20">
        <f>F45+160+450+80</f>
        <v>1006.1</v>
      </c>
      <c r="G54" s="23">
        <f t="shared" si="0"/>
        <v>57347.700000000004</v>
      </c>
      <c r="H54" s="12"/>
      <c r="I54" s="17"/>
      <c r="J54" s="17"/>
      <c r="K54" s="14"/>
      <c r="L54" s="9" t="s">
        <v>41</v>
      </c>
    </row>
    <row r="55" spans="1:13" x14ac:dyDescent="0.25">
      <c r="G55" s="24">
        <f>SUM(G3:G54)</f>
        <v>8841558.1119999997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2025-10-24T09:33:11Z</dcterms:created>
  <dcterms:modified xsi:type="dcterms:W3CDTF">2025-10-27T14:29:43Z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2025-05-29T00:00:00Z</vt:filetime>
  </property>
  <property fmtid="{D5CDD505-2E9C-101B-9397-08002B2CF9AE}" pid="3" name="Creator">
    <vt:lpwstr>Adobe Acrobat Pro DC (32-bit) 21.7.20099</vt:lpwstr>
  </property>
  <property fmtid="{D5CDD505-2E9C-101B-9397-08002B2CF9AE}" pid="4" name="LastSaved">
    <vt:filetime>2025-10-24T00:00:00Z</vt:filetime>
  </property>
  <property fmtid="{D5CDD505-2E9C-101B-9397-08002B2CF9AE}" pid="5" name="Producer">
    <vt:lpwstr>Adobe Acrobat Pro DC (32-bit) 21.7.20099</vt:lpwstr>
  </property>
</Properties>
</file>