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Фундаменты под оборудование и плита пола цех М10\Стройтех АПСиСОУЭ\"/>
    </mc:Choice>
  </mc:AlternateContent>
  <xr:revisionPtr revIDLastSave="0" documentId="13_ncr:1_{64D97969-58B9-4513-AA0E-D9693C60EC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3" i="1" l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1" i="1"/>
  <c r="G42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3" i="1"/>
  <c r="F36" i="1"/>
  <c r="F32" i="1"/>
  <c r="F29" i="1"/>
  <c r="F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F41" authorId="0" shapeId="0" xr:uid="{571FF6A2-C2A8-4B23-B5EB-3FFA115558A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цена указана за МЕТР</t>
        </r>
      </text>
    </comment>
  </commentList>
</comments>
</file>

<file path=xl/sharedStrings.xml><?xml version="1.0" encoding="utf-8"?>
<sst xmlns="http://schemas.openxmlformats.org/spreadsheetml/2006/main" count="141" uniqueCount="81">
  <si>
    <t>№ п/п</t>
  </si>
  <si>
    <t>№ в ЛСР</t>
  </si>
  <si>
    <t>Наименование вида работ</t>
  </si>
  <si>
    <t>Ед. изм.</t>
  </si>
  <si>
    <t>Кол-во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</si>
  <si>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</si>
  <si>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</si>
  <si>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Раздел  1. Монтаж оборудования по пожарной сигнализации</t>
  </si>
  <si>
    <t>шт</t>
  </si>
  <si>
    <t>однофазный с блоком питания U=12В, Imax =3.5А</t>
  </si>
  <si>
    <t>107-24/М10-АПСиСОУЭ л. 4</t>
  </si>
  <si>
    <t>согласно расчету аккумуляторной батареи</t>
  </si>
  <si>
    <t>Установка ППКУП «Сириус» на стене h=1,5м</t>
  </si>
  <si>
    <t>с контроллером двухпроводной линии связи С2000-КДЛ-С</t>
  </si>
  <si>
    <t>107-24/М10-АПСиСОУЭ л. 5</t>
  </si>
  <si>
    <t>Дополнительно с установкой в ППКУП «Сириус»</t>
  </si>
  <si>
    <t>107-24/М10-АПСиСОУЭ л. 8</t>
  </si>
  <si>
    <t>со встроенным изолятором короткого замыкания</t>
  </si>
  <si>
    <t>Дальность действия 5-60м</t>
  </si>
  <si>
    <t>Дальность действия 30-120м</t>
  </si>
  <si>
    <t>Контроль исправности цепей подключения исполнительных устройств (отдельно на ОБРЫВ и КЗ)</t>
  </si>
  <si>
    <t>Изолирование участка двухпроводной линии с коротким замыканием</t>
  </si>
  <si>
    <t>Монтаж устройства коммутационного УК-ВК исп.11 на стене</t>
  </si>
  <si>
    <t>Раздел  2. Оборудования оповещения и управления эвакуацией людей при пожаре</t>
  </si>
  <si>
    <t>Монтаж блока речевого оповещения Рупор-300 на стене h=1,5м</t>
  </si>
  <si>
    <t>107-24/М10-АПСиСОУЭ л. 4, 9</t>
  </si>
  <si>
    <t>Расчет проводился согласно потребляемой мощности оповещателей</t>
  </si>
  <si>
    <t>Установка аккумулятора 12В, 9 Ач (АБ1217С) в Рупор-300</t>
  </si>
  <si>
    <t>для определения целостности линии оповещения</t>
  </si>
  <si>
    <t>Подбиралось согласно расчету звукового давления</t>
  </si>
  <si>
    <t>107-24/М10-АПСиСОУЭ л. 4, 8</t>
  </si>
  <si>
    <t>У каждого выхода по пути эвакуации</t>
  </si>
  <si>
    <t>Раздел 3. Монтаж проводов, кабелей и аксессуаров пожарной сигнализации</t>
  </si>
  <si>
    <t>м</t>
  </si>
  <si>
    <t>942+1344+502+1042</t>
  </si>
  <si>
    <t>107-24/М10-АПСиСОУЭ л. 8, 9</t>
  </si>
  <si>
    <t>Затяжка кабеля КПСЭнг(А) FRLS 2 х 2 x 1 в трубу гофрированную</t>
  </si>
  <si>
    <t>220+220+880+860+280+660</t>
  </si>
  <si>
    <t>10+10+10+10+10+10</t>
  </si>
  <si>
    <t>Монтаж джек RJ-45 8P-8C FD- 6034</t>
  </si>
  <si>
    <t>107-24/М10-АПСиСОУЭ л. 9</t>
  </si>
  <si>
    <t>шт/м</t>
  </si>
  <si>
    <t>40/0,3</t>
  </si>
  <si>
    <r>
      <rPr>
        <sz val="12"/>
        <rFont val="Times New Roman"/>
        <family val="1"/>
        <charset val="204"/>
      </rPr>
      <t>Установка пожарного шкафа сигнализации ШПС-12 исп.12 на
стене h=1,5м</t>
    </r>
  </si>
  <si>
    <r>
      <rPr>
        <sz val="12"/>
        <rFont val="Times New Roman"/>
        <family val="1"/>
        <charset val="204"/>
      </rPr>
      <t>107-24/М10-АПСиСОУЭ л. 2, 3,
8</t>
    </r>
  </si>
  <si>
    <r>
      <rPr>
        <sz val="12"/>
        <rFont val="Times New Roman"/>
        <family val="1"/>
        <charset val="204"/>
      </rPr>
      <t>Установка контроллер двухпроводной линии связи
С2000-КДЛ-С в «Сириус»</t>
    </r>
  </si>
  <si>
    <r>
      <rPr>
        <sz val="12"/>
        <rFont val="Times New Roman"/>
        <family val="1"/>
        <charset val="204"/>
      </rPr>
      <t>Монтаж извещателя пожарного ручного электронного ИПР 513-
3АМ исп.1 на стене h=1,5м</t>
    </r>
  </si>
  <si>
    <r>
      <rPr>
        <sz val="12"/>
        <rFont val="Times New Roman"/>
        <family val="1"/>
        <charset val="204"/>
      </rPr>
      <t>Монтаж устройства дистанционного пуска адресного УДП 513-3АМ исп.02
на стене h=1,5м</t>
    </r>
  </si>
  <si>
    <r>
      <rPr>
        <sz val="12"/>
        <rFont val="Times New Roman"/>
        <family val="1"/>
        <charset val="204"/>
      </rPr>
      <t>Монтаж извещателя пожарного дымового оптико-электронного аналогово-адресного со встроенным изолятором короткого замыкания ДИП-34А-
04 на высоте от 2 до 5м</t>
    </r>
  </si>
  <si>
    <r>
      <rPr>
        <sz val="12"/>
        <rFont val="Times New Roman"/>
        <family val="1"/>
        <charset val="204"/>
      </rPr>
      <t>Монтаж извещателя пожарного дымового оптико-электронного линейного С2000-ИПДЛ исп. 60 на высоте от 5 до 15м:
     Держатель-152
     Кронштейн 152</t>
    </r>
  </si>
  <si>
    <r>
      <rPr>
        <sz val="12"/>
        <rFont val="Times New Roman"/>
        <family val="1"/>
        <charset val="204"/>
      </rPr>
      <t>Монтаж извещателя пожарного дымового оптико-электронного линейного С2000-ИПДЛ исп.
120 на высоте от 5 до 15м:
     Держатель-152
     Кронштейн 152</t>
    </r>
  </si>
  <si>
    <r>
      <rPr>
        <sz val="12"/>
        <rFont val="Times New Roman"/>
        <family val="1"/>
        <charset val="204"/>
      </rPr>
      <t>Монтаж блока контрольно-
пускового С2000-КПБ в ШПС-12 исп.12</t>
    </r>
  </si>
  <si>
    <r>
      <rPr>
        <sz val="12"/>
        <rFont val="Times New Roman"/>
        <family val="1"/>
        <charset val="204"/>
      </rPr>
      <t>Монтаж блока разветвительно- изолирующего БРИЗ на высоте
от 5 до 15м</t>
    </r>
  </si>
  <si>
    <r>
      <rPr>
        <sz val="12"/>
        <rFont val="Times New Roman"/>
        <family val="1"/>
        <charset val="204"/>
      </rPr>
      <t>Монтаж устройства коммутационного УК-ВК исп.10
на стене</t>
    </r>
  </si>
  <si>
    <r>
      <rPr>
        <sz val="12"/>
        <rFont val="Times New Roman"/>
        <family val="1"/>
        <charset val="204"/>
      </rPr>
      <t>107-24/М10-АПСиСОУЭ л. 2, 3,
10</t>
    </r>
  </si>
  <si>
    <r>
      <rPr>
        <sz val="12"/>
        <rFont val="Times New Roman"/>
        <family val="1"/>
        <charset val="204"/>
      </rPr>
      <t>Монтаж модуля подключения
нагрузки МПН на стене</t>
    </r>
  </si>
  <si>
    <r>
      <rPr>
        <sz val="12"/>
        <rFont val="Times New Roman"/>
        <family val="1"/>
        <charset val="204"/>
      </rPr>
      <t>Монтаж адресного модуля контроля линий Рупор-300-МК
на высоте 2м</t>
    </r>
  </si>
  <si>
    <r>
      <rPr>
        <sz val="12"/>
        <rFont val="Times New Roman"/>
        <family val="1"/>
        <charset val="204"/>
      </rPr>
      <t>Монтаж опопвещателя светового табличного адресного С2000-ОСТ исп.01 на
высоте от 2 до 5 м</t>
    </r>
  </si>
  <si>
    <r>
      <rPr>
        <sz val="12"/>
        <rFont val="Times New Roman"/>
        <family val="1"/>
        <charset val="204"/>
      </rPr>
      <t>Затяжка кабеля КПСЭнг(А) FRLS 1 х 2 x 1,5 в трубу
гофрированную</t>
    </r>
  </si>
  <si>
    <r>
      <rPr>
        <sz val="12"/>
        <rFont val="Times New Roman"/>
        <family val="1"/>
        <charset val="204"/>
      </rPr>
      <t>Затяжка кабеля КПСнг(А) FRLS 1
х 2 x 1 в трубу гофрированную</t>
    </r>
  </si>
  <si>
    <r>
      <rPr>
        <sz val="12"/>
        <rFont val="Times New Roman"/>
        <family val="1"/>
        <charset val="204"/>
      </rPr>
      <t>133+178+205+171+159+132+156+137+125+198+198+142+1
86+164+106+182+214+166+535+220+451+422</t>
    </r>
  </si>
  <si>
    <r>
      <rPr>
        <sz val="12"/>
        <rFont val="Times New Roman"/>
        <family val="1"/>
        <charset val="204"/>
      </rPr>
      <t>Укладка кабеля КПСЭнг(А) FRLS
2 х 2 x 1 в кабель-канал 20х16</t>
    </r>
  </si>
  <si>
    <r>
      <rPr>
        <sz val="12"/>
        <rFont val="Times New Roman"/>
        <family val="1"/>
        <charset val="204"/>
      </rPr>
      <t>Укладка кабеля КВПЭфнг(А)-HF- 5е 4 х 2 x 0, в трубу
гофрированную</t>
    </r>
  </si>
  <si>
    <r>
      <rPr>
        <sz val="12"/>
        <rFont val="Times New Roman"/>
        <family val="1"/>
        <charset val="204"/>
      </rPr>
      <t>Сверление отверстий под
стальную трубу Ду50</t>
    </r>
  </si>
  <si>
    <t>цена руб мат. С НДС</t>
  </si>
  <si>
    <t xml:space="preserve">суммв мат. руб. с НДС </t>
  </si>
  <si>
    <t xml:space="preserve">цена раб. руб. с НДС </t>
  </si>
  <si>
    <t>Сумма раб. руб. с НДС</t>
  </si>
  <si>
    <t>ИТОГО материал/работв руб. с НДС</t>
  </si>
  <si>
    <t>Установка аккумулятора 12В, 17
Ач (АБ1217С) в ШПС-12 исп.12</t>
  </si>
  <si>
    <t>Установка аккумулятора 12В, 17
Ач (АБ1217С) в Сириус</t>
  </si>
  <si>
    <t>Монтаж оповещателя пожарного речевого всепогодного ОПР-У150.1 на
высоте 2,3</t>
  </si>
  <si>
    <t>Монтаж гофрированной трубы Ду 16 мм с протяжкой без галогена ПЛЛ ПВ-0 на высоте от 2 до 5 м:
     Скоба однолапковая D16 (100шт) – 114
упаковок;
     хомут из нержавеющей стали AISI 304 4,6х150 мм через метр к конструкциям здания (50шт) – 76 упаковок;
     дюбель и самореза с пресс-шайбой (100шт) – 114 упаковок.</t>
  </si>
  <si>
    <r>
      <rPr>
        <sz val="12"/>
        <rFont val="Times New Roman"/>
        <family val="1"/>
        <charset val="204"/>
      </rPr>
      <t>Монтаж гофрированной трубы Ду 16 мм с протяжкой без галогена ПЛЛ ПВ-0 на высоте от 5 до 15 м:
     Скоба однолапковая D16 (100шт) – 138
упаковок;
     хомут из нержавеющей стали AISI 304 4,6х150
мм через метр к</t>
    </r>
    <r>
      <rPr>
        <sz val="12"/>
        <color rgb="FF000000"/>
        <rFont val="Times New Roman"/>
        <family val="1"/>
        <charset val="204"/>
      </rPr>
      <t xml:space="preserve"> конструкциям здания (50шт) – 92 упаковок;
     дюбель и самореза с
пресс-шайбой (100шт) – 138 упаковок.</t>
    </r>
  </si>
  <si>
    <t>Монтаж гофрированной трубы Ду 16 мм с протяжкой без галогена ПЛЛ ПВ-0 на высоте от 5 до 15 м:
     Скоба однолапковая D40 (100шт) – 96
упаковок;
     хомут из нержавеющей стали AISI 304 4,6х150 мм через метр к конструкциям здания (50шт) – 64 упаковок;
     дюбель и самореза с пресс-шайбой (100шт) – 96 упаковок.</t>
  </si>
  <si>
    <t>Монтаж гофрированной трубы Ду 16 мм с протяжкой без галогена ПЛЛ ПВ-0 на высоте от 5 до 15 м:
Ду 16 мм с протяжкой без галогена ПЛЛ ПВ-0 на высоте от 5 до 15 м:
 Скоба однолапковая D40 (100шт) – 3 упаковок;
 хомут из нержавеющей стали AISI 304 4,6х150 мм через метр к конструкциям здания (50шт) – 2 упаковок;
 дюбель и самореза с пресс-шайбой (100шт) – 3 упаковок.</t>
  </si>
  <si>
    <t>Установка коробки огнестойкой для о/п 40-0210-FR1.5-4 Е15- Е120 RAL2004 80х80х40 на
высоте 2,3 м</t>
  </si>
  <si>
    <t>Монтаж в перегородки трубы стальной водогазопроводной
Ду 50</t>
  </si>
  <si>
    <t>Заделка пеной однокомпонентной огнезащитной баллон 750мл
(REMONTIX PRO ОГНЕСТОЙКАЯ)</t>
  </si>
  <si>
    <t>шт.</t>
  </si>
  <si>
    <t>Монтаж кабельного канала из поливинилхлоридной композиции, неперфорированный, типоразмер 20х16 на высоте 2м:
     дюбель и самореза с пресс-шайбой (100шт) – 1 упаковок.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</si>
</sst>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color rgb="FF000000"/>
      <name val="Times New Roman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7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0" borderId="4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 shrinkToFit="1"/>
    </xf>
    <xf numFmtId="43" fontId="2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workbookViewId="0">
      <pane ySplit="1" topLeftCell="A9" activePane="bottomLeft" state="frozen"/>
      <selection pane="bottomLeft" activeCell="G43" sqref="G43"/>
    </sheetView>
  </sheetViews>
  <sheetFormatPr defaultColWidth="9.33203125" defaultRowHeight="15.6" x14ac:dyDescent="0.25"/>
  <cols>
    <col min="1" max="2" width="8" style="1" customWidth="1"/>
    <col min="3" max="3" width="78.44140625" style="1" customWidth="1"/>
    <col min="4" max="5" width="22.44140625" style="13" customWidth="1"/>
    <col min="6" max="7" width="22.44140625" style="25" customWidth="1"/>
    <col min="8" max="10" width="22.44140625" style="13" customWidth="1"/>
    <col min="11" max="11" width="56.33203125" style="13" customWidth="1"/>
    <col min="12" max="12" width="65.33203125" style="13" customWidth="1"/>
    <col min="13" max="13" width="8" style="1" customWidth="1"/>
    <col min="14" max="16384" width="9.33203125" style="1"/>
  </cols>
  <sheetData>
    <row r="1" spans="1:12" ht="46.8" x14ac:dyDescent="0.25">
      <c r="A1" s="16" t="s">
        <v>0</v>
      </c>
      <c r="B1" s="17" t="s">
        <v>1</v>
      </c>
      <c r="C1" s="18" t="s">
        <v>2</v>
      </c>
      <c r="D1" s="18" t="s">
        <v>3</v>
      </c>
      <c r="E1" s="19" t="s">
        <v>4</v>
      </c>
      <c r="F1" s="20" t="s">
        <v>64</v>
      </c>
      <c r="G1" s="20" t="s">
        <v>65</v>
      </c>
      <c r="H1" s="19" t="s">
        <v>66</v>
      </c>
      <c r="I1" s="19" t="s">
        <v>67</v>
      </c>
      <c r="J1" s="19" t="s">
        <v>68</v>
      </c>
      <c r="K1" s="18" t="s">
        <v>5</v>
      </c>
      <c r="L1" s="18" t="s">
        <v>6</v>
      </c>
    </row>
    <row r="2" spans="1:12" s="4" customFormat="1" x14ac:dyDescent="0.25">
      <c r="A2" s="9" t="s">
        <v>7</v>
      </c>
      <c r="B2" s="10"/>
      <c r="C2" s="10"/>
      <c r="D2" s="14"/>
      <c r="E2" s="14"/>
      <c r="F2" s="21"/>
      <c r="G2" s="21"/>
      <c r="H2" s="14"/>
      <c r="I2" s="14"/>
      <c r="J2" s="14"/>
      <c r="K2" s="14"/>
      <c r="L2" s="15"/>
    </row>
    <row r="3" spans="1:12" ht="31.2" x14ac:dyDescent="0.25">
      <c r="A3" s="8">
        <v>1</v>
      </c>
      <c r="B3" s="2"/>
      <c r="C3" s="3" t="s">
        <v>43</v>
      </c>
      <c r="D3" s="11" t="s">
        <v>8</v>
      </c>
      <c r="E3" s="8">
        <v>2</v>
      </c>
      <c r="F3" s="22">
        <v>31208</v>
      </c>
      <c r="G3" s="22">
        <f>F3*E3</f>
        <v>62416</v>
      </c>
      <c r="H3" s="8"/>
      <c r="I3" s="8"/>
      <c r="J3" s="8"/>
      <c r="K3" s="6" t="s">
        <v>44</v>
      </c>
      <c r="L3" s="7" t="s">
        <v>9</v>
      </c>
    </row>
    <row r="4" spans="1:12" ht="31.2" x14ac:dyDescent="0.25">
      <c r="A4" s="8">
        <v>2</v>
      </c>
      <c r="B4" s="2"/>
      <c r="C4" s="5" t="s">
        <v>69</v>
      </c>
      <c r="D4" s="11" t="s">
        <v>8</v>
      </c>
      <c r="E4" s="8">
        <v>4</v>
      </c>
      <c r="F4" s="22">
        <v>10544</v>
      </c>
      <c r="G4" s="22">
        <f t="shared" ref="G4:G42" si="0">F4*E4</f>
        <v>42176</v>
      </c>
      <c r="H4" s="8"/>
      <c r="I4" s="8"/>
      <c r="J4" s="8"/>
      <c r="K4" s="7" t="s">
        <v>10</v>
      </c>
      <c r="L4" s="7" t="s">
        <v>11</v>
      </c>
    </row>
    <row r="5" spans="1:12" ht="31.2" x14ac:dyDescent="0.25">
      <c r="A5" s="8">
        <v>3</v>
      </c>
      <c r="B5" s="2"/>
      <c r="C5" s="5" t="s">
        <v>12</v>
      </c>
      <c r="D5" s="11" t="s">
        <v>8</v>
      </c>
      <c r="E5" s="8">
        <v>2</v>
      </c>
      <c r="F5" s="22">
        <v>36114</v>
      </c>
      <c r="G5" s="22">
        <f t="shared" si="0"/>
        <v>72228</v>
      </c>
      <c r="H5" s="8"/>
      <c r="I5" s="8"/>
      <c r="J5" s="8"/>
      <c r="K5" s="6" t="s">
        <v>44</v>
      </c>
      <c r="L5" s="7" t="s">
        <v>13</v>
      </c>
    </row>
    <row r="6" spans="1:12" ht="31.2" x14ac:dyDescent="0.25">
      <c r="A6" s="8">
        <v>4</v>
      </c>
      <c r="B6" s="2"/>
      <c r="C6" s="5" t="s">
        <v>70</v>
      </c>
      <c r="D6" s="11" t="s">
        <v>8</v>
      </c>
      <c r="E6" s="8">
        <v>4</v>
      </c>
      <c r="F6" s="22">
        <v>10544</v>
      </c>
      <c r="G6" s="22">
        <f t="shared" si="0"/>
        <v>42176</v>
      </c>
      <c r="H6" s="8"/>
      <c r="I6" s="8"/>
      <c r="J6" s="8"/>
      <c r="K6" s="7" t="s">
        <v>14</v>
      </c>
      <c r="L6" s="7" t="s">
        <v>11</v>
      </c>
    </row>
    <row r="7" spans="1:12" ht="31.2" x14ac:dyDescent="0.25">
      <c r="A7" s="8">
        <v>5</v>
      </c>
      <c r="B7" s="2"/>
      <c r="C7" s="3" t="s">
        <v>45</v>
      </c>
      <c r="D7" s="11" t="s">
        <v>8</v>
      </c>
      <c r="E7" s="8">
        <v>2</v>
      </c>
      <c r="F7" s="22">
        <v>3841</v>
      </c>
      <c r="G7" s="22">
        <f t="shared" si="0"/>
        <v>7682</v>
      </c>
      <c r="H7" s="8"/>
      <c r="I7" s="8"/>
      <c r="J7" s="8"/>
      <c r="K7" s="7" t="s">
        <v>14</v>
      </c>
      <c r="L7" s="7" t="s">
        <v>15</v>
      </c>
    </row>
    <row r="8" spans="1:12" ht="31.2" x14ac:dyDescent="0.25">
      <c r="A8" s="8">
        <v>6</v>
      </c>
      <c r="B8" s="2"/>
      <c r="C8" s="3" t="s">
        <v>46</v>
      </c>
      <c r="D8" s="11" t="s">
        <v>8</v>
      </c>
      <c r="E8" s="8">
        <v>29</v>
      </c>
      <c r="F8" s="22">
        <v>1620</v>
      </c>
      <c r="G8" s="22">
        <f t="shared" si="0"/>
        <v>46980</v>
      </c>
      <c r="H8" s="8"/>
      <c r="I8" s="8"/>
      <c r="J8" s="8"/>
      <c r="K8" s="7" t="s">
        <v>16</v>
      </c>
      <c r="L8" s="7" t="s">
        <v>17</v>
      </c>
    </row>
    <row r="9" spans="1:12" ht="31.2" x14ac:dyDescent="0.25">
      <c r="A9" s="8">
        <v>7</v>
      </c>
      <c r="B9" s="2"/>
      <c r="C9" s="3" t="s">
        <v>47</v>
      </c>
      <c r="D9" s="11" t="s">
        <v>8</v>
      </c>
      <c r="E9" s="8">
        <v>12</v>
      </c>
      <c r="F9" s="22">
        <v>1141</v>
      </c>
      <c r="G9" s="22">
        <f t="shared" si="0"/>
        <v>13692</v>
      </c>
      <c r="H9" s="8"/>
      <c r="I9" s="8"/>
      <c r="J9" s="8"/>
      <c r="K9" s="7" t="s">
        <v>16</v>
      </c>
      <c r="L9" s="7" t="s">
        <v>17</v>
      </c>
    </row>
    <row r="10" spans="1:12" ht="46.8" x14ac:dyDescent="0.25">
      <c r="A10" s="8">
        <v>8</v>
      </c>
      <c r="B10" s="2"/>
      <c r="C10" s="3" t="s">
        <v>48</v>
      </c>
      <c r="D10" s="11" t="s">
        <v>8</v>
      </c>
      <c r="E10" s="8">
        <v>49</v>
      </c>
      <c r="F10" s="22">
        <v>2012</v>
      </c>
      <c r="G10" s="22">
        <f t="shared" si="0"/>
        <v>98588</v>
      </c>
      <c r="H10" s="8"/>
      <c r="I10" s="8"/>
      <c r="J10" s="8"/>
      <c r="K10" s="7" t="s">
        <v>16</v>
      </c>
      <c r="L10" s="7" t="s">
        <v>17</v>
      </c>
    </row>
    <row r="11" spans="1:12" ht="62.4" x14ac:dyDescent="0.25">
      <c r="A11" s="8">
        <v>9</v>
      </c>
      <c r="B11" s="2"/>
      <c r="C11" s="3" t="s">
        <v>49</v>
      </c>
      <c r="D11" s="11" t="s">
        <v>8</v>
      </c>
      <c r="E11" s="8">
        <v>26</v>
      </c>
      <c r="F11" s="22">
        <v>25070</v>
      </c>
      <c r="G11" s="22">
        <f t="shared" si="0"/>
        <v>651820</v>
      </c>
      <c r="H11" s="8"/>
      <c r="I11" s="8"/>
      <c r="J11" s="8"/>
      <c r="K11" s="7" t="s">
        <v>16</v>
      </c>
      <c r="L11" s="7" t="s">
        <v>18</v>
      </c>
    </row>
    <row r="12" spans="1:12" ht="78" x14ac:dyDescent="0.25">
      <c r="A12" s="8">
        <v>10</v>
      </c>
      <c r="B12" s="2"/>
      <c r="C12" s="3" t="s">
        <v>50</v>
      </c>
      <c r="D12" s="11" t="s">
        <v>8</v>
      </c>
      <c r="E12" s="8">
        <v>109</v>
      </c>
      <c r="F12" s="22">
        <v>35750</v>
      </c>
      <c r="G12" s="22">
        <f t="shared" si="0"/>
        <v>3896750</v>
      </c>
      <c r="H12" s="8"/>
      <c r="I12" s="8"/>
      <c r="J12" s="8"/>
      <c r="K12" s="7" t="s">
        <v>16</v>
      </c>
      <c r="L12" s="7" t="s">
        <v>19</v>
      </c>
    </row>
    <row r="13" spans="1:12" ht="31.2" x14ac:dyDescent="0.25">
      <c r="A13" s="8">
        <v>11</v>
      </c>
      <c r="B13" s="2"/>
      <c r="C13" s="3" t="s">
        <v>51</v>
      </c>
      <c r="D13" s="11" t="s">
        <v>8</v>
      </c>
      <c r="E13" s="8">
        <v>4</v>
      </c>
      <c r="F13" s="22">
        <v>5928</v>
      </c>
      <c r="G13" s="22">
        <f t="shared" si="0"/>
        <v>23712</v>
      </c>
      <c r="H13" s="8"/>
      <c r="I13" s="8"/>
      <c r="J13" s="8"/>
      <c r="K13" s="7" t="s">
        <v>10</v>
      </c>
      <c r="L13" s="7" t="s">
        <v>20</v>
      </c>
    </row>
    <row r="14" spans="1:12" ht="31.2" x14ac:dyDescent="0.25">
      <c r="A14" s="8">
        <v>12</v>
      </c>
      <c r="B14" s="2"/>
      <c r="C14" s="3" t="s">
        <v>52</v>
      </c>
      <c r="D14" s="11" t="s">
        <v>8</v>
      </c>
      <c r="E14" s="8">
        <v>10</v>
      </c>
      <c r="F14" s="22">
        <v>712</v>
      </c>
      <c r="G14" s="22">
        <f t="shared" si="0"/>
        <v>7120</v>
      </c>
      <c r="H14" s="8"/>
      <c r="I14" s="8"/>
      <c r="J14" s="8"/>
      <c r="K14" s="6" t="s">
        <v>44</v>
      </c>
      <c r="L14" s="7" t="s">
        <v>21</v>
      </c>
    </row>
    <row r="15" spans="1:12" ht="31.2" x14ac:dyDescent="0.25">
      <c r="A15" s="8">
        <v>13</v>
      </c>
      <c r="B15" s="2"/>
      <c r="C15" s="3" t="s">
        <v>53</v>
      </c>
      <c r="D15" s="11" t="s">
        <v>8</v>
      </c>
      <c r="E15" s="8">
        <v>1</v>
      </c>
      <c r="F15" s="22">
        <v>1221</v>
      </c>
      <c r="G15" s="22">
        <f t="shared" si="0"/>
        <v>1221</v>
      </c>
      <c r="H15" s="8"/>
      <c r="I15" s="8"/>
      <c r="J15" s="8"/>
      <c r="K15" s="6" t="s">
        <v>54</v>
      </c>
      <c r="L15" s="6"/>
    </row>
    <row r="16" spans="1:12" ht="31.2" x14ac:dyDescent="0.25">
      <c r="A16" s="8">
        <v>14</v>
      </c>
      <c r="B16" s="2"/>
      <c r="C16" s="5" t="s">
        <v>22</v>
      </c>
      <c r="D16" s="11" t="s">
        <v>8</v>
      </c>
      <c r="E16" s="8">
        <v>14</v>
      </c>
      <c r="F16" s="22">
        <v>920</v>
      </c>
      <c r="G16" s="22">
        <f t="shared" si="0"/>
        <v>12880</v>
      </c>
      <c r="H16" s="8"/>
      <c r="I16" s="8"/>
      <c r="J16" s="8"/>
      <c r="K16" s="6" t="s">
        <v>54</v>
      </c>
      <c r="L16" s="6"/>
    </row>
    <row r="17" spans="1:12" ht="31.2" x14ac:dyDescent="0.25">
      <c r="A17" s="8">
        <v>15</v>
      </c>
      <c r="B17" s="2"/>
      <c r="C17" s="3" t="s">
        <v>55</v>
      </c>
      <c r="D17" s="11" t="s">
        <v>8</v>
      </c>
      <c r="E17" s="8">
        <v>16</v>
      </c>
      <c r="F17" s="22">
        <v>92</v>
      </c>
      <c r="G17" s="22">
        <f t="shared" si="0"/>
        <v>1472</v>
      </c>
      <c r="H17" s="8"/>
      <c r="I17" s="8"/>
      <c r="J17" s="8"/>
      <c r="K17" s="6" t="s">
        <v>54</v>
      </c>
      <c r="L17" s="6"/>
    </row>
    <row r="18" spans="1:12" s="4" customFormat="1" x14ac:dyDescent="0.25">
      <c r="A18" s="9" t="s">
        <v>23</v>
      </c>
      <c r="B18" s="10"/>
      <c r="C18" s="10"/>
      <c r="D18" s="14"/>
      <c r="E18" s="14"/>
      <c r="F18" s="21"/>
      <c r="G18" s="22">
        <f t="shared" si="0"/>
        <v>0</v>
      </c>
      <c r="H18" s="14"/>
      <c r="I18" s="14"/>
      <c r="J18" s="14"/>
      <c r="K18" s="14"/>
      <c r="L18" s="15"/>
    </row>
    <row r="19" spans="1:12" ht="31.2" x14ac:dyDescent="0.25">
      <c r="A19" s="8">
        <v>29</v>
      </c>
      <c r="B19" s="2"/>
      <c r="C19" s="5" t="s">
        <v>24</v>
      </c>
      <c r="D19" s="11" t="s">
        <v>8</v>
      </c>
      <c r="E19" s="8">
        <v>15</v>
      </c>
      <c r="F19" s="22">
        <v>57600</v>
      </c>
      <c r="G19" s="22">
        <f t="shared" si="0"/>
        <v>864000</v>
      </c>
      <c r="H19" s="8"/>
      <c r="I19" s="8"/>
      <c r="J19" s="8"/>
      <c r="K19" s="7" t="s">
        <v>25</v>
      </c>
      <c r="L19" s="7" t="s">
        <v>26</v>
      </c>
    </row>
    <row r="20" spans="1:12" x14ac:dyDescent="0.25">
      <c r="A20" s="8">
        <v>30</v>
      </c>
      <c r="B20" s="2"/>
      <c r="C20" s="5" t="s">
        <v>27</v>
      </c>
      <c r="D20" s="11" t="s">
        <v>8</v>
      </c>
      <c r="E20" s="8">
        <v>30</v>
      </c>
      <c r="F20" s="22">
        <v>10544</v>
      </c>
      <c r="G20" s="22">
        <f t="shared" si="0"/>
        <v>316320</v>
      </c>
      <c r="H20" s="8"/>
      <c r="I20" s="8"/>
      <c r="J20" s="8"/>
      <c r="K20" s="7" t="s">
        <v>25</v>
      </c>
      <c r="L20" s="7" t="s">
        <v>11</v>
      </c>
    </row>
    <row r="21" spans="1:12" ht="31.2" x14ac:dyDescent="0.25">
      <c r="A21" s="8">
        <v>31</v>
      </c>
      <c r="B21" s="2"/>
      <c r="C21" s="3" t="s">
        <v>56</v>
      </c>
      <c r="D21" s="11" t="s">
        <v>8</v>
      </c>
      <c r="E21" s="8">
        <v>19</v>
      </c>
      <c r="F21" s="22">
        <v>1562</v>
      </c>
      <c r="G21" s="22">
        <f t="shared" si="0"/>
        <v>29678</v>
      </c>
      <c r="H21" s="8"/>
      <c r="I21" s="8"/>
      <c r="J21" s="8"/>
      <c r="K21" s="7" t="s">
        <v>25</v>
      </c>
      <c r="L21" s="7" t="s">
        <v>28</v>
      </c>
    </row>
    <row r="22" spans="1:12" ht="31.2" x14ac:dyDescent="0.25">
      <c r="A22" s="8">
        <v>32</v>
      </c>
      <c r="B22" s="2"/>
      <c r="C22" s="5" t="s">
        <v>71</v>
      </c>
      <c r="D22" s="11" t="s">
        <v>8</v>
      </c>
      <c r="E22" s="8">
        <v>81</v>
      </c>
      <c r="F22" s="22">
        <v>12563</v>
      </c>
      <c r="G22" s="22">
        <f t="shared" si="0"/>
        <v>1017603</v>
      </c>
      <c r="H22" s="8"/>
      <c r="I22" s="8"/>
      <c r="J22" s="8"/>
      <c r="K22" s="7" t="s">
        <v>25</v>
      </c>
      <c r="L22" s="7" t="s">
        <v>29</v>
      </c>
    </row>
    <row r="23" spans="1:12" x14ac:dyDescent="0.25">
      <c r="A23" s="2"/>
      <c r="B23" s="2"/>
      <c r="C23" s="3"/>
      <c r="D23" s="12"/>
      <c r="E23" s="6"/>
      <c r="F23" s="23"/>
      <c r="G23" s="22">
        <f t="shared" si="0"/>
        <v>0</v>
      </c>
      <c r="H23" s="6"/>
      <c r="I23" s="6"/>
      <c r="J23" s="6"/>
      <c r="K23" s="6"/>
      <c r="L23" s="6"/>
    </row>
    <row r="24" spans="1:12" ht="31.2" x14ac:dyDescent="0.25">
      <c r="A24" s="8">
        <v>33</v>
      </c>
      <c r="B24" s="2"/>
      <c r="C24" s="3" t="s">
        <v>57</v>
      </c>
      <c r="D24" s="11" t="s">
        <v>8</v>
      </c>
      <c r="E24" s="8">
        <v>15</v>
      </c>
      <c r="F24" s="22">
        <v>2071</v>
      </c>
      <c r="G24" s="22">
        <f t="shared" si="0"/>
        <v>31065</v>
      </c>
      <c r="H24" s="8"/>
      <c r="I24" s="8"/>
      <c r="J24" s="8"/>
      <c r="K24" s="7" t="s">
        <v>30</v>
      </c>
      <c r="L24" s="7" t="s">
        <v>31</v>
      </c>
    </row>
    <row r="25" spans="1:12" s="4" customFormat="1" x14ac:dyDescent="0.25">
      <c r="A25" s="9" t="s">
        <v>32</v>
      </c>
      <c r="B25" s="10"/>
      <c r="C25" s="10"/>
      <c r="D25" s="14"/>
      <c r="E25" s="14"/>
      <c r="F25" s="21"/>
      <c r="G25" s="22">
        <f t="shared" si="0"/>
        <v>0</v>
      </c>
      <c r="H25" s="14"/>
      <c r="I25" s="14"/>
      <c r="J25" s="14"/>
      <c r="K25" s="14"/>
      <c r="L25" s="15"/>
    </row>
    <row r="26" spans="1:12" ht="31.2" x14ac:dyDescent="0.25">
      <c r="A26" s="8">
        <v>39</v>
      </c>
      <c r="B26" s="2"/>
      <c r="C26" s="3" t="s">
        <v>58</v>
      </c>
      <c r="D26" s="11" t="s">
        <v>33</v>
      </c>
      <c r="E26" s="8">
        <v>3830</v>
      </c>
      <c r="F26" s="22">
        <v>55.34</v>
      </c>
      <c r="G26" s="22">
        <f t="shared" si="0"/>
        <v>211952.2</v>
      </c>
      <c r="H26" s="8"/>
      <c r="I26" s="8"/>
      <c r="J26" s="8"/>
      <c r="K26" s="7" t="s">
        <v>16</v>
      </c>
      <c r="L26" s="7" t="s">
        <v>34</v>
      </c>
    </row>
    <row r="27" spans="1:12" ht="109.2" x14ac:dyDescent="0.25">
      <c r="A27" s="8">
        <v>40</v>
      </c>
      <c r="B27" s="2"/>
      <c r="C27" s="5" t="s">
        <v>72</v>
      </c>
      <c r="D27" s="11" t="s">
        <v>33</v>
      </c>
      <c r="E27" s="8">
        <v>3830</v>
      </c>
      <c r="F27" s="22">
        <f>113+2.95+26.81+26.8</f>
        <v>169.56</v>
      </c>
      <c r="G27" s="22">
        <f t="shared" si="0"/>
        <v>649414.80000000005</v>
      </c>
      <c r="H27" s="8"/>
      <c r="I27" s="8"/>
      <c r="J27" s="8"/>
      <c r="K27" s="7" t="s">
        <v>16</v>
      </c>
      <c r="L27" s="8">
        <v>3830</v>
      </c>
    </row>
    <row r="28" spans="1:12" ht="31.2" x14ac:dyDescent="0.25">
      <c r="A28" s="8">
        <v>41</v>
      </c>
      <c r="B28" s="2"/>
      <c r="C28" s="3" t="s">
        <v>59</v>
      </c>
      <c r="D28" s="11" t="s">
        <v>33</v>
      </c>
      <c r="E28" s="8">
        <v>4580</v>
      </c>
      <c r="F28" s="22">
        <v>50.81</v>
      </c>
      <c r="G28" s="22">
        <f t="shared" si="0"/>
        <v>232709.80000000002</v>
      </c>
      <c r="H28" s="8"/>
      <c r="I28" s="8"/>
      <c r="J28" s="8"/>
      <c r="K28" s="7" t="s">
        <v>35</v>
      </c>
      <c r="L28" s="6" t="s">
        <v>60</v>
      </c>
    </row>
    <row r="29" spans="1:12" ht="124.8" x14ac:dyDescent="0.25">
      <c r="A29" s="8">
        <v>42</v>
      </c>
      <c r="B29" s="2"/>
      <c r="C29" s="3" t="s">
        <v>73</v>
      </c>
      <c r="D29" s="11" t="s">
        <v>33</v>
      </c>
      <c r="E29" s="8">
        <v>4580</v>
      </c>
      <c r="F29" s="22">
        <f>113+7.35+27.14+27.12</f>
        <v>174.61</v>
      </c>
      <c r="G29" s="22">
        <f t="shared" si="0"/>
        <v>799713.8</v>
      </c>
      <c r="H29" s="8"/>
      <c r="I29" s="8"/>
      <c r="J29" s="8"/>
      <c r="K29" s="7" t="s">
        <v>35</v>
      </c>
      <c r="L29" s="8">
        <v>4580</v>
      </c>
    </row>
    <row r="30" spans="1:12" x14ac:dyDescent="0.25">
      <c r="A30" s="2"/>
      <c r="B30" s="2"/>
      <c r="C30" s="3"/>
      <c r="D30" s="12"/>
      <c r="E30" s="6"/>
      <c r="F30" s="23"/>
      <c r="G30" s="22">
        <f t="shared" si="0"/>
        <v>0</v>
      </c>
      <c r="H30" s="6"/>
      <c r="I30" s="6"/>
      <c r="J30" s="6"/>
      <c r="K30" s="6"/>
      <c r="L30" s="6"/>
    </row>
    <row r="31" spans="1:12" x14ac:dyDescent="0.25">
      <c r="A31" s="8">
        <v>43</v>
      </c>
      <c r="B31" s="2"/>
      <c r="C31" s="5" t="s">
        <v>36</v>
      </c>
      <c r="D31" s="11" t="s">
        <v>33</v>
      </c>
      <c r="E31" s="8">
        <v>3120</v>
      </c>
      <c r="F31" s="22">
        <v>68.87</v>
      </c>
      <c r="G31" s="22">
        <f t="shared" si="0"/>
        <v>214874.40000000002</v>
      </c>
      <c r="H31" s="8"/>
      <c r="I31" s="8"/>
      <c r="J31" s="8"/>
      <c r="K31" s="7" t="s">
        <v>35</v>
      </c>
      <c r="L31" s="7" t="s">
        <v>37</v>
      </c>
    </row>
    <row r="32" spans="1:12" ht="109.2" x14ac:dyDescent="0.25">
      <c r="A32" s="8">
        <v>44</v>
      </c>
      <c r="B32" s="2"/>
      <c r="C32" s="5" t="s">
        <v>74</v>
      </c>
      <c r="D32" s="11" t="s">
        <v>33</v>
      </c>
      <c r="E32" s="8">
        <v>3120</v>
      </c>
      <c r="F32" s="25">
        <f>113+46.16+27.72+27.8</f>
        <v>214.68</v>
      </c>
      <c r="G32" s="22">
        <f t="shared" si="0"/>
        <v>669801.6</v>
      </c>
      <c r="H32" s="8"/>
      <c r="I32" s="8"/>
      <c r="J32" s="8"/>
      <c r="K32" s="7" t="s">
        <v>35</v>
      </c>
      <c r="L32" s="8">
        <v>3120</v>
      </c>
    </row>
    <row r="33" spans="1:12" ht="31.2" x14ac:dyDescent="0.25">
      <c r="A33" s="8">
        <v>45</v>
      </c>
      <c r="B33" s="2"/>
      <c r="C33" s="3" t="s">
        <v>61</v>
      </c>
      <c r="D33" s="11" t="s">
        <v>33</v>
      </c>
      <c r="E33" s="8">
        <v>60</v>
      </c>
      <c r="F33" s="22">
        <v>68.87</v>
      </c>
      <c r="G33" s="22">
        <f t="shared" si="0"/>
        <v>4132.2000000000007</v>
      </c>
      <c r="H33" s="8"/>
      <c r="I33" s="8"/>
      <c r="J33" s="8"/>
      <c r="K33" s="7" t="s">
        <v>35</v>
      </c>
      <c r="L33" s="7" t="s">
        <v>38</v>
      </c>
    </row>
    <row r="34" spans="1:12" ht="46.8" x14ac:dyDescent="0.25">
      <c r="A34" s="8">
        <v>46</v>
      </c>
      <c r="B34" s="2"/>
      <c r="C34" s="5" t="s">
        <v>80</v>
      </c>
      <c r="D34" s="11" t="s">
        <v>33</v>
      </c>
      <c r="E34" s="8">
        <v>60</v>
      </c>
      <c r="F34" s="22">
        <v>100</v>
      </c>
      <c r="G34" s="22">
        <f t="shared" si="0"/>
        <v>6000</v>
      </c>
      <c r="H34" s="8"/>
      <c r="I34" s="8"/>
      <c r="J34" s="8"/>
      <c r="K34" s="7" t="s">
        <v>35</v>
      </c>
      <c r="L34" s="8">
        <v>60</v>
      </c>
    </row>
    <row r="35" spans="1:12" ht="31.2" x14ac:dyDescent="0.25">
      <c r="A35" s="8">
        <v>47</v>
      </c>
      <c r="B35" s="2"/>
      <c r="C35" s="3" t="s">
        <v>62</v>
      </c>
      <c r="D35" s="11" t="s">
        <v>33</v>
      </c>
      <c r="E35" s="8">
        <v>100</v>
      </c>
      <c r="F35" s="22">
        <v>120</v>
      </c>
      <c r="G35" s="22">
        <f t="shared" si="0"/>
        <v>12000</v>
      </c>
      <c r="H35" s="8"/>
      <c r="I35" s="8"/>
      <c r="J35" s="8"/>
      <c r="K35" s="7" t="s">
        <v>35</v>
      </c>
      <c r="L35" s="6"/>
    </row>
    <row r="36" spans="1:12" ht="109.2" x14ac:dyDescent="0.25">
      <c r="A36" s="8">
        <v>48</v>
      </c>
      <c r="B36" s="2"/>
      <c r="C36" s="5" t="s">
        <v>75</v>
      </c>
      <c r="D36" s="11" t="s">
        <v>33</v>
      </c>
      <c r="E36" s="8">
        <v>100</v>
      </c>
      <c r="F36" s="22">
        <f>113+45+27.02+27</f>
        <v>212.02</v>
      </c>
      <c r="G36" s="22">
        <f t="shared" si="0"/>
        <v>21202</v>
      </c>
      <c r="H36" s="8"/>
      <c r="I36" s="8"/>
      <c r="J36" s="8"/>
      <c r="K36" s="7" t="s">
        <v>35</v>
      </c>
      <c r="L36" s="6"/>
    </row>
    <row r="37" spans="1:12" x14ac:dyDescent="0.25">
      <c r="A37" s="2"/>
      <c r="B37" s="2"/>
      <c r="C37" s="3"/>
      <c r="D37" s="12"/>
      <c r="E37" s="6"/>
      <c r="F37" s="23"/>
      <c r="G37" s="22">
        <f t="shared" si="0"/>
        <v>0</v>
      </c>
      <c r="H37" s="6"/>
      <c r="I37" s="6"/>
      <c r="J37" s="6"/>
      <c r="K37" s="6"/>
      <c r="L37" s="6"/>
    </row>
    <row r="38" spans="1:12" x14ac:dyDescent="0.25">
      <c r="A38" s="8">
        <v>49</v>
      </c>
      <c r="B38" s="2"/>
      <c r="C38" s="5" t="s">
        <v>39</v>
      </c>
      <c r="D38" s="11" t="s">
        <v>8</v>
      </c>
      <c r="E38" s="8">
        <v>2</v>
      </c>
      <c r="F38" s="22">
        <v>3.8</v>
      </c>
      <c r="G38" s="22">
        <f t="shared" si="0"/>
        <v>7.6</v>
      </c>
      <c r="H38" s="8"/>
      <c r="I38" s="8"/>
      <c r="J38" s="8"/>
      <c r="K38" s="7" t="s">
        <v>14</v>
      </c>
      <c r="L38" s="6"/>
    </row>
    <row r="39" spans="1:12" ht="46.8" x14ac:dyDescent="0.25">
      <c r="A39" s="8">
        <v>50</v>
      </c>
      <c r="B39" s="2"/>
      <c r="C39" s="5" t="s">
        <v>76</v>
      </c>
      <c r="D39" s="11" t="s">
        <v>8</v>
      </c>
      <c r="E39" s="8">
        <v>4</v>
      </c>
      <c r="F39" s="22">
        <v>80</v>
      </c>
      <c r="G39" s="22">
        <f t="shared" si="0"/>
        <v>320</v>
      </c>
      <c r="H39" s="8"/>
      <c r="I39" s="8"/>
      <c r="J39" s="8"/>
      <c r="K39" s="7" t="s">
        <v>40</v>
      </c>
      <c r="L39" s="6"/>
    </row>
    <row r="40" spans="1:12" ht="31.2" x14ac:dyDescent="0.25">
      <c r="A40" s="8">
        <v>51</v>
      </c>
      <c r="B40" s="2"/>
      <c r="C40" s="3" t="s">
        <v>63</v>
      </c>
      <c r="D40" s="11" t="s">
        <v>41</v>
      </c>
      <c r="E40" s="26" t="s">
        <v>42</v>
      </c>
      <c r="F40" s="24"/>
      <c r="G40" s="22"/>
      <c r="H40" s="7"/>
      <c r="I40" s="7"/>
      <c r="J40" s="7"/>
      <c r="K40" s="6"/>
      <c r="L40" s="6"/>
    </row>
    <row r="41" spans="1:12" ht="31.2" x14ac:dyDescent="0.25">
      <c r="A41" s="8">
        <v>52</v>
      </c>
      <c r="B41" s="2"/>
      <c r="C41" s="5" t="s">
        <v>77</v>
      </c>
      <c r="D41" s="11" t="s">
        <v>33</v>
      </c>
      <c r="E41" s="26">
        <v>20</v>
      </c>
      <c r="F41" s="24">
        <v>570</v>
      </c>
      <c r="G41" s="22">
        <f t="shared" si="0"/>
        <v>11400</v>
      </c>
      <c r="H41" s="7"/>
      <c r="I41" s="7"/>
      <c r="J41" s="7"/>
      <c r="K41" s="7" t="s">
        <v>35</v>
      </c>
      <c r="L41" s="6"/>
    </row>
    <row r="42" spans="1:12" ht="31.2" x14ac:dyDescent="0.25">
      <c r="A42" s="8">
        <v>53</v>
      </c>
      <c r="B42" s="2"/>
      <c r="C42" s="5" t="s">
        <v>78</v>
      </c>
      <c r="D42" s="11" t="s">
        <v>79</v>
      </c>
      <c r="E42" s="6">
        <v>4</v>
      </c>
      <c r="F42" s="23">
        <v>4700</v>
      </c>
      <c r="G42" s="22">
        <f t="shared" si="0"/>
        <v>18800</v>
      </c>
      <c r="H42" s="6"/>
      <c r="I42" s="6"/>
      <c r="J42" s="6"/>
      <c r="K42" s="7" t="s">
        <v>35</v>
      </c>
      <c r="L42" s="6"/>
    </row>
    <row r="43" spans="1:12" x14ac:dyDescent="0.25">
      <c r="G43" s="25">
        <f>SUM(G3:G42)</f>
        <v>10091907.399999999</v>
      </c>
    </row>
  </sheetData>
  <pageMargins left="0.7" right="0.7" top="0.75" bottom="0.75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2025-10-21T13:28:47Z</dcterms:created>
  <dcterms:modified xsi:type="dcterms:W3CDTF">2025-11-17T09:06:47Z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2025-09-02T00:00:00Z</vt:filetime>
  </property>
  <property fmtid="{D5CDD505-2E9C-101B-9397-08002B2CF9AE}" pid="3" name="Creator">
    <vt:lpwstr>Adobe Acrobat Pro DC (32-bit) 21.7.20095</vt:lpwstr>
  </property>
  <property fmtid="{D5CDD505-2E9C-101B-9397-08002B2CF9AE}" pid="4" name="LastSaved">
    <vt:filetime>2025-10-21T00:00:00Z</vt:filetime>
  </property>
  <property fmtid="{D5CDD505-2E9C-101B-9397-08002B2CF9AE}" pid="5" name="Producer">
    <vt:lpwstr>Adobe Acrobat Pro DC (32-bit) 21.7.20095</vt:lpwstr>
  </property>
</Properties>
</file>