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720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5" i="2" l="1"/>
  <c r="I173" i="2"/>
  <c r="H173" i="2"/>
  <c r="H174" i="2"/>
  <c r="I174" i="2" s="1"/>
  <c r="H175" i="2"/>
  <c r="H176" i="2"/>
  <c r="I176" i="2" s="1"/>
  <c r="H177" i="2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H185" i="2"/>
  <c r="H186" i="2"/>
  <c r="I186" i="2" s="1"/>
  <c r="H187" i="2"/>
  <c r="H188" i="2"/>
  <c r="I188" i="2" s="1"/>
  <c r="H189" i="2"/>
  <c r="I189" i="2" s="1"/>
  <c r="H190" i="2"/>
  <c r="I190" i="2" s="1"/>
  <c r="H172" i="2"/>
  <c r="I172" i="2" s="1"/>
  <c r="I191" i="2" l="1"/>
  <c r="H159" i="2"/>
  <c r="I159" i="2" s="1"/>
  <c r="H154" i="2"/>
  <c r="I154" i="2" s="1"/>
  <c r="H155" i="2"/>
  <c r="I155" i="2" s="1"/>
  <c r="H152" i="2"/>
  <c r="I152" i="2" s="1"/>
  <c r="H149" i="2"/>
  <c r="I149" i="2" s="1"/>
  <c r="H150" i="2"/>
  <c r="I150" i="2" s="1"/>
  <c r="I162" i="2" l="1"/>
  <c r="H127" i="2"/>
  <c r="I127" i="2" s="1"/>
  <c r="H83" i="2"/>
  <c r="I83" i="2" s="1"/>
  <c r="H80" i="2"/>
  <c r="I80" i="2" s="1"/>
  <c r="H77" i="2"/>
  <c r="I77" i="2" s="1"/>
  <c r="H74" i="2"/>
  <c r="I74" i="2" s="1"/>
  <c r="H86" i="2"/>
  <c r="I86" i="2" s="1"/>
  <c r="H85" i="2"/>
  <c r="I85" i="2" s="1"/>
  <c r="H82" i="2"/>
  <c r="I82" i="2" s="1"/>
  <c r="H79" i="2"/>
  <c r="I79" i="2" s="1"/>
  <c r="H76" i="2"/>
  <c r="I76" i="2" s="1"/>
  <c r="H73" i="2"/>
  <c r="I73" i="2" s="1"/>
  <c r="H132" i="2"/>
  <c r="I132" i="2" s="1"/>
  <c r="H133" i="2"/>
  <c r="I133" i="2" s="1"/>
  <c r="H134" i="2"/>
  <c r="I134" i="2" s="1"/>
  <c r="H135" i="2"/>
  <c r="I135" i="2" s="1"/>
  <c r="H136" i="2"/>
  <c r="I136" i="2" s="1"/>
  <c r="H131" i="2"/>
  <c r="I131" i="2" s="1"/>
  <c r="H35" i="2" l="1"/>
  <c r="I35" i="2" s="1"/>
  <c r="H32" i="2"/>
  <c r="I32" i="2" s="1"/>
  <c r="H29" i="2"/>
  <c r="I29" i="2" s="1"/>
  <c r="H27" i="2"/>
  <c r="I27" i="2" s="1"/>
  <c r="H25" i="2"/>
  <c r="I25" i="2" s="1"/>
  <c r="H22" i="2"/>
  <c r="I22" i="2" s="1"/>
  <c r="H19" i="2"/>
  <c r="I19" i="2" s="1"/>
  <c r="H16" i="2"/>
  <c r="I16" i="2" s="1"/>
  <c r="H13" i="2"/>
  <c r="I13" i="2" s="1"/>
  <c r="H10" i="2"/>
  <c r="I10" i="2" s="1"/>
  <c r="H34" i="2"/>
  <c r="I34" i="2" s="1"/>
  <c r="H31" i="2"/>
  <c r="I31" i="2" s="1"/>
  <c r="H24" i="2"/>
  <c r="I24" i="2" s="1"/>
  <c r="H21" i="2"/>
  <c r="I21" i="2" s="1"/>
  <c r="H18" i="2"/>
  <c r="I18" i="2" s="1"/>
  <c r="H15" i="2"/>
  <c r="I15" i="2" s="1"/>
  <c r="H12" i="2"/>
  <c r="I12" i="2" s="1"/>
  <c r="H9" i="2"/>
  <c r="I9" i="2" s="1"/>
  <c r="H37" i="2"/>
  <c r="I37" i="2" s="1"/>
  <c r="H38" i="2"/>
  <c r="I38" i="2" s="1"/>
  <c r="H39" i="2"/>
  <c r="I39" i="2" s="1"/>
  <c r="H40" i="2"/>
  <c r="I40" i="2" s="1"/>
  <c r="H41" i="2"/>
  <c r="I41" i="2" s="1"/>
  <c r="H36" i="2"/>
  <c r="I36" i="2" s="1"/>
  <c r="H33" i="2"/>
  <c r="I33" i="2" s="1"/>
  <c r="H30" i="2"/>
  <c r="I30" i="2" s="1"/>
  <c r="H28" i="2"/>
  <c r="I28" i="2" s="1"/>
  <c r="I26" i="2"/>
  <c r="H26" i="2"/>
  <c r="H23" i="2"/>
  <c r="I23" i="2" s="1"/>
  <c r="H20" i="2"/>
  <c r="I20" i="2" s="1"/>
  <c r="I17" i="2"/>
  <c r="H17" i="2"/>
  <c r="H14" i="2"/>
  <c r="I14" i="2" s="1"/>
  <c r="H11" i="2"/>
  <c r="I11" i="2" s="1"/>
  <c r="H8" i="2"/>
  <c r="I8" i="2" s="1"/>
  <c r="H101" i="2"/>
  <c r="I101" i="2" s="1"/>
  <c r="H100" i="2"/>
  <c r="I100" i="2" s="1"/>
  <c r="H98" i="2"/>
  <c r="I98" i="2" s="1"/>
  <c r="H97" i="2"/>
  <c r="I97" i="2" s="1"/>
  <c r="H95" i="2"/>
  <c r="I95" i="2" s="1"/>
  <c r="H94" i="2"/>
  <c r="I94" i="2" s="1"/>
  <c r="H92" i="2"/>
  <c r="I92" i="2" s="1"/>
  <c r="H91" i="2"/>
  <c r="I91" i="2" s="1"/>
  <c r="H89" i="2"/>
  <c r="I89" i="2" s="1"/>
  <c r="H88" i="2"/>
  <c r="I88" i="2" s="1"/>
  <c r="I124" i="2"/>
  <c r="H125" i="2"/>
  <c r="I125" i="2" s="1"/>
  <c r="H126" i="2"/>
  <c r="I126" i="2" s="1"/>
  <c r="H124" i="2"/>
  <c r="H5" i="2"/>
  <c r="I5" i="2" s="1"/>
  <c r="H6" i="2"/>
  <c r="I6" i="2" s="1"/>
  <c r="H118" i="2"/>
  <c r="I118" i="2" s="1"/>
  <c r="H119" i="2"/>
  <c r="I119" i="2" s="1"/>
  <c r="H120" i="2"/>
  <c r="I120" i="2" s="1"/>
  <c r="H121" i="2"/>
  <c r="I121" i="2" s="1"/>
  <c r="H122" i="2"/>
  <c r="I122" i="2" s="1"/>
  <c r="H117" i="2"/>
  <c r="I117" i="2" s="1"/>
  <c r="H111" i="2"/>
  <c r="I111" i="2" s="1"/>
  <c r="H112" i="2"/>
  <c r="H113" i="2"/>
  <c r="I113" i="2" s="1"/>
  <c r="H114" i="2"/>
  <c r="I114" i="2" s="1"/>
  <c r="H115" i="2"/>
  <c r="I115" i="2" s="1"/>
  <c r="I112" i="2"/>
  <c r="H110" i="2"/>
  <c r="I110" i="2" s="1"/>
  <c r="H104" i="2"/>
  <c r="I104" i="2" s="1"/>
  <c r="H105" i="2"/>
  <c r="I105" i="2" s="1"/>
  <c r="H106" i="2"/>
  <c r="I106" i="2" s="1"/>
  <c r="H107" i="2"/>
  <c r="I107" i="2" s="1"/>
  <c r="H108" i="2"/>
  <c r="I108" i="2" s="1"/>
  <c r="H103" i="2"/>
  <c r="I103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61" i="2"/>
  <c r="I61" i="2" s="1"/>
  <c r="H57" i="2" l="1"/>
  <c r="I57" i="2" s="1"/>
  <c r="H58" i="2"/>
  <c r="I58" i="2" s="1"/>
  <c r="H59" i="2"/>
  <c r="I59" i="2" s="1"/>
  <c r="H56" i="2"/>
  <c r="I56" i="2" s="1"/>
  <c r="H54" i="2"/>
  <c r="I54" i="2" s="1"/>
  <c r="H52" i="2"/>
  <c r="I52" i="2" s="1"/>
  <c r="H50" i="2"/>
  <c r="I50" i="2" s="1"/>
  <c r="H48" i="2"/>
  <c r="I48" i="2" s="1"/>
  <c r="H47" i="2"/>
  <c r="I47" i="2" s="1"/>
  <c r="H45" i="2"/>
  <c r="I45" i="2" s="1"/>
  <c r="H44" i="2"/>
  <c r="I44" i="2" s="1"/>
  <c r="I137" i="2" l="1"/>
</calcChain>
</file>

<file path=xl/sharedStrings.xml><?xml version="1.0" encoding="utf-8"?>
<sst xmlns="http://schemas.openxmlformats.org/spreadsheetml/2006/main" count="418" uniqueCount="210">
  <si>
    <t>м</t>
  </si>
  <si>
    <t>шт</t>
  </si>
  <si>
    <t>Узел Б - Подвес двойной</t>
  </si>
  <si>
    <t>м3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</si>
  <si>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</si>
  <si>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</si>
  <si>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</si>
  <si>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</si>
  <si>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</si>
  <si>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</si>
  <si>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>в лом без резки, вес 1485,728*19кг/м=28 228,832 кг</t>
  </si>
  <si>
    <t>Монтаж шинопровода ООО "Макинтех" или аналогов: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</si>
  <si>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</si>
  <si>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</si>
  <si>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</si>
  <si>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</si>
  <si>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>Монтаж выключателя автоматического в KXP 6351-630 A-ВСТАВНОЙ-ОТВЕТВИТЕЛЬНАЯ КОРОБКА</t>
  </si>
  <si>
    <t>Автоматический выключатель А3792К-630А-1140АС-2500А-УХЛЗ, G630K-0610.</t>
  </si>
  <si>
    <t>Монтаж шинопровода ШМ-1/2 КХА 2000А 4W (3P+N+PE (корпус))_IP55</t>
  </si>
  <si>
    <t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KXA 20504-B-X-2000 A-КРЕПЕЖНЫЙ-НЕСТАНДАРТ. РАЗМЕРА-4W- 2,45 м
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</t>
  </si>
  <si>
    <t>контакт доп.OA1G10 для ОТ16..125F, FT, OT200...2500E, 1SCA115372R1001, АВВ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</si>
  <si>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</si>
  <si>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</si>
  <si>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</si>
  <si>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</si>
  <si>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</si>
  <si>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KXA 20504-B-D-2000 A-КРЕПЕЖНЫЙ-УГЛОВАЯ ВНИЗ-4W- 1 шт;
KXA 20504-B-X-2000 A-КРЕПЕЖНЫЙ-НЕСТАНДАРТ. РАЗМЕРА-4W- 2,535 м
KXA 20504-B-U-2000 A-КРЕПЕЖНЫЙ-УГЛОВАЯ ВВЕРХ-4W- 1 шт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</si>
  <si>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</si>
  <si>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</si>
  <si>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</si>
  <si>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</si>
  <si>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</si>
  <si>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</si>
  <si>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</si>
  <si>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</si>
  <si>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</si>
  <si>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>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KXA 20504-B-X-2000 A-КРЕПЕЖНЫЙ-НЕСТАНДАРТ. РАЗМЕРА-4W- 1,62 м
KXA 20504-B-YDT-2000 A-КРЕПЕЖНЫЙ-КОМПЕНС.ГОРИЗ.-4W- 1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</si>
  <si>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</si>
  <si>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KXA 20504-B-X-2000 A-КРЕПЕЖНЫЙ-НЕСТАНДАРТНОГО РАЗМЕРА-4W- 0,7 м
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</si>
  <si>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</si>
  <si>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KXA 20504-B-X-2000 A-КРЕПЕЖНЫЙ-НЕСТАНДАРТНОГО РАЗМЕРА-4W- 0,7 м
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</si>
  <si>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</si>
  <si>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</si>
  <si>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</si>
  <si>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</si>
  <si>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</si>
  <si>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</si>
  <si>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</si>
  <si>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</si>
  <si>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</si>
  <si>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</si>
  <si>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</si>
  <si>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</si>
  <si>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</si>
  <si>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</si>
  <si>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</si>
  <si>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</si>
  <si>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</si>
  <si>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</si>
  <si>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</si>
  <si>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</si>
  <si>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</si>
  <si>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</si>
  <si>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</si>
  <si>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</si>
  <si>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</si>
  <si>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</si>
  <si>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</si>
  <si>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</si>
  <si>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</si>
  <si>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</si>
  <si>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</si>
  <si>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</si>
  <si>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</si>
  <si>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>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</si>
  <si>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</si>
  <si>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</si>
  <si>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</si>
  <si>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</si>
  <si>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</si>
  <si>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</si>
  <si>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</si>
  <si>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</si>
  <si>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</si>
  <si>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</si>
  <si>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</si>
  <si>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</si>
  <si>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</si>
  <si>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</si>
  <si>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</si>
  <si>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</si>
  <si>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</si>
  <si>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</si>
  <si>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</si>
  <si>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</si>
  <si>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</si>
  <si>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</si>
  <si>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</si>
  <si>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</si>
  <si>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</si>
  <si>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</si>
  <si>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</si>
  <si>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</si>
  <si>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</si>
  <si>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</si>
  <si>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</si>
  <si>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</si>
  <si>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</si>
  <si>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</si>
  <si>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</si>
  <si>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</si>
  <si>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</si>
  <si>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</si>
  <si>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</si>
  <si>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</si>
  <si>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</si>
  <si>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</si>
  <si>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</si>
  <si>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</si>
  <si>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</si>
  <si>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</si>
  <si>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</si>
  <si>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</si>
  <si>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</si>
  <si>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</si>
  <si>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</si>
  <si>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</si>
  <si>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</si>
  <si>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</si>
  <si>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</si>
  <si>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</si>
  <si>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</si>
  <si>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</si>
  <si>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</si>
  <si>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</si>
  <si>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</si>
  <si>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</si>
  <si>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</si>
  <si>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</si>
  <si>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Прочие работы</t>
  </si>
  <si>
    <t>Погрузка лишнего грунта вручную</t>
  </si>
  <si>
    <t>Вывоз грунта на полигон</t>
  </si>
  <si>
    <t>Утилизация грунта</t>
  </si>
  <si>
    <t>1+1+3=5 м3 *1,7=8,5 тн</t>
  </si>
  <si>
    <t>Пусконаладочные работы согласно программы ПНР</t>
  </si>
  <si>
    <t>объект</t>
  </si>
  <si>
    <t>Стоимость за ед. , руб (без НДС)</t>
  </si>
  <si>
    <t>Работа</t>
  </si>
  <si>
    <t>Материалы</t>
  </si>
  <si>
    <t>Общая стоимость работ., руб. (без НДС)</t>
  </si>
  <si>
    <r>
      <t>Общая стоимость работ , в том числе</t>
    </r>
    <r>
      <rPr>
        <b/>
        <sz val="11"/>
        <color theme="1"/>
        <rFont val="Calibri"/>
        <family val="2"/>
        <charset val="204"/>
      </rPr>
      <t xml:space="preserve"> НДС 22%</t>
    </r>
  </si>
  <si>
    <t xml:space="preserve"> Не </t>
  </si>
  <si>
    <t>Не учтенные работы в КП</t>
  </si>
  <si>
    <t>Монтаж шкафа напольного 800x1600x400мм, IP55, сталь, (221 кг)</t>
  </si>
  <si>
    <t>шт.</t>
  </si>
  <si>
    <t>ЩР1  2100х1000х450  (167 кг)</t>
  </si>
  <si>
    <t>ЩР2  2100х100х450  (167 кг)</t>
  </si>
  <si>
    <t>ЩР3 2100х1000х450 (167 кг)</t>
  </si>
  <si>
    <t>ЩР гр9 800х650х250  (47 кг)</t>
  </si>
  <si>
    <t>ЩР ось К  2100х1000х450 (155 кг)</t>
  </si>
  <si>
    <t>ИТОГО В ТОМ ЧИСЛЕ НДС 22%</t>
  </si>
  <si>
    <t>Внутреннее электрооборудование</t>
  </si>
  <si>
    <t>Демонтаж:</t>
  </si>
  <si>
    <t>Демонтаж электирических щитов до 50 кг</t>
  </si>
  <si>
    <t>Демонтируемое оборудование передается Заказчику</t>
  </si>
  <si>
    <t>Демонтаж кабеля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</si>
  <si>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</si>
  <si>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</si>
  <si>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</si>
  <si>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- Шкаф напольный Schneider Electric Spacial, 800x1600x400мм, IP55, сталь, NSYSM16840P Schneider Electric - 100 шт;
- Выключатель автоматический NM8N-250C EN 3P 160А 36кА с электр. расцепителем (R) NM8N-250C EN CHINT - 500 шт;
- Шина медная (4 м) М1Т 5х50 IEK - 50 шт; 
- Изолятор силовой SM51 (М8) IEK - 400 шт;
- Кабельная муфта 5ПКТп-1-150/240 нг-LS - 400 шт;
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</si>
  <si>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</si>
  <si>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</si>
  <si>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>- Лоток неперфорированный замковый оцинкованный ЛМЗ-200х100-1,0-3000 - 300 м/100 шт; 
- Крышка лотка замковая 200х1,0х3000 горячеоцинкованная КЛЗгц-200х15-1,0-3000 - 300м/100шт;
- Угол горизонтальный замковый 90 град, ЛМЗУ-200х100-0,7-90-R-600 оцинкованный - 100 шт;
- Крышка к углу плоскому замковому 90 градусов к кабельному лотку 200-0,7 КЛЗУ 200-0,7-90-ОЦ - 100шт;
- Угол внутренний (подъем) замковый 45 град, ЛМЗП-200х100-0,7-45 оцинкованный - 100 шт;
- Крышка к углу внутреннему (подъему) замковому к кабельному лотку 200-0,7 КЛЗП 200-0,7-90-ОЦ - 100 шт;
- Узел крепления лотка (спуск по колонне) - 200 шт в составе:
• Страт профиль с 3-х сторонней перфорацией MSTPR 41х41х2,0 600 оцинк. CLIVE MSTPR41304106020ZS - 1 шт;
• Страт профиль с 3-х сторонней перфорацией MSTPR 41х41х2,0 800 оцинк. CLIVE MSTPR41304108020ZS - 1 шт;
• Заглушка страт профиля MSTZT 41х41 MSTZT10004141000 - 4 шт;
• Пластина опорная для страт профиля MSTJF оцинк. CLIVE STJF11000000002ZS - 4 шт;
• Гайка со стопорным кольцом FORNT М10 DIN985 (100шт) оцинк. FORNT10210100000ZS - 8 шт;
• Шпилька резьбовая М10х2000 DIN 975 WN00084513 - 2 шт;
• Шайба увеличенная FORWH М10 DIN9021 (100шт) оцинк.
FORWH10210100000ZS - 4 шт; 
• Прижим лотка NL-PR-S ALSJF ALSJF10100000001 - 2 шт
- Лист металлический 800х300х2 мм - 100 шт;
- Анкер М6х100 - 200 шт
- Провод ПВ-3 185 - 900 м; Новое обозначение провода (ПуГВ 1х185) Стоимость 2221 р м.п.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</si>
  <si>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</si>
  <si>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</si>
  <si>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Монтаж коцевой муфты  5ПКТп-1-150/240 нг-LS</t>
  </si>
  <si>
    <t>Шкафы: №5/8, №6/109, шкаф в оси 8</t>
  </si>
  <si>
    <t>Монтаж автоматического выключателя в существующий шкаф</t>
  </si>
  <si>
    <t>- Выключатель автоматический однополюсный ВА47-29 1Р 16А х-ка C (MVA20-1-016-C)</t>
  </si>
  <si>
    <t>Монтаж контакторов в существующий шкаф</t>
  </si>
  <si>
    <t>- Контактор модульный КМ20-20М AC (MKK11-20-20)</t>
  </si>
  <si>
    <t>Монтаж переключателя в существующий шкаф</t>
  </si>
  <si>
    <t>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</si>
  <si>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</si>
  <si>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</si>
  <si>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- Корпус металлический ЩРв-72з-3 58 УХЛ3 IP31
TREND (MKM14-V-72-31-TW) - 1 шт;
- Выключатель автоматический однополюсный ВА47-29 1Р 16А х-ка C (MVA20-1-016-C) - 7 шт;
- Выключатель автоматический трехполюсный ВА47-100 3Р 40А х-ка C (MVA40-3-040-C) - 1 шт;
- Контактор модульный КМ20-20М AC IEK (MKK11-20-20) - 2 шт;
- Контактор КМИ-34012 40А 230В/АС3 1НО;1НЗ IEK (KKM31-040-
230-11) - 2 шт;
- Реле времени EKF PROxima RT-SBB EKF PROxima (rt-sbb) - 8 шт;
- Переключатель LAY5-BD33 3 положения "I-0-II" стандарт ручка ИЭК (BSW60-BD-3-K02) - 2 шт;
- Кнопка SВ-7 "Стоп" красная 1з+1р d22мм/240В ИЭК (BBT40-SB7-K04) - 8 шт;
- Лампа AD22DS(LED)матрица d22мм красный 230В ИЭК (BLS10-ADDS-
230-K04) - 4 шт;
- Лампа AD22DS(LED)матрица d22мм зеленый 230В ИЭК (BLS10-ADDS-
230-K06) - 4 шт</t>
  </si>
  <si>
    <t>Шкафы: шкаф в оси "К"</t>
  </si>
  <si>
    <t>- Выключатель автоматический трехполюсный ВА47-150 3Р 80А х-ка C (MVA50-3-080-C) - 1 шт;
- Выключатель автоматический однополюсный ВА47-29 1Р 16А х-ка C (MVA20-1-016-C) - 23 шт</t>
  </si>
  <si>
    <t>- Контактор модульный КМ20-20М AC (MKK11-20-20) - 2 шт;
- Контактор КМИ-34012 40А 230В/АС3 1НО;1НЗ IEK (KKM31-040-
230-11) - 40 шт</t>
  </si>
  <si>
    <t>Монтаж реле времени в существующий шкаф</t>
  </si>
  <si>
    <t>- Реле времени EKF PROxima RT-SBB EKF PROxima (rt-sbb)</t>
  </si>
  <si>
    <t>- Переключатель LAY5-BD33 3 положения "I-0-II" стандарт ручка ИЭК (BSW60-BD-3-K02)</t>
  </si>
  <si>
    <t>Монтаж кнопки ПУСК/СТОП в существующий шкаф</t>
  </si>
  <si>
    <t>- Кнопка SВ-7 "Стоп" красная 1з+1р d22мм/240В ИЭК (BBT40-SB7-K04) - 40 шт;
- Кнопка SВ-7 "Пуск" зеленая 1з+1р d22мм/240В ИЭК (BBT40-SB7-K06) - 40 шт;</t>
  </si>
  <si>
    <t>Монтаж светосигнального индикатора (лампы) в существующий шкаф</t>
  </si>
  <si>
    <t>- Лампа AD22DS(LED)матрица d22мм красный 230В ИЭК (BLS10-ADDS-
230-K04) - 20 шт;
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</si>
  <si>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</si>
  <si>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</si>
  <si>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- Каркас ВРУ-1 Unit S (1800х800х450) IP31 EKF (mb15-06-00m) - 2 шт;
- Выключатель автоматический однополюсный ВА47-29 1Р 16А х-ка C (MVA20-1-016-C) - 58 шт;
- Выключатель автоматический трехполюсный ВА47-150 3Р 80А х-ка C (MVA50-3-080-C) -2 шт;
- Контактор модульный КМ20-20М AC IEK (MKK11-20-20) - 6 шт;
- Контактор КМИ-34012 40А 230В/АС3 1НО;1НЗ IEK (KKM31-040-
230-11) - 46 шт;
- Реле времени EKF PROxima RT-SBB EKF PROxima (rt-sbb) - 48 шт;
- Переключатель LAY5-BD33 3 положения "I-0-II" стандарт ручка ИЭК (BSW60-BD-3-K02) - 4 шт;
- Кнопка SВ-7 "Стоп" красная 1з+1р d22мм/240В ИЭК (BBT40-SB7-K04) - 96 шт;
- Кнопка SВ-7 "Пуск" зеленая 1з+1р d22мм/240В ИЭК (BBT40-SB7-K06) - 96 шт;
- Лампа AD22DS(LED)матрица d22мм красный 230В ИЭК (BLS10-ADDS-
230-K04) - 48 шт;
- Лампа AD22DS(LED)матрица d22мм зеленый 230В ИЭК (BLS10-ADDS-
230-K06) - 48 шт</t>
  </si>
  <si>
    <t>Монтаж вводно-распределительных щитов ЩР2</t>
  </si>
  <si>
    <t>ЩР2 в составе:
- Каркас ВРУ-1 Unit S (1800х800х450) IP31 EKF (mb15-06-00m) - 1 шт;
- Выключатель автоматический однополюсный ВА47-29 1Р 16А х-ка C (MVA20-1-016-C) - 29 шт;
- Выключатель автоматический трехполюсный ВА47-150 3Р 80А х-ка C (MVA50-3-080-C) -1 шт;
- Контактор модульный КМ20-20М AC IEK (MKK11-20-20) - 6 шт;
- Контактор КМИ-34012 40А 230В/АС3 1НО;1НЗ IEK (KKM31-040-
230-11) - 46 шт;
- Реле времени EKF PROxima RT-SBB EKF PROxima (rt-sbb) - 48 шт;
- Переключатель LAY5-BD33 3 положения "I-0-II" стандарт ручка ИЭК (BSW60-BD-3-K02) - 4 шт;
- Кнопка SВ-7 "Стоп" красная 1з+1р d22мм/240В ИЭК (BBT40-SB7-K04) - 48 шт;
- Кнопка SВ-7 "Пуск" зеленая 1з+1р d22мм/240В ИЭК (BBT40-SB7-K06) - 48 шт;
- Лампа AD22DS(LED)матрица d22мм красный 230В ИЭК (BLS10-ADDS-
230-K04) - 24 шт;
- Лампа AD22DS(LED)матрица d22мм зеленый 230В ИЭК (BLS10-ADDS-
230-K06) - 24 шт</t>
  </si>
  <si>
    <t>Кабельные сети:</t>
  </si>
  <si>
    <t>Прокладка металлорукова</t>
  </si>
  <si>
    <t>- Металлорукав ПВХ РЗ-ЦП - 25 серый EKF мешок (mrzp-25-20-g) - 11240 м (без учета затрат на трудноустранимые потери);
- Скоба металлическая двухлапковая d 25-26 мм (sm-2-25-26) - 16786 шт;
- Коробка распределительная КМР-030-034 пылевлагозащищенная без мембранных вводов (100х100х50) EKF PROxima (plc-kmr-030-034) - 282 шт</t>
  </si>
  <si>
    <t>Затягивание кабеля в металлорукав</t>
  </si>
  <si>
    <t>- Кабель силовой ВВГнг-LS-3х1,5-0.66 - 4790 м (без учета затрат на трудноустранимые потери);
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</si>
  <si>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</si>
  <si>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>- Кабель силовой ВВГнг-LS-5х2,5-0.66 - 3400 м (без учета затрат на трудноустранимые потери);
- Кабель силовой ВВГнг-LS-5х4-0.66 - 4360 м (без учета затрат на трудноустранимые потери);
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- 270 шт</t>
  </si>
  <si>
    <t xml:space="preserve">Учтено далее </t>
  </si>
  <si>
    <t>Учтено далее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</si>
</sst>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Times New Roman"/>
      <family val="1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2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7" fillId="5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center" wrapText="1"/>
    </xf>
    <xf numFmtId="164" fontId="0" fillId="0" borderId="0" xfId="0" applyNumberFormat="1"/>
    <xf numFmtId="164" fontId="5" fillId="0" borderId="3" xfId="0" applyNumberFormat="1" applyFont="1" applyBorder="1" applyAlignment="1">
      <alignment horizontal="center" wrapText="1"/>
    </xf>
    <xf numFmtId="164" fontId="5" fillId="4" borderId="4" xfId="0" applyNumberFormat="1" applyFont="1" applyFill="1" applyBorder="1" applyAlignment="1">
      <alignment horizontal="center" wrapText="1"/>
    </xf>
    <xf numFmtId="164" fontId="2" fillId="4" borderId="4" xfId="0" applyNumberFormat="1" applyFont="1" applyFill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horizontal="center" wrapText="1"/>
    </xf>
    <xf numFmtId="164" fontId="2" fillId="4" borderId="4" xfId="0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horizontal="center" wrapText="1"/>
    </xf>
    <xf numFmtId="164" fontId="5" fillId="7" borderId="4" xfId="0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14" xfId="0" applyBorder="1"/>
    <xf numFmtId="0" fontId="8" fillId="0" borderId="15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20" xfId="0" applyBorder="1"/>
    <xf numFmtId="0" fontId="0" fillId="0" borderId="23" xfId="0" applyBorder="1"/>
    <xf numFmtId="0" fontId="0" fillId="0" borderId="24" xfId="0" applyBorder="1"/>
    <xf numFmtId="164" fontId="0" fillId="0" borderId="0" xfId="0" applyNumberFormat="1" applyBorder="1"/>
    <xf numFmtId="0" fontId="0" fillId="0" borderId="26" xfId="0" applyBorder="1"/>
    <xf numFmtId="164" fontId="0" fillId="0" borderId="20" xfId="0" applyNumberFormat="1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32" xfId="0" applyBorder="1"/>
    <xf numFmtId="0" fontId="0" fillId="0" borderId="31" xfId="0" applyBorder="1"/>
    <xf numFmtId="0" fontId="0" fillId="0" borderId="29" xfId="0" applyBorder="1"/>
    <xf numFmtId="0" fontId="16" fillId="0" borderId="33" xfId="0" applyFont="1" applyBorder="1"/>
    <xf numFmtId="0" fontId="17" fillId="0" borderId="35" xfId="1" applyFont="1" applyFill="1" applyBorder="1" applyAlignment="1">
      <alignment horizontal="left" vertical="center"/>
    </xf>
    <xf numFmtId="0" fontId="17" fillId="0" borderId="34" xfId="1" applyFont="1" applyFill="1" applyBorder="1" applyAlignment="1">
      <alignment horizontal="left" vertical="center"/>
    </xf>
    <xf numFmtId="0" fontId="17" fillId="0" borderId="36" xfId="1" applyFont="1" applyFill="1" applyBorder="1" applyAlignment="1">
      <alignment horizontal="left" vertical="center"/>
    </xf>
    <xf numFmtId="0" fontId="16" fillId="0" borderId="37" xfId="0" applyFont="1" applyBorder="1"/>
    <xf numFmtId="0" fontId="0" fillId="0" borderId="38" xfId="0" applyBorder="1"/>
    <xf numFmtId="0" fontId="17" fillId="0" borderId="38" xfId="1" applyFont="1" applyFill="1" applyBorder="1" applyAlignment="1">
      <alignment horizontal="left" vertical="center"/>
    </xf>
    <xf numFmtId="0" fontId="0" fillId="0" borderId="13" xfId="0" applyBorder="1"/>
    <xf numFmtId="0" fontId="0" fillId="0" borderId="34" xfId="0" applyBorder="1"/>
    <xf numFmtId="0" fontId="0" fillId="0" borderId="39" xfId="0" applyBorder="1"/>
    <xf numFmtId="0" fontId="18" fillId="0" borderId="40" xfId="1" applyFont="1" applyBorder="1" applyAlignment="1">
      <alignment horizontal="center" vertical="center"/>
    </xf>
    <xf numFmtId="0" fontId="18" fillId="0" borderId="41" xfId="1" applyFont="1" applyBorder="1" applyAlignment="1">
      <alignment horizontal="center" vertical="center"/>
    </xf>
    <xf numFmtId="0" fontId="16" fillId="0" borderId="0" xfId="0" applyFont="1" applyBorder="1"/>
    <xf numFmtId="0" fontId="16" fillId="0" borderId="27" xfId="0" applyFont="1" applyBorder="1"/>
    <xf numFmtId="0" fontId="18" fillId="0" borderId="42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16" fillId="0" borderId="19" xfId="0" applyFont="1" applyBorder="1"/>
    <xf numFmtId="164" fontId="0" fillId="0" borderId="13" xfId="0" applyNumberFormat="1" applyBorder="1"/>
    <xf numFmtId="164" fontId="0" fillId="0" borderId="17" xfId="0" applyNumberFormat="1" applyBorder="1"/>
    <xf numFmtId="164" fontId="0" fillId="0" borderId="19" xfId="0" applyNumberFormat="1" applyBorder="1"/>
    <xf numFmtId="164" fontId="16" fillId="0" borderId="19" xfId="0" applyNumberFormat="1" applyFont="1" applyBorder="1"/>
    <xf numFmtId="164" fontId="0" fillId="0" borderId="34" xfId="0" applyNumberFormat="1" applyBorder="1"/>
    <xf numFmtId="164" fontId="0" fillId="0" borderId="25" xfId="0" applyNumberFormat="1" applyBorder="1"/>
    <xf numFmtId="164" fontId="0" fillId="0" borderId="27" xfId="0" applyNumberFormat="1" applyBorder="1"/>
    <xf numFmtId="164" fontId="16" fillId="0" borderId="27" xfId="0" applyNumberFormat="1" applyFont="1" applyBorder="1"/>
    <xf numFmtId="164" fontId="0" fillId="0" borderId="44" xfId="0" applyNumberFormat="1" applyBorder="1"/>
    <xf numFmtId="164" fontId="6" fillId="2" borderId="47" xfId="0" applyNumberFormat="1" applyFont="1" applyFill="1" applyBorder="1" applyAlignment="1">
      <alignment horizontal="center" vertical="center"/>
    </xf>
    <xf numFmtId="164" fontId="5" fillId="0" borderId="53" xfId="0" applyNumberFormat="1" applyFont="1" applyBorder="1" applyAlignment="1">
      <alignment horizontal="center" wrapText="1"/>
    </xf>
    <xf numFmtId="164" fontId="5" fillId="0" borderId="50" xfId="0" applyNumberFormat="1" applyFont="1" applyBorder="1" applyAlignment="1">
      <alignment horizontal="center" wrapText="1"/>
    </xf>
    <xf numFmtId="164" fontId="5" fillId="0" borderId="54" xfId="0" applyNumberFormat="1" applyFont="1" applyBorder="1" applyAlignment="1">
      <alignment horizontal="center" wrapText="1"/>
    </xf>
    <xf numFmtId="164" fontId="5" fillId="0" borderId="55" xfId="0" applyNumberFormat="1" applyFont="1" applyBorder="1" applyAlignment="1">
      <alignment horizontal="center" wrapText="1"/>
    </xf>
    <xf numFmtId="164" fontId="7" fillId="0" borderId="4" xfId="0" applyNumberFormat="1" applyFont="1" applyBorder="1" applyAlignment="1">
      <alignment horizontal="center" wrapText="1"/>
    </xf>
    <xf numFmtId="164" fontId="0" fillId="0" borderId="22" xfId="0" applyNumberFormat="1" applyBorder="1"/>
    <xf numFmtId="164" fontId="16" fillId="0" borderId="20" xfId="0" applyNumberFormat="1" applyFont="1" applyBorder="1"/>
    <xf numFmtId="164" fontId="5" fillId="0" borderId="7" xfId="0" applyNumberFormat="1" applyFont="1" applyBorder="1" applyAlignment="1">
      <alignment horizontal="center" wrapText="1"/>
    </xf>
    <xf numFmtId="164" fontId="5" fillId="0" borderId="8" xfId="0" applyNumberFormat="1" applyFont="1" applyBorder="1" applyAlignment="1">
      <alignment horizontal="center" wrapText="1"/>
    </xf>
    <xf numFmtId="164" fontId="19" fillId="6" borderId="2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12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vertical="center" wrapText="1"/>
    </xf>
    <xf numFmtId="0" fontId="16" fillId="0" borderId="35" xfId="0" applyFont="1" applyBorder="1"/>
    <xf numFmtId="0" fontId="0" fillId="0" borderId="35" xfId="0" applyBorder="1"/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 wrapText="1"/>
    </xf>
    <xf numFmtId="164" fontId="2" fillId="3" borderId="12" xfId="0" applyNumberFormat="1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164" fontId="5" fillId="6" borderId="11" xfId="0" applyNumberFormat="1" applyFont="1" applyFill="1" applyBorder="1" applyAlignment="1">
      <alignment horizontal="center" vertical="center" wrapText="1"/>
    </xf>
    <xf numFmtId="164" fontId="15" fillId="0" borderId="13" xfId="0" applyNumberFormat="1" applyFont="1" applyBorder="1"/>
    <xf numFmtId="0" fontId="5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8" fillId="0" borderId="57" xfId="0" applyFont="1" applyBorder="1" applyAlignment="1">
      <alignment vertical="center" wrapText="1"/>
    </xf>
    <xf numFmtId="0" fontId="8" fillId="4" borderId="57" xfId="0" applyFont="1" applyFill="1" applyBorder="1" applyAlignment="1">
      <alignment vertical="center" wrapText="1"/>
    </xf>
    <xf numFmtId="0" fontId="8" fillId="4" borderId="58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4" fillId="3" borderId="62" xfId="0" applyFont="1" applyFill="1" applyBorder="1" applyAlignment="1">
      <alignment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0" fillId="0" borderId="0" xfId="0" applyBorder="1"/>
    <xf numFmtId="0" fontId="15" fillId="0" borderId="13" xfId="0" applyFont="1" applyBorder="1"/>
    <xf numFmtId="0" fontId="7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64" xfId="0" applyFont="1" applyFill="1" applyBorder="1" applyAlignment="1">
      <alignment horizontal="center" vertical="center" wrapText="1"/>
    </xf>
    <xf numFmtId="0" fontId="0" fillId="0" borderId="22" xfId="0" applyBorder="1"/>
    <xf numFmtId="0" fontId="7" fillId="0" borderId="63" xfId="0" applyFont="1" applyFill="1" applyBorder="1" applyAlignment="1">
      <alignment vertical="center" wrapText="1"/>
    </xf>
    <xf numFmtId="0" fontId="15" fillId="0" borderId="39" xfId="0" applyFont="1" applyBorder="1"/>
    <xf numFmtId="164" fontId="15" fillId="0" borderId="34" xfId="0" applyNumberFormat="1" applyFont="1" applyBorder="1"/>
    <xf numFmtId="0" fontId="2" fillId="3" borderId="62" xfId="0" applyFont="1" applyFill="1" applyBorder="1" applyAlignment="1">
      <alignment vertical="center" wrapText="1"/>
    </xf>
    <xf numFmtId="0" fontId="2" fillId="3" borderId="63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0" fillId="7" borderId="25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2" fillId="0" borderId="4" xfId="0" applyFont="1" applyFill="1" applyBorder="1" applyAlignment="1">
      <alignment vertical="center" wrapText="1"/>
    </xf>
    <xf numFmtId="164" fontId="5" fillId="0" borderId="5" xfId="0" applyNumberFormat="1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 wrapText="1"/>
    </xf>
    <xf numFmtId="164" fontId="5" fillId="0" borderId="45" xfId="0" applyNumberFormat="1" applyFont="1" applyBorder="1" applyAlignment="1">
      <alignment horizontal="center" vertical="center" wrapText="1"/>
    </xf>
    <xf numFmtId="164" fontId="5" fillId="0" borderId="46" xfId="0" applyNumberFormat="1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4" fontId="5" fillId="0" borderId="48" xfId="0" applyNumberFormat="1" applyFont="1" applyBorder="1" applyAlignment="1">
      <alignment horizontal="center" wrapText="1"/>
    </xf>
    <xf numFmtId="164" fontId="5" fillId="0" borderId="49" xfId="0" applyNumberFormat="1" applyFont="1" applyBorder="1" applyAlignment="1">
      <alignment horizontal="center" wrapText="1"/>
    </xf>
    <xf numFmtId="164" fontId="5" fillId="0" borderId="51" xfId="0" applyNumberFormat="1" applyFont="1" applyBorder="1" applyAlignment="1">
      <alignment horizontal="center" vertical="center" wrapText="1"/>
    </xf>
    <xf numFmtId="164" fontId="5" fillId="0" borderId="56" xfId="0" applyNumberFormat="1" applyFont="1" applyBorder="1" applyAlignment="1">
      <alignment horizontal="center" vertical="center" wrapText="1"/>
    </xf>
    <xf numFmtId="164" fontId="5" fillId="0" borderId="52" xfId="0" applyNumberFormat="1" applyFont="1" applyBorder="1" applyAlignment="1">
      <alignment horizontal="center" vertical="center" wrapText="1"/>
    </xf>
    <xf numFmtId="164" fontId="0" fillId="0" borderId="43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"/>
  <sheetViews>
    <sheetView tabSelected="1" topLeftCell="A154" zoomScale="75" zoomScaleNormal="75" workbookViewId="0">
      <selection activeCell="B200" sqref="B200"/>
    </sheetView>
  </sheetViews>
  <sheetFormatPr defaultRowHeight="15" x14ac:dyDescent="0.25"/>
  <cols>
    <col min="2" max="2" width="75.28515625" customWidth="1"/>
    <col min="5" max="7" width="14.140625" style="22" customWidth="1"/>
    <col min="8" max="9" width="28.28515625" style="22" customWidth="1"/>
    <col min="10" max="10" width="87" customWidth="1"/>
    <col min="11" max="11" width="35.85546875" customWidth="1"/>
  </cols>
  <sheetData>
    <row r="1" spans="1:10" ht="39" customHeight="1" thickBot="1" x14ac:dyDescent="0.3">
      <c r="E1" s="156" t="s">
        <v>146</v>
      </c>
      <c r="F1" s="157"/>
      <c r="G1" s="89"/>
      <c r="H1" s="158" t="s">
        <v>149</v>
      </c>
      <c r="I1" s="160" t="s">
        <v>150</v>
      </c>
    </row>
    <row r="2" spans="1:10" ht="15.75" thickBot="1" x14ac:dyDescent="0.3">
      <c r="E2" s="88" t="s">
        <v>147</v>
      </c>
      <c r="F2" s="90" t="s">
        <v>148</v>
      </c>
      <c r="G2" s="91"/>
      <c r="H2" s="159"/>
      <c r="I2" s="161"/>
    </row>
    <row r="3" spans="1:10" ht="16.5" thickBot="1" x14ac:dyDescent="0.3">
      <c r="A3" s="1"/>
      <c r="B3" s="2" t="s">
        <v>4</v>
      </c>
      <c r="C3" s="3"/>
      <c r="D3" s="3"/>
      <c r="E3" s="87"/>
      <c r="F3" s="26"/>
      <c r="G3" s="26"/>
      <c r="H3" s="26"/>
      <c r="I3" s="26"/>
      <c r="J3" s="3"/>
    </row>
    <row r="4" spans="1:10" ht="15.75" thickBot="1" x14ac:dyDescent="0.3">
      <c r="A4" s="4"/>
      <c r="B4" s="5" t="s">
        <v>5</v>
      </c>
      <c r="C4" s="6"/>
      <c r="D4" s="6"/>
      <c r="E4" s="20"/>
      <c r="F4" s="20"/>
      <c r="G4" s="20"/>
      <c r="H4" s="20"/>
      <c r="I4" s="20"/>
      <c r="J4" s="6"/>
    </row>
    <row r="5" spans="1:10" ht="16.5" thickBot="1" x14ac:dyDescent="0.3">
      <c r="A5" s="7">
        <v>1</v>
      </c>
      <c r="B5" s="33" t="s">
        <v>6</v>
      </c>
      <c r="C5" s="8" t="s">
        <v>7</v>
      </c>
      <c r="D5" s="8">
        <v>12.603</v>
      </c>
      <c r="E5" s="24">
        <v>8180</v>
      </c>
      <c r="F5" s="21"/>
      <c r="G5" s="21"/>
      <c r="H5" s="21">
        <f>D5*E5</f>
        <v>103092.54</v>
      </c>
      <c r="I5" s="21">
        <f>H5*1.22</f>
        <v>125772.8988</v>
      </c>
      <c r="J5" s="9" t="s">
        <v>8</v>
      </c>
    </row>
    <row r="6" spans="1:10" ht="16.5" thickBot="1" x14ac:dyDescent="0.3">
      <c r="A6" s="7">
        <v>2</v>
      </c>
      <c r="B6" s="33" t="s">
        <v>9</v>
      </c>
      <c r="C6" s="8" t="s">
        <v>0</v>
      </c>
      <c r="D6" s="8">
        <v>1485.73</v>
      </c>
      <c r="E6" s="24">
        <v>930</v>
      </c>
      <c r="F6" s="21"/>
      <c r="G6" s="21"/>
      <c r="H6" s="21">
        <f>D6*E6</f>
        <v>1381728.9</v>
      </c>
      <c r="I6" s="21">
        <f>H6*1.22</f>
        <v>1685709.2579999999</v>
      </c>
      <c r="J6" s="9" t="s">
        <v>10</v>
      </c>
    </row>
    <row r="7" spans="1:10" ht="15.75" thickBot="1" x14ac:dyDescent="0.3">
      <c r="A7" s="4"/>
      <c r="B7" s="5" t="s">
        <v>11</v>
      </c>
      <c r="C7" s="6"/>
      <c r="D7" s="6"/>
      <c r="E7" s="25"/>
      <c r="F7" s="20"/>
      <c r="G7" s="20"/>
      <c r="H7" s="20"/>
      <c r="I7" s="20"/>
      <c r="J7" s="6"/>
    </row>
    <row r="8" spans="1:10" ht="282" thickBot="1" x14ac:dyDescent="0.3">
      <c r="A8" s="7">
        <v>3</v>
      </c>
      <c r="B8" s="33" t="s">
        <v>12</v>
      </c>
      <c r="C8" s="8" t="s">
        <v>0</v>
      </c>
      <c r="D8" s="29">
        <v>171.98</v>
      </c>
      <c r="E8" s="24">
        <v>6920</v>
      </c>
      <c r="F8" s="92"/>
      <c r="G8" s="92"/>
      <c r="H8" s="21">
        <f t="shared" ref="H8:H36" si="0">D8*E8</f>
        <v>1190101.5999999999</v>
      </c>
      <c r="I8" s="21">
        <f t="shared" ref="I8:I36" si="1">H8*1.22</f>
        <v>1451923.9519999998</v>
      </c>
      <c r="J8" s="10" t="s">
        <v>13</v>
      </c>
    </row>
    <row r="9" spans="1:10" ht="16.5" thickBot="1" x14ac:dyDescent="0.3">
      <c r="A9" s="7">
        <v>4</v>
      </c>
      <c r="B9" s="33" t="s">
        <v>14</v>
      </c>
      <c r="C9" s="8" t="s">
        <v>1</v>
      </c>
      <c r="D9" s="29">
        <v>1</v>
      </c>
      <c r="E9" s="21">
        <v>52000</v>
      </c>
      <c r="F9" s="21"/>
      <c r="G9" s="21"/>
      <c r="H9" s="21">
        <f t="shared" si="0"/>
        <v>52000</v>
      </c>
      <c r="I9" s="21">
        <f t="shared" si="1"/>
        <v>63440</v>
      </c>
      <c r="J9" s="9" t="s">
        <v>15</v>
      </c>
    </row>
    <row r="10" spans="1:10" ht="30.75" thickBot="1" x14ac:dyDescent="0.3">
      <c r="A10" s="7">
        <v>5</v>
      </c>
      <c r="B10" s="33" t="s">
        <v>16</v>
      </c>
      <c r="C10" s="8" t="s">
        <v>1</v>
      </c>
      <c r="D10" s="8">
        <v>10</v>
      </c>
      <c r="E10" s="21">
        <v>8100</v>
      </c>
      <c r="F10" s="21"/>
      <c r="G10" s="21"/>
      <c r="H10" s="21">
        <f t="shared" si="0"/>
        <v>81000</v>
      </c>
      <c r="I10" s="21">
        <f t="shared" si="1"/>
        <v>98820</v>
      </c>
      <c r="J10" s="9" t="s">
        <v>17</v>
      </c>
    </row>
    <row r="11" spans="1:10" ht="225.75" thickBot="1" x14ac:dyDescent="0.3">
      <c r="A11" s="7">
        <v>6</v>
      </c>
      <c r="B11" s="33" t="s">
        <v>18</v>
      </c>
      <c r="C11" s="8" t="s">
        <v>0</v>
      </c>
      <c r="D11" s="29">
        <v>167.98</v>
      </c>
      <c r="E11" s="24">
        <v>6920</v>
      </c>
      <c r="F11" s="92"/>
      <c r="G11" s="92"/>
      <c r="H11" s="21">
        <f t="shared" si="0"/>
        <v>1162421.5999999999</v>
      </c>
      <c r="I11" s="21">
        <f t="shared" si="1"/>
        <v>1418154.3519999997</v>
      </c>
      <c r="J11" s="11" t="s">
        <v>19</v>
      </c>
    </row>
    <row r="12" spans="1:10" ht="16.5" thickBot="1" x14ac:dyDescent="0.3">
      <c r="A12" s="7">
        <v>7</v>
      </c>
      <c r="B12" s="33" t="s">
        <v>14</v>
      </c>
      <c r="C12" s="8" t="s">
        <v>1</v>
      </c>
      <c r="D12" s="29">
        <v>2</v>
      </c>
      <c r="E12" s="21">
        <v>52000</v>
      </c>
      <c r="F12" s="21"/>
      <c r="G12" s="21"/>
      <c r="H12" s="21">
        <f t="shared" si="0"/>
        <v>104000</v>
      </c>
      <c r="I12" s="21">
        <f t="shared" si="1"/>
        <v>126880</v>
      </c>
      <c r="J12" s="9" t="s">
        <v>20</v>
      </c>
    </row>
    <row r="13" spans="1:10" ht="30.75" thickBot="1" x14ac:dyDescent="0.3">
      <c r="A13" s="7">
        <v>8</v>
      </c>
      <c r="B13" s="33" t="s">
        <v>16</v>
      </c>
      <c r="C13" s="8" t="s">
        <v>1</v>
      </c>
      <c r="D13" s="8">
        <v>14</v>
      </c>
      <c r="E13" s="21">
        <v>8100</v>
      </c>
      <c r="F13" s="21"/>
      <c r="G13" s="21"/>
      <c r="H13" s="21">
        <f t="shared" si="0"/>
        <v>113400</v>
      </c>
      <c r="I13" s="21">
        <f t="shared" si="1"/>
        <v>138348</v>
      </c>
      <c r="J13" s="9" t="s">
        <v>17</v>
      </c>
    </row>
    <row r="14" spans="1:10" ht="378.75" thickBot="1" x14ac:dyDescent="0.3">
      <c r="A14" s="7">
        <v>9</v>
      </c>
      <c r="B14" s="33" t="s">
        <v>21</v>
      </c>
      <c r="C14" s="8" t="s">
        <v>0</v>
      </c>
      <c r="D14" s="29">
        <v>188.72499999999999</v>
      </c>
      <c r="E14" s="24">
        <v>6920</v>
      </c>
      <c r="F14" s="92"/>
      <c r="G14" s="92"/>
      <c r="H14" s="21">
        <f t="shared" si="0"/>
        <v>1305977</v>
      </c>
      <c r="I14" s="21">
        <f t="shared" si="1"/>
        <v>1593291.94</v>
      </c>
      <c r="J14" s="9" t="s">
        <v>22</v>
      </c>
    </row>
    <row r="15" spans="1:10" ht="15.75" thickBot="1" x14ac:dyDescent="0.3">
      <c r="A15" s="7">
        <v>10</v>
      </c>
      <c r="B15" s="33" t="s">
        <v>14</v>
      </c>
      <c r="C15" s="8" t="s">
        <v>1</v>
      </c>
      <c r="D15" s="29">
        <v>1</v>
      </c>
      <c r="E15" s="21">
        <v>52000</v>
      </c>
      <c r="F15" s="21"/>
      <c r="G15" s="21"/>
      <c r="H15" s="21">
        <f t="shared" si="0"/>
        <v>52000</v>
      </c>
      <c r="I15" s="21">
        <f t="shared" si="1"/>
        <v>63440</v>
      </c>
      <c r="J15" s="6"/>
    </row>
    <row r="16" spans="1:10" ht="30.75" thickBot="1" x14ac:dyDescent="0.3">
      <c r="A16" s="7">
        <v>11</v>
      </c>
      <c r="B16" s="33" t="s">
        <v>16</v>
      </c>
      <c r="C16" s="8" t="s">
        <v>1</v>
      </c>
      <c r="D16" s="8">
        <v>15</v>
      </c>
      <c r="E16" s="21">
        <v>8100</v>
      </c>
      <c r="F16" s="21"/>
      <c r="G16" s="21"/>
      <c r="H16" s="21">
        <f t="shared" si="0"/>
        <v>121500</v>
      </c>
      <c r="I16" s="21">
        <f t="shared" si="1"/>
        <v>148230</v>
      </c>
      <c r="J16" s="6"/>
    </row>
    <row r="17" spans="1:10" ht="217.5" thickBot="1" x14ac:dyDescent="0.3">
      <c r="A17" s="7">
        <v>12</v>
      </c>
      <c r="B17" s="33" t="s">
        <v>23</v>
      </c>
      <c r="C17" s="8" t="s">
        <v>0</v>
      </c>
      <c r="D17" s="29">
        <v>166.76499999999999</v>
      </c>
      <c r="E17" s="24">
        <v>6920</v>
      </c>
      <c r="F17" s="92"/>
      <c r="G17" s="92"/>
      <c r="H17" s="21">
        <f t="shared" si="0"/>
        <v>1154013.7999999998</v>
      </c>
      <c r="I17" s="21">
        <f t="shared" si="1"/>
        <v>1407896.8359999997</v>
      </c>
      <c r="J17" s="12" t="s">
        <v>24</v>
      </c>
    </row>
    <row r="18" spans="1:10" ht="16.5" thickBot="1" x14ac:dyDescent="0.3">
      <c r="A18" s="7">
        <v>13</v>
      </c>
      <c r="B18" s="33" t="s">
        <v>14</v>
      </c>
      <c r="C18" s="8" t="s">
        <v>1</v>
      </c>
      <c r="D18" s="29">
        <v>1</v>
      </c>
      <c r="E18" s="21">
        <v>52000</v>
      </c>
      <c r="F18" s="21"/>
      <c r="G18" s="21"/>
      <c r="H18" s="21">
        <f t="shared" si="0"/>
        <v>52000</v>
      </c>
      <c r="I18" s="21">
        <f t="shared" si="1"/>
        <v>63440</v>
      </c>
      <c r="J18" s="9" t="s">
        <v>20</v>
      </c>
    </row>
    <row r="19" spans="1:10" ht="30.75" thickBot="1" x14ac:dyDescent="0.3">
      <c r="A19" s="7">
        <v>14</v>
      </c>
      <c r="B19" s="33" t="s">
        <v>16</v>
      </c>
      <c r="C19" s="8" t="s">
        <v>1</v>
      </c>
      <c r="D19" s="8">
        <v>11</v>
      </c>
      <c r="E19" s="21">
        <v>8100</v>
      </c>
      <c r="F19" s="21"/>
      <c r="G19" s="21"/>
      <c r="H19" s="21">
        <f t="shared" si="0"/>
        <v>89100</v>
      </c>
      <c r="I19" s="21">
        <f t="shared" si="1"/>
        <v>108702</v>
      </c>
      <c r="J19" s="9" t="s">
        <v>17</v>
      </c>
    </row>
    <row r="20" spans="1:10" ht="380.25" thickBot="1" x14ac:dyDescent="0.3">
      <c r="A20" s="7">
        <v>15</v>
      </c>
      <c r="B20" s="33" t="s">
        <v>25</v>
      </c>
      <c r="C20" s="8" t="s">
        <v>0</v>
      </c>
      <c r="D20" s="29">
        <v>213.459</v>
      </c>
      <c r="E20" s="24">
        <v>6920</v>
      </c>
      <c r="F20" s="92"/>
      <c r="G20" s="92"/>
      <c r="H20" s="21">
        <f t="shared" si="0"/>
        <v>1477136.28</v>
      </c>
      <c r="I20" s="21">
        <f t="shared" si="1"/>
        <v>1802106.2616000001</v>
      </c>
      <c r="J20" s="13" t="s">
        <v>26</v>
      </c>
    </row>
    <row r="21" spans="1:10" ht="16.5" thickBot="1" x14ac:dyDescent="0.3">
      <c r="A21" s="7">
        <v>16</v>
      </c>
      <c r="B21" s="33" t="s">
        <v>14</v>
      </c>
      <c r="C21" s="8" t="s">
        <v>1</v>
      </c>
      <c r="D21" s="29">
        <v>2</v>
      </c>
      <c r="E21" s="21">
        <v>52000</v>
      </c>
      <c r="F21" s="21"/>
      <c r="G21" s="21"/>
      <c r="H21" s="21">
        <f t="shared" si="0"/>
        <v>104000</v>
      </c>
      <c r="I21" s="21">
        <f t="shared" si="1"/>
        <v>126880</v>
      </c>
      <c r="J21" s="9" t="s">
        <v>20</v>
      </c>
    </row>
    <row r="22" spans="1:10" ht="30.75" thickBot="1" x14ac:dyDescent="0.3">
      <c r="A22" s="7">
        <v>17</v>
      </c>
      <c r="B22" s="33" t="s">
        <v>16</v>
      </c>
      <c r="C22" s="8" t="s">
        <v>1</v>
      </c>
      <c r="D22" s="8">
        <v>14</v>
      </c>
      <c r="E22" s="21">
        <v>8100</v>
      </c>
      <c r="F22" s="21"/>
      <c r="G22" s="21"/>
      <c r="H22" s="21">
        <f t="shared" si="0"/>
        <v>113400</v>
      </c>
      <c r="I22" s="21">
        <f t="shared" si="1"/>
        <v>138348</v>
      </c>
      <c r="J22" s="9" t="s">
        <v>17</v>
      </c>
    </row>
    <row r="23" spans="1:10" ht="370.5" thickBot="1" x14ac:dyDescent="0.3">
      <c r="A23" s="7">
        <v>18</v>
      </c>
      <c r="B23" s="33" t="s">
        <v>27</v>
      </c>
      <c r="C23" s="8" t="s">
        <v>0</v>
      </c>
      <c r="D23" s="29">
        <v>163.49199999999999</v>
      </c>
      <c r="E23" s="24">
        <v>6920</v>
      </c>
      <c r="F23" s="92"/>
      <c r="G23" s="92"/>
      <c r="H23" s="21">
        <f t="shared" si="0"/>
        <v>1131364.6399999999</v>
      </c>
      <c r="I23" s="21">
        <f t="shared" si="1"/>
        <v>1380264.8607999999</v>
      </c>
      <c r="J23" s="14" t="s">
        <v>28</v>
      </c>
    </row>
    <row r="24" spans="1:10" ht="16.5" thickBot="1" x14ac:dyDescent="0.3">
      <c r="A24" s="7">
        <v>19</v>
      </c>
      <c r="B24" s="33" t="s">
        <v>14</v>
      </c>
      <c r="C24" s="8" t="s">
        <v>1</v>
      </c>
      <c r="D24" s="29">
        <v>1</v>
      </c>
      <c r="E24" s="21">
        <v>52000</v>
      </c>
      <c r="F24" s="21"/>
      <c r="G24" s="21"/>
      <c r="H24" s="21">
        <f t="shared" si="0"/>
        <v>52000</v>
      </c>
      <c r="I24" s="21">
        <f t="shared" si="1"/>
        <v>63440</v>
      </c>
      <c r="J24" s="9" t="s">
        <v>20</v>
      </c>
    </row>
    <row r="25" spans="1:10" ht="30.75" thickBot="1" x14ac:dyDescent="0.3">
      <c r="A25" s="7">
        <v>20</v>
      </c>
      <c r="B25" s="33" t="s">
        <v>16</v>
      </c>
      <c r="C25" s="8" t="s">
        <v>1</v>
      </c>
      <c r="D25" s="8">
        <v>8</v>
      </c>
      <c r="E25" s="21">
        <v>8100</v>
      </c>
      <c r="F25" s="21"/>
      <c r="G25" s="21"/>
      <c r="H25" s="21">
        <f t="shared" si="0"/>
        <v>64800</v>
      </c>
      <c r="I25" s="21">
        <f t="shared" si="1"/>
        <v>79056</v>
      </c>
      <c r="J25" s="9" t="s">
        <v>17</v>
      </c>
    </row>
    <row r="26" spans="1:10" ht="332.25" thickBot="1" x14ac:dyDescent="0.3">
      <c r="A26" s="7">
        <v>21</v>
      </c>
      <c r="B26" s="33" t="s">
        <v>29</v>
      </c>
      <c r="C26" s="8" t="s">
        <v>0</v>
      </c>
      <c r="D26" s="29">
        <v>138.63800000000001</v>
      </c>
      <c r="E26" s="24">
        <v>6920</v>
      </c>
      <c r="F26" s="92"/>
      <c r="G26" s="92"/>
      <c r="H26" s="21">
        <f t="shared" si="0"/>
        <v>959374.96000000008</v>
      </c>
      <c r="I26" s="21">
        <f t="shared" si="1"/>
        <v>1170437.4512</v>
      </c>
      <c r="J26" s="14" t="s">
        <v>30</v>
      </c>
    </row>
    <row r="27" spans="1:10" ht="30.75" thickBot="1" x14ac:dyDescent="0.3">
      <c r="A27" s="7">
        <v>22</v>
      </c>
      <c r="B27" s="33" t="s">
        <v>16</v>
      </c>
      <c r="C27" s="8" t="s">
        <v>1</v>
      </c>
      <c r="D27" s="8">
        <v>4</v>
      </c>
      <c r="E27" s="24">
        <v>8100</v>
      </c>
      <c r="F27" s="21"/>
      <c r="G27" s="21"/>
      <c r="H27" s="21">
        <f t="shared" si="0"/>
        <v>32400</v>
      </c>
      <c r="I27" s="21">
        <f t="shared" si="1"/>
        <v>39528</v>
      </c>
      <c r="J27" s="9" t="s">
        <v>17</v>
      </c>
    </row>
    <row r="28" spans="1:10" ht="282" thickBot="1" x14ac:dyDescent="0.3">
      <c r="A28" s="7">
        <v>23</v>
      </c>
      <c r="B28" s="33" t="s">
        <v>31</v>
      </c>
      <c r="C28" s="8" t="s">
        <v>0</v>
      </c>
      <c r="D28" s="29">
        <v>98.507000000000005</v>
      </c>
      <c r="E28" s="24">
        <v>6920</v>
      </c>
      <c r="F28" s="92"/>
      <c r="G28" s="92"/>
      <c r="H28" s="21">
        <f t="shared" si="0"/>
        <v>681668.44000000006</v>
      </c>
      <c r="I28" s="21">
        <f t="shared" si="1"/>
        <v>831635.49680000008</v>
      </c>
      <c r="J28" s="10" t="s">
        <v>32</v>
      </c>
    </row>
    <row r="29" spans="1:10" ht="30.75" thickBot="1" x14ac:dyDescent="0.3">
      <c r="A29" s="7">
        <v>24</v>
      </c>
      <c r="B29" s="33" t="s">
        <v>16</v>
      </c>
      <c r="C29" s="8" t="s">
        <v>1</v>
      </c>
      <c r="D29" s="8">
        <v>5</v>
      </c>
      <c r="E29" s="24">
        <v>8100</v>
      </c>
      <c r="F29" s="21"/>
      <c r="G29" s="21"/>
      <c r="H29" s="21">
        <f t="shared" si="0"/>
        <v>40500</v>
      </c>
      <c r="I29" s="21">
        <f t="shared" si="1"/>
        <v>49410</v>
      </c>
      <c r="J29" s="9" t="s">
        <v>17</v>
      </c>
    </row>
    <row r="30" spans="1:10" ht="409.6" thickBot="1" x14ac:dyDescent="0.3">
      <c r="A30" s="7">
        <v>25</v>
      </c>
      <c r="B30" s="33" t="s">
        <v>33</v>
      </c>
      <c r="C30" s="8" t="s">
        <v>0</v>
      </c>
      <c r="D30" s="29">
        <v>157.214</v>
      </c>
      <c r="E30" s="24">
        <v>6920</v>
      </c>
      <c r="F30" s="92"/>
      <c r="G30" s="92"/>
      <c r="H30" s="21">
        <f t="shared" si="0"/>
        <v>1087920.8799999999</v>
      </c>
      <c r="I30" s="21">
        <f t="shared" si="1"/>
        <v>1327263.4735999999</v>
      </c>
      <c r="J30" s="15" t="s">
        <v>34</v>
      </c>
    </row>
    <row r="31" spans="1:10" ht="16.5" thickBot="1" x14ac:dyDescent="0.3">
      <c r="A31" s="7">
        <v>26</v>
      </c>
      <c r="B31" s="33" t="s">
        <v>14</v>
      </c>
      <c r="C31" s="8" t="s">
        <v>1</v>
      </c>
      <c r="D31" s="29">
        <v>1</v>
      </c>
      <c r="E31" s="24">
        <v>52000</v>
      </c>
      <c r="F31" s="92"/>
      <c r="G31" s="92"/>
      <c r="H31" s="21">
        <f t="shared" si="0"/>
        <v>52000</v>
      </c>
      <c r="I31" s="21">
        <f t="shared" si="1"/>
        <v>63440</v>
      </c>
      <c r="J31" s="9" t="s">
        <v>20</v>
      </c>
    </row>
    <row r="32" spans="1:10" ht="30.75" thickBot="1" x14ac:dyDescent="0.3">
      <c r="A32" s="7">
        <v>27</v>
      </c>
      <c r="B32" s="33" t="s">
        <v>16</v>
      </c>
      <c r="C32" s="8" t="s">
        <v>1</v>
      </c>
      <c r="D32" s="8">
        <v>11</v>
      </c>
      <c r="E32" s="24">
        <v>8100</v>
      </c>
      <c r="F32" s="21"/>
      <c r="G32" s="21"/>
      <c r="H32" s="21">
        <f t="shared" si="0"/>
        <v>89100</v>
      </c>
      <c r="I32" s="21">
        <f t="shared" si="1"/>
        <v>108702</v>
      </c>
      <c r="J32" s="9" t="s">
        <v>17</v>
      </c>
    </row>
    <row r="33" spans="1:10" ht="384" thickBot="1" x14ac:dyDescent="0.3">
      <c r="A33" s="7">
        <v>28</v>
      </c>
      <c r="B33" s="33" t="s">
        <v>35</v>
      </c>
      <c r="C33" s="8" t="s">
        <v>0</v>
      </c>
      <c r="D33" s="29">
        <v>203.39500000000001</v>
      </c>
      <c r="E33" s="24">
        <v>6920</v>
      </c>
      <c r="F33" s="92"/>
      <c r="G33" s="92"/>
      <c r="H33" s="21">
        <f t="shared" si="0"/>
        <v>1407493.4000000001</v>
      </c>
      <c r="I33" s="21">
        <f t="shared" si="1"/>
        <v>1717141.9480000001</v>
      </c>
      <c r="J33" s="16" t="s">
        <v>36</v>
      </c>
    </row>
    <row r="34" spans="1:10" ht="16.5" thickBot="1" x14ac:dyDescent="0.3">
      <c r="A34" s="7">
        <v>29</v>
      </c>
      <c r="B34" s="33" t="s">
        <v>14</v>
      </c>
      <c r="C34" s="8" t="s">
        <v>1</v>
      </c>
      <c r="D34" s="8">
        <v>2</v>
      </c>
      <c r="E34" s="24">
        <v>52000</v>
      </c>
      <c r="F34" s="92"/>
      <c r="G34" s="92"/>
      <c r="H34" s="21">
        <f t="shared" si="0"/>
        <v>104000</v>
      </c>
      <c r="I34" s="21">
        <f t="shared" si="1"/>
        <v>126880</v>
      </c>
      <c r="J34" s="9" t="s">
        <v>20</v>
      </c>
    </row>
    <row r="35" spans="1:10" ht="30.75" thickBot="1" x14ac:dyDescent="0.3">
      <c r="A35" s="7">
        <v>30</v>
      </c>
      <c r="B35" s="33" t="s">
        <v>16</v>
      </c>
      <c r="C35" s="8" t="s">
        <v>1</v>
      </c>
      <c r="D35" s="8">
        <v>8</v>
      </c>
      <c r="E35" s="24">
        <v>8100</v>
      </c>
      <c r="F35" s="21"/>
      <c r="G35" s="21"/>
      <c r="H35" s="21">
        <f t="shared" si="0"/>
        <v>64800</v>
      </c>
      <c r="I35" s="21">
        <f t="shared" si="1"/>
        <v>79056</v>
      </c>
      <c r="J35" s="9" t="s">
        <v>17</v>
      </c>
    </row>
    <row r="36" spans="1:10" ht="158.25" thickBot="1" x14ac:dyDescent="0.3">
      <c r="A36" s="7">
        <v>31</v>
      </c>
      <c r="B36" s="33" t="s">
        <v>37</v>
      </c>
      <c r="C36" s="8" t="s">
        <v>0</v>
      </c>
      <c r="D36" s="29">
        <v>1.425</v>
      </c>
      <c r="E36" s="24">
        <v>6920</v>
      </c>
      <c r="F36" s="92"/>
      <c r="G36" s="92"/>
      <c r="H36" s="21">
        <f t="shared" si="0"/>
        <v>9861</v>
      </c>
      <c r="I36" s="21">
        <f t="shared" si="1"/>
        <v>12030.42</v>
      </c>
      <c r="J36" s="9" t="s">
        <v>38</v>
      </c>
    </row>
    <row r="37" spans="1:10" ht="158.25" thickBot="1" x14ac:dyDescent="0.3">
      <c r="A37" s="7">
        <v>32</v>
      </c>
      <c r="B37" s="33" t="s">
        <v>39</v>
      </c>
      <c r="C37" s="8" t="s">
        <v>0</v>
      </c>
      <c r="D37" s="29">
        <v>1.425</v>
      </c>
      <c r="E37" s="24">
        <v>39800</v>
      </c>
      <c r="F37" s="92"/>
      <c r="G37" s="92"/>
      <c r="H37" s="21">
        <f t="shared" ref="H37:H41" si="2">D37*E37</f>
        <v>56715</v>
      </c>
      <c r="I37" s="21">
        <f t="shared" ref="I37:I41" si="3">H37*1.22</f>
        <v>69192.3</v>
      </c>
      <c r="J37" s="9" t="s">
        <v>40</v>
      </c>
    </row>
    <row r="38" spans="1:10" ht="158.25" thickBot="1" x14ac:dyDescent="0.3">
      <c r="A38" s="7">
        <v>33</v>
      </c>
      <c r="B38" s="33" t="s">
        <v>41</v>
      </c>
      <c r="C38" s="8" t="s">
        <v>0</v>
      </c>
      <c r="D38" s="29">
        <v>1.425</v>
      </c>
      <c r="E38" s="24">
        <v>39800</v>
      </c>
      <c r="F38" s="92"/>
      <c r="G38" s="92"/>
      <c r="H38" s="21">
        <f t="shared" si="2"/>
        <v>56715</v>
      </c>
      <c r="I38" s="21">
        <f t="shared" si="3"/>
        <v>69192.3</v>
      </c>
      <c r="J38" s="9" t="s">
        <v>38</v>
      </c>
    </row>
    <row r="39" spans="1:10" ht="158.25" thickBot="1" x14ac:dyDescent="0.3">
      <c r="A39" s="7">
        <v>34</v>
      </c>
      <c r="B39" s="33" t="s">
        <v>42</v>
      </c>
      <c r="C39" s="8" t="s">
        <v>0</v>
      </c>
      <c r="D39" s="29">
        <v>1.425</v>
      </c>
      <c r="E39" s="24">
        <v>39800</v>
      </c>
      <c r="F39" s="92"/>
      <c r="G39" s="92"/>
      <c r="H39" s="21">
        <f t="shared" si="2"/>
        <v>56715</v>
      </c>
      <c r="I39" s="21">
        <f t="shared" si="3"/>
        <v>69192.3</v>
      </c>
      <c r="J39" s="9" t="s">
        <v>38</v>
      </c>
    </row>
    <row r="40" spans="1:10" ht="126.75" thickBot="1" x14ac:dyDescent="0.3">
      <c r="A40" s="7">
        <v>35</v>
      </c>
      <c r="B40" s="33" t="s">
        <v>43</v>
      </c>
      <c r="C40" s="8" t="s">
        <v>0</v>
      </c>
      <c r="D40" s="29">
        <v>3.3170000000000002</v>
      </c>
      <c r="E40" s="24">
        <v>21600</v>
      </c>
      <c r="F40" s="92"/>
      <c r="G40" s="92"/>
      <c r="H40" s="21">
        <f t="shared" si="2"/>
        <v>71647.199999999997</v>
      </c>
      <c r="I40" s="21">
        <f t="shared" si="3"/>
        <v>87409.583999999988</v>
      </c>
      <c r="J40" s="9" t="s">
        <v>44</v>
      </c>
    </row>
    <row r="41" spans="1:10" ht="126.75" thickBot="1" x14ac:dyDescent="0.3">
      <c r="A41" s="7">
        <v>36</v>
      </c>
      <c r="B41" s="33" t="s">
        <v>45</v>
      </c>
      <c r="C41" s="8" t="s">
        <v>0</v>
      </c>
      <c r="D41" s="29">
        <v>3.3170000000000002</v>
      </c>
      <c r="E41" s="24">
        <v>21600</v>
      </c>
      <c r="F41" s="92"/>
      <c r="G41" s="92"/>
      <c r="H41" s="21">
        <f t="shared" si="2"/>
        <v>71647.199999999997</v>
      </c>
      <c r="I41" s="21">
        <f t="shared" si="3"/>
        <v>87409.583999999988</v>
      </c>
      <c r="J41" s="9" t="s">
        <v>44</v>
      </c>
    </row>
    <row r="42" spans="1:10" ht="15.75" thickBot="1" x14ac:dyDescent="0.3">
      <c r="A42" s="4"/>
      <c r="B42" s="5" t="s">
        <v>46</v>
      </c>
      <c r="C42" s="6"/>
      <c r="D42" s="6"/>
      <c r="E42" s="25"/>
      <c r="F42" s="20"/>
      <c r="G42" s="20"/>
      <c r="H42" s="20"/>
      <c r="I42" s="20"/>
      <c r="J42" s="6"/>
    </row>
    <row r="43" spans="1:10" ht="15.75" thickBot="1" x14ac:dyDescent="0.3">
      <c r="A43" s="4"/>
      <c r="B43" s="17" t="s">
        <v>47</v>
      </c>
      <c r="C43" s="6"/>
      <c r="D43" s="6"/>
      <c r="E43" s="24"/>
      <c r="F43" s="21"/>
      <c r="G43" s="21"/>
      <c r="H43" s="20"/>
      <c r="I43" s="20"/>
      <c r="J43" s="6"/>
    </row>
    <row r="44" spans="1:10" ht="30.75" thickBot="1" x14ac:dyDescent="0.3">
      <c r="A44" s="7">
        <v>37</v>
      </c>
      <c r="B44" s="33" t="s">
        <v>48</v>
      </c>
      <c r="C44" s="8" t="s">
        <v>0</v>
      </c>
      <c r="D44" s="8">
        <v>1664</v>
      </c>
      <c r="E44" s="24">
        <v>820</v>
      </c>
      <c r="F44" s="21"/>
      <c r="G44" s="21"/>
      <c r="H44" s="21">
        <f>D44*E44</f>
        <v>1364480</v>
      </c>
      <c r="I44" s="21">
        <f>H44*1.22</f>
        <v>1664665.5999999999</v>
      </c>
      <c r="J44" s="9" t="s">
        <v>49</v>
      </c>
    </row>
    <row r="45" spans="1:10" ht="79.5" thickBot="1" x14ac:dyDescent="0.3">
      <c r="A45" s="7">
        <v>38</v>
      </c>
      <c r="B45" s="33" t="s">
        <v>50</v>
      </c>
      <c r="C45" s="8" t="s">
        <v>0</v>
      </c>
      <c r="D45" s="8">
        <v>1664</v>
      </c>
      <c r="E45" s="24">
        <v>325</v>
      </c>
      <c r="F45" s="21"/>
      <c r="G45" s="21"/>
      <c r="H45" s="21">
        <f>D45*E45</f>
        <v>540800</v>
      </c>
      <c r="I45" s="21">
        <f>H45*1.22</f>
        <v>659776</v>
      </c>
      <c r="J45" s="9" t="s">
        <v>51</v>
      </c>
    </row>
    <row r="46" spans="1:10" ht="15.75" thickBot="1" x14ac:dyDescent="0.3">
      <c r="A46" s="4"/>
      <c r="B46" s="17" t="s">
        <v>2</v>
      </c>
      <c r="C46" s="6"/>
      <c r="D46" s="6"/>
      <c r="E46" s="24"/>
      <c r="F46" s="21"/>
      <c r="G46" s="21"/>
      <c r="H46" s="20"/>
      <c r="I46" s="20"/>
      <c r="J46" s="6"/>
    </row>
    <row r="47" spans="1:10" ht="30.75" thickBot="1" x14ac:dyDescent="0.3">
      <c r="A47" s="7">
        <v>39</v>
      </c>
      <c r="B47" s="33" t="s">
        <v>48</v>
      </c>
      <c r="C47" s="8" t="s">
        <v>0</v>
      </c>
      <c r="D47" s="8">
        <v>60</v>
      </c>
      <c r="E47" s="24">
        <v>820</v>
      </c>
      <c r="F47" s="21"/>
      <c r="G47" s="21"/>
      <c r="H47" s="21">
        <f>D47*E47</f>
        <v>49200</v>
      </c>
      <c r="I47" s="21">
        <f>H47*1.22</f>
        <v>60024</v>
      </c>
      <c r="J47" s="9" t="s">
        <v>52</v>
      </c>
    </row>
    <row r="48" spans="1:10" ht="79.5" thickBot="1" x14ac:dyDescent="0.3">
      <c r="A48" s="7">
        <v>40</v>
      </c>
      <c r="B48" s="33" t="s">
        <v>50</v>
      </c>
      <c r="C48" s="8" t="s">
        <v>0</v>
      </c>
      <c r="D48" s="8">
        <v>60</v>
      </c>
      <c r="E48" s="24">
        <v>325</v>
      </c>
      <c r="F48" s="21"/>
      <c r="G48" s="21"/>
      <c r="H48" s="21">
        <f>D48*E48</f>
        <v>19500</v>
      </c>
      <c r="I48" s="21">
        <f>H48*1.22</f>
        <v>23790</v>
      </c>
      <c r="J48" s="9" t="s">
        <v>53</v>
      </c>
    </row>
    <row r="49" spans="1:10" ht="15.75" thickBot="1" x14ac:dyDescent="0.3">
      <c r="A49" s="4"/>
      <c r="B49" s="17" t="s">
        <v>54</v>
      </c>
      <c r="C49" s="6"/>
      <c r="D49" s="6"/>
      <c r="E49" s="24"/>
      <c r="F49" s="21"/>
      <c r="G49" s="21"/>
      <c r="H49" s="20"/>
      <c r="I49" s="20"/>
      <c r="J49" s="6"/>
    </row>
    <row r="50" spans="1:10" ht="63.75" thickBot="1" x14ac:dyDescent="0.3">
      <c r="A50" s="7">
        <v>41</v>
      </c>
      <c r="B50" s="33" t="s">
        <v>55</v>
      </c>
      <c r="C50" s="8" t="s">
        <v>7</v>
      </c>
      <c r="D50" s="8">
        <v>8.9</v>
      </c>
      <c r="E50" s="24">
        <v>25000</v>
      </c>
      <c r="F50" s="21"/>
      <c r="G50" s="21"/>
      <c r="H50" s="21">
        <f>D50*E50</f>
        <v>222500</v>
      </c>
      <c r="I50" s="21">
        <f>H50*1.22</f>
        <v>271450</v>
      </c>
      <c r="J50" s="9" t="s">
        <v>56</v>
      </c>
    </row>
    <row r="51" spans="1:10" ht="15.75" thickBot="1" x14ac:dyDescent="0.3">
      <c r="A51" s="4"/>
      <c r="B51" s="17" t="s">
        <v>57</v>
      </c>
      <c r="C51" s="6"/>
      <c r="D51" s="6"/>
      <c r="E51" s="24"/>
      <c r="F51" s="21"/>
      <c r="G51" s="21"/>
      <c r="H51" s="20"/>
      <c r="I51" s="20"/>
      <c r="J51" s="6"/>
    </row>
    <row r="52" spans="1:10" ht="95.25" thickBot="1" x14ac:dyDescent="0.3">
      <c r="A52" s="7">
        <v>42</v>
      </c>
      <c r="B52" s="33" t="s">
        <v>50</v>
      </c>
      <c r="C52" s="8" t="s">
        <v>0</v>
      </c>
      <c r="D52" s="8">
        <v>21</v>
      </c>
      <c r="E52" s="24">
        <v>1145</v>
      </c>
      <c r="F52" s="21"/>
      <c r="G52" s="21"/>
      <c r="H52" s="21">
        <f>D52*E52</f>
        <v>24045</v>
      </c>
      <c r="I52" s="21">
        <f>H52*1.22</f>
        <v>29334.899999999998</v>
      </c>
      <c r="J52" s="9" t="s">
        <v>58</v>
      </c>
    </row>
    <row r="53" spans="1:10" ht="15.75" thickBot="1" x14ac:dyDescent="0.3">
      <c r="A53" s="4"/>
      <c r="B53" s="17" t="s">
        <v>59</v>
      </c>
      <c r="C53" s="6"/>
      <c r="D53" s="6"/>
      <c r="E53" s="24"/>
      <c r="F53" s="21"/>
      <c r="G53" s="21"/>
      <c r="H53" s="20"/>
      <c r="I53" s="20"/>
      <c r="J53" s="6"/>
    </row>
    <row r="54" spans="1:10" ht="32.25" thickBot="1" x14ac:dyDescent="0.3">
      <c r="A54" s="7">
        <v>43</v>
      </c>
      <c r="B54" s="33" t="s">
        <v>60</v>
      </c>
      <c r="C54" s="8" t="s">
        <v>1</v>
      </c>
      <c r="D54" s="8">
        <v>80</v>
      </c>
      <c r="E54" s="24">
        <v>400</v>
      </c>
      <c r="F54" s="21"/>
      <c r="G54" s="21"/>
      <c r="H54" s="21">
        <f>D54*E54</f>
        <v>32000</v>
      </c>
      <c r="I54" s="21">
        <f>H54*1.22</f>
        <v>39040</v>
      </c>
      <c r="J54" s="9" t="s">
        <v>61</v>
      </c>
    </row>
    <row r="55" spans="1:10" ht="15.75" thickBot="1" x14ac:dyDescent="0.3">
      <c r="A55" s="4"/>
      <c r="B55" s="17" t="s">
        <v>62</v>
      </c>
      <c r="C55" s="6"/>
      <c r="D55" s="6"/>
      <c r="E55" s="24"/>
      <c r="F55" s="21"/>
      <c r="G55" s="21"/>
      <c r="H55" s="20"/>
      <c r="I55" s="20"/>
      <c r="J55" s="6"/>
    </row>
    <row r="56" spans="1:10" ht="79.5" thickBot="1" x14ac:dyDescent="0.3">
      <c r="A56" s="7">
        <v>44</v>
      </c>
      <c r="B56" s="33" t="s">
        <v>50</v>
      </c>
      <c r="C56" s="8" t="s">
        <v>0</v>
      </c>
      <c r="D56" s="8">
        <v>13</v>
      </c>
      <c r="E56" s="24">
        <v>2000</v>
      </c>
      <c r="F56" s="21"/>
      <c r="G56" s="21"/>
      <c r="H56" s="21">
        <f>D56*E56</f>
        <v>26000</v>
      </c>
      <c r="I56" s="21">
        <f>H56*1.22</f>
        <v>31720</v>
      </c>
      <c r="J56" s="9" t="s">
        <v>63</v>
      </c>
    </row>
    <row r="57" spans="1:10" ht="32.25" thickBot="1" x14ac:dyDescent="0.3">
      <c r="A57" s="7">
        <v>45</v>
      </c>
      <c r="B57" s="33" t="s">
        <v>64</v>
      </c>
      <c r="C57" s="8" t="s">
        <v>3</v>
      </c>
      <c r="D57" s="8">
        <v>2.5999999999999999E-2</v>
      </c>
      <c r="E57" s="24">
        <v>1500000</v>
      </c>
      <c r="F57" s="21"/>
      <c r="G57" s="21"/>
      <c r="H57" s="21">
        <f t="shared" ref="H57:H59" si="4">D57*E57</f>
        <v>39000</v>
      </c>
      <c r="I57" s="21">
        <f t="shared" ref="I57:I59" si="5">H57*1.22</f>
        <v>47580</v>
      </c>
      <c r="J57" s="9" t="s">
        <v>65</v>
      </c>
    </row>
    <row r="58" spans="1:10" ht="16.5" thickBot="1" x14ac:dyDescent="0.3">
      <c r="A58" s="7">
        <v>46</v>
      </c>
      <c r="B58" s="33" t="s">
        <v>66</v>
      </c>
      <c r="C58" s="8" t="s">
        <v>67</v>
      </c>
      <c r="D58" s="8">
        <v>111</v>
      </c>
      <c r="E58" s="24">
        <v>500</v>
      </c>
      <c r="F58" s="21"/>
      <c r="G58" s="21"/>
      <c r="H58" s="21">
        <f t="shared" si="4"/>
        <v>55500</v>
      </c>
      <c r="I58" s="21">
        <f t="shared" si="5"/>
        <v>67710</v>
      </c>
      <c r="J58" s="9" t="s">
        <v>68</v>
      </c>
    </row>
    <row r="59" spans="1:10" ht="16.5" thickBot="1" x14ac:dyDescent="0.3">
      <c r="A59" s="7">
        <v>47</v>
      </c>
      <c r="B59" s="33" t="s">
        <v>66</v>
      </c>
      <c r="C59" s="8" t="s">
        <v>67</v>
      </c>
      <c r="D59" s="8">
        <v>1.7</v>
      </c>
      <c r="E59" s="24">
        <v>500</v>
      </c>
      <c r="F59" s="21"/>
      <c r="G59" s="21"/>
      <c r="H59" s="21">
        <f t="shared" si="4"/>
        <v>850</v>
      </c>
      <c r="I59" s="21">
        <f t="shared" si="5"/>
        <v>1037</v>
      </c>
      <c r="J59" s="9" t="s">
        <v>69</v>
      </c>
    </row>
    <row r="60" spans="1:10" ht="15.75" thickBot="1" x14ac:dyDescent="0.3">
      <c r="A60" s="4"/>
      <c r="B60" s="5" t="s">
        <v>70</v>
      </c>
      <c r="C60" s="6"/>
      <c r="D60" s="6"/>
      <c r="E60" s="25"/>
      <c r="F60" s="20"/>
      <c r="G60" s="20"/>
      <c r="H60" s="20"/>
      <c r="I60" s="20"/>
      <c r="J60" s="6"/>
    </row>
    <row r="61" spans="1:10" ht="16.5" thickBot="1" x14ac:dyDescent="0.3">
      <c r="A61" s="7">
        <v>48</v>
      </c>
      <c r="B61" s="33" t="s">
        <v>71</v>
      </c>
      <c r="C61" s="18" t="s">
        <v>0</v>
      </c>
      <c r="D61" s="18">
        <v>75</v>
      </c>
      <c r="E61" s="24">
        <v>200</v>
      </c>
      <c r="F61" s="21"/>
      <c r="G61" s="21"/>
      <c r="H61" s="21">
        <f>D61*E61</f>
        <v>15000</v>
      </c>
      <c r="I61" s="21">
        <f>H61*1.22</f>
        <v>18300</v>
      </c>
      <c r="J61" s="9" t="s">
        <v>72</v>
      </c>
    </row>
    <row r="62" spans="1:10" ht="16.5" thickBot="1" x14ac:dyDescent="0.3">
      <c r="A62" s="7">
        <v>49</v>
      </c>
      <c r="B62" s="33" t="s">
        <v>73</v>
      </c>
      <c r="C62" s="18" t="s">
        <v>0</v>
      </c>
      <c r="D62" s="18">
        <v>160</v>
      </c>
      <c r="E62" s="24">
        <v>120</v>
      </c>
      <c r="F62" s="21"/>
      <c r="G62" s="21"/>
      <c r="H62" s="21">
        <f t="shared" ref="H62:H70" si="6">D62*E62</f>
        <v>19200</v>
      </c>
      <c r="I62" s="21">
        <f t="shared" ref="I62:I70" si="7">H62*1.22</f>
        <v>23424</v>
      </c>
      <c r="J62" s="9" t="s">
        <v>74</v>
      </c>
    </row>
    <row r="63" spans="1:10" ht="15.75" thickBot="1" x14ac:dyDescent="0.3">
      <c r="A63" s="7">
        <v>50</v>
      </c>
      <c r="B63" s="33" t="s">
        <v>75</v>
      </c>
      <c r="C63" s="8" t="s">
        <v>0</v>
      </c>
      <c r="D63" s="8">
        <v>75</v>
      </c>
      <c r="E63" s="24">
        <v>350</v>
      </c>
      <c r="F63" s="21"/>
      <c r="G63" s="21"/>
      <c r="H63" s="21">
        <f t="shared" si="6"/>
        <v>26250</v>
      </c>
      <c r="I63" s="21">
        <f t="shared" si="7"/>
        <v>32025</v>
      </c>
      <c r="J63" s="6"/>
    </row>
    <row r="64" spans="1:10" ht="16.5" thickBot="1" x14ac:dyDescent="0.3">
      <c r="A64" s="7">
        <v>51</v>
      </c>
      <c r="B64" s="33" t="s">
        <v>76</v>
      </c>
      <c r="C64" s="8" t="s">
        <v>0</v>
      </c>
      <c r="D64" s="8">
        <v>10</v>
      </c>
      <c r="E64" s="24">
        <v>350</v>
      </c>
      <c r="F64" s="21"/>
      <c r="G64" s="21"/>
      <c r="H64" s="21">
        <f t="shared" si="6"/>
        <v>3500</v>
      </c>
      <c r="I64" s="21">
        <f t="shared" si="7"/>
        <v>4270</v>
      </c>
      <c r="J64" s="9" t="s">
        <v>77</v>
      </c>
    </row>
    <row r="65" spans="1:10" ht="16.5" thickBot="1" x14ac:dyDescent="0.3">
      <c r="A65" s="7">
        <v>52</v>
      </c>
      <c r="B65" s="33" t="s">
        <v>78</v>
      </c>
      <c r="C65" s="8" t="s">
        <v>0</v>
      </c>
      <c r="D65" s="8">
        <v>40</v>
      </c>
      <c r="E65" s="24">
        <v>200</v>
      </c>
      <c r="F65" s="21"/>
      <c r="G65" s="21"/>
      <c r="H65" s="21">
        <f t="shared" si="6"/>
        <v>8000</v>
      </c>
      <c r="I65" s="21">
        <f t="shared" si="7"/>
        <v>9760</v>
      </c>
      <c r="J65" s="9" t="s">
        <v>77</v>
      </c>
    </row>
    <row r="66" spans="1:10" ht="15.75" thickBot="1" x14ac:dyDescent="0.3">
      <c r="A66" s="7">
        <v>53</v>
      </c>
      <c r="B66" s="33" t="s">
        <v>79</v>
      </c>
      <c r="C66" s="8" t="s">
        <v>0</v>
      </c>
      <c r="D66" s="8">
        <v>160</v>
      </c>
      <c r="E66" s="24">
        <v>200</v>
      </c>
      <c r="F66" s="21"/>
      <c r="G66" s="21"/>
      <c r="H66" s="21">
        <f t="shared" si="6"/>
        <v>32000</v>
      </c>
      <c r="I66" s="21">
        <f t="shared" si="7"/>
        <v>39040</v>
      </c>
      <c r="J66" s="6"/>
    </row>
    <row r="67" spans="1:10" ht="15.75" thickBot="1" x14ac:dyDescent="0.3">
      <c r="A67" s="7">
        <v>54</v>
      </c>
      <c r="B67" s="33" t="s">
        <v>80</v>
      </c>
      <c r="C67" s="8" t="s">
        <v>1</v>
      </c>
      <c r="D67" s="8">
        <v>2</v>
      </c>
      <c r="E67" s="24">
        <v>25000</v>
      </c>
      <c r="F67" s="21"/>
      <c r="G67" s="21"/>
      <c r="H67" s="21">
        <f t="shared" si="6"/>
        <v>50000</v>
      </c>
      <c r="I67" s="21">
        <f t="shared" si="7"/>
        <v>61000</v>
      </c>
      <c r="J67" s="6"/>
    </row>
    <row r="68" spans="1:10" ht="15.75" thickBot="1" x14ac:dyDescent="0.3">
      <c r="A68" s="7">
        <v>55</v>
      </c>
      <c r="B68" s="33" t="s">
        <v>81</v>
      </c>
      <c r="C68" s="8" t="s">
        <v>1</v>
      </c>
      <c r="D68" s="8">
        <v>3</v>
      </c>
      <c r="E68" s="24">
        <v>40000</v>
      </c>
      <c r="F68" s="21"/>
      <c r="G68" s="21"/>
      <c r="H68" s="21">
        <f t="shared" si="6"/>
        <v>120000</v>
      </c>
      <c r="I68" s="21">
        <f t="shared" si="7"/>
        <v>146400</v>
      </c>
      <c r="J68" s="6"/>
    </row>
    <row r="69" spans="1:10" ht="15.75" thickBot="1" x14ac:dyDescent="0.3">
      <c r="A69" s="7">
        <v>56</v>
      </c>
      <c r="B69" s="33" t="s">
        <v>82</v>
      </c>
      <c r="C69" s="8" t="s">
        <v>1</v>
      </c>
      <c r="D69" s="8">
        <v>8</v>
      </c>
      <c r="E69" s="24">
        <v>25000</v>
      </c>
      <c r="F69" s="21"/>
      <c r="G69" s="21"/>
      <c r="H69" s="21">
        <f t="shared" si="6"/>
        <v>200000</v>
      </c>
      <c r="I69" s="21">
        <f t="shared" si="7"/>
        <v>244000</v>
      </c>
      <c r="J69" s="6"/>
    </row>
    <row r="70" spans="1:10" ht="15.75" thickBot="1" x14ac:dyDescent="0.3">
      <c r="A70" s="7">
        <v>57</v>
      </c>
      <c r="B70" s="33" t="s">
        <v>83</v>
      </c>
      <c r="C70" s="8" t="s">
        <v>1</v>
      </c>
      <c r="D70" s="8">
        <v>11</v>
      </c>
      <c r="E70" s="24">
        <v>15000</v>
      </c>
      <c r="F70" s="21"/>
      <c r="G70" s="21"/>
      <c r="H70" s="21">
        <f t="shared" si="6"/>
        <v>165000</v>
      </c>
      <c r="I70" s="21">
        <f t="shared" si="7"/>
        <v>201300</v>
      </c>
      <c r="J70" s="6"/>
    </row>
    <row r="71" spans="1:10" ht="15.75" thickBot="1" x14ac:dyDescent="0.3">
      <c r="A71" s="4"/>
      <c r="B71" s="5" t="s">
        <v>84</v>
      </c>
      <c r="C71" s="6"/>
      <c r="D71" s="6"/>
      <c r="E71" s="25"/>
      <c r="F71" s="20"/>
      <c r="G71" s="20"/>
      <c r="H71" s="20"/>
      <c r="I71" s="20"/>
      <c r="J71" s="6"/>
    </row>
    <row r="72" spans="1:10" ht="15.75" thickBot="1" x14ac:dyDescent="0.3">
      <c r="A72" s="4"/>
      <c r="B72" s="17" t="s">
        <v>85</v>
      </c>
      <c r="C72" s="6"/>
      <c r="D72" s="6"/>
      <c r="E72" s="25"/>
      <c r="F72" s="20"/>
      <c r="G72" s="20"/>
      <c r="H72" s="20"/>
      <c r="I72" s="20"/>
      <c r="J72" s="6"/>
    </row>
    <row r="73" spans="1:10" ht="16.5" thickBot="1" x14ac:dyDescent="0.3">
      <c r="A73" s="7">
        <v>58</v>
      </c>
      <c r="B73" s="30" t="s">
        <v>86</v>
      </c>
      <c r="C73" s="31" t="s">
        <v>1</v>
      </c>
      <c r="D73" s="31">
        <v>2</v>
      </c>
      <c r="E73" s="32">
        <v>30000</v>
      </c>
      <c r="F73" s="32"/>
      <c r="G73" s="32"/>
      <c r="H73" s="32">
        <f>D73*E73</f>
        <v>60000</v>
      </c>
      <c r="I73" s="32">
        <f>H73*1.22</f>
        <v>73200</v>
      </c>
      <c r="J73" s="9" t="s">
        <v>87</v>
      </c>
    </row>
    <row r="74" spans="1:10" ht="16.5" thickBot="1" x14ac:dyDescent="0.3">
      <c r="A74" s="7">
        <v>59</v>
      </c>
      <c r="B74" s="30" t="s">
        <v>88</v>
      </c>
      <c r="C74" s="31" t="s">
        <v>0</v>
      </c>
      <c r="D74" s="31">
        <v>5.6</v>
      </c>
      <c r="E74" s="32">
        <v>20500</v>
      </c>
      <c r="F74" s="32"/>
      <c r="G74" s="32"/>
      <c r="H74" s="32">
        <f>D74*E74</f>
        <v>114799.99999999999</v>
      </c>
      <c r="I74" s="32">
        <f>H74*1.22</f>
        <v>140055.99999999997</v>
      </c>
      <c r="J74" s="9" t="s">
        <v>89</v>
      </c>
    </row>
    <row r="75" spans="1:10" ht="15.75" thickBot="1" x14ac:dyDescent="0.3">
      <c r="A75" s="4"/>
      <c r="B75" s="17" t="s">
        <v>90</v>
      </c>
      <c r="C75" s="6"/>
      <c r="D75" s="6"/>
      <c r="E75" s="25"/>
      <c r="F75" s="20"/>
      <c r="G75" s="20"/>
      <c r="H75" s="20"/>
      <c r="I75" s="20"/>
      <c r="J75" s="6"/>
    </row>
    <row r="76" spans="1:10" ht="16.5" thickBot="1" x14ac:dyDescent="0.3">
      <c r="A76" s="7">
        <v>60</v>
      </c>
      <c r="B76" s="30" t="s">
        <v>86</v>
      </c>
      <c r="C76" s="31" t="s">
        <v>1</v>
      </c>
      <c r="D76" s="31">
        <v>2</v>
      </c>
      <c r="E76" s="32">
        <v>30000</v>
      </c>
      <c r="F76" s="32"/>
      <c r="G76" s="32"/>
      <c r="H76" s="32">
        <f>D76*E76</f>
        <v>60000</v>
      </c>
      <c r="I76" s="32">
        <f>H76*1.22</f>
        <v>73200</v>
      </c>
      <c r="J76" s="9" t="s">
        <v>87</v>
      </c>
    </row>
    <row r="77" spans="1:10" ht="16.5" thickBot="1" x14ac:dyDescent="0.3">
      <c r="A77" s="7">
        <v>61</v>
      </c>
      <c r="B77" s="30" t="s">
        <v>91</v>
      </c>
      <c r="C77" s="31" t="s">
        <v>0</v>
      </c>
      <c r="D77" s="31">
        <v>6.2</v>
      </c>
      <c r="E77" s="32">
        <v>20500</v>
      </c>
      <c r="F77" s="32"/>
      <c r="G77" s="32"/>
      <c r="H77" s="32">
        <f>D77*E77</f>
        <v>127100</v>
      </c>
      <c r="I77" s="32">
        <f>H77*1.22</f>
        <v>155062</v>
      </c>
      <c r="J77" s="9" t="s">
        <v>92</v>
      </c>
    </row>
    <row r="78" spans="1:10" ht="15.75" thickBot="1" x14ac:dyDescent="0.3">
      <c r="A78" s="4"/>
      <c r="B78" s="17" t="s">
        <v>93</v>
      </c>
      <c r="C78" s="6"/>
      <c r="D78" s="6"/>
      <c r="E78" s="25"/>
      <c r="F78" s="20"/>
      <c r="G78" s="20"/>
      <c r="H78" s="20"/>
      <c r="I78" s="20"/>
      <c r="J78" s="6"/>
    </row>
    <row r="79" spans="1:10" ht="16.5" thickBot="1" x14ac:dyDescent="0.3">
      <c r="A79" s="7">
        <v>62</v>
      </c>
      <c r="B79" s="30" t="s">
        <v>86</v>
      </c>
      <c r="C79" s="31" t="s">
        <v>1</v>
      </c>
      <c r="D79" s="31">
        <v>2</v>
      </c>
      <c r="E79" s="32">
        <v>30000</v>
      </c>
      <c r="F79" s="32"/>
      <c r="G79" s="32"/>
      <c r="H79" s="32">
        <f>D79*E79</f>
        <v>60000</v>
      </c>
      <c r="I79" s="32">
        <f>H79*1.22</f>
        <v>73200</v>
      </c>
      <c r="J79" s="9" t="s">
        <v>87</v>
      </c>
    </row>
    <row r="80" spans="1:10" ht="16.5" thickBot="1" x14ac:dyDescent="0.3">
      <c r="A80" s="7">
        <v>63</v>
      </c>
      <c r="B80" s="30" t="s">
        <v>94</v>
      </c>
      <c r="C80" s="31" t="s">
        <v>0</v>
      </c>
      <c r="D80" s="31">
        <v>6</v>
      </c>
      <c r="E80" s="32">
        <v>20500</v>
      </c>
      <c r="F80" s="32"/>
      <c r="G80" s="32"/>
      <c r="H80" s="32">
        <f>D80*E80</f>
        <v>123000</v>
      </c>
      <c r="I80" s="32">
        <f>H80*1.22</f>
        <v>150060</v>
      </c>
      <c r="J80" s="9" t="s">
        <v>95</v>
      </c>
    </row>
    <row r="81" spans="1:10" ht="15.75" thickBot="1" x14ac:dyDescent="0.3">
      <c r="A81" s="4"/>
      <c r="B81" s="17" t="s">
        <v>96</v>
      </c>
      <c r="C81" s="6"/>
      <c r="D81" s="6"/>
      <c r="E81" s="25"/>
      <c r="F81" s="20"/>
      <c r="G81" s="20"/>
      <c r="H81" s="20"/>
      <c r="I81" s="20"/>
      <c r="J81" s="6"/>
    </row>
    <row r="82" spans="1:10" ht="16.5" thickBot="1" x14ac:dyDescent="0.3">
      <c r="A82" s="7">
        <v>64</v>
      </c>
      <c r="B82" s="30" t="s">
        <v>97</v>
      </c>
      <c r="C82" s="31" t="s">
        <v>1</v>
      </c>
      <c r="D82" s="31">
        <v>1</v>
      </c>
      <c r="E82" s="32">
        <v>30000</v>
      </c>
      <c r="F82" s="32"/>
      <c r="G82" s="32"/>
      <c r="H82" s="32">
        <f>D82*E82</f>
        <v>30000</v>
      </c>
      <c r="I82" s="32">
        <f>H82*1.22</f>
        <v>36600</v>
      </c>
      <c r="J82" s="9" t="s">
        <v>98</v>
      </c>
    </row>
    <row r="83" spans="1:10" ht="16.5" thickBot="1" x14ac:dyDescent="0.3">
      <c r="A83" s="7">
        <v>65</v>
      </c>
      <c r="B83" s="30" t="s">
        <v>99</v>
      </c>
      <c r="C83" s="31" t="s">
        <v>0</v>
      </c>
      <c r="D83" s="31">
        <v>2</v>
      </c>
      <c r="E83" s="32">
        <v>20500</v>
      </c>
      <c r="F83" s="32"/>
      <c r="G83" s="32"/>
      <c r="H83" s="32">
        <f>D83*E83</f>
        <v>41000</v>
      </c>
      <c r="I83" s="32">
        <f>H83*1.22</f>
        <v>50020</v>
      </c>
      <c r="J83" s="9" t="s">
        <v>100</v>
      </c>
    </row>
    <row r="84" spans="1:10" ht="15.75" thickBot="1" x14ac:dyDescent="0.3">
      <c r="A84" s="4"/>
      <c r="B84" s="17" t="s">
        <v>101</v>
      </c>
      <c r="C84" s="6"/>
      <c r="D84" s="6"/>
      <c r="E84" s="25"/>
      <c r="F84" s="20"/>
      <c r="G84" s="20"/>
      <c r="H84" s="20"/>
      <c r="I84" s="20"/>
      <c r="J84" s="6"/>
    </row>
    <row r="85" spans="1:10" ht="16.5" thickBot="1" x14ac:dyDescent="0.3">
      <c r="A85" s="7">
        <v>66</v>
      </c>
      <c r="B85" s="30" t="s">
        <v>102</v>
      </c>
      <c r="C85" s="31" t="s">
        <v>1</v>
      </c>
      <c r="D85" s="31">
        <v>1</v>
      </c>
      <c r="E85" s="32">
        <v>30000</v>
      </c>
      <c r="F85" s="32"/>
      <c r="G85" s="32"/>
      <c r="H85" s="32">
        <f>D85*E85</f>
        <v>30000</v>
      </c>
      <c r="I85" s="32">
        <f>H85*1.22</f>
        <v>36600</v>
      </c>
      <c r="J85" s="9" t="s">
        <v>103</v>
      </c>
    </row>
    <row r="86" spans="1:10" ht="16.5" thickBot="1" x14ac:dyDescent="0.3">
      <c r="A86" s="7">
        <v>67</v>
      </c>
      <c r="B86" s="30" t="s">
        <v>99</v>
      </c>
      <c r="C86" s="31" t="s">
        <v>0</v>
      </c>
      <c r="D86" s="31">
        <v>2</v>
      </c>
      <c r="E86" s="32">
        <v>20500</v>
      </c>
      <c r="F86" s="32"/>
      <c r="G86" s="32"/>
      <c r="H86" s="32">
        <f>D86*E86</f>
        <v>41000</v>
      </c>
      <c r="I86" s="32">
        <f>H86*1.22</f>
        <v>50020</v>
      </c>
      <c r="J86" s="9" t="s">
        <v>100</v>
      </c>
    </row>
    <row r="87" spans="1:10" ht="15.75" thickBot="1" x14ac:dyDescent="0.3">
      <c r="A87" s="4"/>
      <c r="B87" s="17" t="s">
        <v>104</v>
      </c>
      <c r="C87" s="6"/>
      <c r="D87" s="6"/>
      <c r="E87" s="25"/>
      <c r="F87" s="20"/>
      <c r="G87" s="20"/>
      <c r="H87" s="20"/>
      <c r="I87" s="20"/>
      <c r="J87" s="6"/>
    </row>
    <row r="88" spans="1:10" ht="16.5" thickBot="1" x14ac:dyDescent="0.3">
      <c r="A88" s="7">
        <v>68</v>
      </c>
      <c r="B88" s="33" t="s">
        <v>105</v>
      </c>
      <c r="C88" s="8" t="s">
        <v>1</v>
      </c>
      <c r="D88" s="8">
        <v>2</v>
      </c>
      <c r="E88" s="24">
        <v>200000</v>
      </c>
      <c r="F88" s="21"/>
      <c r="G88" s="21"/>
      <c r="H88" s="21">
        <f>D88*E88</f>
        <v>400000</v>
      </c>
      <c r="I88" s="21">
        <f>H88*1.22</f>
        <v>488000</v>
      </c>
      <c r="J88" s="9" t="s">
        <v>106</v>
      </c>
    </row>
    <row r="89" spans="1:10" ht="16.5" thickBot="1" x14ac:dyDescent="0.3">
      <c r="A89" s="7">
        <v>69</v>
      </c>
      <c r="B89" s="33" t="s">
        <v>107</v>
      </c>
      <c r="C89" s="8" t="s">
        <v>1</v>
      </c>
      <c r="D89" s="8">
        <v>1</v>
      </c>
      <c r="E89" s="24">
        <v>490000</v>
      </c>
      <c r="F89" s="21"/>
      <c r="G89" s="21"/>
      <c r="H89" s="21">
        <f>E89*1</f>
        <v>490000</v>
      </c>
      <c r="I89" s="21">
        <f>H89*1.22</f>
        <v>597800</v>
      </c>
      <c r="J89" s="9" t="s">
        <v>108</v>
      </c>
    </row>
    <row r="90" spans="1:10" ht="15.75" thickBot="1" x14ac:dyDescent="0.3">
      <c r="A90" s="4"/>
      <c r="B90" s="17" t="s">
        <v>109</v>
      </c>
      <c r="C90" s="6"/>
      <c r="D90" s="6"/>
      <c r="E90" s="25"/>
      <c r="F90" s="20"/>
      <c r="G90" s="20"/>
      <c r="H90" s="20"/>
      <c r="I90" s="20"/>
      <c r="J90" s="6"/>
    </row>
    <row r="91" spans="1:10" ht="16.5" thickBot="1" x14ac:dyDescent="0.3">
      <c r="A91" s="7">
        <v>70</v>
      </c>
      <c r="B91" s="33" t="s">
        <v>105</v>
      </c>
      <c r="C91" s="8" t="s">
        <v>1</v>
      </c>
      <c r="D91" s="8">
        <v>2</v>
      </c>
      <c r="E91" s="24">
        <v>200000</v>
      </c>
      <c r="F91" s="21"/>
      <c r="G91" s="21"/>
      <c r="H91" s="21">
        <f>D91*E91</f>
        <v>400000</v>
      </c>
      <c r="I91" s="21">
        <f>H91*1.22</f>
        <v>488000</v>
      </c>
      <c r="J91" s="9" t="s">
        <v>106</v>
      </c>
    </row>
    <row r="92" spans="1:10" ht="16.5" thickBot="1" x14ac:dyDescent="0.3">
      <c r="A92" s="7">
        <v>71</v>
      </c>
      <c r="B92" s="33" t="s">
        <v>110</v>
      </c>
      <c r="C92" s="8" t="s">
        <v>1</v>
      </c>
      <c r="D92" s="8">
        <v>1</v>
      </c>
      <c r="E92" s="24">
        <v>490000</v>
      </c>
      <c r="F92" s="21"/>
      <c r="G92" s="21"/>
      <c r="H92" s="21">
        <f>D92*E92</f>
        <v>490000</v>
      </c>
      <c r="I92" s="21">
        <f>H92*1.22</f>
        <v>597800</v>
      </c>
      <c r="J92" s="9" t="s">
        <v>108</v>
      </c>
    </row>
    <row r="93" spans="1:10" ht="15.75" thickBot="1" x14ac:dyDescent="0.3">
      <c r="A93" s="4"/>
      <c r="B93" s="17" t="s">
        <v>111</v>
      </c>
      <c r="C93" s="6"/>
      <c r="D93" s="6"/>
      <c r="E93" s="25"/>
      <c r="F93" s="20"/>
      <c r="G93" s="20"/>
      <c r="H93" s="20"/>
      <c r="I93" s="20"/>
      <c r="J93" s="6"/>
    </row>
    <row r="94" spans="1:10" ht="16.5" thickBot="1" x14ac:dyDescent="0.3">
      <c r="A94" s="7">
        <v>72</v>
      </c>
      <c r="B94" s="33" t="s">
        <v>105</v>
      </c>
      <c r="C94" s="8" t="s">
        <v>1</v>
      </c>
      <c r="D94" s="8">
        <v>2</v>
      </c>
      <c r="E94" s="24">
        <v>200000</v>
      </c>
      <c r="F94" s="21"/>
      <c r="G94" s="21"/>
      <c r="H94" s="21">
        <f>D94*E94</f>
        <v>400000</v>
      </c>
      <c r="I94" s="21">
        <f>H94*1.22</f>
        <v>488000</v>
      </c>
      <c r="J94" s="9" t="s">
        <v>106</v>
      </c>
    </row>
    <row r="95" spans="1:10" ht="16.5" thickBot="1" x14ac:dyDescent="0.3">
      <c r="A95" s="7">
        <v>73</v>
      </c>
      <c r="B95" s="33" t="s">
        <v>112</v>
      </c>
      <c r="C95" s="8" t="s">
        <v>1</v>
      </c>
      <c r="D95" s="8">
        <v>1</v>
      </c>
      <c r="E95" s="24">
        <v>490000</v>
      </c>
      <c r="F95" s="21"/>
      <c r="G95" s="21"/>
      <c r="H95" s="21">
        <f>D95*E95</f>
        <v>490000</v>
      </c>
      <c r="I95" s="21">
        <f>H95*1.22</f>
        <v>597800</v>
      </c>
      <c r="J95" s="9" t="s">
        <v>108</v>
      </c>
    </row>
    <row r="96" spans="1:10" ht="15.75" thickBot="1" x14ac:dyDescent="0.3">
      <c r="A96" s="4"/>
      <c r="B96" s="17" t="s">
        <v>113</v>
      </c>
      <c r="C96" s="6"/>
      <c r="D96" s="6"/>
      <c r="E96" s="25"/>
      <c r="F96" s="20"/>
      <c r="G96" s="20"/>
      <c r="H96" s="20"/>
      <c r="I96" s="20"/>
      <c r="J96" s="6"/>
    </row>
    <row r="97" spans="1:10" ht="16.5" thickBot="1" x14ac:dyDescent="0.3">
      <c r="A97" s="7">
        <v>74</v>
      </c>
      <c r="B97" s="33" t="s">
        <v>114</v>
      </c>
      <c r="C97" s="8" t="s">
        <v>1</v>
      </c>
      <c r="D97" s="8">
        <v>1</v>
      </c>
      <c r="E97" s="24">
        <v>200000</v>
      </c>
      <c r="F97" s="21"/>
      <c r="G97" s="21"/>
      <c r="H97" s="21">
        <f>D97*E97</f>
        <v>200000</v>
      </c>
      <c r="I97" s="21">
        <f>H97*1.22</f>
        <v>244000</v>
      </c>
      <c r="J97" s="9" t="s">
        <v>115</v>
      </c>
    </row>
    <row r="98" spans="1:10" ht="16.5" thickBot="1" x14ac:dyDescent="0.3">
      <c r="A98" s="7">
        <v>75</v>
      </c>
      <c r="B98" s="33" t="s">
        <v>116</v>
      </c>
      <c r="C98" s="8" t="s">
        <v>1</v>
      </c>
      <c r="D98" s="8">
        <v>1</v>
      </c>
      <c r="E98" s="24">
        <v>245000</v>
      </c>
      <c r="F98" s="21"/>
      <c r="G98" s="21"/>
      <c r="H98" s="21">
        <f>D98*E98</f>
        <v>245000</v>
      </c>
      <c r="I98" s="21">
        <f>H98*1.22</f>
        <v>298900</v>
      </c>
      <c r="J98" s="9" t="s">
        <v>117</v>
      </c>
    </row>
    <row r="99" spans="1:10" ht="15.75" thickBot="1" x14ac:dyDescent="0.3">
      <c r="A99" s="4"/>
      <c r="B99" s="17" t="s">
        <v>118</v>
      </c>
      <c r="C99" s="6"/>
      <c r="D99" s="6"/>
      <c r="E99" s="25"/>
      <c r="F99" s="20"/>
      <c r="G99" s="20"/>
      <c r="H99" s="20"/>
      <c r="I99" s="20"/>
      <c r="J99" s="6"/>
    </row>
    <row r="100" spans="1:10" ht="16.5" thickBot="1" x14ac:dyDescent="0.3">
      <c r="A100" s="7">
        <v>76</v>
      </c>
      <c r="B100" s="33" t="s">
        <v>114</v>
      </c>
      <c r="C100" s="8" t="s">
        <v>1</v>
      </c>
      <c r="D100" s="8">
        <v>1</v>
      </c>
      <c r="E100" s="24">
        <v>200000</v>
      </c>
      <c r="F100" s="21"/>
      <c r="G100" s="21"/>
      <c r="H100" s="21">
        <f>D100*E100</f>
        <v>200000</v>
      </c>
      <c r="I100" s="21">
        <f>H100*1.22</f>
        <v>244000</v>
      </c>
      <c r="J100" s="9" t="s">
        <v>115</v>
      </c>
    </row>
    <row r="101" spans="1:10" ht="16.5" thickBot="1" x14ac:dyDescent="0.3">
      <c r="A101" s="7">
        <v>77</v>
      </c>
      <c r="B101" s="33" t="s">
        <v>119</v>
      </c>
      <c r="C101" s="8" t="s">
        <v>1</v>
      </c>
      <c r="D101" s="8">
        <v>1</v>
      </c>
      <c r="E101" s="24">
        <v>245000</v>
      </c>
      <c r="F101" s="21"/>
      <c r="G101" s="21"/>
      <c r="H101" s="21">
        <f>D101*E101</f>
        <v>245000</v>
      </c>
      <c r="I101" s="21">
        <f>H101*1.22</f>
        <v>298900</v>
      </c>
      <c r="J101" s="9" t="s">
        <v>117</v>
      </c>
    </row>
    <row r="102" spans="1:10" ht="15.75" thickBot="1" x14ac:dyDescent="0.3">
      <c r="A102" s="4"/>
      <c r="B102" s="17" t="s">
        <v>120</v>
      </c>
      <c r="C102" s="6"/>
      <c r="D102" s="6"/>
      <c r="E102" s="25"/>
      <c r="F102" s="20"/>
      <c r="G102" s="20"/>
      <c r="H102" s="20"/>
      <c r="I102" s="20"/>
      <c r="J102" s="6"/>
    </row>
    <row r="103" spans="1:10" ht="16.5" thickBot="1" x14ac:dyDescent="0.3">
      <c r="A103" s="7">
        <v>78</v>
      </c>
      <c r="B103" s="33" t="s">
        <v>121</v>
      </c>
      <c r="C103" s="8" t="s">
        <v>3</v>
      </c>
      <c r="D103" s="8">
        <v>3</v>
      </c>
      <c r="E103" s="24">
        <v>5000</v>
      </c>
      <c r="F103" s="21"/>
      <c r="G103" s="21"/>
      <c r="H103" s="21">
        <f>D103*E103</f>
        <v>15000</v>
      </c>
      <c r="I103" s="21">
        <f>H103*1.22</f>
        <v>18300</v>
      </c>
      <c r="J103" s="9" t="s">
        <v>122</v>
      </c>
    </row>
    <row r="104" spans="1:10" ht="16.5" thickBot="1" x14ac:dyDescent="0.3">
      <c r="A104" s="7">
        <v>79</v>
      </c>
      <c r="B104" s="33" t="s">
        <v>123</v>
      </c>
      <c r="C104" s="8" t="s">
        <v>3</v>
      </c>
      <c r="D104" s="8">
        <v>3</v>
      </c>
      <c r="E104" s="24">
        <v>1500</v>
      </c>
      <c r="F104" s="21"/>
      <c r="G104" s="21"/>
      <c r="H104" s="21">
        <f t="shared" ref="H104:H108" si="8">D104*E104</f>
        <v>4500</v>
      </c>
      <c r="I104" s="21">
        <f t="shared" ref="I104:I108" si="9">H104*1.22</f>
        <v>5490</v>
      </c>
      <c r="J104" s="9" t="s">
        <v>124</v>
      </c>
    </row>
    <row r="105" spans="1:10" ht="16.5" thickBot="1" x14ac:dyDescent="0.3">
      <c r="A105" s="7">
        <v>80</v>
      </c>
      <c r="B105" s="33" t="s">
        <v>125</v>
      </c>
      <c r="C105" s="8" t="s">
        <v>1</v>
      </c>
      <c r="D105" s="8">
        <v>4</v>
      </c>
      <c r="E105" s="24">
        <v>5000</v>
      </c>
      <c r="F105" s="21"/>
      <c r="G105" s="21"/>
      <c r="H105" s="21">
        <f t="shared" si="8"/>
        <v>20000</v>
      </c>
      <c r="I105" s="21">
        <f t="shared" si="9"/>
        <v>24400</v>
      </c>
      <c r="J105" s="9" t="s">
        <v>126</v>
      </c>
    </row>
    <row r="106" spans="1:10" ht="16.5" thickBot="1" x14ac:dyDescent="0.3">
      <c r="A106" s="7">
        <v>81</v>
      </c>
      <c r="B106" s="33" t="s">
        <v>127</v>
      </c>
      <c r="C106" s="8" t="s">
        <v>0</v>
      </c>
      <c r="D106" s="8">
        <v>10</v>
      </c>
      <c r="E106" s="24">
        <v>1000</v>
      </c>
      <c r="F106" s="21"/>
      <c r="G106" s="21"/>
      <c r="H106" s="21">
        <f t="shared" si="8"/>
        <v>10000</v>
      </c>
      <c r="I106" s="21">
        <f t="shared" si="9"/>
        <v>12200</v>
      </c>
      <c r="J106" s="9" t="s">
        <v>128</v>
      </c>
    </row>
    <row r="107" spans="1:10" ht="16.5" thickBot="1" x14ac:dyDescent="0.3">
      <c r="A107" s="7">
        <v>82</v>
      </c>
      <c r="B107" s="33" t="s">
        <v>129</v>
      </c>
      <c r="C107" s="8" t="s">
        <v>0</v>
      </c>
      <c r="D107" s="8">
        <v>20</v>
      </c>
      <c r="E107" s="24">
        <v>500</v>
      </c>
      <c r="F107" s="21"/>
      <c r="G107" s="21"/>
      <c r="H107" s="21">
        <f t="shared" si="8"/>
        <v>10000</v>
      </c>
      <c r="I107" s="21">
        <f t="shared" si="9"/>
        <v>12200</v>
      </c>
      <c r="J107" s="9" t="s">
        <v>130</v>
      </c>
    </row>
    <row r="108" spans="1:10" ht="16.5" thickBot="1" x14ac:dyDescent="0.3">
      <c r="A108" s="7">
        <v>83</v>
      </c>
      <c r="B108" s="33" t="s">
        <v>131</v>
      </c>
      <c r="C108" s="8" t="s">
        <v>0</v>
      </c>
      <c r="D108" s="8">
        <v>20</v>
      </c>
      <c r="E108" s="27">
        <v>400</v>
      </c>
      <c r="F108" s="21"/>
      <c r="G108" s="21"/>
      <c r="H108" s="21">
        <f t="shared" si="8"/>
        <v>8000</v>
      </c>
      <c r="I108" s="21">
        <f t="shared" si="9"/>
        <v>9760</v>
      </c>
      <c r="J108" s="9" t="s">
        <v>132</v>
      </c>
    </row>
    <row r="109" spans="1:10" ht="15.75" thickBot="1" x14ac:dyDescent="0.3">
      <c r="A109" s="4"/>
      <c r="B109" s="17" t="s">
        <v>133</v>
      </c>
      <c r="C109" s="6"/>
      <c r="D109" s="6"/>
      <c r="E109" s="25"/>
      <c r="F109" s="20"/>
      <c r="G109" s="20"/>
      <c r="H109" s="20"/>
      <c r="I109" s="20"/>
      <c r="J109" s="6"/>
    </row>
    <row r="110" spans="1:10" ht="16.5" thickBot="1" x14ac:dyDescent="0.3">
      <c r="A110" s="7">
        <v>84</v>
      </c>
      <c r="B110" s="33" t="s">
        <v>121</v>
      </c>
      <c r="C110" s="8" t="s">
        <v>3</v>
      </c>
      <c r="D110" s="8">
        <v>3</v>
      </c>
      <c r="E110" s="24">
        <v>5000</v>
      </c>
      <c r="F110" s="21"/>
      <c r="G110" s="21"/>
      <c r="H110" s="21">
        <f>D110*E110</f>
        <v>15000</v>
      </c>
      <c r="I110" s="21">
        <f>H110*1.22</f>
        <v>18300</v>
      </c>
      <c r="J110" s="9" t="s">
        <v>122</v>
      </c>
    </row>
    <row r="111" spans="1:10" ht="16.5" thickBot="1" x14ac:dyDescent="0.3">
      <c r="A111" s="7">
        <v>85</v>
      </c>
      <c r="B111" s="33" t="s">
        <v>123</v>
      </c>
      <c r="C111" s="8" t="s">
        <v>3</v>
      </c>
      <c r="D111" s="8">
        <v>3</v>
      </c>
      <c r="E111" s="24">
        <v>1500</v>
      </c>
      <c r="F111" s="21"/>
      <c r="G111" s="21"/>
      <c r="H111" s="21">
        <f t="shared" ref="H111:H115" si="10">D111*E111</f>
        <v>4500</v>
      </c>
      <c r="I111" s="21">
        <f t="shared" ref="I111:I115" si="11">H111*1.22</f>
        <v>5490</v>
      </c>
      <c r="J111" s="9" t="s">
        <v>124</v>
      </c>
    </row>
    <row r="112" spans="1:10" ht="16.5" thickBot="1" x14ac:dyDescent="0.3">
      <c r="A112" s="7">
        <v>86</v>
      </c>
      <c r="B112" s="33" t="s">
        <v>125</v>
      </c>
      <c r="C112" s="8" t="s">
        <v>1</v>
      </c>
      <c r="D112" s="8">
        <v>4</v>
      </c>
      <c r="E112" s="24">
        <v>5000</v>
      </c>
      <c r="F112" s="21"/>
      <c r="G112" s="21"/>
      <c r="H112" s="21">
        <f t="shared" si="10"/>
        <v>20000</v>
      </c>
      <c r="I112" s="21">
        <f t="shared" si="11"/>
        <v>24400</v>
      </c>
      <c r="J112" s="9" t="s">
        <v>126</v>
      </c>
    </row>
    <row r="113" spans="1:11" ht="16.5" thickBot="1" x14ac:dyDescent="0.3">
      <c r="A113" s="7">
        <v>87</v>
      </c>
      <c r="B113" s="33" t="s">
        <v>127</v>
      </c>
      <c r="C113" s="8" t="s">
        <v>0</v>
      </c>
      <c r="D113" s="8">
        <v>10</v>
      </c>
      <c r="E113" s="24">
        <v>1000</v>
      </c>
      <c r="F113" s="21"/>
      <c r="G113" s="21"/>
      <c r="H113" s="21">
        <f t="shared" si="10"/>
        <v>10000</v>
      </c>
      <c r="I113" s="21">
        <f t="shared" si="11"/>
        <v>12200</v>
      </c>
      <c r="J113" s="9" t="s">
        <v>128</v>
      </c>
    </row>
    <row r="114" spans="1:11" ht="16.5" thickBot="1" x14ac:dyDescent="0.3">
      <c r="A114" s="7">
        <v>88</v>
      </c>
      <c r="B114" s="33" t="s">
        <v>129</v>
      </c>
      <c r="C114" s="8" t="s">
        <v>0</v>
      </c>
      <c r="D114" s="8">
        <v>20</v>
      </c>
      <c r="E114" s="24">
        <v>500</v>
      </c>
      <c r="F114" s="21"/>
      <c r="G114" s="21"/>
      <c r="H114" s="21">
        <f t="shared" si="10"/>
        <v>10000</v>
      </c>
      <c r="I114" s="21">
        <f t="shared" si="11"/>
        <v>12200</v>
      </c>
      <c r="J114" s="9" t="s">
        <v>130</v>
      </c>
    </row>
    <row r="115" spans="1:11" ht="16.5" thickBot="1" x14ac:dyDescent="0.3">
      <c r="A115" s="7">
        <v>89</v>
      </c>
      <c r="B115" s="33" t="s">
        <v>131</v>
      </c>
      <c r="C115" s="8" t="s">
        <v>0</v>
      </c>
      <c r="D115" s="8">
        <v>20</v>
      </c>
      <c r="E115" s="24">
        <v>400</v>
      </c>
      <c r="F115" s="21"/>
      <c r="G115" s="21"/>
      <c r="H115" s="21">
        <f t="shared" si="10"/>
        <v>8000</v>
      </c>
      <c r="I115" s="21">
        <f t="shared" si="11"/>
        <v>9760</v>
      </c>
      <c r="J115" s="9" t="s">
        <v>132</v>
      </c>
    </row>
    <row r="116" spans="1:11" ht="15.75" thickBot="1" x14ac:dyDescent="0.3">
      <c r="A116" s="4"/>
      <c r="B116" s="17" t="s">
        <v>134</v>
      </c>
      <c r="C116" s="6"/>
      <c r="D116" s="6"/>
      <c r="E116" s="25"/>
      <c r="F116" s="20"/>
      <c r="G116" s="20"/>
      <c r="H116" s="20"/>
      <c r="I116" s="20"/>
      <c r="J116" s="6"/>
    </row>
    <row r="117" spans="1:11" ht="15.75" thickBot="1" x14ac:dyDescent="0.3">
      <c r="A117" s="7">
        <v>90</v>
      </c>
      <c r="B117" s="33" t="s">
        <v>121</v>
      </c>
      <c r="C117" s="8" t="s">
        <v>3</v>
      </c>
      <c r="D117" s="8">
        <v>9</v>
      </c>
      <c r="E117" s="24">
        <v>5000</v>
      </c>
      <c r="F117" s="21"/>
      <c r="G117" s="21"/>
      <c r="H117" s="21">
        <f>D117*E117</f>
        <v>45000</v>
      </c>
      <c r="I117" s="21">
        <f>H117*1.22</f>
        <v>54900</v>
      </c>
      <c r="J117" s="6"/>
    </row>
    <row r="118" spans="1:11" ht="16.5" thickBot="1" x14ac:dyDescent="0.3">
      <c r="A118" s="7">
        <v>91</v>
      </c>
      <c r="B118" s="33" t="s">
        <v>123</v>
      </c>
      <c r="C118" s="8" t="s">
        <v>3</v>
      </c>
      <c r="D118" s="8">
        <v>9</v>
      </c>
      <c r="E118" s="24">
        <v>150</v>
      </c>
      <c r="F118" s="21"/>
      <c r="G118" s="21"/>
      <c r="H118" s="21">
        <f t="shared" ref="H118:H122" si="12">D118*E118</f>
        <v>1350</v>
      </c>
      <c r="I118" s="21">
        <f t="shared" ref="I118:I122" si="13">H118*1.22</f>
        <v>1647</v>
      </c>
      <c r="J118" s="9" t="s">
        <v>135</v>
      </c>
    </row>
    <row r="119" spans="1:11" ht="16.5" thickBot="1" x14ac:dyDescent="0.3">
      <c r="A119" s="7">
        <v>92</v>
      </c>
      <c r="B119" s="33" t="s">
        <v>125</v>
      </c>
      <c r="C119" s="8" t="s">
        <v>1</v>
      </c>
      <c r="D119" s="8">
        <v>12</v>
      </c>
      <c r="E119" s="24">
        <v>5000</v>
      </c>
      <c r="F119" s="21"/>
      <c r="G119" s="21"/>
      <c r="H119" s="21">
        <f t="shared" si="12"/>
        <v>60000</v>
      </c>
      <c r="I119" s="21">
        <f t="shared" si="13"/>
        <v>73200</v>
      </c>
      <c r="J119" s="9" t="s">
        <v>136</v>
      </c>
    </row>
    <row r="120" spans="1:11" ht="16.5" thickBot="1" x14ac:dyDescent="0.3">
      <c r="A120" s="7">
        <v>93</v>
      </c>
      <c r="B120" s="33" t="s">
        <v>127</v>
      </c>
      <c r="C120" s="8" t="s">
        <v>0</v>
      </c>
      <c r="D120" s="8">
        <v>30</v>
      </c>
      <c r="E120" s="24">
        <v>1000</v>
      </c>
      <c r="F120" s="21"/>
      <c r="G120" s="21"/>
      <c r="H120" s="21">
        <f t="shared" si="12"/>
        <v>30000</v>
      </c>
      <c r="I120" s="21">
        <f t="shared" si="13"/>
        <v>36600</v>
      </c>
      <c r="J120" s="9" t="s">
        <v>137</v>
      </c>
    </row>
    <row r="121" spans="1:11" ht="16.5" thickBot="1" x14ac:dyDescent="0.3">
      <c r="A121" s="7">
        <v>94</v>
      </c>
      <c r="B121" s="33" t="s">
        <v>129</v>
      </c>
      <c r="C121" s="8" t="s">
        <v>0</v>
      </c>
      <c r="D121" s="8">
        <v>180</v>
      </c>
      <c r="E121" s="24">
        <v>500</v>
      </c>
      <c r="F121" s="21"/>
      <c r="G121" s="21"/>
      <c r="H121" s="21">
        <f t="shared" si="12"/>
        <v>90000</v>
      </c>
      <c r="I121" s="21">
        <f t="shared" si="13"/>
        <v>109800</v>
      </c>
      <c r="J121" s="9" t="s">
        <v>138</v>
      </c>
    </row>
    <row r="122" spans="1:11" ht="16.5" thickBot="1" x14ac:dyDescent="0.3">
      <c r="A122" s="7">
        <v>95</v>
      </c>
      <c r="B122" s="33" t="s">
        <v>131</v>
      </c>
      <c r="C122" s="8" t="s">
        <v>0</v>
      </c>
      <c r="D122" s="8">
        <v>120</v>
      </c>
      <c r="E122" s="24">
        <v>400</v>
      </c>
      <c r="F122" s="21"/>
      <c r="G122" s="21"/>
      <c r="H122" s="21">
        <f t="shared" si="12"/>
        <v>48000</v>
      </c>
      <c r="I122" s="21">
        <f t="shared" si="13"/>
        <v>58560</v>
      </c>
      <c r="J122" s="9" t="s">
        <v>132</v>
      </c>
    </row>
    <row r="123" spans="1:11" ht="15.75" thickBot="1" x14ac:dyDescent="0.3">
      <c r="A123" s="4"/>
      <c r="B123" s="19" t="s">
        <v>139</v>
      </c>
      <c r="C123" s="6"/>
      <c r="D123" s="6"/>
      <c r="E123" s="25"/>
      <c r="F123" s="20"/>
      <c r="G123" s="20"/>
      <c r="H123" s="20"/>
      <c r="I123" s="20"/>
      <c r="J123" s="6"/>
    </row>
    <row r="124" spans="1:11" ht="15.75" thickBot="1" x14ac:dyDescent="0.3">
      <c r="A124" s="7">
        <v>96</v>
      </c>
      <c r="B124" s="33" t="s">
        <v>140</v>
      </c>
      <c r="C124" s="8" t="s">
        <v>3</v>
      </c>
      <c r="D124" s="8">
        <v>2</v>
      </c>
      <c r="E124" s="24">
        <v>2500</v>
      </c>
      <c r="F124" s="21"/>
      <c r="G124" s="21"/>
      <c r="H124" s="21">
        <f>D124*E124</f>
        <v>5000</v>
      </c>
      <c r="I124" s="21">
        <f>H124*1.22</f>
        <v>6100</v>
      </c>
      <c r="J124" s="6"/>
    </row>
    <row r="125" spans="1:11" ht="15.75" thickBot="1" x14ac:dyDescent="0.3">
      <c r="A125" s="7">
        <v>97</v>
      </c>
      <c r="B125" s="33" t="s">
        <v>141</v>
      </c>
      <c r="C125" s="8" t="s">
        <v>3</v>
      </c>
      <c r="D125" s="8">
        <v>5</v>
      </c>
      <c r="E125" s="28">
        <v>2500</v>
      </c>
      <c r="F125" s="20"/>
      <c r="G125" s="20"/>
      <c r="H125" s="21">
        <f t="shared" ref="H125:H127" si="14">D125*E125</f>
        <v>12500</v>
      </c>
      <c r="I125" s="21">
        <f t="shared" ref="I125:I127" si="15">H125*1.22</f>
        <v>15250</v>
      </c>
      <c r="J125" s="6"/>
    </row>
    <row r="126" spans="1:11" ht="16.5" thickBot="1" x14ac:dyDescent="0.3">
      <c r="A126" s="7">
        <v>98</v>
      </c>
      <c r="B126" s="33" t="s">
        <v>142</v>
      </c>
      <c r="C126" s="8" t="s">
        <v>3</v>
      </c>
      <c r="D126" s="8">
        <v>5</v>
      </c>
      <c r="E126" s="24">
        <v>1500</v>
      </c>
      <c r="F126" s="21"/>
      <c r="G126" s="21"/>
      <c r="H126" s="21">
        <f t="shared" si="14"/>
        <v>7500</v>
      </c>
      <c r="I126" s="21">
        <f t="shared" si="15"/>
        <v>9150</v>
      </c>
      <c r="J126" s="9" t="s">
        <v>143</v>
      </c>
    </row>
    <row r="127" spans="1:11" ht="15.75" thickBot="1" x14ac:dyDescent="0.3">
      <c r="A127" s="7">
        <v>99</v>
      </c>
      <c r="B127" s="30" t="s">
        <v>144</v>
      </c>
      <c r="C127" s="31" t="s">
        <v>145</v>
      </c>
      <c r="D127" s="31">
        <v>1</v>
      </c>
      <c r="E127" s="32">
        <v>1000000</v>
      </c>
      <c r="F127" s="32"/>
      <c r="G127" s="32"/>
      <c r="H127" s="32">
        <f t="shared" si="14"/>
        <v>1000000</v>
      </c>
      <c r="I127" s="32">
        <f t="shared" si="15"/>
        <v>1220000</v>
      </c>
      <c r="J127" s="6"/>
      <c r="K127" t="s">
        <v>151</v>
      </c>
    </row>
    <row r="129" spans="1:10" ht="15.75" thickBot="1" x14ac:dyDescent="0.3">
      <c r="B129" s="46"/>
      <c r="D129" s="46"/>
      <c r="E129" s="51"/>
      <c r="F129" s="51"/>
      <c r="G129" s="51"/>
      <c r="H129" s="51"/>
      <c r="I129" s="51"/>
      <c r="J129" s="46"/>
    </row>
    <row r="130" spans="1:10" ht="19.5" thickBot="1" x14ac:dyDescent="0.35">
      <c r="A130" s="54"/>
      <c r="B130" s="58" t="s">
        <v>152</v>
      </c>
      <c r="C130" s="67"/>
      <c r="D130" s="65"/>
      <c r="E130" s="78"/>
      <c r="F130" s="78"/>
      <c r="G130" s="93"/>
      <c r="H130" s="78"/>
      <c r="I130" s="82"/>
      <c r="J130" s="66"/>
    </row>
    <row r="131" spans="1:10" ht="15.75" thickBot="1" x14ac:dyDescent="0.3">
      <c r="A131" s="54"/>
      <c r="B131" s="63" t="s">
        <v>153</v>
      </c>
      <c r="C131" s="68" t="s">
        <v>154</v>
      </c>
      <c r="D131" s="75">
        <v>100</v>
      </c>
      <c r="E131" s="79">
        <v>0</v>
      </c>
      <c r="F131" s="79"/>
      <c r="G131" s="49"/>
      <c r="H131" s="79">
        <f>D131*E131</f>
        <v>0</v>
      </c>
      <c r="I131" s="83">
        <f>H131*1.22</f>
        <v>0</v>
      </c>
      <c r="J131" s="147" t="s">
        <v>208</v>
      </c>
    </row>
    <row r="132" spans="1:10" ht="15.75" thickBot="1" x14ac:dyDescent="0.3">
      <c r="A132" s="54"/>
      <c r="B132" s="64" t="s">
        <v>155</v>
      </c>
      <c r="C132" s="69" t="s">
        <v>154</v>
      </c>
      <c r="D132" s="65">
        <v>1</v>
      </c>
      <c r="E132" s="78">
        <v>0</v>
      </c>
      <c r="F132" s="78"/>
      <c r="G132" s="93"/>
      <c r="H132" s="78">
        <f t="shared" ref="H132:H136" si="16">D132*E132</f>
        <v>0</v>
      </c>
      <c r="I132" s="82">
        <f t="shared" ref="I132:I136" si="17">H132*1.22</f>
        <v>0</v>
      </c>
      <c r="J132" s="148" t="s">
        <v>209</v>
      </c>
    </row>
    <row r="133" spans="1:10" ht="15.75" thickBot="1" x14ac:dyDescent="0.3">
      <c r="A133" s="53"/>
      <c r="B133" s="59" t="s">
        <v>156</v>
      </c>
      <c r="C133" s="69" t="s">
        <v>154</v>
      </c>
      <c r="D133" s="75">
        <v>1</v>
      </c>
      <c r="E133" s="79">
        <v>0</v>
      </c>
      <c r="F133" s="79"/>
      <c r="G133" s="49"/>
      <c r="H133" s="79">
        <f t="shared" si="16"/>
        <v>0</v>
      </c>
      <c r="I133" s="83">
        <f t="shared" si="17"/>
        <v>0</v>
      </c>
      <c r="J133" s="147" t="s">
        <v>209</v>
      </c>
    </row>
    <row r="134" spans="1:10" ht="15.75" thickBot="1" x14ac:dyDescent="0.3">
      <c r="A134" s="55"/>
      <c r="B134" s="60" t="s">
        <v>157</v>
      </c>
      <c r="C134" s="72" t="s">
        <v>154</v>
      </c>
      <c r="D134" s="65">
        <v>1</v>
      </c>
      <c r="E134" s="78">
        <v>0</v>
      </c>
      <c r="F134" s="78"/>
      <c r="G134" s="93"/>
      <c r="H134" s="78">
        <f t="shared" si="16"/>
        <v>0</v>
      </c>
      <c r="I134" s="82">
        <f t="shared" si="17"/>
        <v>0</v>
      </c>
      <c r="J134" s="66"/>
    </row>
    <row r="135" spans="1:10" ht="15.75" thickBot="1" x14ac:dyDescent="0.3">
      <c r="A135" s="54"/>
      <c r="B135" s="61" t="s">
        <v>158</v>
      </c>
      <c r="C135" s="74" t="s">
        <v>154</v>
      </c>
      <c r="D135" s="65">
        <v>1</v>
      </c>
      <c r="E135" s="78">
        <v>25000</v>
      </c>
      <c r="F135" s="78"/>
      <c r="G135" s="93"/>
      <c r="H135" s="78">
        <f t="shared" si="16"/>
        <v>25000</v>
      </c>
      <c r="I135" s="82">
        <f t="shared" si="17"/>
        <v>30500</v>
      </c>
      <c r="J135" s="66"/>
    </row>
    <row r="136" spans="1:10" ht="15.75" thickBot="1" x14ac:dyDescent="0.3">
      <c r="A136" s="56"/>
      <c r="B136" s="59" t="s">
        <v>159</v>
      </c>
      <c r="C136" s="73" t="s">
        <v>154</v>
      </c>
      <c r="D136" s="76">
        <v>1</v>
      </c>
      <c r="E136" s="80">
        <v>98000</v>
      </c>
      <c r="F136" s="80"/>
      <c r="G136" s="51"/>
      <c r="H136" s="80">
        <f t="shared" si="16"/>
        <v>98000</v>
      </c>
      <c r="I136" s="84">
        <f t="shared" si="17"/>
        <v>119560</v>
      </c>
      <c r="J136" s="52"/>
    </row>
    <row r="137" spans="1:10" ht="19.5" thickBot="1" x14ac:dyDescent="0.35">
      <c r="A137" s="57"/>
      <c r="B137" s="62" t="s">
        <v>160</v>
      </c>
      <c r="C137" s="70"/>
      <c r="D137" s="77"/>
      <c r="E137" s="81"/>
      <c r="F137" s="81"/>
      <c r="G137" s="94"/>
      <c r="H137" s="81"/>
      <c r="I137" s="85">
        <f>SUM(I5:I136)</f>
        <v>28748896.716800001</v>
      </c>
      <c r="J137" s="71"/>
    </row>
    <row r="138" spans="1:10" x14ac:dyDescent="0.25">
      <c r="A138" s="47"/>
      <c r="B138" s="47"/>
      <c r="C138" s="47"/>
    </row>
    <row r="143" spans="1:10" ht="15.75" thickBot="1" x14ac:dyDescent="0.3">
      <c r="J143" s="22"/>
    </row>
    <row r="144" spans="1:10" ht="39" customHeight="1" thickBot="1" x14ac:dyDescent="0.3">
      <c r="E144" s="150" t="s">
        <v>146</v>
      </c>
      <c r="F144" s="151"/>
      <c r="G144" s="95"/>
      <c r="H144" s="152" t="s">
        <v>149</v>
      </c>
      <c r="I144" s="154" t="s">
        <v>150</v>
      </c>
      <c r="J144" s="48"/>
    </row>
    <row r="145" spans="1:19" ht="15.75" thickBot="1" x14ac:dyDescent="0.3">
      <c r="E145" s="23" t="s">
        <v>147</v>
      </c>
      <c r="F145" s="21" t="s">
        <v>148</v>
      </c>
      <c r="G145" s="96"/>
      <c r="H145" s="153"/>
      <c r="I145" s="155"/>
      <c r="J145" s="50"/>
    </row>
    <row r="146" spans="1:19" ht="15.75" thickBot="1" x14ac:dyDescent="0.3">
      <c r="I146" s="86"/>
      <c r="J146" s="39"/>
    </row>
    <row r="147" spans="1:19" ht="16.5" thickBot="1" x14ac:dyDescent="0.3">
      <c r="A147" s="34"/>
      <c r="B147" s="35" t="s">
        <v>161</v>
      </c>
      <c r="C147" s="110"/>
      <c r="D147" s="110"/>
      <c r="E147" s="97"/>
      <c r="F147" s="97"/>
      <c r="G147" s="97"/>
      <c r="H147" s="111"/>
      <c r="I147" s="112"/>
      <c r="J147" s="43"/>
      <c r="K147" s="36"/>
      <c r="L147" s="36"/>
      <c r="M147" s="36"/>
      <c r="N147" s="36"/>
      <c r="O147" s="36"/>
      <c r="P147" s="36"/>
      <c r="Q147" s="36"/>
      <c r="R147" s="36"/>
      <c r="S147" s="36"/>
    </row>
    <row r="148" spans="1:19" ht="15.75" thickBot="1" x14ac:dyDescent="0.3">
      <c r="A148" s="37"/>
      <c r="B148" s="5" t="s">
        <v>162</v>
      </c>
      <c r="C148" s="107"/>
      <c r="D148" s="107"/>
      <c r="E148" s="98"/>
      <c r="F148" s="98"/>
      <c r="G148" s="98"/>
      <c r="H148" s="108"/>
      <c r="I148" s="109"/>
      <c r="J148" s="45"/>
      <c r="K148" s="36"/>
      <c r="L148" s="36"/>
      <c r="M148" s="36"/>
      <c r="N148" s="36"/>
      <c r="O148" s="36"/>
      <c r="P148" s="36"/>
      <c r="Q148" s="36"/>
      <c r="R148" s="36"/>
      <c r="S148" s="36"/>
    </row>
    <row r="149" spans="1:19" ht="16.5" thickBot="1" x14ac:dyDescent="0.3">
      <c r="A149" s="19">
        <v>1</v>
      </c>
      <c r="B149" s="33" t="s">
        <v>163</v>
      </c>
      <c r="C149" s="19" t="s">
        <v>1</v>
      </c>
      <c r="D149" s="19">
        <v>194</v>
      </c>
      <c r="E149" s="101">
        <v>30000</v>
      </c>
      <c r="F149" s="101"/>
      <c r="G149" s="102"/>
      <c r="H149" s="102">
        <f>D149*E149</f>
        <v>5820000</v>
      </c>
      <c r="I149" s="103">
        <f>H149*1.22</f>
        <v>7100400</v>
      </c>
      <c r="J149" s="42" t="s">
        <v>164</v>
      </c>
      <c r="K149" s="36"/>
      <c r="L149" s="36"/>
      <c r="M149" s="36"/>
      <c r="N149" s="36"/>
      <c r="O149" s="36"/>
      <c r="P149" s="36"/>
      <c r="Q149" s="36"/>
      <c r="R149" s="36"/>
      <c r="S149" s="36"/>
    </row>
    <row r="150" spans="1:19" ht="16.5" thickBot="1" x14ac:dyDescent="0.3">
      <c r="A150" s="19">
        <v>2</v>
      </c>
      <c r="B150" s="33" t="s">
        <v>165</v>
      </c>
      <c r="C150" s="19" t="s">
        <v>0</v>
      </c>
      <c r="D150" s="19">
        <v>1300</v>
      </c>
      <c r="E150" s="101">
        <v>180</v>
      </c>
      <c r="F150" s="101"/>
      <c r="G150" s="102"/>
      <c r="H150" s="102">
        <f>D150*E150</f>
        <v>234000</v>
      </c>
      <c r="I150" s="103">
        <f>H150*1.22</f>
        <v>285480</v>
      </c>
      <c r="J150" s="40" t="s">
        <v>166</v>
      </c>
      <c r="K150" s="36"/>
      <c r="L150" s="36"/>
      <c r="M150" s="36"/>
      <c r="N150" s="36"/>
      <c r="O150" s="36"/>
      <c r="P150" s="36"/>
      <c r="Q150" s="36"/>
      <c r="R150" s="36"/>
      <c r="S150" s="36"/>
    </row>
    <row r="151" spans="1:19" ht="15.75" thickBot="1" x14ac:dyDescent="0.3">
      <c r="A151" s="37"/>
      <c r="B151" s="38" t="s">
        <v>167</v>
      </c>
      <c r="C151" s="37"/>
      <c r="D151" s="37"/>
      <c r="E151" s="99"/>
      <c r="F151" s="99"/>
      <c r="G151" s="104"/>
      <c r="H151" s="104"/>
      <c r="I151" s="100"/>
      <c r="J151" s="44"/>
      <c r="K151" s="36"/>
      <c r="L151" s="36"/>
      <c r="M151" s="36"/>
      <c r="N151" s="36"/>
      <c r="O151" s="36"/>
      <c r="P151" s="36"/>
      <c r="Q151" s="36"/>
      <c r="R151" s="36"/>
      <c r="S151" s="36"/>
    </row>
    <row r="152" spans="1:19" ht="158.25" thickBot="1" x14ac:dyDescent="0.3">
      <c r="A152" s="19">
        <v>3</v>
      </c>
      <c r="B152" s="33" t="s">
        <v>168</v>
      </c>
      <c r="C152" s="19" t="s">
        <v>1</v>
      </c>
      <c r="D152" s="19">
        <v>100</v>
      </c>
      <c r="E152" s="101">
        <v>50000</v>
      </c>
      <c r="F152" s="101"/>
      <c r="G152" s="102"/>
      <c r="H152" s="102">
        <f>E152*D152</f>
        <v>5000000</v>
      </c>
      <c r="I152" s="103">
        <f>H152*1.22</f>
        <v>6100000</v>
      </c>
      <c r="J152" s="41" t="s">
        <v>169</v>
      </c>
      <c r="K152" s="36"/>
      <c r="L152" s="36"/>
      <c r="M152" s="36"/>
      <c r="N152" s="36"/>
      <c r="O152" s="36"/>
      <c r="P152" s="36"/>
      <c r="Q152" s="36"/>
      <c r="R152" s="36"/>
      <c r="S152" s="36"/>
    </row>
    <row r="153" spans="1:19" ht="15.75" thickBot="1" x14ac:dyDescent="0.3">
      <c r="A153" s="37"/>
      <c r="B153" s="5" t="s">
        <v>170</v>
      </c>
      <c r="C153" s="107"/>
      <c r="D153" s="107"/>
      <c r="E153" s="98"/>
      <c r="F153" s="98"/>
      <c r="G153" s="98"/>
      <c r="H153" s="108"/>
      <c r="I153" s="109"/>
      <c r="J153" s="43"/>
      <c r="K153" s="36"/>
      <c r="L153" s="36"/>
      <c r="M153" s="36"/>
      <c r="N153" s="36"/>
      <c r="O153" s="36"/>
      <c r="P153" s="36"/>
      <c r="Q153" s="36"/>
      <c r="R153" s="36"/>
      <c r="S153" s="36"/>
    </row>
    <row r="154" spans="1:19" ht="409.6" thickBot="1" x14ac:dyDescent="0.3">
      <c r="A154" s="19">
        <v>4</v>
      </c>
      <c r="B154" s="33" t="s">
        <v>171</v>
      </c>
      <c r="C154" s="19" t="s">
        <v>0</v>
      </c>
      <c r="D154" s="19">
        <v>300</v>
      </c>
      <c r="E154" s="101">
        <v>4000</v>
      </c>
      <c r="F154" s="101"/>
      <c r="G154" s="102"/>
      <c r="H154" s="102">
        <f>D154*E154</f>
        <v>1200000</v>
      </c>
      <c r="I154" s="103">
        <f>H154*1.22</f>
        <v>1464000</v>
      </c>
      <c r="J154" s="42" t="s">
        <v>172</v>
      </c>
      <c r="K154" s="36"/>
      <c r="L154" s="36"/>
      <c r="M154" s="36"/>
      <c r="N154" s="36"/>
      <c r="O154" s="36"/>
      <c r="P154" s="36"/>
      <c r="Q154" s="36"/>
      <c r="R154" s="36"/>
      <c r="S154" s="36"/>
    </row>
    <row r="155" spans="1:19" ht="48" thickBot="1" x14ac:dyDescent="0.3">
      <c r="A155" s="19">
        <v>5</v>
      </c>
      <c r="B155" s="33" t="s">
        <v>173</v>
      </c>
      <c r="C155" s="19" t="s">
        <v>0</v>
      </c>
      <c r="D155" s="19">
        <v>800</v>
      </c>
      <c r="E155" s="101">
        <v>1500</v>
      </c>
      <c r="F155" s="101"/>
      <c r="G155" s="102"/>
      <c r="H155" s="102">
        <f>D155*E155</f>
        <v>1200000</v>
      </c>
      <c r="I155" s="103">
        <f>H155*1.22</f>
        <v>1464000</v>
      </c>
      <c r="J155" s="40" t="s">
        <v>174</v>
      </c>
      <c r="K155" s="36"/>
      <c r="L155" s="36"/>
      <c r="M155" s="36"/>
      <c r="N155" s="36"/>
      <c r="O155" s="36"/>
      <c r="P155" s="36"/>
      <c r="Q155" s="36"/>
      <c r="R155" s="36"/>
      <c r="S155" s="36"/>
    </row>
    <row r="157" spans="1:19" ht="15.75" thickBot="1" x14ac:dyDescent="0.3"/>
    <row r="158" spans="1:19" ht="19.5" thickBot="1" x14ac:dyDescent="0.35">
      <c r="B158" s="105" t="s">
        <v>152</v>
      </c>
      <c r="C158" s="67"/>
      <c r="D158" s="65"/>
      <c r="E158" s="78"/>
      <c r="F158" s="78"/>
      <c r="G158" s="93"/>
      <c r="H158" s="78"/>
      <c r="I158" s="82"/>
    </row>
    <row r="159" spans="1:19" ht="15.75" thickBot="1" x14ac:dyDescent="0.3">
      <c r="B159" s="106" t="s">
        <v>175</v>
      </c>
      <c r="C159" s="68" t="s">
        <v>154</v>
      </c>
      <c r="D159" s="65">
        <v>400</v>
      </c>
      <c r="E159" s="78">
        <v>8000</v>
      </c>
      <c r="F159" s="78"/>
      <c r="G159" s="93"/>
      <c r="H159" s="78">
        <f>D159*E159</f>
        <v>3200000</v>
      </c>
      <c r="I159" s="82">
        <f>H159*1.22</f>
        <v>3904000</v>
      </c>
    </row>
    <row r="161" spans="1:19" ht="15.75" thickBot="1" x14ac:dyDescent="0.3"/>
    <row r="162" spans="1:19" ht="15.75" thickBot="1" x14ac:dyDescent="0.3">
      <c r="B162" s="133" t="s">
        <v>160</v>
      </c>
      <c r="C162" s="65"/>
      <c r="D162" s="65"/>
      <c r="E162" s="78"/>
      <c r="F162" s="78"/>
      <c r="G162" s="78"/>
      <c r="H162" s="78"/>
      <c r="I162" s="113">
        <f>SUM(I149:I161)</f>
        <v>20317880</v>
      </c>
    </row>
    <row r="167" spans="1:19" ht="15.75" thickBot="1" x14ac:dyDescent="0.3"/>
    <row r="168" spans="1:19" ht="39" customHeight="1" thickBot="1" x14ac:dyDescent="0.3">
      <c r="E168" s="150" t="s">
        <v>146</v>
      </c>
      <c r="F168" s="151"/>
      <c r="G168" s="95"/>
      <c r="H168" s="152" t="s">
        <v>149</v>
      </c>
      <c r="I168" s="154" t="s">
        <v>150</v>
      </c>
      <c r="J168" s="48"/>
    </row>
    <row r="169" spans="1:19" ht="15.75" thickBot="1" x14ac:dyDescent="0.3">
      <c r="E169" s="23" t="s">
        <v>147</v>
      </c>
      <c r="F169" s="21" t="s">
        <v>148</v>
      </c>
      <c r="G169" s="96"/>
      <c r="H169" s="153"/>
      <c r="I169" s="155"/>
      <c r="J169" s="48"/>
    </row>
    <row r="170" spans="1:19" ht="15.75" thickBot="1" x14ac:dyDescent="0.3">
      <c r="I170" s="93"/>
      <c r="J170" s="132"/>
    </row>
    <row r="171" spans="1:19" ht="28.9" customHeight="1" thickBot="1" x14ac:dyDescent="0.3">
      <c r="A171" s="129"/>
      <c r="B171" s="130" t="s">
        <v>176</v>
      </c>
      <c r="C171" s="143"/>
      <c r="D171" s="143"/>
      <c r="E171" s="131"/>
      <c r="F171" s="131"/>
      <c r="G171" s="131"/>
      <c r="H171" s="143"/>
      <c r="I171" s="144"/>
      <c r="J171" s="43"/>
      <c r="K171" s="36"/>
      <c r="L171" s="36"/>
      <c r="M171" s="36"/>
      <c r="N171" s="36"/>
      <c r="O171" s="36"/>
      <c r="P171" s="36"/>
      <c r="Q171" s="36"/>
      <c r="R171" s="36"/>
      <c r="S171" s="36"/>
    </row>
    <row r="172" spans="1:19" ht="34.5" customHeight="1" thickBot="1" x14ac:dyDescent="0.3">
      <c r="A172" s="123">
        <v>1</v>
      </c>
      <c r="B172" s="124" t="s">
        <v>177</v>
      </c>
      <c r="C172" s="123" t="s">
        <v>1</v>
      </c>
      <c r="D172" s="123">
        <v>6</v>
      </c>
      <c r="E172" s="125">
        <v>1500</v>
      </c>
      <c r="F172" s="125"/>
      <c r="G172" s="126"/>
      <c r="H172" s="126">
        <f>D172*E172</f>
        <v>9000</v>
      </c>
      <c r="I172" s="127">
        <f>H172*1.22</f>
        <v>10980</v>
      </c>
      <c r="J172" s="128" t="s">
        <v>178</v>
      </c>
      <c r="K172" s="36"/>
      <c r="L172" s="36"/>
      <c r="M172" s="36"/>
      <c r="N172" s="36"/>
      <c r="O172" s="36"/>
      <c r="P172" s="36"/>
      <c r="Q172" s="36"/>
      <c r="R172" s="36"/>
      <c r="S172" s="36"/>
    </row>
    <row r="173" spans="1:19" ht="28.9" customHeight="1" thickBot="1" x14ac:dyDescent="0.3">
      <c r="A173" s="19">
        <v>2</v>
      </c>
      <c r="B173" s="116" t="s">
        <v>179</v>
      </c>
      <c r="C173" s="19" t="s">
        <v>1</v>
      </c>
      <c r="D173" s="19">
        <v>3</v>
      </c>
      <c r="E173" s="114">
        <v>1500</v>
      </c>
      <c r="F173" s="114"/>
      <c r="G173" s="117"/>
      <c r="H173" s="126">
        <f t="shared" ref="H173:H190" si="18">D173*E173</f>
        <v>4500</v>
      </c>
      <c r="I173" s="127">
        <f t="shared" ref="I173:I174" si="19">H173*1.22</f>
        <v>5490</v>
      </c>
      <c r="J173" s="120" t="s">
        <v>180</v>
      </c>
      <c r="K173" s="36"/>
      <c r="L173" s="36"/>
      <c r="M173" s="36"/>
      <c r="N173" s="36"/>
      <c r="O173" s="36"/>
      <c r="P173" s="36"/>
      <c r="Q173" s="36"/>
      <c r="R173" s="36"/>
      <c r="S173" s="36"/>
    </row>
    <row r="174" spans="1:19" ht="28.9" customHeight="1" thickBot="1" x14ac:dyDescent="0.3">
      <c r="A174" s="19">
        <v>3</v>
      </c>
      <c r="B174" s="116" t="s">
        <v>181</v>
      </c>
      <c r="C174" s="19" t="s">
        <v>1</v>
      </c>
      <c r="D174" s="19">
        <v>3</v>
      </c>
      <c r="E174" s="114">
        <v>1000</v>
      </c>
      <c r="F174" s="114"/>
      <c r="G174" s="117"/>
      <c r="H174" s="126">
        <f t="shared" si="18"/>
        <v>3000</v>
      </c>
      <c r="I174" s="127">
        <f t="shared" si="19"/>
        <v>3660</v>
      </c>
      <c r="J174" s="120" t="s">
        <v>182</v>
      </c>
      <c r="K174" s="36"/>
      <c r="L174" s="36"/>
      <c r="M174" s="36"/>
      <c r="N174" s="36"/>
      <c r="O174" s="36"/>
      <c r="P174" s="36"/>
      <c r="Q174" s="36"/>
      <c r="R174" s="36"/>
      <c r="S174" s="36"/>
    </row>
    <row r="175" spans="1:19" ht="28.9" customHeight="1" thickBot="1" x14ac:dyDescent="0.3">
      <c r="A175" s="37"/>
      <c r="B175" s="5" t="s">
        <v>183</v>
      </c>
      <c r="C175" s="107"/>
      <c r="D175" s="107"/>
      <c r="E175" s="115"/>
      <c r="F175" s="115"/>
      <c r="G175" s="115"/>
      <c r="H175" s="145">
        <f t="shared" si="18"/>
        <v>0</v>
      </c>
      <c r="I175" s="146"/>
      <c r="J175" s="119"/>
      <c r="K175" s="36"/>
      <c r="L175" s="36"/>
      <c r="M175" s="36"/>
      <c r="N175" s="36"/>
      <c r="O175" s="36"/>
      <c r="P175" s="36"/>
      <c r="Q175" s="36"/>
      <c r="R175" s="36"/>
      <c r="S175" s="36"/>
    </row>
    <row r="176" spans="1:19" ht="319.5" customHeight="1" thickBot="1" x14ac:dyDescent="0.3">
      <c r="A176" s="19">
        <v>4</v>
      </c>
      <c r="B176" s="116" t="s">
        <v>184</v>
      </c>
      <c r="C176" s="19" t="s">
        <v>1</v>
      </c>
      <c r="D176" s="19">
        <v>1</v>
      </c>
      <c r="E176" s="114">
        <v>50000</v>
      </c>
      <c r="F176" s="114"/>
      <c r="G176" s="117"/>
      <c r="H176" s="126">
        <f t="shared" si="18"/>
        <v>50000</v>
      </c>
      <c r="I176" s="118">
        <f>H176*1.22</f>
        <v>61000</v>
      </c>
      <c r="J176" s="120" t="s">
        <v>185</v>
      </c>
      <c r="K176" s="36"/>
      <c r="L176" s="36"/>
      <c r="M176" s="36"/>
      <c r="N176" s="36"/>
      <c r="O176" s="36"/>
      <c r="P176" s="36"/>
      <c r="Q176" s="36"/>
      <c r="R176" s="36"/>
      <c r="S176" s="36"/>
    </row>
    <row r="177" spans="1:19" ht="28.9" customHeight="1" thickBot="1" x14ac:dyDescent="0.3">
      <c r="A177" s="149"/>
      <c r="B177" s="5" t="s">
        <v>186</v>
      </c>
      <c r="C177" s="107"/>
      <c r="D177" s="107"/>
      <c r="E177" s="115"/>
      <c r="F177" s="115"/>
      <c r="G177" s="115"/>
      <c r="H177" s="145">
        <f t="shared" si="18"/>
        <v>0</v>
      </c>
      <c r="I177" s="146"/>
      <c r="J177" s="119"/>
      <c r="K177" s="36"/>
      <c r="L177" s="36"/>
      <c r="M177" s="36"/>
      <c r="N177" s="36"/>
      <c r="O177" s="36"/>
      <c r="P177" s="36"/>
      <c r="Q177" s="36"/>
      <c r="R177" s="36"/>
      <c r="S177" s="36"/>
    </row>
    <row r="178" spans="1:19" ht="147.75" customHeight="1" thickBot="1" x14ac:dyDescent="0.3">
      <c r="A178" s="19">
        <v>5</v>
      </c>
      <c r="B178" s="116" t="s">
        <v>177</v>
      </c>
      <c r="C178" s="19" t="s">
        <v>1</v>
      </c>
      <c r="D178" s="19">
        <v>24</v>
      </c>
      <c r="E178" s="37">
        <v>1500</v>
      </c>
      <c r="F178" s="37"/>
      <c r="G178" s="117"/>
      <c r="H178" s="126">
        <f t="shared" si="18"/>
        <v>36000</v>
      </c>
      <c r="I178" s="118">
        <f>H178*1.22</f>
        <v>43920</v>
      </c>
      <c r="J178" s="120" t="s">
        <v>187</v>
      </c>
      <c r="K178" s="36"/>
      <c r="L178" s="36"/>
      <c r="M178" s="36"/>
      <c r="N178" s="36"/>
      <c r="O178" s="36"/>
      <c r="P178" s="36"/>
      <c r="Q178" s="36"/>
      <c r="R178" s="36"/>
      <c r="S178" s="36"/>
    </row>
    <row r="179" spans="1:19" ht="75" customHeight="1" thickBot="1" x14ac:dyDescent="0.3">
      <c r="A179" s="19">
        <v>6</v>
      </c>
      <c r="B179" s="116" t="s">
        <v>179</v>
      </c>
      <c r="C179" s="19" t="s">
        <v>1</v>
      </c>
      <c r="D179" s="19">
        <v>42</v>
      </c>
      <c r="E179" s="37">
        <v>1500</v>
      </c>
      <c r="F179" s="114"/>
      <c r="G179" s="117"/>
      <c r="H179" s="126">
        <f t="shared" si="18"/>
        <v>63000</v>
      </c>
      <c r="I179" s="118">
        <f t="shared" ref="I179:I183" si="20">H179*1.22</f>
        <v>76860</v>
      </c>
      <c r="J179" s="120" t="s">
        <v>188</v>
      </c>
      <c r="K179" s="36"/>
      <c r="L179" s="36"/>
      <c r="M179" s="36"/>
      <c r="N179" s="36"/>
      <c r="O179" s="36"/>
      <c r="P179" s="36"/>
      <c r="Q179" s="36"/>
      <c r="R179" s="36"/>
      <c r="S179" s="36"/>
    </row>
    <row r="180" spans="1:19" ht="48.75" customHeight="1" thickBot="1" x14ac:dyDescent="0.3">
      <c r="A180" s="19">
        <v>7</v>
      </c>
      <c r="B180" s="116" t="s">
        <v>189</v>
      </c>
      <c r="C180" s="19" t="s">
        <v>1</v>
      </c>
      <c r="D180" s="19">
        <v>40</v>
      </c>
      <c r="E180" s="37">
        <v>1500</v>
      </c>
      <c r="F180" s="114"/>
      <c r="G180" s="117"/>
      <c r="H180" s="126">
        <f t="shared" si="18"/>
        <v>60000</v>
      </c>
      <c r="I180" s="118">
        <f t="shared" si="20"/>
        <v>73200</v>
      </c>
      <c r="J180" s="120" t="s">
        <v>190</v>
      </c>
      <c r="K180" s="36"/>
      <c r="L180" s="36"/>
      <c r="M180" s="36"/>
      <c r="N180" s="36"/>
      <c r="O180" s="36"/>
      <c r="P180" s="36"/>
      <c r="Q180" s="36"/>
      <c r="R180" s="36"/>
      <c r="S180" s="36"/>
    </row>
    <row r="181" spans="1:19" ht="37.5" customHeight="1" thickBot="1" x14ac:dyDescent="0.3">
      <c r="A181" s="19">
        <v>8</v>
      </c>
      <c r="B181" s="116" t="s">
        <v>181</v>
      </c>
      <c r="C181" s="19" t="s">
        <v>1</v>
      </c>
      <c r="D181" s="19">
        <v>2</v>
      </c>
      <c r="E181" s="37">
        <v>1000</v>
      </c>
      <c r="F181" s="114"/>
      <c r="G181" s="117"/>
      <c r="H181" s="126">
        <f t="shared" si="18"/>
        <v>2000</v>
      </c>
      <c r="I181" s="118">
        <f t="shared" si="20"/>
        <v>2440</v>
      </c>
      <c r="J181" s="120" t="s">
        <v>191</v>
      </c>
      <c r="K181" s="36"/>
      <c r="L181" s="36"/>
      <c r="M181" s="36"/>
      <c r="N181" s="36"/>
      <c r="O181" s="36"/>
      <c r="P181" s="36"/>
      <c r="Q181" s="36"/>
      <c r="R181" s="36"/>
      <c r="S181" s="36"/>
    </row>
    <row r="182" spans="1:19" ht="42.75" customHeight="1" thickBot="1" x14ac:dyDescent="0.3">
      <c r="A182" s="19">
        <v>9</v>
      </c>
      <c r="B182" s="116" t="s">
        <v>192</v>
      </c>
      <c r="C182" s="19" t="s">
        <v>1</v>
      </c>
      <c r="D182" s="19">
        <v>80</v>
      </c>
      <c r="E182" s="37">
        <v>1000</v>
      </c>
      <c r="F182" s="114"/>
      <c r="G182" s="117"/>
      <c r="H182" s="126">
        <f t="shared" si="18"/>
        <v>80000</v>
      </c>
      <c r="I182" s="118">
        <f t="shared" si="20"/>
        <v>97600</v>
      </c>
      <c r="J182" s="120" t="s">
        <v>193</v>
      </c>
      <c r="K182" s="36"/>
      <c r="L182" s="36"/>
      <c r="M182" s="36"/>
      <c r="N182" s="36"/>
      <c r="O182" s="36"/>
      <c r="P182" s="36"/>
      <c r="Q182" s="36"/>
      <c r="R182" s="36"/>
      <c r="S182" s="36"/>
    </row>
    <row r="183" spans="1:19" ht="90.75" customHeight="1" thickBot="1" x14ac:dyDescent="0.3">
      <c r="A183" s="19">
        <v>10</v>
      </c>
      <c r="B183" s="116" t="s">
        <v>194</v>
      </c>
      <c r="C183" s="19" t="s">
        <v>1</v>
      </c>
      <c r="D183" s="19">
        <v>40</v>
      </c>
      <c r="E183" s="37">
        <v>1000</v>
      </c>
      <c r="F183" s="114"/>
      <c r="G183" s="117"/>
      <c r="H183" s="126">
        <f t="shared" si="18"/>
        <v>40000</v>
      </c>
      <c r="I183" s="118">
        <f t="shared" si="20"/>
        <v>48800</v>
      </c>
      <c r="J183" s="120" t="s">
        <v>195</v>
      </c>
      <c r="K183" s="36"/>
      <c r="L183" s="36"/>
      <c r="M183" s="36"/>
      <c r="N183" s="36"/>
      <c r="O183" s="36"/>
      <c r="P183" s="36"/>
      <c r="Q183" s="36"/>
      <c r="R183" s="36"/>
      <c r="S183" s="36"/>
    </row>
    <row r="184" spans="1:19" ht="28.9" customHeight="1" thickBot="1" x14ac:dyDescent="0.3">
      <c r="A184" s="37"/>
      <c r="B184" s="5" t="s">
        <v>196</v>
      </c>
      <c r="C184" s="107"/>
      <c r="D184" s="107"/>
      <c r="E184" s="115"/>
      <c r="F184" s="115"/>
      <c r="G184" s="115"/>
      <c r="H184" s="145">
        <f t="shared" si="18"/>
        <v>0</v>
      </c>
      <c r="I184" s="146"/>
      <c r="J184" s="119"/>
      <c r="K184" s="36"/>
      <c r="L184" s="36"/>
      <c r="M184" s="36"/>
      <c r="N184" s="36"/>
      <c r="O184" s="36"/>
      <c r="P184" s="36"/>
      <c r="Q184" s="36"/>
      <c r="R184" s="36"/>
      <c r="S184" s="36"/>
    </row>
    <row r="185" spans="1:19" ht="311.25" customHeight="1" thickBot="1" x14ac:dyDescent="0.3">
      <c r="A185" s="19">
        <v>11</v>
      </c>
      <c r="B185" s="116" t="s">
        <v>197</v>
      </c>
      <c r="C185" s="19" t="s">
        <v>1</v>
      </c>
      <c r="D185" s="19">
        <v>2</v>
      </c>
      <c r="E185" s="114">
        <v>98000</v>
      </c>
      <c r="F185" s="114"/>
      <c r="G185" s="117"/>
      <c r="H185" s="126">
        <f t="shared" si="18"/>
        <v>196000</v>
      </c>
      <c r="I185" s="118">
        <f>H185*1.22</f>
        <v>239120</v>
      </c>
      <c r="J185" s="120" t="s">
        <v>198</v>
      </c>
      <c r="K185" s="36"/>
      <c r="L185" s="36"/>
      <c r="M185" s="36"/>
      <c r="N185" s="36"/>
      <c r="O185" s="36"/>
      <c r="P185" s="36"/>
      <c r="Q185" s="36"/>
      <c r="R185" s="36"/>
      <c r="S185" s="36"/>
    </row>
    <row r="186" spans="1:19" ht="294.75" customHeight="1" thickBot="1" x14ac:dyDescent="0.3">
      <c r="A186" s="19">
        <v>12</v>
      </c>
      <c r="B186" s="116" t="s">
        <v>199</v>
      </c>
      <c r="C186" s="19" t="s">
        <v>1</v>
      </c>
      <c r="D186" s="19">
        <v>1</v>
      </c>
      <c r="E186" s="114">
        <v>98000</v>
      </c>
      <c r="F186" s="114"/>
      <c r="G186" s="117"/>
      <c r="H186" s="126">
        <f t="shared" si="18"/>
        <v>98000</v>
      </c>
      <c r="I186" s="118">
        <f>H186*1.22</f>
        <v>119560</v>
      </c>
      <c r="J186" s="120" t="s">
        <v>200</v>
      </c>
      <c r="K186" s="36"/>
      <c r="L186" s="36"/>
      <c r="M186" s="36"/>
      <c r="N186" s="36"/>
      <c r="O186" s="36"/>
      <c r="P186" s="36"/>
      <c r="Q186" s="36"/>
      <c r="R186" s="36"/>
      <c r="S186" s="36"/>
    </row>
    <row r="187" spans="1:19" ht="28.9" customHeight="1" thickBot="1" x14ac:dyDescent="0.3">
      <c r="A187" s="37"/>
      <c r="B187" s="5" t="s">
        <v>201</v>
      </c>
      <c r="C187" s="107"/>
      <c r="D187" s="107"/>
      <c r="E187" s="115"/>
      <c r="F187" s="115"/>
      <c r="G187" s="115"/>
      <c r="H187" s="145">
        <f t="shared" si="18"/>
        <v>0</v>
      </c>
      <c r="I187" s="146"/>
      <c r="J187" s="119"/>
      <c r="K187" s="36"/>
      <c r="L187" s="36"/>
      <c r="M187" s="36"/>
      <c r="N187" s="36"/>
      <c r="O187" s="36"/>
      <c r="P187" s="36"/>
      <c r="Q187" s="36"/>
      <c r="R187" s="36"/>
      <c r="S187" s="36"/>
    </row>
    <row r="188" spans="1:19" ht="101.25" customHeight="1" thickBot="1" x14ac:dyDescent="0.3">
      <c r="A188" s="19">
        <v>13</v>
      </c>
      <c r="B188" s="116" t="s">
        <v>202</v>
      </c>
      <c r="C188" s="19" t="s">
        <v>0</v>
      </c>
      <c r="D188" s="19">
        <v>11240</v>
      </c>
      <c r="E188" s="114">
        <v>200</v>
      </c>
      <c r="F188" s="114"/>
      <c r="G188" s="117"/>
      <c r="H188" s="126">
        <f t="shared" si="18"/>
        <v>2248000</v>
      </c>
      <c r="I188" s="118">
        <f>H188*1.22</f>
        <v>2742560</v>
      </c>
      <c r="J188" s="121" t="s">
        <v>203</v>
      </c>
      <c r="K188" s="36"/>
      <c r="L188" s="36"/>
      <c r="M188" s="36"/>
      <c r="N188" s="36"/>
      <c r="O188" s="36"/>
      <c r="P188" s="36"/>
      <c r="Q188" s="36"/>
      <c r="R188" s="36"/>
      <c r="S188" s="36"/>
    </row>
    <row r="189" spans="1:19" ht="85.5" customHeight="1" thickBot="1" x14ac:dyDescent="0.3">
      <c r="A189" s="19">
        <v>14</v>
      </c>
      <c r="B189" s="116" t="s">
        <v>204</v>
      </c>
      <c r="C189" s="19" t="s">
        <v>0</v>
      </c>
      <c r="D189" s="19">
        <v>11240</v>
      </c>
      <c r="E189" s="114">
        <v>200</v>
      </c>
      <c r="F189" s="114"/>
      <c r="G189" s="117"/>
      <c r="H189" s="126">
        <f t="shared" si="18"/>
        <v>2248000</v>
      </c>
      <c r="I189" s="118">
        <f>H189*1.22</f>
        <v>2742560</v>
      </c>
      <c r="J189" s="121" t="s">
        <v>205</v>
      </c>
      <c r="K189" s="36"/>
      <c r="L189" s="36"/>
      <c r="M189" s="36"/>
      <c r="N189" s="36"/>
      <c r="O189" s="36"/>
      <c r="P189" s="36"/>
      <c r="Q189" s="36"/>
      <c r="R189" s="36"/>
      <c r="S189" s="36"/>
    </row>
    <row r="190" spans="1:19" ht="160.5" customHeight="1" thickBot="1" x14ac:dyDescent="0.3">
      <c r="A190" s="134">
        <v>15</v>
      </c>
      <c r="B190" s="135" t="s">
        <v>206</v>
      </c>
      <c r="C190" s="134" t="s">
        <v>0</v>
      </c>
      <c r="D190" s="134">
        <v>10195</v>
      </c>
      <c r="E190" s="136">
        <v>300</v>
      </c>
      <c r="F190" s="136"/>
      <c r="G190" s="137"/>
      <c r="H190" s="138">
        <f t="shared" si="18"/>
        <v>3058500</v>
      </c>
      <c r="I190" s="118">
        <f>H190*1.22</f>
        <v>3731370</v>
      </c>
      <c r="J190" s="122" t="s">
        <v>207</v>
      </c>
      <c r="K190" s="36"/>
      <c r="L190" s="36"/>
      <c r="M190" s="36"/>
      <c r="N190" s="36"/>
      <c r="O190" s="36"/>
      <c r="P190" s="36"/>
      <c r="Q190" s="36"/>
      <c r="R190" s="36"/>
      <c r="S190" s="36"/>
    </row>
    <row r="191" spans="1:19" ht="15.75" thickBot="1" x14ac:dyDescent="0.3">
      <c r="A191" s="141"/>
      <c r="B191" s="140" t="s">
        <v>160</v>
      </c>
      <c r="C191" s="67"/>
      <c r="D191" s="139"/>
      <c r="E191" s="78"/>
      <c r="F191" s="93"/>
      <c r="G191" s="78"/>
      <c r="H191" s="82"/>
      <c r="I191" s="142">
        <f>SUM(I172:I190)</f>
        <v>9999120</v>
      </c>
    </row>
  </sheetData>
  <mergeCells count="9">
    <mergeCell ref="E1:F1"/>
    <mergeCell ref="H1:H2"/>
    <mergeCell ref="I1:I2"/>
    <mergeCell ref="E168:F168"/>
    <mergeCell ref="H168:H169"/>
    <mergeCell ref="I168:I169"/>
    <mergeCell ref="E144:F144"/>
    <mergeCell ref="H144:H145"/>
    <mergeCell ref="I144:I1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2025-10-29T08:26:33Z</dcterms:created>
  <dcterms:modified xsi:type="dcterms:W3CDTF">2026-01-27T12:56:12Z</dcterms:modified>
</cp:coreProperties>
</file>