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"/>
    </mc:Choice>
  </mc:AlternateContent>
  <xr:revisionPtr revIDLastSave="0" documentId="8_{2B6184C3-6C64-4228-B687-36FABDC91BE9}" xr6:coauthVersionLast="47" xr6:coauthVersionMax="47" xr10:uidLastSave="{00000000-0000-0000-0000-000000000000}"/>
  <bookViews>
    <workbookView xWindow="28680" yWindow="-120" windowWidth="29040" windowHeight="15720" xr2:uid="{7D1241D2-EE84-43EB-84EC-1C9D422C61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E11" i="1"/>
  <c r="E6" i="1"/>
  <c r="H5" i="1"/>
  <c r="E10" i="1"/>
  <c r="E5" i="1"/>
  <c r="D16" i="1"/>
  <c r="D10" i="1"/>
  <c r="D5" i="1"/>
</calcChain>
</file>

<file path=xl/sharedStrings.xml><?xml version="1.0" encoding="utf-8"?>
<sst xmlns="http://schemas.openxmlformats.org/spreadsheetml/2006/main" count="32" uniqueCount="18">
  <si>
    <r>
      <t>ШП1_</t>
    </r>
    <r>
      <rPr>
        <sz val="11"/>
        <color rgb="FFFF0000"/>
        <rFont val="Calibri"/>
        <family val="2"/>
        <charset val="204"/>
        <scheme val="minor"/>
      </rPr>
      <t>1600A_AL</t>
    </r>
    <r>
      <rPr>
        <sz val="11"/>
        <color theme="1"/>
        <rFont val="Calibri"/>
        <family val="2"/>
        <charset val="204"/>
        <scheme val="minor"/>
      </rPr>
      <t>_IP55_4W_(3P+N+PE(КОРПУС))</t>
    </r>
  </si>
  <si>
    <t>условная стоимость м/п</t>
  </si>
  <si>
    <r>
      <rPr>
        <sz val="11"/>
        <color rgb="FFFF0000"/>
        <rFont val="Calibri"/>
        <family val="2"/>
        <charset val="204"/>
        <scheme val="minor"/>
      </rPr>
      <t>цеха М14»</t>
    </r>
    <r>
      <rPr>
        <sz val="11"/>
        <color theme="1"/>
        <rFont val="Calibri"/>
        <family val="2"/>
        <charset val="204"/>
        <scheme val="minor"/>
      </rPr>
      <t xml:space="preserve">   АО «Коломенский завод», Коммерческое предложение № 127 </t>
    </r>
    <r>
      <rPr>
        <sz val="11"/>
        <color rgb="FFFF0000"/>
        <rFont val="Calibri"/>
        <family val="2"/>
        <charset val="204"/>
        <scheme val="minor"/>
      </rPr>
      <t>9 сентября 2025</t>
    </r>
  </si>
  <si>
    <r>
      <t>Шинопровода ЕАЕ АО "Коломенский завод"</t>
    </r>
    <r>
      <rPr>
        <sz val="11"/>
        <color rgb="FFFF0000"/>
        <rFont val="Calibri"/>
        <family val="2"/>
        <charset val="204"/>
        <scheme val="minor"/>
      </rPr>
      <t xml:space="preserve"> цех М6</t>
    </r>
    <r>
      <rPr>
        <sz val="11"/>
        <color theme="1"/>
        <rFont val="Calibri"/>
        <family val="2"/>
        <charset val="204"/>
        <scheme val="minor"/>
      </rPr>
      <t xml:space="preserve"> Коммерческое предложение № 117 от</t>
    </r>
    <r>
      <rPr>
        <sz val="11"/>
        <color rgb="FFFF0000"/>
        <rFont val="Calibri"/>
        <family val="2"/>
        <charset val="204"/>
        <scheme val="minor"/>
      </rPr>
      <t xml:space="preserve"> 01 сентября 2025</t>
    </r>
  </si>
  <si>
    <t>м/п</t>
  </si>
  <si>
    <r>
      <t>ШМ-1/1 КХА</t>
    </r>
    <r>
      <rPr>
        <sz val="11"/>
        <color rgb="FFFF0000"/>
        <rFont val="Calibri"/>
        <family val="2"/>
        <charset val="204"/>
        <scheme val="minor"/>
      </rPr>
      <t xml:space="preserve"> 2000А</t>
    </r>
    <r>
      <rPr>
        <sz val="11"/>
        <color theme="1"/>
        <rFont val="Calibri"/>
        <family val="2"/>
        <charset val="204"/>
        <scheme val="minor"/>
      </rPr>
      <t xml:space="preserve"> 4W</t>
    </r>
  </si>
  <si>
    <r>
      <t>ШП1_</t>
    </r>
    <r>
      <rPr>
        <sz val="11"/>
        <color rgb="FFFF0000"/>
        <rFont val="Calibri"/>
        <family val="2"/>
        <charset val="204"/>
        <scheme val="minor"/>
      </rPr>
      <t>1600A</t>
    </r>
    <r>
      <rPr>
        <sz val="11"/>
        <color theme="1"/>
        <rFont val="Calibri"/>
        <family val="2"/>
        <charset val="204"/>
        <scheme val="minor"/>
      </rPr>
      <t>_AL_IP55_4W_(3P+N+PE(КОРПУС))</t>
    </r>
  </si>
  <si>
    <t>Коммерческое предложение № 90 06 ноября 2025 г цеха М10»   АО «Коломенский завод», Коммерческое предложение</t>
  </si>
  <si>
    <t>КП без НДС Доллар США по курсу на 20.01.26</t>
  </si>
  <si>
    <t>КП в рублях без НДС</t>
  </si>
  <si>
    <t>ПИТОН</t>
  </si>
  <si>
    <r>
      <rPr>
        <sz val="11"/>
        <color rgb="FFFF0000"/>
        <rFont val="Calibri"/>
        <family val="2"/>
        <charset val="204"/>
        <scheme val="minor"/>
      </rPr>
      <t>КП цех М2</t>
    </r>
    <r>
      <rPr>
        <sz val="11"/>
        <color theme="1"/>
        <rFont val="Calibri"/>
        <family val="2"/>
        <charset val="204"/>
        <scheme val="minor"/>
      </rPr>
      <t xml:space="preserve"> 2132 от 27 августа 2025 </t>
    </r>
  </si>
  <si>
    <r>
      <t>Комплект шинопровода PitON E3</t>
    </r>
    <r>
      <rPr>
        <sz val="11"/>
        <color rgb="FFFF0000"/>
        <rFont val="Calibri"/>
        <family val="2"/>
        <charset val="204"/>
        <scheme val="minor"/>
      </rPr>
      <t xml:space="preserve"> 1600A</t>
    </r>
    <r>
      <rPr>
        <sz val="11"/>
        <color theme="1"/>
        <rFont val="Calibri"/>
        <family val="2"/>
        <charset val="204"/>
        <scheme val="minor"/>
      </rPr>
      <t xml:space="preserve"> 3L+N+PE(КОРПУС) AL IP55 в составе</t>
    </r>
  </si>
  <si>
    <t>ЦЕХ М14</t>
  </si>
  <si>
    <t>ЦЕХ М10</t>
  </si>
  <si>
    <t>макинтех</t>
  </si>
  <si>
    <t>ЦЕХ М2</t>
  </si>
  <si>
    <t>ЦЕХ М6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</si>
</sst>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43" fontId="0" fillId="0" borderId="1" xfId="1" applyFont="1" applyBorder="1"/>
    <xf numFmtId="4" fontId="0" fillId="0" borderId="1" xfId="0" applyNumberForma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B5BE-392C-40B0-8983-46D243202A2E}">
  <dimension ref="A1:J16"/>
  <sheetViews>
    <sheetView tabSelected="1" workbookViewId="0">
      <selection activeCell="E15" sqref="E15"/>
    </sheetView>
  </sheetViews>
  <sheetFormatPr defaultRowHeight="14.4" x14ac:dyDescent="0.3"/>
  <cols>
    <col min="1" max="1" width="14.21875" customWidth="1"/>
    <col min="2" max="2" width="47.77734375" customWidth="1"/>
    <col min="3" max="3" width="11.33203125" bestFit="1" customWidth="1"/>
    <col min="4" max="5" width="21" bestFit="1" customWidth="1"/>
    <col min="7" max="7" width="31.21875" customWidth="1"/>
    <col min="9" max="9" width="18.109375" customWidth="1"/>
    <col min="10" max="10" width="11.33203125" bestFit="1" customWidth="1"/>
  </cols>
  <sheetData>
    <row r="1" spans="1:10" ht="18" x14ac:dyDescent="0.35">
      <c r="B1" s="10"/>
      <c r="G1" s="10" t="s">
        <v>10</v>
      </c>
    </row>
    <row r="3" spans="1:10" x14ac:dyDescent="0.3">
      <c r="B3" s="9" t="s">
        <v>17</v>
      </c>
      <c r="G3" s="9" t="s">
        <v>16</v>
      </c>
    </row>
    <row r="4" spans="1:10" ht="43.2" x14ac:dyDescent="0.3">
      <c r="B4" s="1" t="s">
        <v>3</v>
      </c>
      <c r="C4" s="2" t="s">
        <v>4</v>
      </c>
      <c r="D4" s="3" t="s">
        <v>1</v>
      </c>
      <c r="E4" s="3" t="s">
        <v>8</v>
      </c>
      <c r="G4" s="1" t="s">
        <v>11</v>
      </c>
      <c r="H4" s="2" t="s">
        <v>4</v>
      </c>
      <c r="I4" s="3" t="s">
        <v>1</v>
      </c>
      <c r="J4" s="3" t="s">
        <v>9</v>
      </c>
    </row>
    <row r="5" spans="1:10" ht="43.8" x14ac:dyDescent="0.35">
      <c r="A5" s="10" t="s">
        <v>15</v>
      </c>
      <c r="B5" s="4" t="s">
        <v>0</v>
      </c>
      <c r="C5" s="5">
        <v>744</v>
      </c>
      <c r="D5" s="6">
        <f>E5/C5</f>
        <v>108644.95556451613</v>
      </c>
      <c r="E5" s="7">
        <f>1036305.73*78</f>
        <v>80831846.939999998</v>
      </c>
      <c r="G5" s="1" t="s">
        <v>12</v>
      </c>
      <c r="H5" s="4">
        <f>84.35+86.22</f>
        <v>170.57</v>
      </c>
      <c r="I5" s="7">
        <f>J5/H5</f>
        <v>45785.601219440701</v>
      </c>
      <c r="J5" s="8">
        <v>7809650</v>
      </c>
    </row>
    <row r="6" spans="1:10" ht="29.4" x14ac:dyDescent="0.35">
      <c r="A6" s="10" t="s">
        <v>10</v>
      </c>
      <c r="B6" s="1" t="s">
        <v>12</v>
      </c>
      <c r="C6" s="5">
        <v>744</v>
      </c>
      <c r="D6" s="7">
        <v>45785.601219440701</v>
      </c>
      <c r="E6" s="6">
        <f>C6*D6</f>
        <v>34064487.307263881</v>
      </c>
    </row>
    <row r="8" spans="1:10" x14ac:dyDescent="0.3">
      <c r="B8" s="11" t="s">
        <v>13</v>
      </c>
    </row>
    <row r="9" spans="1:10" ht="43.2" x14ac:dyDescent="0.3">
      <c r="B9" s="1" t="s">
        <v>2</v>
      </c>
      <c r="C9" s="2" t="s">
        <v>4</v>
      </c>
      <c r="D9" s="3" t="s">
        <v>1</v>
      </c>
      <c r="E9" s="3" t="s">
        <v>8</v>
      </c>
    </row>
    <row r="10" spans="1:10" ht="18" x14ac:dyDescent="0.35">
      <c r="A10" s="10" t="s">
        <v>15</v>
      </c>
      <c r="B10" s="2" t="s">
        <v>6</v>
      </c>
      <c r="C10" s="2">
        <v>330</v>
      </c>
      <c r="D10" s="7">
        <f>E10/C10</f>
        <v>110841.03018181819</v>
      </c>
      <c r="E10" s="8">
        <f>468942.82*78</f>
        <v>36577539.960000001</v>
      </c>
    </row>
    <row r="11" spans="1:10" ht="29.4" x14ac:dyDescent="0.35">
      <c r="A11" s="10" t="s">
        <v>10</v>
      </c>
      <c r="B11" s="1" t="s">
        <v>12</v>
      </c>
      <c r="C11" s="2">
        <v>330</v>
      </c>
      <c r="D11" s="7">
        <v>45785.601219440701</v>
      </c>
      <c r="E11" s="6">
        <f>D11*C11</f>
        <v>15109248.402415432</v>
      </c>
    </row>
    <row r="14" spans="1:10" x14ac:dyDescent="0.3">
      <c r="B14" s="9" t="s">
        <v>14</v>
      </c>
    </row>
    <row r="15" spans="1:10" ht="43.8" x14ac:dyDescent="0.35">
      <c r="A15" s="10" t="s">
        <v>15</v>
      </c>
      <c r="B15" s="1" t="s">
        <v>7</v>
      </c>
      <c r="C15" s="2" t="s">
        <v>4</v>
      </c>
      <c r="D15" s="3" t="s">
        <v>1</v>
      </c>
      <c r="E15" s="3" t="s">
        <v>9</v>
      </c>
    </row>
    <row r="16" spans="1:10" x14ac:dyDescent="0.3">
      <c r="B16" s="4" t="s">
        <v>5</v>
      </c>
      <c r="C16" s="4">
        <v>1689.5</v>
      </c>
      <c r="D16" s="7">
        <f>E16/C16</f>
        <v>118043.1376146789</v>
      </c>
      <c r="E16" s="8">
        <v>199433881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2026-01-20T07:47:40Z</dcterms:created>
  <dcterms:modified xsi:type="dcterms:W3CDTF">2026-01-20T08:56:06Z</dcterms:modified>
</cp:coreProperties>
</file>