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"/>
    </mc:Choice>
  </mc:AlternateContent>
  <xr:revisionPtr revIDLastSave="0" documentId="13_ncr:1_{249A2C4A-C021-43AA-8DA2-A3181F0583AC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Sheet1!$C$1:$C$701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465" i="1" l="1"/>
  <c r="X234" i="1"/>
  <c r="AZ686" i="1" l="1"/>
  <c r="AY686" i="1"/>
  <c r="AZ675" i="1"/>
  <c r="AY675" i="1"/>
  <c r="AZ615" i="1"/>
  <c r="AY615" i="1"/>
  <c r="AZ635" i="1"/>
  <c r="AY635" i="1"/>
  <c r="AV58" i="1"/>
  <c r="AV59" i="1"/>
  <c r="AV60" i="1"/>
  <c r="AV61" i="1"/>
  <c r="AV62" i="1"/>
  <c r="AX62" i="1" s="1"/>
  <c r="AV63" i="1"/>
  <c r="AV64" i="1"/>
  <c r="AV57" i="1"/>
  <c r="AV56" i="1" s="1"/>
  <c r="AV45" i="1"/>
  <c r="AV46" i="1"/>
  <c r="AV47" i="1"/>
  <c r="AV48" i="1"/>
  <c r="AV49" i="1"/>
  <c r="AV50" i="1"/>
  <c r="AV51" i="1"/>
  <c r="AV52" i="1"/>
  <c r="AV53" i="1"/>
  <c r="AV54" i="1"/>
  <c r="AV55" i="1"/>
  <c r="AV44" i="1"/>
  <c r="AV32" i="1"/>
  <c r="AV33" i="1"/>
  <c r="AV34" i="1"/>
  <c r="AV35" i="1"/>
  <c r="AV36" i="1"/>
  <c r="AV37" i="1"/>
  <c r="AV38" i="1"/>
  <c r="AV39" i="1"/>
  <c r="AV40" i="1"/>
  <c r="AV41" i="1"/>
  <c r="AV42" i="1"/>
  <c r="AV31" i="1"/>
  <c r="AV20" i="1"/>
  <c r="AV21" i="1"/>
  <c r="AV22" i="1"/>
  <c r="AV23" i="1"/>
  <c r="AV24" i="1"/>
  <c r="AV25" i="1"/>
  <c r="AV26" i="1"/>
  <c r="AV27" i="1"/>
  <c r="AV28" i="1"/>
  <c r="AV29" i="1"/>
  <c r="AV19" i="1"/>
  <c r="AV8" i="1"/>
  <c r="AV9" i="1"/>
  <c r="AV10" i="1"/>
  <c r="AV11" i="1"/>
  <c r="AV12" i="1"/>
  <c r="AV13" i="1"/>
  <c r="AV14" i="1"/>
  <c r="AV15" i="1"/>
  <c r="AV16" i="1"/>
  <c r="AV17" i="1"/>
  <c r="AV7" i="1"/>
  <c r="BA701" i="1"/>
  <c r="BA700" i="1"/>
  <c r="BA699" i="1"/>
  <c r="BA698" i="1"/>
  <c r="AV698" i="1"/>
  <c r="BA697" i="1"/>
  <c r="AV697" i="1"/>
  <c r="BA696" i="1"/>
  <c r="AV696" i="1"/>
  <c r="BA695" i="1"/>
  <c r="AV695" i="1"/>
  <c r="BA694" i="1"/>
  <c r="AV694" i="1"/>
  <c r="BA693" i="1"/>
  <c r="AV693" i="1"/>
  <c r="BA692" i="1"/>
  <c r="AV692" i="1"/>
  <c r="BA691" i="1"/>
  <c r="AV691" i="1"/>
  <c r="BA690" i="1"/>
  <c r="BA689" i="1"/>
  <c r="AV689" i="1"/>
  <c r="BA688" i="1"/>
  <c r="AV688" i="1"/>
  <c r="BA687" i="1"/>
  <c r="BA686" i="1"/>
  <c r="BA685" i="1"/>
  <c r="AV685" i="1"/>
  <c r="BA684" i="1"/>
  <c r="AV684" i="1"/>
  <c r="BA683" i="1"/>
  <c r="AV683" i="1"/>
  <c r="BA682" i="1"/>
  <c r="AV682" i="1"/>
  <c r="BA681" i="1"/>
  <c r="AV681" i="1"/>
  <c r="BA680" i="1"/>
  <c r="BA679" i="1"/>
  <c r="AV679" i="1"/>
  <c r="BA678" i="1"/>
  <c r="AV678" i="1"/>
  <c r="BA677" i="1"/>
  <c r="AV677" i="1"/>
  <c r="BA676" i="1"/>
  <c r="BA675" i="1"/>
  <c r="BA674" i="1"/>
  <c r="AW674" i="1"/>
  <c r="AV674" i="1"/>
  <c r="BA673" i="1"/>
  <c r="AW673" i="1"/>
  <c r="AV673" i="1"/>
  <c r="BA672" i="1"/>
  <c r="AW672" i="1"/>
  <c r="AV672" i="1"/>
  <c r="BA671" i="1"/>
  <c r="AW671" i="1"/>
  <c r="AV671" i="1"/>
  <c r="AX671" i="1" s="1"/>
  <c r="BA670" i="1"/>
  <c r="AW670" i="1"/>
  <c r="AV670" i="1"/>
  <c r="BA669" i="1"/>
  <c r="AW669" i="1"/>
  <c r="AV669" i="1"/>
  <c r="AX669" i="1" s="1"/>
  <c r="BA668" i="1"/>
  <c r="AW668" i="1"/>
  <c r="AV668" i="1"/>
  <c r="AX668" i="1" s="1"/>
  <c r="BA667" i="1"/>
  <c r="AW667" i="1"/>
  <c r="AV667" i="1"/>
  <c r="BA666" i="1"/>
  <c r="BA665" i="1"/>
  <c r="AW665" i="1"/>
  <c r="BA664" i="1"/>
  <c r="AV664" i="1"/>
  <c r="BA663" i="1"/>
  <c r="AW663" i="1"/>
  <c r="AV663" i="1"/>
  <c r="AX663" i="1" s="1"/>
  <c r="BA662" i="1"/>
  <c r="AW662" i="1"/>
  <c r="AV662" i="1"/>
  <c r="BA661" i="1"/>
  <c r="AW661" i="1"/>
  <c r="AV661" i="1"/>
  <c r="BA660" i="1"/>
  <c r="BA659" i="1"/>
  <c r="AW659" i="1"/>
  <c r="BA658" i="1"/>
  <c r="AV658" i="1"/>
  <c r="BA657" i="1"/>
  <c r="AW657" i="1"/>
  <c r="AV657" i="1"/>
  <c r="BA656" i="1"/>
  <c r="AW656" i="1"/>
  <c r="AV656" i="1"/>
  <c r="BA655" i="1"/>
  <c r="AW655" i="1"/>
  <c r="AV655" i="1"/>
  <c r="BA654" i="1"/>
  <c r="BA653" i="1"/>
  <c r="BA652" i="1"/>
  <c r="AW652" i="1"/>
  <c r="AW651" i="1" s="1"/>
  <c r="AV652" i="1"/>
  <c r="BA651" i="1"/>
  <c r="BA650" i="1"/>
  <c r="AW650" i="1"/>
  <c r="AV650" i="1"/>
  <c r="AX650" i="1" s="1"/>
  <c r="BA649" i="1"/>
  <c r="AW649" i="1"/>
  <c r="AV649" i="1"/>
  <c r="AX649" i="1" s="1"/>
  <c r="AX648" i="1" s="1"/>
  <c r="BA648" i="1"/>
  <c r="AW648" i="1"/>
  <c r="BA647" i="1"/>
  <c r="AW647" i="1"/>
  <c r="AV647" i="1"/>
  <c r="AX647" i="1" s="1"/>
  <c r="BA646" i="1"/>
  <c r="AW646" i="1"/>
  <c r="AV646" i="1"/>
  <c r="BA645" i="1"/>
  <c r="AW645" i="1"/>
  <c r="AV645" i="1"/>
  <c r="BA644" i="1"/>
  <c r="AW644" i="1"/>
  <c r="AV644" i="1"/>
  <c r="BA643" i="1"/>
  <c r="BA642" i="1"/>
  <c r="AW642" i="1"/>
  <c r="AV642" i="1"/>
  <c r="AX642" i="1" s="1"/>
  <c r="BA641" i="1"/>
  <c r="AW641" i="1"/>
  <c r="AV641" i="1"/>
  <c r="AX641" i="1" s="1"/>
  <c r="BA640" i="1"/>
  <c r="AW640" i="1"/>
  <c r="AV640" i="1"/>
  <c r="BA639" i="1"/>
  <c r="AW639" i="1"/>
  <c r="AV639" i="1"/>
  <c r="BA638" i="1"/>
  <c r="BA637" i="1"/>
  <c r="AW637" i="1"/>
  <c r="AW636" i="1" s="1"/>
  <c r="AV637" i="1"/>
  <c r="BA636" i="1"/>
  <c r="BA635" i="1"/>
  <c r="BA634" i="1"/>
  <c r="AW634" i="1"/>
  <c r="AW633" i="1" s="1"/>
  <c r="AV634" i="1"/>
  <c r="AV633" i="1" s="1"/>
  <c r="BA633" i="1"/>
  <c r="BA632" i="1"/>
  <c r="AW632" i="1"/>
  <c r="AV632" i="1"/>
  <c r="AX632" i="1" s="1"/>
  <c r="BA631" i="1"/>
  <c r="AW631" i="1"/>
  <c r="AV631" i="1"/>
  <c r="BA630" i="1"/>
  <c r="AW630" i="1"/>
  <c r="AV630" i="1"/>
  <c r="BA629" i="1"/>
  <c r="AW629" i="1"/>
  <c r="AV629" i="1"/>
  <c r="BA628" i="1"/>
  <c r="AW628" i="1"/>
  <c r="AV628" i="1"/>
  <c r="AX628" i="1" s="1"/>
  <c r="BA627" i="1"/>
  <c r="AW627" i="1"/>
  <c r="AV627" i="1"/>
  <c r="BA626" i="1"/>
  <c r="BA625" i="1"/>
  <c r="AW625" i="1"/>
  <c r="AV625" i="1"/>
  <c r="BA624" i="1"/>
  <c r="AW624" i="1"/>
  <c r="AV624" i="1"/>
  <c r="BA623" i="1"/>
  <c r="AW623" i="1"/>
  <c r="AV623" i="1"/>
  <c r="BA622" i="1"/>
  <c r="AW622" i="1"/>
  <c r="AV622" i="1"/>
  <c r="BA621" i="1"/>
  <c r="BA620" i="1"/>
  <c r="AW620" i="1"/>
  <c r="AV620" i="1"/>
  <c r="BA619" i="1"/>
  <c r="AW619" i="1"/>
  <c r="AV619" i="1"/>
  <c r="BA618" i="1"/>
  <c r="AW618" i="1"/>
  <c r="AV618" i="1"/>
  <c r="BA617" i="1"/>
  <c r="AW617" i="1"/>
  <c r="AV617" i="1"/>
  <c r="BA616" i="1"/>
  <c r="BA614" i="1"/>
  <c r="AW614" i="1"/>
  <c r="AV614" i="1"/>
  <c r="BA613" i="1"/>
  <c r="AW613" i="1"/>
  <c r="AV613" i="1"/>
  <c r="BA612" i="1"/>
  <c r="AW612" i="1"/>
  <c r="AV612" i="1"/>
  <c r="BA611" i="1"/>
  <c r="AW611" i="1"/>
  <c r="AV611" i="1"/>
  <c r="BA610" i="1"/>
  <c r="AW610" i="1"/>
  <c r="AV610" i="1"/>
  <c r="BA609" i="1"/>
  <c r="BA608" i="1"/>
  <c r="AW608" i="1"/>
  <c r="AV608" i="1"/>
  <c r="BA607" i="1"/>
  <c r="AW607" i="1"/>
  <c r="AV607" i="1"/>
  <c r="BA606" i="1"/>
  <c r="AW606" i="1"/>
  <c r="AV606" i="1"/>
  <c r="BA605" i="1"/>
  <c r="AW605" i="1"/>
  <c r="AV605" i="1"/>
  <c r="BA604" i="1"/>
  <c r="AW604" i="1"/>
  <c r="AV604" i="1"/>
  <c r="BA603" i="1"/>
  <c r="AW603" i="1"/>
  <c r="AV603" i="1"/>
  <c r="BA602" i="1"/>
  <c r="BA601" i="1"/>
  <c r="BA600" i="1"/>
  <c r="BA599" i="1"/>
  <c r="BA598" i="1"/>
  <c r="BA597" i="1"/>
  <c r="BA596" i="1"/>
  <c r="BA595" i="1"/>
  <c r="BA594" i="1"/>
  <c r="BA593" i="1"/>
  <c r="BA592" i="1"/>
  <c r="BA591" i="1"/>
  <c r="BA590" i="1"/>
  <c r="BA589" i="1"/>
  <c r="BA588" i="1"/>
  <c r="BA587" i="1"/>
  <c r="BA586" i="1"/>
  <c r="BA585" i="1"/>
  <c r="BA584" i="1"/>
  <c r="BA583" i="1"/>
  <c r="BA582" i="1"/>
  <c r="BA581" i="1"/>
  <c r="BA580" i="1"/>
  <c r="BA579" i="1"/>
  <c r="BA578" i="1"/>
  <c r="BA577" i="1"/>
  <c r="BA576" i="1"/>
  <c r="BA575" i="1"/>
  <c r="BA574" i="1"/>
  <c r="BA573" i="1"/>
  <c r="BA572" i="1"/>
  <c r="BA571" i="1"/>
  <c r="BA570" i="1"/>
  <c r="BA569" i="1"/>
  <c r="BA568" i="1"/>
  <c r="BA567" i="1"/>
  <c r="BA566" i="1"/>
  <c r="BA565" i="1"/>
  <c r="BA564" i="1"/>
  <c r="AW564" i="1"/>
  <c r="AV564" i="1"/>
  <c r="AX564" i="1" s="1"/>
  <c r="BA563" i="1"/>
  <c r="AW563" i="1"/>
  <c r="AV563" i="1"/>
  <c r="BA562" i="1"/>
  <c r="AW562" i="1"/>
  <c r="AV562" i="1"/>
  <c r="BA561" i="1"/>
  <c r="AW561" i="1"/>
  <c r="AV561" i="1"/>
  <c r="BA560" i="1"/>
  <c r="AW560" i="1"/>
  <c r="AV560" i="1"/>
  <c r="BA559" i="1"/>
  <c r="BA558" i="1"/>
  <c r="BA557" i="1"/>
  <c r="BA556" i="1"/>
  <c r="BA555" i="1"/>
  <c r="BA554" i="1"/>
  <c r="BA553" i="1"/>
  <c r="BA552" i="1"/>
  <c r="BA551" i="1"/>
  <c r="BA550" i="1"/>
  <c r="BA549" i="1"/>
  <c r="BA548" i="1"/>
  <c r="BA547" i="1"/>
  <c r="BA546" i="1"/>
  <c r="BA545" i="1"/>
  <c r="BA544" i="1"/>
  <c r="BA543" i="1"/>
  <c r="BA542" i="1"/>
  <c r="BA541" i="1"/>
  <c r="BA540" i="1"/>
  <c r="BA539" i="1"/>
  <c r="BA538" i="1"/>
  <c r="BA537" i="1"/>
  <c r="BA536" i="1"/>
  <c r="BA535" i="1"/>
  <c r="BA534" i="1"/>
  <c r="BA532" i="1"/>
  <c r="BA531" i="1"/>
  <c r="BA530" i="1"/>
  <c r="BA529" i="1"/>
  <c r="BA528" i="1"/>
  <c r="BA527" i="1"/>
  <c r="BA526" i="1"/>
  <c r="BA525" i="1"/>
  <c r="BA524" i="1"/>
  <c r="BA523" i="1"/>
  <c r="BA522" i="1"/>
  <c r="BA521" i="1"/>
  <c r="BA520" i="1"/>
  <c r="BA519" i="1"/>
  <c r="BA518" i="1"/>
  <c r="BA517" i="1"/>
  <c r="BA516" i="1"/>
  <c r="BA515" i="1"/>
  <c r="BA514" i="1"/>
  <c r="BA513" i="1"/>
  <c r="BA512" i="1"/>
  <c r="BA511" i="1"/>
  <c r="BA510" i="1"/>
  <c r="BA509" i="1"/>
  <c r="BA508" i="1"/>
  <c r="BA507" i="1"/>
  <c r="BA506" i="1"/>
  <c r="BA505" i="1"/>
  <c r="BA504" i="1"/>
  <c r="BA503" i="1"/>
  <c r="BA502" i="1"/>
  <c r="BA501" i="1"/>
  <c r="BA500" i="1"/>
  <c r="BA499" i="1"/>
  <c r="BA498" i="1"/>
  <c r="BA497" i="1"/>
  <c r="BA496" i="1"/>
  <c r="BA495" i="1"/>
  <c r="BA494" i="1"/>
  <c r="BA493" i="1"/>
  <c r="BA492" i="1"/>
  <c r="BA491" i="1"/>
  <c r="BA490" i="1"/>
  <c r="BA489" i="1"/>
  <c r="BA488" i="1"/>
  <c r="BA487" i="1"/>
  <c r="BA486" i="1"/>
  <c r="BA485" i="1"/>
  <c r="BA484" i="1"/>
  <c r="BA483" i="1"/>
  <c r="BA482" i="1"/>
  <c r="BA481" i="1"/>
  <c r="BA480" i="1"/>
  <c r="BA479" i="1"/>
  <c r="BA478" i="1"/>
  <c r="BA477" i="1"/>
  <c r="BA476" i="1"/>
  <c r="BA475" i="1"/>
  <c r="BA474" i="1"/>
  <c r="BA473" i="1"/>
  <c r="BA472" i="1"/>
  <c r="BA471" i="1"/>
  <c r="BA470" i="1"/>
  <c r="BA469" i="1"/>
  <c r="BA468" i="1"/>
  <c r="BA467" i="1"/>
  <c r="BA466" i="1"/>
  <c r="BA465" i="1"/>
  <c r="BA464" i="1"/>
  <c r="BA463" i="1"/>
  <c r="BA462" i="1"/>
  <c r="BA461" i="1"/>
  <c r="BA460" i="1"/>
  <c r="BA459" i="1"/>
  <c r="AV459" i="1"/>
  <c r="BA458" i="1"/>
  <c r="AW458" i="1"/>
  <c r="AV458" i="1"/>
  <c r="AX458" i="1" s="1"/>
  <c r="BA457" i="1"/>
  <c r="AW457" i="1"/>
  <c r="AV457" i="1"/>
  <c r="BA456" i="1"/>
  <c r="AW456" i="1"/>
  <c r="AV456" i="1"/>
  <c r="BA455" i="1"/>
  <c r="AW455" i="1"/>
  <c r="AV455" i="1"/>
  <c r="BA454" i="1"/>
  <c r="AW454" i="1"/>
  <c r="AV454" i="1"/>
  <c r="BA453" i="1"/>
  <c r="AW453" i="1"/>
  <c r="AV453" i="1"/>
  <c r="BA452" i="1"/>
  <c r="AW452" i="1"/>
  <c r="AV452" i="1"/>
  <c r="BA451" i="1"/>
  <c r="BA450" i="1"/>
  <c r="AW450" i="1"/>
  <c r="AV450" i="1"/>
  <c r="AX450" i="1" s="1"/>
  <c r="BA449" i="1"/>
  <c r="AW449" i="1"/>
  <c r="AV449" i="1"/>
  <c r="BA448" i="1"/>
  <c r="AW448" i="1"/>
  <c r="AV448" i="1"/>
  <c r="AX448" i="1" s="1"/>
  <c r="BA447" i="1"/>
  <c r="AW447" i="1"/>
  <c r="AV447" i="1"/>
  <c r="BA446" i="1"/>
  <c r="AW446" i="1"/>
  <c r="AV446" i="1"/>
  <c r="BA445" i="1"/>
  <c r="AW445" i="1"/>
  <c r="AV445" i="1"/>
  <c r="BA444" i="1"/>
  <c r="AW444" i="1"/>
  <c r="AV444" i="1"/>
  <c r="BA443" i="1"/>
  <c r="AW443" i="1"/>
  <c r="AV443" i="1"/>
  <c r="AX443" i="1" s="1"/>
  <c r="BA442" i="1"/>
  <c r="AW442" i="1"/>
  <c r="AV442" i="1"/>
  <c r="BA441" i="1"/>
  <c r="AW441" i="1"/>
  <c r="AV441" i="1"/>
  <c r="AX441" i="1" s="1"/>
  <c r="BA440" i="1"/>
  <c r="AW440" i="1"/>
  <c r="AV440" i="1"/>
  <c r="BA439" i="1"/>
  <c r="AW439" i="1"/>
  <c r="AV439" i="1"/>
  <c r="AX439" i="1" s="1"/>
  <c r="BA438" i="1"/>
  <c r="AW438" i="1"/>
  <c r="AV438" i="1"/>
  <c r="BA437" i="1"/>
  <c r="AW437" i="1"/>
  <c r="AV437" i="1"/>
  <c r="BA436" i="1"/>
  <c r="AW436" i="1"/>
  <c r="AV436" i="1"/>
  <c r="AX436" i="1" s="1"/>
  <c r="BA435" i="1"/>
  <c r="AW435" i="1"/>
  <c r="AV435" i="1"/>
  <c r="BA434" i="1"/>
  <c r="AW434" i="1"/>
  <c r="AV434" i="1"/>
  <c r="BA433" i="1"/>
  <c r="AW433" i="1"/>
  <c r="AV433" i="1"/>
  <c r="BA432" i="1"/>
  <c r="AW432" i="1"/>
  <c r="AV432" i="1"/>
  <c r="BA431" i="1"/>
  <c r="BA430" i="1"/>
  <c r="AW430" i="1"/>
  <c r="AV430" i="1"/>
  <c r="AX430" i="1" s="1"/>
  <c r="BA429" i="1"/>
  <c r="AW429" i="1"/>
  <c r="AV429" i="1"/>
  <c r="AX429" i="1" s="1"/>
  <c r="BA428" i="1"/>
  <c r="AW428" i="1"/>
  <c r="AV428" i="1"/>
  <c r="BA427" i="1"/>
  <c r="BA426" i="1"/>
  <c r="AW426" i="1"/>
  <c r="AV426" i="1"/>
  <c r="BA425" i="1"/>
  <c r="AW425" i="1"/>
  <c r="AV425" i="1"/>
  <c r="BA424" i="1"/>
  <c r="BA423" i="1"/>
  <c r="AW423" i="1"/>
  <c r="AV423" i="1"/>
  <c r="AX423" i="1" s="1"/>
  <c r="BA422" i="1"/>
  <c r="AW422" i="1"/>
  <c r="AV422" i="1"/>
  <c r="BA421" i="1"/>
  <c r="BA420" i="1"/>
  <c r="AW420" i="1"/>
  <c r="AV420" i="1"/>
  <c r="BA419" i="1"/>
  <c r="AW419" i="1"/>
  <c r="AV419" i="1"/>
  <c r="BA418" i="1"/>
  <c r="BA417" i="1"/>
  <c r="BA416" i="1"/>
  <c r="AW416" i="1"/>
  <c r="AV416" i="1"/>
  <c r="BA415" i="1"/>
  <c r="AW415" i="1"/>
  <c r="AV415" i="1"/>
  <c r="BA414" i="1"/>
  <c r="AW414" i="1"/>
  <c r="AV414" i="1"/>
  <c r="BA413" i="1"/>
  <c r="BA412" i="1"/>
  <c r="AW412" i="1"/>
  <c r="AW411" i="1" s="1"/>
  <c r="AV412" i="1"/>
  <c r="AV411" i="1" s="1"/>
  <c r="BA411" i="1"/>
  <c r="BA410" i="1"/>
  <c r="AW410" i="1"/>
  <c r="AW409" i="1" s="1"/>
  <c r="AV410" i="1"/>
  <c r="AX410" i="1" s="1"/>
  <c r="AX409" i="1" s="1"/>
  <c r="BA409" i="1"/>
  <c r="AV409" i="1"/>
  <c r="BA408" i="1"/>
  <c r="AW408" i="1"/>
  <c r="AW407" i="1" s="1"/>
  <c r="AV408" i="1"/>
  <c r="AV407" i="1" s="1"/>
  <c r="BA407" i="1"/>
  <c r="BA406" i="1"/>
  <c r="AW406" i="1"/>
  <c r="AV406" i="1"/>
  <c r="AX406" i="1" s="1"/>
  <c r="BA405" i="1"/>
  <c r="AW405" i="1"/>
  <c r="AV405" i="1"/>
  <c r="BA404" i="1"/>
  <c r="BA403" i="1"/>
  <c r="AW403" i="1"/>
  <c r="AV403" i="1"/>
  <c r="AV402" i="1" s="1"/>
  <c r="BA402" i="1"/>
  <c r="AW402" i="1"/>
  <c r="BA401" i="1"/>
  <c r="AW401" i="1"/>
  <c r="AV401" i="1"/>
  <c r="AX401" i="1" s="1"/>
  <c r="BA400" i="1"/>
  <c r="AW400" i="1"/>
  <c r="AV400" i="1"/>
  <c r="BA399" i="1"/>
  <c r="AW399" i="1"/>
  <c r="AV399" i="1"/>
  <c r="BA398" i="1"/>
  <c r="AW398" i="1"/>
  <c r="AV398" i="1"/>
  <c r="AX398" i="1" s="1"/>
  <c r="BA397" i="1"/>
  <c r="BA396" i="1"/>
  <c r="AW396" i="1"/>
  <c r="AW395" i="1" s="1"/>
  <c r="AV396" i="1"/>
  <c r="BA395" i="1"/>
  <c r="BA394" i="1"/>
  <c r="AW394" i="1"/>
  <c r="AW393" i="1" s="1"/>
  <c r="AV394" i="1"/>
  <c r="AV393" i="1" s="1"/>
  <c r="BA393" i="1"/>
  <c r="BA392" i="1"/>
  <c r="AW392" i="1"/>
  <c r="AV392" i="1"/>
  <c r="BA391" i="1"/>
  <c r="AW391" i="1"/>
  <c r="AV391" i="1"/>
  <c r="AX391" i="1" s="1"/>
  <c r="BA390" i="1"/>
  <c r="AW390" i="1"/>
  <c r="AV390" i="1"/>
  <c r="BA389" i="1"/>
  <c r="AW389" i="1"/>
  <c r="AV389" i="1"/>
  <c r="BA388" i="1"/>
  <c r="BA387" i="1"/>
  <c r="AW387" i="1"/>
  <c r="AV387" i="1"/>
  <c r="BA386" i="1"/>
  <c r="AW386" i="1"/>
  <c r="AV386" i="1"/>
  <c r="BA385" i="1"/>
  <c r="AW385" i="1"/>
  <c r="AV385" i="1"/>
  <c r="BA384" i="1"/>
  <c r="AW384" i="1"/>
  <c r="AV384" i="1"/>
  <c r="AX384" i="1" s="1"/>
  <c r="BA383" i="1"/>
  <c r="BA382" i="1"/>
  <c r="AW382" i="1"/>
  <c r="AV382" i="1"/>
  <c r="AX382" i="1" s="1"/>
  <c r="BA381" i="1"/>
  <c r="AW381" i="1"/>
  <c r="AV381" i="1"/>
  <c r="BA380" i="1"/>
  <c r="AW380" i="1"/>
  <c r="AV380" i="1"/>
  <c r="BA379" i="1"/>
  <c r="AW379" i="1"/>
  <c r="AV379" i="1"/>
  <c r="BA378" i="1"/>
  <c r="BA377" i="1"/>
  <c r="AW377" i="1"/>
  <c r="AV377" i="1"/>
  <c r="BA376" i="1"/>
  <c r="AW376" i="1"/>
  <c r="AV376" i="1"/>
  <c r="BA375" i="1"/>
  <c r="AW375" i="1"/>
  <c r="AV375" i="1"/>
  <c r="BA374" i="1"/>
  <c r="AW374" i="1"/>
  <c r="AV374" i="1"/>
  <c r="BA373" i="1"/>
  <c r="AW373" i="1"/>
  <c r="AV373" i="1"/>
  <c r="BA372" i="1"/>
  <c r="BA371" i="1"/>
  <c r="BA370" i="1"/>
  <c r="AW370" i="1"/>
  <c r="AV370" i="1"/>
  <c r="BA369" i="1"/>
  <c r="AW369" i="1"/>
  <c r="AV369" i="1"/>
  <c r="AX369" i="1" s="1"/>
  <c r="BA368" i="1"/>
  <c r="AW368" i="1"/>
  <c r="AV368" i="1"/>
  <c r="AX368" i="1" s="1"/>
  <c r="BA367" i="1"/>
  <c r="AW367" i="1"/>
  <c r="AV367" i="1"/>
  <c r="BA366" i="1"/>
  <c r="BA365" i="1"/>
  <c r="AW365" i="1"/>
  <c r="AV365" i="1"/>
  <c r="AX365" i="1" s="1"/>
  <c r="BA364" i="1"/>
  <c r="AW364" i="1"/>
  <c r="AV364" i="1"/>
  <c r="AX364" i="1" s="1"/>
  <c r="BA363" i="1"/>
  <c r="AW363" i="1"/>
  <c r="AV363" i="1"/>
  <c r="AX363" i="1" s="1"/>
  <c r="BA362" i="1"/>
  <c r="AW362" i="1"/>
  <c r="AV362" i="1"/>
  <c r="AX362" i="1" s="1"/>
  <c r="BA361" i="1"/>
  <c r="AW361" i="1"/>
  <c r="AV361" i="1"/>
  <c r="BA360" i="1"/>
  <c r="AW360" i="1"/>
  <c r="AV360" i="1"/>
  <c r="BA359" i="1"/>
  <c r="AW359" i="1"/>
  <c r="AV359" i="1"/>
  <c r="BA358" i="1"/>
  <c r="AW358" i="1"/>
  <c r="AV358" i="1"/>
  <c r="AX358" i="1" s="1"/>
  <c r="BA357" i="1"/>
  <c r="BA356" i="1"/>
  <c r="AW356" i="1"/>
  <c r="AV356" i="1"/>
  <c r="BA355" i="1"/>
  <c r="AW355" i="1"/>
  <c r="AV355" i="1"/>
  <c r="BA354" i="1"/>
  <c r="AW354" i="1"/>
  <c r="AV354" i="1"/>
  <c r="BA353" i="1"/>
  <c r="AW353" i="1"/>
  <c r="AV353" i="1"/>
  <c r="BA352" i="1"/>
  <c r="AW352" i="1"/>
  <c r="AV352" i="1"/>
  <c r="AX352" i="1" s="1"/>
  <c r="BA351" i="1"/>
  <c r="AW351" i="1"/>
  <c r="AV351" i="1"/>
  <c r="BA350" i="1"/>
  <c r="AW350" i="1"/>
  <c r="AV350" i="1"/>
  <c r="BA349" i="1"/>
  <c r="AW349" i="1"/>
  <c r="AV349" i="1"/>
  <c r="BA348" i="1"/>
  <c r="AW348" i="1"/>
  <c r="AV348" i="1"/>
  <c r="AX348" i="1" s="1"/>
  <c r="BA347" i="1"/>
  <c r="AW347" i="1"/>
  <c r="AV347" i="1"/>
  <c r="BA346" i="1"/>
  <c r="AW346" i="1"/>
  <c r="AV346" i="1"/>
  <c r="BA345" i="1"/>
  <c r="AW345" i="1"/>
  <c r="AV345" i="1"/>
  <c r="BA344" i="1"/>
  <c r="BA343" i="1"/>
  <c r="AW343" i="1"/>
  <c r="AV343" i="1"/>
  <c r="BA342" i="1"/>
  <c r="AW342" i="1"/>
  <c r="AV342" i="1"/>
  <c r="AX342" i="1" s="1"/>
  <c r="BA341" i="1"/>
  <c r="AW341" i="1"/>
  <c r="AV341" i="1"/>
  <c r="BA340" i="1"/>
  <c r="AW340" i="1"/>
  <c r="AV340" i="1"/>
  <c r="BA339" i="1"/>
  <c r="AW339" i="1"/>
  <c r="AV339" i="1"/>
  <c r="BA338" i="1"/>
  <c r="AW338" i="1"/>
  <c r="AV338" i="1"/>
  <c r="BA337" i="1"/>
  <c r="BA336" i="1"/>
  <c r="AW336" i="1"/>
  <c r="AV336" i="1"/>
  <c r="AX336" i="1" s="1"/>
  <c r="BA335" i="1"/>
  <c r="AW335" i="1"/>
  <c r="AV335" i="1"/>
  <c r="BA334" i="1"/>
  <c r="AW334" i="1"/>
  <c r="AV334" i="1"/>
  <c r="BA333" i="1"/>
  <c r="AW333" i="1"/>
  <c r="AV333" i="1"/>
  <c r="BA332" i="1"/>
  <c r="AW332" i="1"/>
  <c r="AV332" i="1"/>
  <c r="BA331" i="1"/>
  <c r="AW331" i="1"/>
  <c r="AV331" i="1"/>
  <c r="AX331" i="1" s="1"/>
  <c r="BA330" i="1"/>
  <c r="AW330" i="1"/>
  <c r="AV330" i="1"/>
  <c r="BA329" i="1"/>
  <c r="AW329" i="1"/>
  <c r="AV329" i="1"/>
  <c r="AX329" i="1" s="1"/>
  <c r="BA328" i="1"/>
  <c r="AW328" i="1"/>
  <c r="AV328" i="1"/>
  <c r="AX328" i="1" s="1"/>
  <c r="BA327" i="1"/>
  <c r="AW327" i="1"/>
  <c r="AV327" i="1"/>
  <c r="BA326" i="1"/>
  <c r="AW326" i="1"/>
  <c r="AV326" i="1"/>
  <c r="BA325" i="1"/>
  <c r="BA324" i="1"/>
  <c r="BA323" i="1"/>
  <c r="AW323" i="1"/>
  <c r="AV323" i="1"/>
  <c r="BA322" i="1"/>
  <c r="AW322" i="1"/>
  <c r="BA321" i="1"/>
  <c r="AV321" i="1"/>
  <c r="BA320" i="1"/>
  <c r="AW320" i="1"/>
  <c r="AV320" i="1"/>
  <c r="BA319" i="1"/>
  <c r="AW319" i="1"/>
  <c r="AV319" i="1"/>
  <c r="BA318" i="1"/>
  <c r="AW318" i="1"/>
  <c r="AV318" i="1"/>
  <c r="BA317" i="1"/>
  <c r="BA316" i="1"/>
  <c r="AW316" i="1"/>
  <c r="AV316" i="1"/>
  <c r="BA315" i="1"/>
  <c r="AW315" i="1"/>
  <c r="AV315" i="1"/>
  <c r="BA314" i="1"/>
  <c r="AW314" i="1"/>
  <c r="AV314" i="1"/>
  <c r="BA313" i="1"/>
  <c r="AW313" i="1"/>
  <c r="AV313" i="1"/>
  <c r="BA312" i="1"/>
  <c r="BA311" i="1"/>
  <c r="AW311" i="1"/>
  <c r="AV311" i="1"/>
  <c r="BA310" i="1"/>
  <c r="AW310" i="1"/>
  <c r="AV310" i="1"/>
  <c r="AX310" i="1" s="1"/>
  <c r="BA309" i="1"/>
  <c r="AW309" i="1"/>
  <c r="AV309" i="1"/>
  <c r="BA308" i="1"/>
  <c r="BA307" i="1"/>
  <c r="AW307" i="1"/>
  <c r="AV307" i="1"/>
  <c r="BA306" i="1"/>
  <c r="AW306" i="1"/>
  <c r="AV306" i="1"/>
  <c r="BA305" i="1"/>
  <c r="AW305" i="1"/>
  <c r="AV305" i="1"/>
  <c r="BA304" i="1"/>
  <c r="BA303" i="1"/>
  <c r="AW303" i="1"/>
  <c r="AV303" i="1"/>
  <c r="BA302" i="1"/>
  <c r="AW302" i="1"/>
  <c r="AV302" i="1"/>
  <c r="BA301" i="1"/>
  <c r="AW301" i="1"/>
  <c r="AV301" i="1"/>
  <c r="BA300" i="1"/>
  <c r="BA299" i="1"/>
  <c r="AW299" i="1"/>
  <c r="AV299" i="1"/>
  <c r="BA298" i="1"/>
  <c r="AW298" i="1"/>
  <c r="AV298" i="1"/>
  <c r="BA297" i="1"/>
  <c r="AW297" i="1"/>
  <c r="AV297" i="1"/>
  <c r="BA296" i="1"/>
  <c r="AW296" i="1"/>
  <c r="AV296" i="1"/>
  <c r="AX296" i="1" s="1"/>
  <c r="BA295" i="1"/>
  <c r="AW295" i="1"/>
  <c r="AV295" i="1"/>
  <c r="BA294" i="1"/>
  <c r="AW294" i="1"/>
  <c r="AV294" i="1"/>
  <c r="BA293" i="1"/>
  <c r="BA292" i="1"/>
  <c r="AW292" i="1"/>
  <c r="AV292" i="1"/>
  <c r="AX292" i="1" s="1"/>
  <c r="BA291" i="1"/>
  <c r="BA290" i="1"/>
  <c r="BA289" i="1"/>
  <c r="AW289" i="1"/>
  <c r="AV289" i="1"/>
  <c r="BA288" i="1"/>
  <c r="AW288" i="1"/>
  <c r="AV288" i="1"/>
  <c r="BA287" i="1"/>
  <c r="AW287" i="1"/>
  <c r="AV287" i="1"/>
  <c r="BA286" i="1"/>
  <c r="AW286" i="1"/>
  <c r="AV286" i="1"/>
  <c r="AX286" i="1" s="1"/>
  <c r="BA285" i="1"/>
  <c r="BA284" i="1"/>
  <c r="AW284" i="1"/>
  <c r="AV284" i="1"/>
  <c r="AX284" i="1" s="1"/>
  <c r="BA283" i="1"/>
  <c r="AW283" i="1"/>
  <c r="AV283" i="1"/>
  <c r="BA282" i="1"/>
  <c r="AW282" i="1"/>
  <c r="AV282" i="1"/>
  <c r="BA281" i="1"/>
  <c r="AW281" i="1"/>
  <c r="AV281" i="1"/>
  <c r="BA280" i="1"/>
  <c r="AW280" i="1"/>
  <c r="AV280" i="1"/>
  <c r="AX280" i="1" s="1"/>
  <c r="BA279" i="1"/>
  <c r="AW279" i="1"/>
  <c r="AV279" i="1"/>
  <c r="BA278" i="1"/>
  <c r="AW278" i="1"/>
  <c r="AV278" i="1"/>
  <c r="BA277" i="1"/>
  <c r="AW277" i="1"/>
  <c r="AV277" i="1"/>
  <c r="BA276" i="1"/>
  <c r="AW276" i="1"/>
  <c r="AV276" i="1"/>
  <c r="BA275" i="1"/>
  <c r="AW275" i="1"/>
  <c r="AV275" i="1"/>
  <c r="BA274" i="1"/>
  <c r="AW274" i="1"/>
  <c r="AV274" i="1"/>
  <c r="AX274" i="1" s="1"/>
  <c r="BA273" i="1"/>
  <c r="AW273" i="1"/>
  <c r="AV273" i="1"/>
  <c r="BA272" i="1"/>
  <c r="AW272" i="1"/>
  <c r="AV272" i="1"/>
  <c r="AX272" i="1" s="1"/>
  <c r="BA271" i="1"/>
  <c r="AW271" i="1"/>
  <c r="AV271" i="1"/>
  <c r="BA270" i="1"/>
  <c r="AW270" i="1"/>
  <c r="AV270" i="1"/>
  <c r="BA269" i="1"/>
  <c r="AW269" i="1"/>
  <c r="AV269" i="1"/>
  <c r="BA268" i="1"/>
  <c r="AW268" i="1"/>
  <c r="AV268" i="1"/>
  <c r="BA267" i="1"/>
  <c r="AW267" i="1"/>
  <c r="AV267" i="1"/>
  <c r="BA266" i="1"/>
  <c r="AW266" i="1"/>
  <c r="AV266" i="1"/>
  <c r="BA265" i="1"/>
  <c r="AW265" i="1"/>
  <c r="AV265" i="1"/>
  <c r="BA264" i="1"/>
  <c r="AW264" i="1"/>
  <c r="AV264" i="1"/>
  <c r="BA263" i="1"/>
  <c r="AW263" i="1"/>
  <c r="AV263" i="1"/>
  <c r="BA262" i="1"/>
  <c r="AW262" i="1"/>
  <c r="AV262" i="1"/>
  <c r="BA261" i="1"/>
  <c r="AW261" i="1"/>
  <c r="AV261" i="1"/>
  <c r="BA260" i="1"/>
  <c r="AW260" i="1"/>
  <c r="AV260" i="1"/>
  <c r="BA259" i="1"/>
  <c r="AW259" i="1"/>
  <c r="AV259" i="1"/>
  <c r="BA258" i="1"/>
  <c r="AW258" i="1"/>
  <c r="AV258" i="1"/>
  <c r="BA257" i="1"/>
  <c r="AW257" i="1"/>
  <c r="AV257" i="1"/>
  <c r="BA256" i="1"/>
  <c r="AW256" i="1"/>
  <c r="AV256" i="1"/>
  <c r="AX256" i="1" s="1"/>
  <c r="BA255" i="1"/>
  <c r="AW255" i="1"/>
  <c r="AV255" i="1"/>
  <c r="BA254" i="1"/>
  <c r="BA253" i="1"/>
  <c r="AW253" i="1"/>
  <c r="AV253" i="1"/>
  <c r="BA252" i="1"/>
  <c r="AW252" i="1"/>
  <c r="AV252" i="1"/>
  <c r="BA251" i="1"/>
  <c r="AW251" i="1"/>
  <c r="AV251" i="1"/>
  <c r="BA250" i="1"/>
  <c r="AW250" i="1"/>
  <c r="AV250" i="1"/>
  <c r="BA249" i="1"/>
  <c r="AW249" i="1"/>
  <c r="AV249" i="1"/>
  <c r="BA248" i="1"/>
  <c r="AW248" i="1"/>
  <c r="AV248" i="1"/>
  <c r="BA247" i="1"/>
  <c r="BA246" i="1"/>
  <c r="AW246" i="1"/>
  <c r="AV246" i="1"/>
  <c r="BA245" i="1"/>
  <c r="AW245" i="1"/>
  <c r="AV245" i="1"/>
  <c r="BA244" i="1"/>
  <c r="AW244" i="1"/>
  <c r="AV244" i="1"/>
  <c r="BA243" i="1"/>
  <c r="AW243" i="1"/>
  <c r="AV243" i="1"/>
  <c r="BA242" i="1"/>
  <c r="AW242" i="1"/>
  <c r="AV242" i="1"/>
  <c r="BA241" i="1"/>
  <c r="AW241" i="1"/>
  <c r="AV241" i="1"/>
  <c r="BA240" i="1"/>
  <c r="AW240" i="1"/>
  <c r="AV240" i="1"/>
  <c r="BA239" i="1"/>
  <c r="AW239" i="1"/>
  <c r="AV239" i="1"/>
  <c r="BA238" i="1"/>
  <c r="BA237" i="1"/>
  <c r="AW237" i="1"/>
  <c r="AV237" i="1"/>
  <c r="AV236" i="1" s="1"/>
  <c r="BA236" i="1"/>
  <c r="BA235" i="1"/>
  <c r="AW235" i="1"/>
  <c r="AV235" i="1"/>
  <c r="BA234" i="1"/>
  <c r="AW234" i="1"/>
  <c r="BA233" i="1"/>
  <c r="AV233" i="1"/>
  <c r="BA232" i="1"/>
  <c r="AW232" i="1"/>
  <c r="AV232" i="1"/>
  <c r="BA231" i="1"/>
  <c r="BA230" i="1"/>
  <c r="AW230" i="1"/>
  <c r="AV230" i="1"/>
  <c r="BA229" i="1"/>
  <c r="AW229" i="1"/>
  <c r="AV229" i="1"/>
  <c r="BA228" i="1"/>
  <c r="AW228" i="1"/>
  <c r="AV228" i="1"/>
  <c r="BA227" i="1"/>
  <c r="AW227" i="1"/>
  <c r="AV227" i="1"/>
  <c r="BA226" i="1"/>
  <c r="BA225" i="1"/>
  <c r="AW225" i="1"/>
  <c r="AV225" i="1"/>
  <c r="BA224" i="1"/>
  <c r="AW224" i="1"/>
  <c r="AV224" i="1"/>
  <c r="BA223" i="1"/>
  <c r="AW223" i="1"/>
  <c r="AV223" i="1"/>
  <c r="BA222" i="1"/>
  <c r="AW222" i="1"/>
  <c r="AV222" i="1"/>
  <c r="BA221" i="1"/>
  <c r="AW221" i="1"/>
  <c r="AV221" i="1"/>
  <c r="BA220" i="1"/>
  <c r="AW220" i="1"/>
  <c r="AV220" i="1"/>
  <c r="BA219" i="1"/>
  <c r="AW219" i="1"/>
  <c r="AV219" i="1"/>
  <c r="BA218" i="1"/>
  <c r="AW218" i="1"/>
  <c r="AV218" i="1"/>
  <c r="AX218" i="1" s="1"/>
  <c r="BA217" i="1"/>
  <c r="AW217" i="1"/>
  <c r="AV217" i="1"/>
  <c r="BA216" i="1"/>
  <c r="AW216" i="1"/>
  <c r="AV216" i="1"/>
  <c r="BA215" i="1"/>
  <c r="BA214" i="1"/>
  <c r="AW214" i="1"/>
  <c r="AV214" i="1"/>
  <c r="BA213" i="1"/>
  <c r="AW213" i="1"/>
  <c r="AV213" i="1"/>
  <c r="BA212" i="1"/>
  <c r="AW212" i="1"/>
  <c r="AV212" i="1"/>
  <c r="AX212" i="1" s="1"/>
  <c r="BA211" i="1"/>
  <c r="AW211" i="1"/>
  <c r="AV211" i="1"/>
  <c r="BA210" i="1"/>
  <c r="AW210" i="1"/>
  <c r="AV210" i="1"/>
  <c r="BA209" i="1"/>
  <c r="AW209" i="1"/>
  <c r="AV209" i="1"/>
  <c r="BA208" i="1"/>
  <c r="AW208" i="1"/>
  <c r="AV208" i="1"/>
  <c r="BA207" i="1"/>
  <c r="AW207" i="1"/>
  <c r="AV207" i="1"/>
  <c r="BA206" i="1"/>
  <c r="BA205" i="1"/>
  <c r="AW205" i="1"/>
  <c r="AV205" i="1"/>
  <c r="BA204" i="1"/>
  <c r="AW204" i="1"/>
  <c r="AV204" i="1"/>
  <c r="BA203" i="1"/>
  <c r="AW203" i="1"/>
  <c r="AV203" i="1"/>
  <c r="BA202" i="1"/>
  <c r="AW202" i="1"/>
  <c r="AV202" i="1"/>
  <c r="AX202" i="1" s="1"/>
  <c r="BA201" i="1"/>
  <c r="AW201" i="1"/>
  <c r="AV201" i="1"/>
  <c r="BA200" i="1"/>
  <c r="AW200" i="1"/>
  <c r="AV200" i="1"/>
  <c r="AX200" i="1" s="1"/>
  <c r="BA199" i="1"/>
  <c r="AW199" i="1"/>
  <c r="AV199" i="1"/>
  <c r="BA198" i="1"/>
  <c r="AW198" i="1"/>
  <c r="AV198" i="1"/>
  <c r="BA197" i="1"/>
  <c r="AW197" i="1"/>
  <c r="AV197" i="1"/>
  <c r="BA196" i="1"/>
  <c r="AW196" i="1"/>
  <c r="AV196" i="1"/>
  <c r="BA195" i="1"/>
  <c r="AW195" i="1"/>
  <c r="AV195" i="1"/>
  <c r="BA194" i="1"/>
  <c r="AW194" i="1"/>
  <c r="AV194" i="1"/>
  <c r="BA193" i="1"/>
  <c r="AW193" i="1"/>
  <c r="AV193" i="1"/>
  <c r="BA192" i="1"/>
  <c r="AW192" i="1"/>
  <c r="AV192" i="1"/>
  <c r="BA191" i="1"/>
  <c r="AW191" i="1"/>
  <c r="AV191" i="1"/>
  <c r="BA190" i="1"/>
  <c r="AW190" i="1"/>
  <c r="AV190" i="1"/>
  <c r="AX190" i="1" s="1"/>
  <c r="BA189" i="1"/>
  <c r="AW189" i="1"/>
  <c r="AV189" i="1"/>
  <c r="BA188" i="1"/>
  <c r="AW188" i="1"/>
  <c r="AV188" i="1"/>
  <c r="BA187" i="1"/>
  <c r="AW187" i="1"/>
  <c r="AV187" i="1"/>
  <c r="BA186" i="1"/>
  <c r="AW186" i="1"/>
  <c r="AV186" i="1"/>
  <c r="BA185" i="1"/>
  <c r="AW185" i="1"/>
  <c r="AV185" i="1"/>
  <c r="BA184" i="1"/>
  <c r="AW184" i="1"/>
  <c r="AV184" i="1"/>
  <c r="AX184" i="1" s="1"/>
  <c r="BA183" i="1"/>
  <c r="AW183" i="1"/>
  <c r="AV183" i="1"/>
  <c r="BA182" i="1"/>
  <c r="AW182" i="1"/>
  <c r="AV182" i="1"/>
  <c r="BA181" i="1"/>
  <c r="AW181" i="1"/>
  <c r="AV181" i="1"/>
  <c r="BA180" i="1"/>
  <c r="AW180" i="1"/>
  <c r="AV180" i="1"/>
  <c r="BA179" i="1"/>
  <c r="BA178" i="1"/>
  <c r="AW178" i="1"/>
  <c r="AV178" i="1"/>
  <c r="BA177" i="1"/>
  <c r="AW177" i="1"/>
  <c r="AV177" i="1"/>
  <c r="BA176" i="1"/>
  <c r="AW176" i="1"/>
  <c r="AV176" i="1"/>
  <c r="AX176" i="1" s="1"/>
  <c r="BA175" i="1"/>
  <c r="AW175" i="1"/>
  <c r="AV175" i="1"/>
  <c r="BA174" i="1"/>
  <c r="AW174" i="1"/>
  <c r="AV174" i="1"/>
  <c r="BA173" i="1"/>
  <c r="AW173" i="1"/>
  <c r="AV173" i="1"/>
  <c r="BA172" i="1"/>
  <c r="AW172" i="1"/>
  <c r="AV172" i="1"/>
  <c r="BA171" i="1"/>
  <c r="AW171" i="1"/>
  <c r="AV171" i="1"/>
  <c r="BA170" i="1"/>
  <c r="AW170" i="1"/>
  <c r="AV170" i="1"/>
  <c r="BA169" i="1"/>
  <c r="AW169" i="1"/>
  <c r="AV169" i="1"/>
  <c r="BA168" i="1"/>
  <c r="AW168" i="1"/>
  <c r="AV168" i="1"/>
  <c r="BA167" i="1"/>
  <c r="AW167" i="1"/>
  <c r="AV167" i="1"/>
  <c r="BA166" i="1"/>
  <c r="AW166" i="1"/>
  <c r="AV166" i="1"/>
  <c r="BA165" i="1"/>
  <c r="AW165" i="1"/>
  <c r="AV165" i="1"/>
  <c r="BA164" i="1"/>
  <c r="AW164" i="1"/>
  <c r="AV164" i="1"/>
  <c r="AX164" i="1" s="1"/>
  <c r="BA163" i="1"/>
  <c r="AW163" i="1"/>
  <c r="AV163" i="1"/>
  <c r="BA162" i="1"/>
  <c r="AW162" i="1"/>
  <c r="AV162" i="1"/>
  <c r="BA161" i="1"/>
  <c r="AW161" i="1"/>
  <c r="AV161" i="1"/>
  <c r="BA160" i="1"/>
  <c r="AW160" i="1"/>
  <c r="AV160" i="1"/>
  <c r="AX160" i="1" s="1"/>
  <c r="BA159" i="1"/>
  <c r="AW159" i="1"/>
  <c r="AV159" i="1"/>
  <c r="BA158" i="1"/>
  <c r="BA157" i="1"/>
  <c r="AW157" i="1"/>
  <c r="AV157" i="1"/>
  <c r="BA156" i="1"/>
  <c r="AW156" i="1"/>
  <c r="AV156" i="1"/>
  <c r="AX156" i="1" s="1"/>
  <c r="BA155" i="1"/>
  <c r="AW155" i="1"/>
  <c r="AV155" i="1"/>
  <c r="BA154" i="1"/>
  <c r="AW154" i="1"/>
  <c r="AV154" i="1"/>
  <c r="BA153" i="1"/>
  <c r="AW153" i="1"/>
  <c r="AV153" i="1"/>
  <c r="BA152" i="1"/>
  <c r="AW152" i="1"/>
  <c r="AV152" i="1"/>
  <c r="BA151" i="1"/>
  <c r="AW151" i="1"/>
  <c r="AV151" i="1"/>
  <c r="BA150" i="1"/>
  <c r="AW150" i="1"/>
  <c r="AV150" i="1"/>
  <c r="BA149" i="1"/>
  <c r="AW149" i="1"/>
  <c r="AV149" i="1"/>
  <c r="BA148" i="1"/>
  <c r="AW148" i="1"/>
  <c r="AV148" i="1"/>
  <c r="BA147" i="1"/>
  <c r="AW147" i="1"/>
  <c r="AV147" i="1"/>
  <c r="BA146" i="1"/>
  <c r="BA145" i="1"/>
  <c r="AW145" i="1"/>
  <c r="AV145" i="1"/>
  <c r="BA144" i="1"/>
  <c r="AW144" i="1"/>
  <c r="AV144" i="1"/>
  <c r="BA143" i="1"/>
  <c r="AW143" i="1"/>
  <c r="AV143" i="1"/>
  <c r="BA142" i="1"/>
  <c r="AW142" i="1"/>
  <c r="AV142" i="1"/>
  <c r="BA141" i="1"/>
  <c r="AW141" i="1"/>
  <c r="AV141" i="1"/>
  <c r="BA140" i="1"/>
  <c r="AW140" i="1"/>
  <c r="AV140" i="1"/>
  <c r="AX140" i="1" s="1"/>
  <c r="BA139" i="1"/>
  <c r="AW139" i="1"/>
  <c r="AV139" i="1"/>
  <c r="BA138" i="1"/>
  <c r="AW138" i="1"/>
  <c r="AV138" i="1"/>
  <c r="BA137" i="1"/>
  <c r="AW137" i="1"/>
  <c r="AV137" i="1"/>
  <c r="BA136" i="1"/>
  <c r="AW136" i="1"/>
  <c r="AV136" i="1"/>
  <c r="AX136" i="1" s="1"/>
  <c r="BA135" i="1"/>
  <c r="AW135" i="1"/>
  <c r="AV135" i="1"/>
  <c r="BA134" i="1"/>
  <c r="AW134" i="1"/>
  <c r="AV134" i="1"/>
  <c r="AX134" i="1" s="1"/>
  <c r="BA133" i="1"/>
  <c r="BA132" i="1"/>
  <c r="AW132" i="1"/>
  <c r="AV132" i="1"/>
  <c r="BA131" i="1"/>
  <c r="AW131" i="1"/>
  <c r="AV131" i="1"/>
  <c r="BA130" i="1"/>
  <c r="AW130" i="1"/>
  <c r="AV130" i="1"/>
  <c r="BA129" i="1"/>
  <c r="AW129" i="1"/>
  <c r="AV129" i="1"/>
  <c r="BA128" i="1"/>
  <c r="AW128" i="1"/>
  <c r="AV128" i="1"/>
  <c r="BA127" i="1"/>
  <c r="AW127" i="1"/>
  <c r="AV127" i="1"/>
  <c r="BA126" i="1"/>
  <c r="AW126" i="1"/>
  <c r="AV126" i="1"/>
  <c r="AX126" i="1" s="1"/>
  <c r="BA125" i="1"/>
  <c r="AW125" i="1"/>
  <c r="AV125" i="1"/>
  <c r="BA124" i="1"/>
  <c r="AW124" i="1"/>
  <c r="AV124" i="1"/>
  <c r="BA123" i="1"/>
  <c r="BA122" i="1"/>
  <c r="BA121" i="1"/>
  <c r="AW121" i="1"/>
  <c r="AV121" i="1"/>
  <c r="AX121" i="1" s="1"/>
  <c r="BA120" i="1"/>
  <c r="AW120" i="1"/>
  <c r="AV120" i="1"/>
  <c r="BA119" i="1"/>
  <c r="AW119" i="1"/>
  <c r="AV119" i="1"/>
  <c r="BA118" i="1"/>
  <c r="AW118" i="1"/>
  <c r="AV118" i="1"/>
  <c r="AX118" i="1" s="1"/>
  <c r="BA117" i="1"/>
  <c r="AW117" i="1"/>
  <c r="AV117" i="1"/>
  <c r="AX117" i="1" s="1"/>
  <c r="BA116" i="1"/>
  <c r="AW116" i="1"/>
  <c r="AV116" i="1"/>
  <c r="BA115" i="1"/>
  <c r="AW115" i="1"/>
  <c r="AV115" i="1"/>
  <c r="BA114" i="1"/>
  <c r="AW114" i="1"/>
  <c r="AV114" i="1"/>
  <c r="BA113" i="1"/>
  <c r="AW113" i="1"/>
  <c r="AV113" i="1"/>
  <c r="AX113" i="1" s="1"/>
  <c r="BA112" i="1"/>
  <c r="AW112" i="1"/>
  <c r="AV112" i="1"/>
  <c r="BA111" i="1"/>
  <c r="AW111" i="1"/>
  <c r="AV111" i="1"/>
  <c r="BA110" i="1"/>
  <c r="AW110" i="1"/>
  <c r="AV110" i="1"/>
  <c r="BA109" i="1"/>
  <c r="AW109" i="1"/>
  <c r="AV109" i="1"/>
  <c r="AX109" i="1" s="1"/>
  <c r="BA108" i="1"/>
  <c r="AW108" i="1"/>
  <c r="AV108" i="1"/>
  <c r="BA107" i="1"/>
  <c r="AW107" i="1"/>
  <c r="BA106" i="1"/>
  <c r="AW106" i="1"/>
  <c r="AV106" i="1"/>
  <c r="AX106" i="1" s="1"/>
  <c r="BA105" i="1"/>
  <c r="AW105" i="1"/>
  <c r="AV105" i="1"/>
  <c r="BA104" i="1"/>
  <c r="AW104" i="1"/>
  <c r="AV104" i="1"/>
  <c r="AX104" i="1" s="1"/>
  <c r="BA103" i="1"/>
  <c r="AW103" i="1"/>
  <c r="AV103" i="1"/>
  <c r="BA102" i="1"/>
  <c r="AW102" i="1"/>
  <c r="AV102" i="1"/>
  <c r="AX102" i="1" s="1"/>
  <c r="BA101" i="1"/>
  <c r="AW101" i="1"/>
  <c r="AV101" i="1"/>
  <c r="BA100" i="1"/>
  <c r="AW100" i="1"/>
  <c r="AV100" i="1"/>
  <c r="BA99" i="1"/>
  <c r="AW99" i="1"/>
  <c r="AV99" i="1"/>
  <c r="BA98" i="1"/>
  <c r="AW98" i="1"/>
  <c r="AV98" i="1"/>
  <c r="AX98" i="1" s="1"/>
  <c r="BA97" i="1"/>
  <c r="AW97" i="1"/>
  <c r="AV97" i="1"/>
  <c r="BA96" i="1"/>
  <c r="AW96" i="1"/>
  <c r="AV96" i="1"/>
  <c r="BA95" i="1"/>
  <c r="AW95" i="1"/>
  <c r="AV95" i="1"/>
  <c r="BA94" i="1"/>
  <c r="AW94" i="1"/>
  <c r="BA93" i="1"/>
  <c r="AW93" i="1"/>
  <c r="AV93" i="1"/>
  <c r="BA92" i="1"/>
  <c r="AW92" i="1"/>
  <c r="AV92" i="1"/>
  <c r="AX92" i="1" s="1"/>
  <c r="BA91" i="1"/>
  <c r="AW91" i="1"/>
  <c r="AV91" i="1"/>
  <c r="BA90" i="1"/>
  <c r="AW90" i="1"/>
  <c r="AV90" i="1"/>
  <c r="BA89" i="1"/>
  <c r="AW89" i="1"/>
  <c r="AV89" i="1"/>
  <c r="BA88" i="1"/>
  <c r="AW88" i="1"/>
  <c r="AV88" i="1"/>
  <c r="BA87" i="1"/>
  <c r="AW87" i="1"/>
  <c r="AV87" i="1"/>
  <c r="BA86" i="1"/>
  <c r="AW86" i="1"/>
  <c r="AV86" i="1"/>
  <c r="BA85" i="1"/>
  <c r="AW85" i="1"/>
  <c r="AV85" i="1"/>
  <c r="BA84" i="1"/>
  <c r="AW84" i="1"/>
  <c r="AV84" i="1"/>
  <c r="AX84" i="1" s="1"/>
  <c r="BA83" i="1"/>
  <c r="AW83" i="1"/>
  <c r="AV83" i="1"/>
  <c r="BA82" i="1"/>
  <c r="AW82" i="1"/>
  <c r="AV82" i="1"/>
  <c r="BA81" i="1"/>
  <c r="AW81" i="1"/>
  <c r="AV81" i="1"/>
  <c r="BA80" i="1"/>
  <c r="AW80" i="1"/>
  <c r="BA79" i="1"/>
  <c r="AW79" i="1"/>
  <c r="AV79" i="1"/>
  <c r="BA78" i="1"/>
  <c r="AW78" i="1"/>
  <c r="AV78" i="1"/>
  <c r="BA77" i="1"/>
  <c r="AW77" i="1"/>
  <c r="AV77" i="1"/>
  <c r="BA76" i="1"/>
  <c r="AW76" i="1"/>
  <c r="AV76" i="1"/>
  <c r="AX76" i="1" s="1"/>
  <c r="BA75" i="1"/>
  <c r="AW75" i="1"/>
  <c r="AV75" i="1"/>
  <c r="BA74" i="1"/>
  <c r="AW74" i="1"/>
  <c r="AV74" i="1"/>
  <c r="BA73" i="1"/>
  <c r="AW73" i="1"/>
  <c r="AV73" i="1"/>
  <c r="BA72" i="1"/>
  <c r="AW72" i="1"/>
  <c r="AV72" i="1"/>
  <c r="AX72" i="1" s="1"/>
  <c r="BA71" i="1"/>
  <c r="AW71" i="1"/>
  <c r="AV71" i="1"/>
  <c r="BA70" i="1"/>
  <c r="AW70" i="1"/>
  <c r="AV70" i="1"/>
  <c r="BA69" i="1"/>
  <c r="AW69" i="1"/>
  <c r="AV69" i="1"/>
  <c r="BA68" i="1"/>
  <c r="AW68" i="1"/>
  <c r="AV68" i="1"/>
  <c r="AX68" i="1" s="1"/>
  <c r="BA67" i="1"/>
  <c r="AW67" i="1"/>
  <c r="AV67" i="1"/>
  <c r="BA66" i="1"/>
  <c r="AW66" i="1"/>
  <c r="AV66" i="1"/>
  <c r="BA65" i="1"/>
  <c r="AW65" i="1"/>
  <c r="BA64" i="1"/>
  <c r="AW64" i="1"/>
  <c r="BA63" i="1"/>
  <c r="AW63" i="1"/>
  <c r="BA62" i="1"/>
  <c r="AW62" i="1"/>
  <c r="BA61" i="1"/>
  <c r="AW61" i="1"/>
  <c r="BA60" i="1"/>
  <c r="AW60" i="1"/>
  <c r="BA59" i="1"/>
  <c r="AW59" i="1"/>
  <c r="BA58" i="1"/>
  <c r="AW58" i="1"/>
  <c r="BA57" i="1"/>
  <c r="AW57" i="1"/>
  <c r="BA56" i="1"/>
  <c r="AW56" i="1"/>
  <c r="BA55" i="1"/>
  <c r="AW55" i="1"/>
  <c r="BA54" i="1"/>
  <c r="AW54" i="1"/>
  <c r="BA53" i="1"/>
  <c r="AW53" i="1"/>
  <c r="BA52" i="1"/>
  <c r="AW52" i="1"/>
  <c r="BA51" i="1"/>
  <c r="AW51" i="1"/>
  <c r="BA50" i="1"/>
  <c r="AW50" i="1"/>
  <c r="BA49" i="1"/>
  <c r="AW49" i="1"/>
  <c r="BA48" i="1"/>
  <c r="AW48" i="1"/>
  <c r="BA47" i="1"/>
  <c r="AW47" i="1"/>
  <c r="BA46" i="1"/>
  <c r="AW46" i="1"/>
  <c r="BA45" i="1"/>
  <c r="AW45" i="1"/>
  <c r="BA44" i="1"/>
  <c r="AW44" i="1"/>
  <c r="BA43" i="1"/>
  <c r="AW43" i="1"/>
  <c r="BA42" i="1"/>
  <c r="AW42" i="1"/>
  <c r="BA41" i="1"/>
  <c r="AW41" i="1"/>
  <c r="BA40" i="1"/>
  <c r="AW40" i="1"/>
  <c r="BA39" i="1"/>
  <c r="AW39" i="1"/>
  <c r="AX39" i="1" s="1"/>
  <c r="BA38" i="1"/>
  <c r="AW38" i="1"/>
  <c r="AX38" i="1" s="1"/>
  <c r="BA37" i="1"/>
  <c r="AW37" i="1"/>
  <c r="BA36" i="1"/>
  <c r="AW36" i="1"/>
  <c r="BA35" i="1"/>
  <c r="AW35" i="1"/>
  <c r="BA34" i="1"/>
  <c r="AW34" i="1"/>
  <c r="BA33" i="1"/>
  <c r="AW33" i="1"/>
  <c r="BA32" i="1"/>
  <c r="AW32" i="1"/>
  <c r="BA31" i="1"/>
  <c r="AW31" i="1"/>
  <c r="BA30" i="1"/>
  <c r="AW30" i="1"/>
  <c r="BA29" i="1"/>
  <c r="AW29" i="1"/>
  <c r="BA28" i="1"/>
  <c r="AW28" i="1"/>
  <c r="BA27" i="1"/>
  <c r="AW27" i="1"/>
  <c r="BA26" i="1"/>
  <c r="AW26" i="1"/>
  <c r="BA25" i="1"/>
  <c r="AW25" i="1"/>
  <c r="BA24" i="1"/>
  <c r="AW24" i="1"/>
  <c r="BA23" i="1"/>
  <c r="AW23" i="1"/>
  <c r="BA22" i="1"/>
  <c r="AW22" i="1"/>
  <c r="BA21" i="1"/>
  <c r="AW21" i="1"/>
  <c r="BA20" i="1"/>
  <c r="AW20" i="1"/>
  <c r="BA19" i="1"/>
  <c r="AW19" i="1"/>
  <c r="BA18" i="1"/>
  <c r="BA17" i="1"/>
  <c r="AW17" i="1"/>
  <c r="BA16" i="1"/>
  <c r="AW16" i="1"/>
  <c r="BA15" i="1"/>
  <c r="AW15" i="1"/>
  <c r="BA14" i="1"/>
  <c r="AW14" i="1"/>
  <c r="BA13" i="1"/>
  <c r="AW13" i="1"/>
  <c r="BA12" i="1"/>
  <c r="AW12" i="1"/>
  <c r="BA11" i="1"/>
  <c r="AW11" i="1"/>
  <c r="BA10" i="1"/>
  <c r="AW10" i="1"/>
  <c r="BA9" i="1"/>
  <c r="AW9" i="1"/>
  <c r="BA8" i="1"/>
  <c r="AW8" i="1"/>
  <c r="AX8" i="1" s="1"/>
  <c r="BA7" i="1"/>
  <c r="AW7" i="1"/>
  <c r="BA6" i="1"/>
  <c r="BA5" i="1"/>
  <c r="AX390" i="1" l="1"/>
  <c r="AX32" i="1"/>
  <c r="AX419" i="1"/>
  <c r="AX332" i="1"/>
  <c r="AX338" i="1"/>
  <c r="AX606" i="1"/>
  <c r="AX612" i="1"/>
  <c r="AX639" i="1"/>
  <c r="BA615" i="1"/>
  <c r="AX420" i="1"/>
  <c r="AX418" i="1" s="1"/>
  <c r="AX444" i="1"/>
  <c r="AX652" i="1"/>
  <c r="AX651" i="1" s="1"/>
  <c r="AX142" i="1"/>
  <c r="AX34" i="1"/>
  <c r="AX82" i="1"/>
  <c r="AX132" i="1"/>
  <c r="AX210" i="1"/>
  <c r="AX335" i="1"/>
  <c r="AX341" i="1"/>
  <c r="AX347" i="1"/>
  <c r="AX446" i="1"/>
  <c r="AX452" i="1"/>
  <c r="AX562" i="1"/>
  <c r="AX52" i="1"/>
  <c r="AX78" i="1"/>
  <c r="AX111" i="1"/>
  <c r="AX270" i="1"/>
  <c r="AX354" i="1"/>
  <c r="AX360" i="1"/>
  <c r="AX437" i="1"/>
  <c r="AX618" i="1"/>
  <c r="AX624" i="1"/>
  <c r="AX657" i="1"/>
  <c r="AX127" i="1"/>
  <c r="AX42" i="1"/>
  <c r="AX90" i="1"/>
  <c r="AX112" i="1"/>
  <c r="AX224" i="1"/>
  <c r="AX230" i="1"/>
  <c r="AX327" i="1"/>
  <c r="AX405" i="1"/>
  <c r="AX438" i="1"/>
  <c r="AX10" i="1"/>
  <c r="AW378" i="1"/>
  <c r="AX74" i="1"/>
  <c r="AX96" i="1"/>
  <c r="AX288" i="1"/>
  <c r="AX374" i="1"/>
  <c r="AX380" i="1"/>
  <c r="AX386" i="1"/>
  <c r="AX433" i="1"/>
  <c r="AX449" i="1"/>
  <c r="AX455" i="1"/>
  <c r="AX170" i="1"/>
  <c r="AX214" i="1"/>
  <c r="AX220" i="1"/>
  <c r="AX351" i="1"/>
  <c r="AX375" i="1"/>
  <c r="AX387" i="1"/>
  <c r="AX434" i="1"/>
  <c r="AV378" i="1"/>
  <c r="AX31" i="1"/>
  <c r="AX70" i="1"/>
  <c r="AX119" i="1"/>
  <c r="AX278" i="1"/>
  <c r="AX334" i="1"/>
  <c r="AX340" i="1"/>
  <c r="AX346" i="1"/>
  <c r="AX445" i="1"/>
  <c r="AX89" i="1"/>
  <c r="AX287" i="1"/>
  <c r="AW638" i="1"/>
  <c r="AX152" i="1"/>
  <c r="AX174" i="1"/>
  <c r="AX23" i="1"/>
  <c r="AV427" i="1"/>
  <c r="AX627" i="1"/>
  <c r="AX14" i="1"/>
  <c r="AX266" i="1"/>
  <c r="AX12" i="1"/>
  <c r="AX181" i="1"/>
  <c r="AX86" i="1"/>
  <c r="AX267" i="1"/>
  <c r="AX26" i="1"/>
  <c r="AX154" i="1"/>
  <c r="AX245" i="1"/>
  <c r="AX330" i="1"/>
  <c r="AW427" i="1"/>
  <c r="AX271" i="1"/>
  <c r="AV626" i="1"/>
  <c r="AX208" i="1"/>
  <c r="AW643" i="1"/>
  <c r="AX64" i="1"/>
  <c r="AX283" i="1"/>
  <c r="AX381" i="1"/>
  <c r="AV397" i="1"/>
  <c r="AX40" i="1"/>
  <c r="AV226" i="1"/>
  <c r="AX251" i="1"/>
  <c r="AW418" i="1"/>
  <c r="AV65" i="1"/>
  <c r="AX65" i="1" s="1"/>
  <c r="AX193" i="1"/>
  <c r="AX221" i="1"/>
  <c r="AX88" i="1"/>
  <c r="AX144" i="1"/>
  <c r="AX194" i="1"/>
  <c r="AX228" i="1"/>
  <c r="AX353" i="1"/>
  <c r="AX377" i="1"/>
  <c r="AW388" i="1"/>
  <c r="AX440" i="1"/>
  <c r="AX614" i="1"/>
  <c r="AX673" i="1"/>
  <c r="AX36" i="1"/>
  <c r="AX135" i="1"/>
  <c r="AX145" i="1"/>
  <c r="AX273" i="1"/>
  <c r="AW431" i="1"/>
  <c r="AX24" i="1"/>
  <c r="AX162" i="1"/>
  <c r="AX167" i="1"/>
  <c r="AX205" i="1"/>
  <c r="AX222" i="1"/>
  <c r="AX252" i="1"/>
  <c r="AX217" i="1"/>
  <c r="AX241" i="1"/>
  <c r="AX297" i="1"/>
  <c r="AX379" i="1"/>
  <c r="AX195" i="1"/>
  <c r="AX67" i="1"/>
  <c r="AX77" i="1"/>
  <c r="AX147" i="1"/>
  <c r="AX157" i="1"/>
  <c r="AX253" i="1"/>
  <c r="AX185" i="1"/>
  <c r="AX11" i="1"/>
  <c r="AV146" i="1"/>
  <c r="AX55" i="1"/>
  <c r="AX191" i="1"/>
  <c r="AW366" i="1"/>
  <c r="AX416" i="1"/>
  <c r="AX27" i="1"/>
  <c r="AX48" i="1"/>
  <c r="AX73" i="1"/>
  <c r="AX100" i="1"/>
  <c r="AX115" i="1"/>
  <c r="AX138" i="1"/>
  <c r="AX159" i="1"/>
  <c r="AX243" i="1"/>
  <c r="AX249" i="1"/>
  <c r="AX281" i="1"/>
  <c r="AX299" i="1"/>
  <c r="AX306" i="1"/>
  <c r="AX304" i="1" s="1"/>
  <c r="AX326" i="1"/>
  <c r="AX392" i="1"/>
  <c r="AX403" i="1"/>
  <c r="AX402" i="1" s="1"/>
  <c r="AX435" i="1"/>
  <c r="AX457" i="1"/>
  <c r="AX603" i="1"/>
  <c r="AX646" i="1"/>
  <c r="AX667" i="1"/>
  <c r="AV30" i="1"/>
  <c r="AX30" i="1" s="1"/>
  <c r="AX183" i="1"/>
  <c r="AX227" i="1"/>
  <c r="AX400" i="1"/>
  <c r="AX16" i="1"/>
  <c r="AX60" i="1"/>
  <c r="AX211" i="1"/>
  <c r="AV206" i="1"/>
  <c r="AX235" i="1"/>
  <c r="AV247" i="1"/>
  <c r="AX259" i="1"/>
  <c r="AX323" i="1"/>
  <c r="AW357" i="1"/>
  <c r="AX83" i="1"/>
  <c r="AX93" i="1"/>
  <c r="AX201" i="1"/>
  <c r="AV680" i="1"/>
  <c r="AX69" i="1"/>
  <c r="AX79" i="1"/>
  <c r="AX95" i="1"/>
  <c r="AW133" i="1"/>
  <c r="AX149" i="1"/>
  <c r="AX313" i="1"/>
  <c r="AX312" i="1" s="1"/>
  <c r="AX203" i="1"/>
  <c r="AX282" i="1"/>
  <c r="AV372" i="1"/>
  <c r="AV424" i="1"/>
  <c r="AX50" i="1"/>
  <c r="AX101" i="1"/>
  <c r="AX150" i="1"/>
  <c r="AX198" i="1"/>
  <c r="AX262" i="1"/>
  <c r="AX295" i="1"/>
  <c r="AX301" i="1"/>
  <c r="AX307" i="1"/>
  <c r="AX314" i="1"/>
  <c r="AX320" i="1"/>
  <c r="AW404" i="1"/>
  <c r="AV418" i="1"/>
  <c r="AX447" i="1"/>
  <c r="AX563" i="1"/>
  <c r="AX655" i="1"/>
  <c r="AX129" i="1"/>
  <c r="AX177" i="1"/>
  <c r="AX289" i="1"/>
  <c r="AX394" i="1"/>
  <c r="AX393" i="1" s="1"/>
  <c r="AX59" i="1"/>
  <c r="AX229" i="1"/>
  <c r="AX428" i="1"/>
  <c r="AX427" i="1" s="1"/>
  <c r="AW325" i="1"/>
  <c r="AV621" i="1"/>
  <c r="AX105" i="1"/>
  <c r="AX261" i="1"/>
  <c r="AX319" i="1"/>
  <c r="AX165" i="1"/>
  <c r="AX404" i="1"/>
  <c r="AW626" i="1"/>
  <c r="AX22" i="1"/>
  <c r="AX166" i="1"/>
  <c r="AX204" i="1"/>
  <c r="AX333" i="1"/>
  <c r="AX339" i="1"/>
  <c r="AX350" i="1"/>
  <c r="AX373" i="1"/>
  <c r="AX425" i="1"/>
  <c r="AX442" i="1"/>
  <c r="AW616" i="1"/>
  <c r="AX662" i="1"/>
  <c r="AX674" i="1"/>
  <c r="AW18" i="1"/>
  <c r="AX75" i="1"/>
  <c r="AV80" i="1"/>
  <c r="AX80" i="1" s="1"/>
  <c r="AX91" i="1"/>
  <c r="AX110" i="1"/>
  <c r="AX125" i="1"/>
  <c r="AX128" i="1"/>
  <c r="AX175" i="1"/>
  <c r="AX186" i="1"/>
  <c r="AX196" i="1"/>
  <c r="AX209" i="1"/>
  <c r="AX244" i="1"/>
  <c r="AX264" i="1"/>
  <c r="AW344" i="1"/>
  <c r="AV431" i="1"/>
  <c r="AX432" i="1"/>
  <c r="AX454" i="1"/>
  <c r="AV94" i="1"/>
  <c r="AX94" i="1" s="1"/>
  <c r="AX414" i="1"/>
  <c r="AV413" i="1"/>
  <c r="AX71" i="1"/>
  <c r="AX87" i="1"/>
  <c r="AX103" i="1"/>
  <c r="AX131" i="1"/>
  <c r="AX143" i="1"/>
  <c r="AX148" i="1"/>
  <c r="AX155" i="1"/>
  <c r="AX163" i="1"/>
  <c r="AX168" i="1"/>
  <c r="AX173" i="1"/>
  <c r="AX178" i="1"/>
  <c r="AX189" i="1"/>
  <c r="AX199" i="1"/>
  <c r="AX207" i="1"/>
  <c r="AW383" i="1"/>
  <c r="AV395" i="1"/>
  <c r="AX396" i="1"/>
  <c r="AX395" i="1" s="1"/>
  <c r="AX56" i="1"/>
  <c r="AX85" i="1"/>
  <c r="AX120" i="1"/>
  <c r="AX141" i="1"/>
  <c r="AX153" i="1"/>
  <c r="AV215" i="1"/>
  <c r="AX644" i="1"/>
  <c r="AV643" i="1"/>
  <c r="AX66" i="1"/>
  <c r="AX426" i="1"/>
  <c r="AW424" i="1"/>
  <c r="AW6" i="1"/>
  <c r="AX99" i="1"/>
  <c r="AV123" i="1"/>
  <c r="AX139" i="1"/>
  <c r="AX151" i="1"/>
  <c r="AX161" i="1"/>
  <c r="AX171" i="1"/>
  <c r="AX182" i="1"/>
  <c r="AX187" i="1"/>
  <c r="AX192" i="1"/>
  <c r="AX197" i="1"/>
  <c r="AW372" i="1"/>
  <c r="AV383" i="1"/>
  <c r="AX385" i="1"/>
  <c r="AV107" i="1"/>
  <c r="AX107" i="1" s="1"/>
  <c r="AV133" i="1"/>
  <c r="AX81" i="1"/>
  <c r="AX97" i="1"/>
  <c r="AX116" i="1"/>
  <c r="AW123" i="1"/>
  <c r="AX137" i="1"/>
  <c r="AX169" i="1"/>
  <c r="AX213" i="1"/>
  <c r="AV421" i="1"/>
  <c r="AX453" i="1"/>
  <c r="AX114" i="1"/>
  <c r="AX130" i="1"/>
  <c r="AX172" i="1"/>
  <c r="AW179" i="1"/>
  <c r="AX188" i="1"/>
  <c r="AX237" i="1"/>
  <c r="AW236" i="1"/>
  <c r="AX236" i="1" s="1"/>
  <c r="AX356" i="1"/>
  <c r="AX370" i="1"/>
  <c r="AX376" i="1"/>
  <c r="AX456" i="1"/>
  <c r="AX620" i="1"/>
  <c r="AV616" i="1"/>
  <c r="AW215" i="1"/>
  <c r="AX223" i="1"/>
  <c r="AX240" i="1"/>
  <c r="AW247" i="1"/>
  <c r="AX276" i="1"/>
  <c r="AX316" i="1"/>
  <c r="AW337" i="1"/>
  <c r="AX422" i="1"/>
  <c r="AX421" i="1" s="1"/>
  <c r="AX248" i="1"/>
  <c r="AX298" i="1"/>
  <c r="AV304" i="1"/>
  <c r="AX343" i="1"/>
  <c r="AX355" i="1"/>
  <c r="AW397" i="1"/>
  <c r="AX412" i="1"/>
  <c r="AX411" i="1" s="1"/>
  <c r="AX415" i="1"/>
  <c r="AX561" i="1"/>
  <c r="AX605" i="1"/>
  <c r="AX611" i="1"/>
  <c r="AX617" i="1"/>
  <c r="AX623" i="1"/>
  <c r="AX631" i="1"/>
  <c r="AX634" i="1"/>
  <c r="AX633" i="1" s="1"/>
  <c r="AX656" i="1"/>
  <c r="AW666" i="1"/>
  <c r="AX670" i="1"/>
  <c r="AX219" i="1"/>
  <c r="AX246" i="1"/>
  <c r="AX269" i="1"/>
  <c r="AX279" i="1"/>
  <c r="AW293" i="1"/>
  <c r="AW291" i="1" s="1"/>
  <c r="AW290" i="1" s="1"/>
  <c r="AX302" i="1"/>
  <c r="AV388" i="1"/>
  <c r="AX408" i="1"/>
  <c r="AX407" i="1" s="1"/>
  <c r="AX629" i="1"/>
  <c r="AX257" i="1"/>
  <c r="AX260" i="1"/>
  <c r="AX277" i="1"/>
  <c r="AX305" i="1"/>
  <c r="AX311" i="1"/>
  <c r="AX308" i="1" s="1"/>
  <c r="AX349" i="1"/>
  <c r="AX361" i="1"/>
  <c r="AX399" i="1"/>
  <c r="AX397" i="1" s="1"/>
  <c r="AV6" i="1"/>
  <c r="AX645" i="1"/>
  <c r="AV18" i="1"/>
  <c r="AX18" i="1" s="1"/>
  <c r="AX54" i="1"/>
  <c r="AV43" i="1"/>
  <c r="AX43" i="1" s="1"/>
  <c r="AX239" i="1"/>
  <c r="AX242" i="1"/>
  <c r="AV254" i="1"/>
  <c r="AX265" i="1"/>
  <c r="AX275" i="1"/>
  <c r="AX309" i="1"/>
  <c r="AX315" i="1"/>
  <c r="AV325" i="1"/>
  <c r="AV344" i="1"/>
  <c r="AV404" i="1"/>
  <c r="AW413" i="1"/>
  <c r="AX630" i="1"/>
  <c r="AV651" i="1"/>
  <c r="AV666" i="1"/>
  <c r="AX28" i="1"/>
  <c r="AX20" i="1"/>
  <c r="AX225" i="1"/>
  <c r="AX250" i="1"/>
  <c r="AX263" i="1"/>
  <c r="AX268" i="1"/>
  <c r="AX303" i="1"/>
  <c r="AV366" i="1"/>
  <c r="AW421" i="1"/>
  <c r="AW559" i="1"/>
  <c r="AW602" i="1"/>
  <c r="AX607" i="1"/>
  <c r="AW609" i="1"/>
  <c r="AX613" i="1"/>
  <c r="AX619" i="1"/>
  <c r="AW621" i="1"/>
  <c r="AW615" i="1" s="1"/>
  <c r="AX625" i="1"/>
  <c r="AX637" i="1"/>
  <c r="AX636" i="1" s="1"/>
  <c r="AX640" i="1"/>
  <c r="AX638" i="1" s="1"/>
  <c r="AX672" i="1"/>
  <c r="AX46" i="1"/>
  <c r="AX15" i="1"/>
  <c r="AX58" i="1"/>
  <c r="AX63" i="1"/>
  <c r="AX61" i="1"/>
  <c r="AX57" i="1"/>
  <c r="AX53" i="1"/>
  <c r="AX44" i="1"/>
  <c r="AX51" i="1"/>
  <c r="AX49" i="1"/>
  <c r="AX47" i="1"/>
  <c r="AX45" i="1"/>
  <c r="AX37" i="1"/>
  <c r="AX35" i="1"/>
  <c r="AX33" i="1"/>
  <c r="AX41" i="1"/>
  <c r="AX21" i="1"/>
  <c r="AX29" i="1"/>
  <c r="AX25" i="1"/>
  <c r="AX9" i="1"/>
  <c r="AX17" i="1"/>
  <c r="AX13" i="1"/>
  <c r="AV559" i="1"/>
  <c r="AV609" i="1"/>
  <c r="AV602" i="1"/>
  <c r="AX602" i="1" s="1"/>
  <c r="AX608" i="1"/>
  <c r="AX604" i="1"/>
  <c r="AV158" i="1"/>
  <c r="AX359" i="1"/>
  <c r="AV357" i="1"/>
  <c r="AV690" i="1"/>
  <c r="AX7" i="1"/>
  <c r="AX19" i="1"/>
  <c r="AW146" i="1"/>
  <c r="AW158" i="1"/>
  <c r="AW206" i="1"/>
  <c r="AX255" i="1"/>
  <c r="AW254" i="1"/>
  <c r="AW285" i="1"/>
  <c r="AX124" i="1"/>
  <c r="AX232" i="1"/>
  <c r="AV285" i="1"/>
  <c r="AX108" i="1"/>
  <c r="AX216" i="1"/>
  <c r="AX258" i="1"/>
  <c r="AV293" i="1"/>
  <c r="AV291" i="1" s="1"/>
  <c r="AV290" i="1" s="1"/>
  <c r="AX294" i="1"/>
  <c r="AV308" i="1"/>
  <c r="AV179" i="1"/>
  <c r="AW226" i="1"/>
  <c r="AV300" i="1"/>
  <c r="AX180" i="1"/>
  <c r="AV312" i="1"/>
  <c r="AX318" i="1"/>
  <c r="AW300" i="1"/>
  <c r="AW304" i="1"/>
  <c r="AW308" i="1"/>
  <c r="AW312" i="1"/>
  <c r="AX367" i="1"/>
  <c r="AV337" i="1"/>
  <c r="AX345" i="1"/>
  <c r="AX389" i="1"/>
  <c r="AV676" i="1"/>
  <c r="AV687" i="1"/>
  <c r="AV636" i="1"/>
  <c r="AV638" i="1"/>
  <c r="AV648" i="1"/>
  <c r="AX560" i="1"/>
  <c r="AX610" i="1"/>
  <c r="AX622" i="1"/>
  <c r="AV371" i="1" l="1"/>
  <c r="AW635" i="1"/>
  <c r="AW5" i="1"/>
  <c r="AX383" i="1"/>
  <c r="AX133" i="1"/>
  <c r="AW324" i="1"/>
  <c r="AX424" i="1"/>
  <c r="AX666" i="1"/>
  <c r="AX378" i="1"/>
  <c r="AX179" i="1"/>
  <c r="AX609" i="1"/>
  <c r="AX643" i="1"/>
  <c r="AX635" i="1" s="1"/>
  <c r="AX247" i="1"/>
  <c r="AX285" i="1"/>
  <c r="AX413" i="1"/>
  <c r="AV615" i="1"/>
  <c r="AX300" i="1"/>
  <c r="AW371" i="1"/>
  <c r="AX123" i="1"/>
  <c r="AX226" i="1"/>
  <c r="AX215" i="1"/>
  <c r="AX626" i="1"/>
  <c r="AX372" i="1"/>
  <c r="AV686" i="1"/>
  <c r="AV675" i="1"/>
  <c r="AX206" i="1"/>
  <c r="AX388" i="1"/>
  <c r="AX344" i="1"/>
  <c r="AX325" i="1"/>
  <c r="AX559" i="1"/>
  <c r="AV5" i="1"/>
  <c r="AX146" i="1"/>
  <c r="AX621" i="1"/>
  <c r="AX431" i="1"/>
  <c r="AX616" i="1"/>
  <c r="AX357" i="1"/>
  <c r="AX366" i="1"/>
  <c r="AX293" i="1"/>
  <c r="AX291" i="1" s="1"/>
  <c r="AX290" i="1" s="1"/>
  <c r="AX6" i="1"/>
  <c r="AX5" i="1" s="1"/>
  <c r="AX158" i="1"/>
  <c r="AV635" i="1"/>
  <c r="AX337" i="1"/>
  <c r="AV324" i="1"/>
  <c r="AX254" i="1"/>
  <c r="AX371" i="1" l="1"/>
  <c r="AX324" i="1"/>
  <c r="AX615" i="1"/>
  <c r="AP611" i="1"/>
  <c r="AP612" i="1"/>
  <c r="AP613" i="1"/>
  <c r="AP614" i="1"/>
  <c r="AP610" i="1"/>
  <c r="AO611" i="1"/>
  <c r="AO612" i="1"/>
  <c r="AO613" i="1"/>
  <c r="AO614" i="1"/>
  <c r="AO610" i="1"/>
  <c r="AP604" i="1"/>
  <c r="AP605" i="1"/>
  <c r="AP606" i="1"/>
  <c r="AP607" i="1"/>
  <c r="AP608" i="1"/>
  <c r="AP603" i="1"/>
  <c r="AO604" i="1"/>
  <c r="AO605" i="1"/>
  <c r="AO606" i="1"/>
  <c r="AO607" i="1"/>
  <c r="AO608" i="1"/>
  <c r="AO603" i="1"/>
  <c r="AO561" i="1"/>
  <c r="AO562" i="1"/>
  <c r="AO563" i="1"/>
  <c r="AO564" i="1"/>
  <c r="AP561" i="1"/>
  <c r="AP562" i="1"/>
  <c r="AP563" i="1"/>
  <c r="AP564" i="1"/>
  <c r="AP560" i="1"/>
  <c r="AO560" i="1"/>
  <c r="AT701" i="1"/>
  <c r="AT700" i="1"/>
  <c r="AT699" i="1"/>
  <c r="AT698" i="1"/>
  <c r="AO698" i="1"/>
  <c r="AT697" i="1"/>
  <c r="AO697" i="1"/>
  <c r="AT696" i="1"/>
  <c r="AO696" i="1"/>
  <c r="AT695" i="1"/>
  <c r="AO695" i="1"/>
  <c r="AT694" i="1"/>
  <c r="AO694" i="1"/>
  <c r="AT693" i="1"/>
  <c r="AO693" i="1"/>
  <c r="AT692" i="1"/>
  <c r="AO692" i="1"/>
  <c r="AT691" i="1"/>
  <c r="AO691" i="1"/>
  <c r="AT690" i="1"/>
  <c r="AT689" i="1"/>
  <c r="AO689" i="1"/>
  <c r="AT688" i="1"/>
  <c r="AO688" i="1"/>
  <c r="AT687" i="1"/>
  <c r="AT686" i="1"/>
  <c r="AT685" i="1"/>
  <c r="AO685" i="1"/>
  <c r="AT684" i="1"/>
  <c r="AO684" i="1"/>
  <c r="AT683" i="1"/>
  <c r="AO683" i="1"/>
  <c r="AT682" i="1"/>
  <c r="AO682" i="1"/>
  <c r="AT681" i="1"/>
  <c r="AO681" i="1"/>
  <c r="AT680" i="1"/>
  <c r="AT679" i="1"/>
  <c r="AO679" i="1"/>
  <c r="AT678" i="1"/>
  <c r="AO678" i="1"/>
  <c r="AT677" i="1"/>
  <c r="AO677" i="1"/>
  <c r="AT676" i="1"/>
  <c r="AT675" i="1"/>
  <c r="AT674" i="1"/>
  <c r="AP674" i="1"/>
  <c r="AO674" i="1"/>
  <c r="AT673" i="1"/>
  <c r="AP673" i="1"/>
  <c r="AO673" i="1"/>
  <c r="AT672" i="1"/>
  <c r="AP672" i="1"/>
  <c r="AO672" i="1"/>
  <c r="AT671" i="1"/>
  <c r="AP671" i="1"/>
  <c r="AO671" i="1"/>
  <c r="AT670" i="1"/>
  <c r="AP670" i="1"/>
  <c r="AO670" i="1"/>
  <c r="AT669" i="1"/>
  <c r="AP669" i="1"/>
  <c r="AO669" i="1"/>
  <c r="AT668" i="1"/>
  <c r="AP668" i="1"/>
  <c r="AO668" i="1"/>
  <c r="AT667" i="1"/>
  <c r="AP667" i="1"/>
  <c r="AO667" i="1"/>
  <c r="AT666" i="1"/>
  <c r="AT665" i="1"/>
  <c r="AP665" i="1"/>
  <c r="AO665" i="1"/>
  <c r="AT664" i="1"/>
  <c r="AP664" i="1"/>
  <c r="AO664" i="1"/>
  <c r="AT663" i="1"/>
  <c r="AP663" i="1"/>
  <c r="AO663" i="1"/>
  <c r="AT662" i="1"/>
  <c r="AP662" i="1"/>
  <c r="AO662" i="1"/>
  <c r="AT661" i="1"/>
  <c r="AP661" i="1"/>
  <c r="AO661" i="1"/>
  <c r="AT660" i="1"/>
  <c r="AT659" i="1"/>
  <c r="AP659" i="1"/>
  <c r="AO659" i="1"/>
  <c r="AT658" i="1"/>
  <c r="AP658" i="1"/>
  <c r="AO658" i="1"/>
  <c r="AT657" i="1"/>
  <c r="AP657" i="1"/>
  <c r="AO657" i="1"/>
  <c r="AT656" i="1"/>
  <c r="AP656" i="1"/>
  <c r="AO656" i="1"/>
  <c r="AT655" i="1"/>
  <c r="AP655" i="1"/>
  <c r="AO655" i="1"/>
  <c r="AT654" i="1"/>
  <c r="AT653" i="1"/>
  <c r="AT652" i="1"/>
  <c r="AP652" i="1"/>
  <c r="AP651" i="1" s="1"/>
  <c r="AO652" i="1"/>
  <c r="AO651" i="1" s="1"/>
  <c r="AT651" i="1"/>
  <c r="AT650" i="1"/>
  <c r="AP650" i="1"/>
  <c r="AO650" i="1"/>
  <c r="AT649" i="1"/>
  <c r="AP649" i="1"/>
  <c r="AO649" i="1"/>
  <c r="AT648" i="1"/>
  <c r="AT647" i="1"/>
  <c r="AP647" i="1"/>
  <c r="AO647" i="1"/>
  <c r="AQ647" i="1" s="1"/>
  <c r="AT646" i="1"/>
  <c r="AP646" i="1"/>
  <c r="AO646" i="1"/>
  <c r="AT645" i="1"/>
  <c r="AP645" i="1"/>
  <c r="AO645" i="1"/>
  <c r="AT644" i="1"/>
  <c r="AP644" i="1"/>
  <c r="AO644" i="1"/>
  <c r="AT643" i="1"/>
  <c r="AT642" i="1"/>
  <c r="AP642" i="1"/>
  <c r="AO642" i="1"/>
  <c r="AT641" i="1"/>
  <c r="AP641" i="1"/>
  <c r="AO641" i="1"/>
  <c r="AQ641" i="1" s="1"/>
  <c r="AT640" i="1"/>
  <c r="AP640" i="1"/>
  <c r="AO640" i="1"/>
  <c r="AT639" i="1"/>
  <c r="AP639" i="1"/>
  <c r="AO639" i="1"/>
  <c r="AT638" i="1"/>
  <c r="AT637" i="1"/>
  <c r="AP637" i="1"/>
  <c r="AP636" i="1" s="1"/>
  <c r="AO637" i="1"/>
  <c r="AO636" i="1" s="1"/>
  <c r="AT636" i="1"/>
  <c r="AT635" i="1"/>
  <c r="AT634" i="1"/>
  <c r="AP634" i="1"/>
  <c r="AP633" i="1" s="1"/>
  <c r="AO634" i="1"/>
  <c r="AO633" i="1" s="1"/>
  <c r="AT633" i="1"/>
  <c r="AT632" i="1"/>
  <c r="AP632" i="1"/>
  <c r="AO632" i="1"/>
  <c r="AT631" i="1"/>
  <c r="AP631" i="1"/>
  <c r="AO631" i="1"/>
  <c r="AT630" i="1"/>
  <c r="AP630" i="1"/>
  <c r="AO630" i="1"/>
  <c r="AT629" i="1"/>
  <c r="AP629" i="1"/>
  <c r="AO629" i="1"/>
  <c r="AT628" i="1"/>
  <c r="AP628" i="1"/>
  <c r="AO628" i="1"/>
  <c r="AT627" i="1"/>
  <c r="AP627" i="1"/>
  <c r="AO627" i="1"/>
  <c r="AT626" i="1"/>
  <c r="AT625" i="1"/>
  <c r="AP625" i="1"/>
  <c r="AO625" i="1"/>
  <c r="AT624" i="1"/>
  <c r="AP624" i="1"/>
  <c r="AO624" i="1"/>
  <c r="AT623" i="1"/>
  <c r="AP623" i="1"/>
  <c r="AO623" i="1"/>
  <c r="AT622" i="1"/>
  <c r="AP622" i="1"/>
  <c r="AO622" i="1"/>
  <c r="AT621" i="1"/>
  <c r="AT620" i="1"/>
  <c r="AP620" i="1"/>
  <c r="AO620" i="1"/>
  <c r="AT619" i="1"/>
  <c r="AP619" i="1"/>
  <c r="AO619" i="1"/>
  <c r="AT618" i="1"/>
  <c r="AP618" i="1"/>
  <c r="AO618" i="1"/>
  <c r="AT617" i="1"/>
  <c r="AP617" i="1"/>
  <c r="AO617" i="1"/>
  <c r="AT616" i="1"/>
  <c r="AT615" i="1"/>
  <c r="AT614" i="1"/>
  <c r="AT613" i="1"/>
  <c r="AT612" i="1"/>
  <c r="AT611" i="1"/>
  <c r="AT610" i="1"/>
  <c r="AT609" i="1"/>
  <c r="AT608" i="1"/>
  <c r="AT607" i="1"/>
  <c r="AT606" i="1"/>
  <c r="AT605" i="1"/>
  <c r="AT604" i="1"/>
  <c r="AT603" i="1"/>
  <c r="AT602" i="1"/>
  <c r="AT601" i="1"/>
  <c r="AT600" i="1"/>
  <c r="AT599" i="1"/>
  <c r="AT598" i="1"/>
  <c r="AT597" i="1"/>
  <c r="AT596" i="1"/>
  <c r="AT595" i="1"/>
  <c r="AT594" i="1"/>
  <c r="AT593" i="1"/>
  <c r="AT592" i="1"/>
  <c r="AT591" i="1"/>
  <c r="AT590" i="1"/>
  <c r="AT589" i="1"/>
  <c r="AT588" i="1"/>
  <c r="AT587" i="1"/>
  <c r="AT586" i="1"/>
  <c r="AT585" i="1"/>
  <c r="AT584" i="1"/>
  <c r="AT583" i="1"/>
  <c r="AT582" i="1"/>
  <c r="AT581" i="1"/>
  <c r="AT580" i="1"/>
  <c r="AT579" i="1"/>
  <c r="AT578" i="1"/>
  <c r="AT577" i="1"/>
  <c r="AT576" i="1"/>
  <c r="AT575" i="1"/>
  <c r="AT574" i="1"/>
  <c r="AT573" i="1"/>
  <c r="AT572" i="1"/>
  <c r="AT571" i="1"/>
  <c r="AT570" i="1"/>
  <c r="AT569" i="1"/>
  <c r="AT568" i="1"/>
  <c r="AT567" i="1"/>
  <c r="AT566" i="1"/>
  <c r="AT565" i="1"/>
  <c r="AT564" i="1"/>
  <c r="AT563" i="1"/>
  <c r="AT562" i="1"/>
  <c r="AT561" i="1"/>
  <c r="AT560" i="1"/>
  <c r="AT559" i="1"/>
  <c r="AT558" i="1"/>
  <c r="AT557" i="1"/>
  <c r="AT556" i="1"/>
  <c r="AT555" i="1"/>
  <c r="AT554" i="1"/>
  <c r="AT553" i="1"/>
  <c r="AT552" i="1"/>
  <c r="AT551" i="1"/>
  <c r="AT550" i="1"/>
  <c r="AT549" i="1"/>
  <c r="AT548" i="1"/>
  <c r="AT547" i="1"/>
  <c r="AT546" i="1"/>
  <c r="AT545" i="1"/>
  <c r="AT544" i="1"/>
  <c r="AT543" i="1"/>
  <c r="AT542" i="1"/>
  <c r="AT541" i="1"/>
  <c r="AT540" i="1"/>
  <c r="AT539" i="1"/>
  <c r="AT538" i="1"/>
  <c r="AT537" i="1"/>
  <c r="AT536" i="1"/>
  <c r="AT535" i="1"/>
  <c r="AT534" i="1"/>
  <c r="AT532" i="1"/>
  <c r="AT531" i="1"/>
  <c r="AT530" i="1"/>
  <c r="AT529" i="1"/>
  <c r="AT528" i="1"/>
  <c r="AT527" i="1"/>
  <c r="AT526" i="1"/>
  <c r="AT525" i="1"/>
  <c r="AT524" i="1"/>
  <c r="AT523" i="1"/>
  <c r="AT522" i="1"/>
  <c r="AT521" i="1"/>
  <c r="AT520" i="1"/>
  <c r="AT519" i="1"/>
  <c r="AT518" i="1"/>
  <c r="AT517" i="1"/>
  <c r="AT516" i="1"/>
  <c r="AT515" i="1"/>
  <c r="AT514" i="1"/>
  <c r="AT513" i="1"/>
  <c r="AT512" i="1"/>
  <c r="AT511" i="1"/>
  <c r="AT510" i="1"/>
  <c r="AT509" i="1"/>
  <c r="AT508" i="1"/>
  <c r="AT507" i="1"/>
  <c r="AT506" i="1"/>
  <c r="AT505" i="1"/>
  <c r="AT504" i="1"/>
  <c r="AT503" i="1"/>
  <c r="AT502" i="1"/>
  <c r="AT501" i="1"/>
  <c r="AT500" i="1"/>
  <c r="AT499" i="1"/>
  <c r="AT498" i="1"/>
  <c r="AT497" i="1"/>
  <c r="AT496" i="1"/>
  <c r="AT495" i="1"/>
  <c r="AT494" i="1"/>
  <c r="AT493" i="1"/>
  <c r="AT492" i="1"/>
  <c r="AT491" i="1"/>
  <c r="AT490" i="1"/>
  <c r="AT489" i="1"/>
  <c r="AT488" i="1"/>
  <c r="AT487" i="1"/>
  <c r="AT486" i="1"/>
  <c r="AT485" i="1"/>
  <c r="AT484" i="1"/>
  <c r="AT483" i="1"/>
  <c r="AT482" i="1"/>
  <c r="AT481" i="1"/>
  <c r="AT480" i="1"/>
  <c r="AT479" i="1"/>
  <c r="AT478" i="1"/>
  <c r="AT477" i="1"/>
  <c r="AT476" i="1"/>
  <c r="AT475" i="1"/>
  <c r="AT474" i="1"/>
  <c r="AT473" i="1"/>
  <c r="AT472" i="1"/>
  <c r="AT471" i="1"/>
  <c r="AT470" i="1"/>
  <c r="AT469" i="1"/>
  <c r="AT468" i="1"/>
  <c r="AT467" i="1"/>
  <c r="AT466" i="1"/>
  <c r="AT465" i="1"/>
  <c r="AT464" i="1"/>
  <c r="AT463" i="1"/>
  <c r="AT462" i="1"/>
  <c r="AT461" i="1"/>
  <c r="AT460" i="1"/>
  <c r="AT459" i="1"/>
  <c r="AO459" i="1"/>
  <c r="AT458" i="1"/>
  <c r="AP458" i="1"/>
  <c r="AO458" i="1"/>
  <c r="AT457" i="1"/>
  <c r="AP457" i="1"/>
  <c r="AO457" i="1"/>
  <c r="AQ457" i="1" s="1"/>
  <c r="AT456" i="1"/>
  <c r="AP456" i="1"/>
  <c r="AO456" i="1"/>
  <c r="AT455" i="1"/>
  <c r="AP455" i="1"/>
  <c r="AO455" i="1"/>
  <c r="AT454" i="1"/>
  <c r="AP454" i="1"/>
  <c r="AO454" i="1"/>
  <c r="AT453" i="1"/>
  <c r="AP453" i="1"/>
  <c r="AO453" i="1"/>
  <c r="AT452" i="1"/>
  <c r="AP452" i="1"/>
  <c r="AO452" i="1"/>
  <c r="AT451" i="1"/>
  <c r="AT450" i="1"/>
  <c r="AP450" i="1"/>
  <c r="AO450" i="1"/>
  <c r="AT449" i="1"/>
  <c r="AP449" i="1"/>
  <c r="AO449" i="1"/>
  <c r="AT448" i="1"/>
  <c r="AP448" i="1"/>
  <c r="AO448" i="1"/>
  <c r="AT447" i="1"/>
  <c r="AP447" i="1"/>
  <c r="AO447" i="1"/>
  <c r="AT446" i="1"/>
  <c r="AP446" i="1"/>
  <c r="AO446" i="1"/>
  <c r="AT445" i="1"/>
  <c r="AP445" i="1"/>
  <c r="AO445" i="1"/>
  <c r="AT444" i="1"/>
  <c r="AP444" i="1"/>
  <c r="AO444" i="1"/>
  <c r="AT443" i="1"/>
  <c r="AP443" i="1"/>
  <c r="AO443" i="1"/>
  <c r="AT442" i="1"/>
  <c r="AP442" i="1"/>
  <c r="AO442" i="1"/>
  <c r="AT441" i="1"/>
  <c r="AP441" i="1"/>
  <c r="AO441" i="1"/>
  <c r="AT440" i="1"/>
  <c r="AP440" i="1"/>
  <c r="AO440" i="1"/>
  <c r="AT439" i="1"/>
  <c r="AP439" i="1"/>
  <c r="AO439" i="1"/>
  <c r="AT438" i="1"/>
  <c r="AP438" i="1"/>
  <c r="AO438" i="1"/>
  <c r="AT437" i="1"/>
  <c r="AP437" i="1"/>
  <c r="AO437" i="1"/>
  <c r="AT436" i="1"/>
  <c r="AP436" i="1"/>
  <c r="AO436" i="1"/>
  <c r="AT435" i="1"/>
  <c r="AP435" i="1"/>
  <c r="AO435" i="1"/>
  <c r="AT434" i="1"/>
  <c r="AP434" i="1"/>
  <c r="AO434" i="1"/>
  <c r="AT433" i="1"/>
  <c r="AP433" i="1"/>
  <c r="AO433" i="1"/>
  <c r="AT432" i="1"/>
  <c r="AP432" i="1"/>
  <c r="AO432" i="1"/>
  <c r="AT431" i="1"/>
  <c r="AT430" i="1"/>
  <c r="AP430" i="1"/>
  <c r="AO430" i="1"/>
  <c r="AT429" i="1"/>
  <c r="AP429" i="1"/>
  <c r="AO429" i="1"/>
  <c r="AQ429" i="1" s="1"/>
  <c r="AT428" i="1"/>
  <c r="AP428" i="1"/>
  <c r="AO428" i="1"/>
  <c r="AT427" i="1"/>
  <c r="AT426" i="1"/>
  <c r="AP426" i="1"/>
  <c r="AO426" i="1"/>
  <c r="AT425" i="1"/>
  <c r="AP425" i="1"/>
  <c r="AO425" i="1"/>
  <c r="AT424" i="1"/>
  <c r="AT423" i="1"/>
  <c r="AP423" i="1"/>
  <c r="AO423" i="1"/>
  <c r="AT422" i="1"/>
  <c r="AP422" i="1"/>
  <c r="AO422" i="1"/>
  <c r="AT421" i="1"/>
  <c r="AT420" i="1"/>
  <c r="AP420" i="1"/>
  <c r="AO420" i="1"/>
  <c r="AT419" i="1"/>
  <c r="AP419" i="1"/>
  <c r="AO419" i="1"/>
  <c r="AQ419" i="1" s="1"/>
  <c r="AT418" i="1"/>
  <c r="AT417" i="1"/>
  <c r="AT416" i="1"/>
  <c r="AP416" i="1"/>
  <c r="AO416" i="1"/>
  <c r="AT415" i="1"/>
  <c r="AP415" i="1"/>
  <c r="AO415" i="1"/>
  <c r="AT414" i="1"/>
  <c r="AP414" i="1"/>
  <c r="AO414" i="1"/>
  <c r="AT413" i="1"/>
  <c r="AT412" i="1"/>
  <c r="AP412" i="1"/>
  <c r="AP411" i="1" s="1"/>
  <c r="AO412" i="1"/>
  <c r="AT411" i="1"/>
  <c r="AT410" i="1"/>
  <c r="AP410" i="1"/>
  <c r="AP409" i="1" s="1"/>
  <c r="AO410" i="1"/>
  <c r="AT409" i="1"/>
  <c r="AT408" i="1"/>
  <c r="AP408" i="1"/>
  <c r="AP407" i="1" s="1"/>
  <c r="AO408" i="1"/>
  <c r="AT407" i="1"/>
  <c r="AT406" i="1"/>
  <c r="AP406" i="1"/>
  <c r="AO406" i="1"/>
  <c r="AT405" i="1"/>
  <c r="AP405" i="1"/>
  <c r="AO405" i="1"/>
  <c r="AT404" i="1"/>
  <c r="AT403" i="1"/>
  <c r="AP403" i="1"/>
  <c r="AP402" i="1" s="1"/>
  <c r="AO403" i="1"/>
  <c r="AO402" i="1" s="1"/>
  <c r="AT402" i="1"/>
  <c r="AT401" i="1"/>
  <c r="AP401" i="1"/>
  <c r="AO401" i="1"/>
  <c r="AT400" i="1"/>
  <c r="AP400" i="1"/>
  <c r="AO400" i="1"/>
  <c r="AT399" i="1"/>
  <c r="AP399" i="1"/>
  <c r="AO399" i="1"/>
  <c r="AT398" i="1"/>
  <c r="AP398" i="1"/>
  <c r="AO398" i="1"/>
  <c r="AT397" i="1"/>
  <c r="AT396" i="1"/>
  <c r="AP396" i="1"/>
  <c r="AP395" i="1" s="1"/>
  <c r="AO396" i="1"/>
  <c r="AT395" i="1"/>
  <c r="AT394" i="1"/>
  <c r="AP394" i="1"/>
  <c r="AP393" i="1" s="1"/>
  <c r="AO394" i="1"/>
  <c r="AO393" i="1" s="1"/>
  <c r="AT393" i="1"/>
  <c r="AT392" i="1"/>
  <c r="AP392" i="1"/>
  <c r="AO392" i="1"/>
  <c r="AT391" i="1"/>
  <c r="AP391" i="1"/>
  <c r="AO391" i="1"/>
  <c r="AT390" i="1"/>
  <c r="AP390" i="1"/>
  <c r="AO390" i="1"/>
  <c r="AT389" i="1"/>
  <c r="AP389" i="1"/>
  <c r="AO389" i="1"/>
  <c r="AT388" i="1"/>
  <c r="AT387" i="1"/>
  <c r="AP387" i="1"/>
  <c r="AO387" i="1"/>
  <c r="AT386" i="1"/>
  <c r="AP386" i="1"/>
  <c r="AO386" i="1"/>
  <c r="AT385" i="1"/>
  <c r="AP385" i="1"/>
  <c r="AO385" i="1"/>
  <c r="AT384" i="1"/>
  <c r="AP384" i="1"/>
  <c r="AO384" i="1"/>
  <c r="AT383" i="1"/>
  <c r="AT382" i="1"/>
  <c r="AP382" i="1"/>
  <c r="AO382" i="1"/>
  <c r="AT381" i="1"/>
  <c r="AP381" i="1"/>
  <c r="AO381" i="1"/>
  <c r="AT380" i="1"/>
  <c r="AP380" i="1"/>
  <c r="AO380" i="1"/>
  <c r="AT379" i="1"/>
  <c r="AP379" i="1"/>
  <c r="AO379" i="1"/>
  <c r="AT378" i="1"/>
  <c r="AT377" i="1"/>
  <c r="AP377" i="1"/>
  <c r="AO377" i="1"/>
  <c r="AT376" i="1"/>
  <c r="AP376" i="1"/>
  <c r="AO376" i="1"/>
  <c r="AT375" i="1"/>
  <c r="AP375" i="1"/>
  <c r="AO375" i="1"/>
  <c r="AT374" i="1"/>
  <c r="AP374" i="1"/>
  <c r="AO374" i="1"/>
  <c r="AT373" i="1"/>
  <c r="AP373" i="1"/>
  <c r="AO373" i="1"/>
  <c r="AT372" i="1"/>
  <c r="AT371" i="1"/>
  <c r="AT370" i="1"/>
  <c r="AP370" i="1"/>
  <c r="AO370" i="1"/>
  <c r="AT369" i="1"/>
  <c r="AP369" i="1"/>
  <c r="AO369" i="1"/>
  <c r="AT368" i="1"/>
  <c r="AP368" i="1"/>
  <c r="AO368" i="1"/>
  <c r="AT367" i="1"/>
  <c r="AP367" i="1"/>
  <c r="AO367" i="1"/>
  <c r="AT366" i="1"/>
  <c r="AT365" i="1"/>
  <c r="AP365" i="1"/>
  <c r="AO365" i="1"/>
  <c r="AQ365" i="1" s="1"/>
  <c r="AT364" i="1"/>
  <c r="AP364" i="1"/>
  <c r="AO364" i="1"/>
  <c r="AT363" i="1"/>
  <c r="AP363" i="1"/>
  <c r="AO363" i="1"/>
  <c r="AT362" i="1"/>
  <c r="AP362" i="1"/>
  <c r="AO362" i="1"/>
  <c r="AT361" i="1"/>
  <c r="AP361" i="1"/>
  <c r="AO361" i="1"/>
  <c r="AT360" i="1"/>
  <c r="AP360" i="1"/>
  <c r="AO360" i="1"/>
  <c r="AT359" i="1"/>
  <c r="AP359" i="1"/>
  <c r="AO359" i="1"/>
  <c r="AT358" i="1"/>
  <c r="AP358" i="1"/>
  <c r="AO358" i="1"/>
  <c r="AT357" i="1"/>
  <c r="AT356" i="1"/>
  <c r="AP356" i="1"/>
  <c r="AO356" i="1"/>
  <c r="AT355" i="1"/>
  <c r="AP355" i="1"/>
  <c r="AO355" i="1"/>
  <c r="AT354" i="1"/>
  <c r="AP354" i="1"/>
  <c r="AO354" i="1"/>
  <c r="AT353" i="1"/>
  <c r="AP353" i="1"/>
  <c r="AO353" i="1"/>
  <c r="AT352" i="1"/>
  <c r="AP352" i="1"/>
  <c r="AO352" i="1"/>
  <c r="AT351" i="1"/>
  <c r="AP351" i="1"/>
  <c r="AO351" i="1"/>
  <c r="AQ351" i="1" s="1"/>
  <c r="AT350" i="1"/>
  <c r="AP350" i="1"/>
  <c r="AO350" i="1"/>
  <c r="AT349" i="1"/>
  <c r="AP349" i="1"/>
  <c r="AO349" i="1"/>
  <c r="AT348" i="1"/>
  <c r="AP348" i="1"/>
  <c r="AO348" i="1"/>
  <c r="AT347" i="1"/>
  <c r="AP347" i="1"/>
  <c r="AO347" i="1"/>
  <c r="AT346" i="1"/>
  <c r="AP346" i="1"/>
  <c r="AO346" i="1"/>
  <c r="AT345" i="1"/>
  <c r="AP345" i="1"/>
  <c r="AO345" i="1"/>
  <c r="AT344" i="1"/>
  <c r="AT343" i="1"/>
  <c r="AP343" i="1"/>
  <c r="AO343" i="1"/>
  <c r="AT342" i="1"/>
  <c r="AP342" i="1"/>
  <c r="AO342" i="1"/>
  <c r="AT341" i="1"/>
  <c r="AP341" i="1"/>
  <c r="AO341" i="1"/>
  <c r="AT340" i="1"/>
  <c r="AP340" i="1"/>
  <c r="AO340" i="1"/>
  <c r="AT339" i="1"/>
  <c r="AP339" i="1"/>
  <c r="AO339" i="1"/>
  <c r="AT338" i="1"/>
  <c r="AP338" i="1"/>
  <c r="AO338" i="1"/>
  <c r="AT337" i="1"/>
  <c r="AT336" i="1"/>
  <c r="AP336" i="1"/>
  <c r="AO336" i="1"/>
  <c r="AT335" i="1"/>
  <c r="AP335" i="1"/>
  <c r="AO335" i="1"/>
  <c r="AT334" i="1"/>
  <c r="AP334" i="1"/>
  <c r="AO334" i="1"/>
  <c r="AT333" i="1"/>
  <c r="AP333" i="1"/>
  <c r="AO333" i="1"/>
  <c r="AT332" i="1"/>
  <c r="AP332" i="1"/>
  <c r="AO332" i="1"/>
  <c r="AT331" i="1"/>
  <c r="AP331" i="1"/>
  <c r="AO331" i="1"/>
  <c r="AT330" i="1"/>
  <c r="AP330" i="1"/>
  <c r="AO330" i="1"/>
  <c r="AT329" i="1"/>
  <c r="AP329" i="1"/>
  <c r="AO329" i="1"/>
  <c r="AT328" i="1"/>
  <c r="AP328" i="1"/>
  <c r="AO328" i="1"/>
  <c r="AT327" i="1"/>
  <c r="AP327" i="1"/>
  <c r="AO327" i="1"/>
  <c r="AT326" i="1"/>
  <c r="AP326" i="1"/>
  <c r="AO326" i="1"/>
  <c r="AT325" i="1"/>
  <c r="AT324" i="1"/>
  <c r="AT323" i="1"/>
  <c r="AP323" i="1"/>
  <c r="AO323" i="1"/>
  <c r="AT322" i="1"/>
  <c r="AP322" i="1"/>
  <c r="AO322" i="1"/>
  <c r="AT321" i="1"/>
  <c r="AP321" i="1"/>
  <c r="AO321" i="1"/>
  <c r="AT320" i="1"/>
  <c r="AP320" i="1"/>
  <c r="AO320" i="1"/>
  <c r="AT319" i="1"/>
  <c r="AP319" i="1"/>
  <c r="AO319" i="1"/>
  <c r="AQ319" i="1" s="1"/>
  <c r="AT318" i="1"/>
  <c r="AP318" i="1"/>
  <c r="AO318" i="1"/>
  <c r="AT317" i="1"/>
  <c r="AT316" i="1"/>
  <c r="AP316" i="1"/>
  <c r="AO316" i="1"/>
  <c r="AT315" i="1"/>
  <c r="AP315" i="1"/>
  <c r="AO315" i="1"/>
  <c r="AQ315" i="1" s="1"/>
  <c r="AT314" i="1"/>
  <c r="AP314" i="1"/>
  <c r="AO314" i="1"/>
  <c r="AT313" i="1"/>
  <c r="AP313" i="1"/>
  <c r="AO313" i="1"/>
  <c r="AQ313" i="1" s="1"/>
  <c r="AT312" i="1"/>
  <c r="AT311" i="1"/>
  <c r="AP311" i="1"/>
  <c r="AO311" i="1"/>
  <c r="AT310" i="1"/>
  <c r="AP310" i="1"/>
  <c r="AO310" i="1"/>
  <c r="AT309" i="1"/>
  <c r="AP309" i="1"/>
  <c r="AO309" i="1"/>
  <c r="AT308" i="1"/>
  <c r="AT307" i="1"/>
  <c r="AP307" i="1"/>
  <c r="AO307" i="1"/>
  <c r="AT306" i="1"/>
  <c r="AP306" i="1"/>
  <c r="AO306" i="1"/>
  <c r="AT305" i="1"/>
  <c r="AP305" i="1"/>
  <c r="AO305" i="1"/>
  <c r="AT304" i="1"/>
  <c r="AT303" i="1"/>
  <c r="AP303" i="1"/>
  <c r="AO303" i="1"/>
  <c r="AT302" i="1"/>
  <c r="AP302" i="1"/>
  <c r="AO302" i="1"/>
  <c r="AT301" i="1"/>
  <c r="AP301" i="1"/>
  <c r="AO301" i="1"/>
  <c r="AT300" i="1"/>
  <c r="AT299" i="1"/>
  <c r="AP299" i="1"/>
  <c r="AO299" i="1"/>
  <c r="AT298" i="1"/>
  <c r="AP298" i="1"/>
  <c r="AO298" i="1"/>
  <c r="AT297" i="1"/>
  <c r="AP297" i="1"/>
  <c r="AO297" i="1"/>
  <c r="AT296" i="1"/>
  <c r="AP296" i="1"/>
  <c r="AO296" i="1"/>
  <c r="AT295" i="1"/>
  <c r="AP295" i="1"/>
  <c r="AO295" i="1"/>
  <c r="AT294" i="1"/>
  <c r="AP294" i="1"/>
  <c r="AO294" i="1"/>
  <c r="AT293" i="1"/>
  <c r="AT292" i="1"/>
  <c r="AP292" i="1"/>
  <c r="AO292" i="1"/>
  <c r="AT291" i="1"/>
  <c r="AT290" i="1"/>
  <c r="AT289" i="1"/>
  <c r="AP289" i="1"/>
  <c r="AO289" i="1"/>
  <c r="AT288" i="1"/>
  <c r="AP288" i="1"/>
  <c r="AO288" i="1"/>
  <c r="AT287" i="1"/>
  <c r="AP287" i="1"/>
  <c r="AO287" i="1"/>
  <c r="AT286" i="1"/>
  <c r="AP286" i="1"/>
  <c r="AO286" i="1"/>
  <c r="AT285" i="1"/>
  <c r="AT284" i="1"/>
  <c r="AP284" i="1"/>
  <c r="AO284" i="1"/>
  <c r="AT283" i="1"/>
  <c r="AP283" i="1"/>
  <c r="AO283" i="1"/>
  <c r="AQ283" i="1" s="1"/>
  <c r="AT282" i="1"/>
  <c r="AP282" i="1"/>
  <c r="AO282" i="1"/>
  <c r="AT281" i="1"/>
  <c r="AP281" i="1"/>
  <c r="AO281" i="1"/>
  <c r="AT280" i="1"/>
  <c r="AP280" i="1"/>
  <c r="AO280" i="1"/>
  <c r="AT279" i="1"/>
  <c r="AP279" i="1"/>
  <c r="AO279" i="1"/>
  <c r="AQ279" i="1" s="1"/>
  <c r="AT278" i="1"/>
  <c r="AP278" i="1"/>
  <c r="AO278" i="1"/>
  <c r="AT277" i="1"/>
  <c r="AP277" i="1"/>
  <c r="AO277" i="1"/>
  <c r="AT276" i="1"/>
  <c r="AP276" i="1"/>
  <c r="AO276" i="1"/>
  <c r="AT275" i="1"/>
  <c r="AP275" i="1"/>
  <c r="AO275" i="1"/>
  <c r="AT274" i="1"/>
  <c r="AP274" i="1"/>
  <c r="AO274" i="1"/>
  <c r="AT273" i="1"/>
  <c r="AP273" i="1"/>
  <c r="AO273" i="1"/>
  <c r="AT272" i="1"/>
  <c r="AP272" i="1"/>
  <c r="AO272" i="1"/>
  <c r="AT271" i="1"/>
  <c r="AP271" i="1"/>
  <c r="AO271" i="1"/>
  <c r="AT270" i="1"/>
  <c r="AP270" i="1"/>
  <c r="AO270" i="1"/>
  <c r="AT269" i="1"/>
  <c r="AP269" i="1"/>
  <c r="AO269" i="1"/>
  <c r="AT268" i="1"/>
  <c r="AP268" i="1"/>
  <c r="AO268" i="1"/>
  <c r="AT267" i="1"/>
  <c r="AP267" i="1"/>
  <c r="AO267" i="1"/>
  <c r="AT266" i="1"/>
  <c r="AP266" i="1"/>
  <c r="AO266" i="1"/>
  <c r="AT265" i="1"/>
  <c r="AP265" i="1"/>
  <c r="AO265" i="1"/>
  <c r="AT264" i="1"/>
  <c r="AP264" i="1"/>
  <c r="AO264" i="1"/>
  <c r="AT263" i="1"/>
  <c r="AP263" i="1"/>
  <c r="AO263" i="1"/>
  <c r="AQ263" i="1" s="1"/>
  <c r="AT262" i="1"/>
  <c r="AP262" i="1"/>
  <c r="AO262" i="1"/>
  <c r="AT261" i="1"/>
  <c r="AP261" i="1"/>
  <c r="AO261" i="1"/>
  <c r="AT260" i="1"/>
  <c r="AP260" i="1"/>
  <c r="AO260" i="1"/>
  <c r="AT259" i="1"/>
  <c r="AP259" i="1"/>
  <c r="AO259" i="1"/>
  <c r="AT258" i="1"/>
  <c r="AP258" i="1"/>
  <c r="AO258" i="1"/>
  <c r="AT257" i="1"/>
  <c r="AP257" i="1"/>
  <c r="AO257" i="1"/>
  <c r="AT256" i="1"/>
  <c r="AP256" i="1"/>
  <c r="AO256" i="1"/>
  <c r="AT255" i="1"/>
  <c r="AP255" i="1"/>
  <c r="AO255" i="1"/>
  <c r="AT254" i="1"/>
  <c r="AT253" i="1"/>
  <c r="AP253" i="1"/>
  <c r="AO253" i="1"/>
  <c r="AT252" i="1"/>
  <c r="AP252" i="1"/>
  <c r="AO252" i="1"/>
  <c r="AT251" i="1"/>
  <c r="AP251" i="1"/>
  <c r="AO251" i="1"/>
  <c r="AT250" i="1"/>
  <c r="AP250" i="1"/>
  <c r="AO250" i="1"/>
  <c r="AT249" i="1"/>
  <c r="AP249" i="1"/>
  <c r="AO249" i="1"/>
  <c r="AT248" i="1"/>
  <c r="AP248" i="1"/>
  <c r="AO248" i="1"/>
  <c r="AT247" i="1"/>
  <c r="AT246" i="1"/>
  <c r="AP246" i="1"/>
  <c r="AO246" i="1"/>
  <c r="AT245" i="1"/>
  <c r="AP245" i="1"/>
  <c r="AO245" i="1"/>
  <c r="AT244" i="1"/>
  <c r="AP244" i="1"/>
  <c r="AO244" i="1"/>
  <c r="AT243" i="1"/>
  <c r="AP243" i="1"/>
  <c r="AO243" i="1"/>
  <c r="AT242" i="1"/>
  <c r="AP242" i="1"/>
  <c r="AO242" i="1"/>
  <c r="AT241" i="1"/>
  <c r="AP241" i="1"/>
  <c r="AO241" i="1"/>
  <c r="AT240" i="1"/>
  <c r="AP240" i="1"/>
  <c r="AO240" i="1"/>
  <c r="AT239" i="1"/>
  <c r="AP239" i="1"/>
  <c r="AO239" i="1"/>
  <c r="AT238" i="1"/>
  <c r="AT237" i="1"/>
  <c r="AP237" i="1"/>
  <c r="AP236" i="1" s="1"/>
  <c r="AO237" i="1"/>
  <c r="AT236" i="1"/>
  <c r="AT235" i="1"/>
  <c r="AP235" i="1"/>
  <c r="AO235" i="1"/>
  <c r="AT234" i="1"/>
  <c r="AP234" i="1"/>
  <c r="AO234" i="1"/>
  <c r="AT233" i="1"/>
  <c r="AP233" i="1"/>
  <c r="AO233" i="1"/>
  <c r="AT232" i="1"/>
  <c r="AP232" i="1"/>
  <c r="AO232" i="1"/>
  <c r="AT231" i="1"/>
  <c r="AT230" i="1"/>
  <c r="AP230" i="1"/>
  <c r="AO230" i="1"/>
  <c r="AT229" i="1"/>
  <c r="AP229" i="1"/>
  <c r="AO229" i="1"/>
  <c r="AT228" i="1"/>
  <c r="AP228" i="1"/>
  <c r="AO228" i="1"/>
  <c r="AT227" i="1"/>
  <c r="AP227" i="1"/>
  <c r="AO227" i="1"/>
  <c r="AT226" i="1"/>
  <c r="AT225" i="1"/>
  <c r="AP225" i="1"/>
  <c r="AO225" i="1"/>
  <c r="AQ225" i="1" s="1"/>
  <c r="AT224" i="1"/>
  <c r="AP224" i="1"/>
  <c r="AO224" i="1"/>
  <c r="AT223" i="1"/>
  <c r="AP223" i="1"/>
  <c r="AO223" i="1"/>
  <c r="AT222" i="1"/>
  <c r="AP222" i="1"/>
  <c r="AO222" i="1"/>
  <c r="AT221" i="1"/>
  <c r="AP221" i="1"/>
  <c r="AO221" i="1"/>
  <c r="AT220" i="1"/>
  <c r="AP220" i="1"/>
  <c r="AO220" i="1"/>
  <c r="AT219" i="1"/>
  <c r="AP219" i="1"/>
  <c r="AO219" i="1"/>
  <c r="AT218" i="1"/>
  <c r="AP218" i="1"/>
  <c r="AO218" i="1"/>
  <c r="AT217" i="1"/>
  <c r="AP217" i="1"/>
  <c r="AO217" i="1"/>
  <c r="AT216" i="1"/>
  <c r="AP216" i="1"/>
  <c r="AO216" i="1"/>
  <c r="AT215" i="1"/>
  <c r="AT214" i="1"/>
  <c r="AP214" i="1"/>
  <c r="AO214" i="1"/>
  <c r="AT213" i="1"/>
  <c r="AP213" i="1"/>
  <c r="AO213" i="1"/>
  <c r="AT212" i="1"/>
  <c r="AP212" i="1"/>
  <c r="AO212" i="1"/>
  <c r="AT211" i="1"/>
  <c r="AP211" i="1"/>
  <c r="AO211" i="1"/>
  <c r="AT210" i="1"/>
  <c r="AP210" i="1"/>
  <c r="AO210" i="1"/>
  <c r="AT209" i="1"/>
  <c r="AP209" i="1"/>
  <c r="AO209" i="1"/>
  <c r="AT208" i="1"/>
  <c r="AP208" i="1"/>
  <c r="AO208" i="1"/>
  <c r="AT207" i="1"/>
  <c r="AP207" i="1"/>
  <c r="AO207" i="1"/>
  <c r="AT206" i="1"/>
  <c r="AT205" i="1"/>
  <c r="AP205" i="1"/>
  <c r="AO205" i="1"/>
  <c r="AT204" i="1"/>
  <c r="AP204" i="1"/>
  <c r="AO204" i="1"/>
  <c r="AT203" i="1"/>
  <c r="AP203" i="1"/>
  <c r="AO203" i="1"/>
  <c r="AT202" i="1"/>
  <c r="AP202" i="1"/>
  <c r="AO202" i="1"/>
  <c r="AT201" i="1"/>
  <c r="AP201" i="1"/>
  <c r="AO201" i="1"/>
  <c r="AT200" i="1"/>
  <c r="AP200" i="1"/>
  <c r="AO200" i="1"/>
  <c r="AT199" i="1"/>
  <c r="AP199" i="1"/>
  <c r="AO199" i="1"/>
  <c r="AT198" i="1"/>
  <c r="AP198" i="1"/>
  <c r="AO198" i="1"/>
  <c r="AT197" i="1"/>
  <c r="AP197" i="1"/>
  <c r="AO197" i="1"/>
  <c r="AQ197" i="1" s="1"/>
  <c r="AT196" i="1"/>
  <c r="AP196" i="1"/>
  <c r="AO196" i="1"/>
  <c r="AT195" i="1"/>
  <c r="AP195" i="1"/>
  <c r="AO195" i="1"/>
  <c r="AT194" i="1"/>
  <c r="AP194" i="1"/>
  <c r="AO194" i="1"/>
  <c r="AT193" i="1"/>
  <c r="AP193" i="1"/>
  <c r="AO193" i="1"/>
  <c r="AT192" i="1"/>
  <c r="AP192" i="1"/>
  <c r="AO192" i="1"/>
  <c r="AT191" i="1"/>
  <c r="AP191" i="1"/>
  <c r="AO191" i="1"/>
  <c r="AT190" i="1"/>
  <c r="AP190" i="1"/>
  <c r="AO190" i="1"/>
  <c r="AT189" i="1"/>
  <c r="AP189" i="1"/>
  <c r="AO189" i="1"/>
  <c r="AT188" i="1"/>
  <c r="AP188" i="1"/>
  <c r="AO188" i="1"/>
  <c r="AT187" i="1"/>
  <c r="AP187" i="1"/>
  <c r="AO187" i="1"/>
  <c r="AT186" i="1"/>
  <c r="AP186" i="1"/>
  <c r="AO186" i="1"/>
  <c r="AT185" i="1"/>
  <c r="AP185" i="1"/>
  <c r="AO185" i="1"/>
  <c r="AT184" i="1"/>
  <c r="AP184" i="1"/>
  <c r="AO184" i="1"/>
  <c r="AT183" i="1"/>
  <c r="AP183" i="1"/>
  <c r="AO183" i="1"/>
  <c r="AT182" i="1"/>
  <c r="AP182" i="1"/>
  <c r="AO182" i="1"/>
  <c r="AT181" i="1"/>
  <c r="AP181" i="1"/>
  <c r="AO181" i="1"/>
  <c r="AQ181" i="1" s="1"/>
  <c r="AT180" i="1"/>
  <c r="AP180" i="1"/>
  <c r="AO180" i="1"/>
  <c r="AT179" i="1"/>
  <c r="AT178" i="1"/>
  <c r="AP178" i="1"/>
  <c r="AO178" i="1"/>
  <c r="AT177" i="1"/>
  <c r="AP177" i="1"/>
  <c r="AO177" i="1"/>
  <c r="AT176" i="1"/>
  <c r="AP176" i="1"/>
  <c r="AO176" i="1"/>
  <c r="AT175" i="1"/>
  <c r="AP175" i="1"/>
  <c r="AO175" i="1"/>
  <c r="AQ175" i="1" s="1"/>
  <c r="AT174" i="1"/>
  <c r="AP174" i="1"/>
  <c r="AO174" i="1"/>
  <c r="AT173" i="1"/>
  <c r="AP173" i="1"/>
  <c r="AO173" i="1"/>
  <c r="AT172" i="1"/>
  <c r="AP172" i="1"/>
  <c r="AO172" i="1"/>
  <c r="AT171" i="1"/>
  <c r="AP171" i="1"/>
  <c r="AO171" i="1"/>
  <c r="AT170" i="1"/>
  <c r="AP170" i="1"/>
  <c r="AO170" i="1"/>
  <c r="AT169" i="1"/>
  <c r="AP169" i="1"/>
  <c r="AO169" i="1"/>
  <c r="AT168" i="1"/>
  <c r="AP168" i="1"/>
  <c r="AO168" i="1"/>
  <c r="AT167" i="1"/>
  <c r="AP167" i="1"/>
  <c r="AO167" i="1"/>
  <c r="AT166" i="1"/>
  <c r="AP166" i="1"/>
  <c r="AO166" i="1"/>
  <c r="AT165" i="1"/>
  <c r="AP165" i="1"/>
  <c r="AO165" i="1"/>
  <c r="AT164" i="1"/>
  <c r="AP164" i="1"/>
  <c r="AO164" i="1"/>
  <c r="AT163" i="1"/>
  <c r="AP163" i="1"/>
  <c r="AO163" i="1"/>
  <c r="AT162" i="1"/>
  <c r="AP162" i="1"/>
  <c r="AO162" i="1"/>
  <c r="AT161" i="1"/>
  <c r="AP161" i="1"/>
  <c r="AO161" i="1"/>
  <c r="AT160" i="1"/>
  <c r="AP160" i="1"/>
  <c r="AO160" i="1"/>
  <c r="AT159" i="1"/>
  <c r="AP159" i="1"/>
  <c r="AO159" i="1"/>
  <c r="AT158" i="1"/>
  <c r="AT157" i="1"/>
  <c r="AP157" i="1"/>
  <c r="AO157" i="1"/>
  <c r="AQ157" i="1" s="1"/>
  <c r="AT156" i="1"/>
  <c r="AP156" i="1"/>
  <c r="AO156" i="1"/>
  <c r="AT155" i="1"/>
  <c r="AP155" i="1"/>
  <c r="AO155" i="1"/>
  <c r="AT154" i="1"/>
  <c r="AP154" i="1"/>
  <c r="AO154" i="1"/>
  <c r="AT153" i="1"/>
  <c r="AP153" i="1"/>
  <c r="AO153" i="1"/>
  <c r="AQ153" i="1" s="1"/>
  <c r="AT152" i="1"/>
  <c r="AP152" i="1"/>
  <c r="AO152" i="1"/>
  <c r="AT151" i="1"/>
  <c r="AP151" i="1"/>
  <c r="AO151" i="1"/>
  <c r="AT150" i="1"/>
  <c r="AP150" i="1"/>
  <c r="AO150" i="1"/>
  <c r="AT149" i="1"/>
  <c r="AP149" i="1"/>
  <c r="AO149" i="1"/>
  <c r="AT148" i="1"/>
  <c r="AP148" i="1"/>
  <c r="AO148" i="1"/>
  <c r="AT147" i="1"/>
  <c r="AP147" i="1"/>
  <c r="AO147" i="1"/>
  <c r="AT146" i="1"/>
  <c r="AT145" i="1"/>
  <c r="AP145" i="1"/>
  <c r="AO145" i="1"/>
  <c r="AT144" i="1"/>
  <c r="AP144" i="1"/>
  <c r="AO144" i="1"/>
  <c r="AT143" i="1"/>
  <c r="AP143" i="1"/>
  <c r="AO143" i="1"/>
  <c r="AT142" i="1"/>
  <c r="AP142" i="1"/>
  <c r="AO142" i="1"/>
  <c r="AT141" i="1"/>
  <c r="AP141" i="1"/>
  <c r="AO141" i="1"/>
  <c r="AT140" i="1"/>
  <c r="AP140" i="1"/>
  <c r="AO140" i="1"/>
  <c r="AT139" i="1"/>
  <c r="AP139" i="1"/>
  <c r="AO139" i="1"/>
  <c r="AQ139" i="1" s="1"/>
  <c r="AT138" i="1"/>
  <c r="AP138" i="1"/>
  <c r="AO138" i="1"/>
  <c r="AT137" i="1"/>
  <c r="AP137" i="1"/>
  <c r="AO137" i="1"/>
  <c r="AT136" i="1"/>
  <c r="AP136" i="1"/>
  <c r="AO136" i="1"/>
  <c r="AT135" i="1"/>
  <c r="AP135" i="1"/>
  <c r="AO135" i="1"/>
  <c r="AT134" i="1"/>
  <c r="AP134" i="1"/>
  <c r="AO134" i="1"/>
  <c r="AT133" i="1"/>
  <c r="AT132" i="1"/>
  <c r="AP132" i="1"/>
  <c r="AO132" i="1"/>
  <c r="AT131" i="1"/>
  <c r="AP131" i="1"/>
  <c r="AO131" i="1"/>
  <c r="AT130" i="1"/>
  <c r="AP130" i="1"/>
  <c r="AO130" i="1"/>
  <c r="AT129" i="1"/>
  <c r="AP129" i="1"/>
  <c r="AO129" i="1"/>
  <c r="AT128" i="1"/>
  <c r="AP128" i="1"/>
  <c r="AO128" i="1"/>
  <c r="AT127" i="1"/>
  <c r="AP127" i="1"/>
  <c r="AO127" i="1"/>
  <c r="AT126" i="1"/>
  <c r="AP126" i="1"/>
  <c r="AO126" i="1"/>
  <c r="AT125" i="1"/>
  <c r="AP125" i="1"/>
  <c r="AO125" i="1"/>
  <c r="AT124" i="1"/>
  <c r="AP124" i="1"/>
  <c r="AO124" i="1"/>
  <c r="AT123" i="1"/>
  <c r="AT122" i="1"/>
  <c r="AT121" i="1"/>
  <c r="AP121" i="1"/>
  <c r="AO121" i="1"/>
  <c r="AT120" i="1"/>
  <c r="AP120" i="1"/>
  <c r="AO120" i="1"/>
  <c r="AT119" i="1"/>
  <c r="AP119" i="1"/>
  <c r="AO119" i="1"/>
  <c r="AT118" i="1"/>
  <c r="AP118" i="1"/>
  <c r="AO118" i="1"/>
  <c r="AT117" i="1"/>
  <c r="AP117" i="1"/>
  <c r="AO117" i="1"/>
  <c r="AT116" i="1"/>
  <c r="AP116" i="1"/>
  <c r="AO116" i="1"/>
  <c r="AT115" i="1"/>
  <c r="AP115" i="1"/>
  <c r="AO115" i="1"/>
  <c r="AQ115" i="1" s="1"/>
  <c r="AT114" i="1"/>
  <c r="AP114" i="1"/>
  <c r="AO114" i="1"/>
  <c r="AT113" i="1"/>
  <c r="AP113" i="1"/>
  <c r="AO113" i="1"/>
  <c r="AT112" i="1"/>
  <c r="AP112" i="1"/>
  <c r="AO112" i="1"/>
  <c r="AT111" i="1"/>
  <c r="AP111" i="1"/>
  <c r="AO111" i="1"/>
  <c r="AT110" i="1"/>
  <c r="AP110" i="1"/>
  <c r="AO110" i="1"/>
  <c r="AT109" i="1"/>
  <c r="AP109" i="1"/>
  <c r="AO109" i="1"/>
  <c r="AT108" i="1"/>
  <c r="AP108" i="1"/>
  <c r="AO108" i="1"/>
  <c r="AT107" i="1"/>
  <c r="AP107" i="1"/>
  <c r="AT106" i="1"/>
  <c r="AP106" i="1"/>
  <c r="AO106" i="1"/>
  <c r="AQ106" i="1" s="1"/>
  <c r="AT105" i="1"/>
  <c r="AP105" i="1"/>
  <c r="AO105" i="1"/>
  <c r="AT104" i="1"/>
  <c r="AP104" i="1"/>
  <c r="AO104" i="1"/>
  <c r="AT103" i="1"/>
  <c r="AP103" i="1"/>
  <c r="AO103" i="1"/>
  <c r="AT102" i="1"/>
  <c r="AP102" i="1"/>
  <c r="AO102" i="1"/>
  <c r="AT101" i="1"/>
  <c r="AP101" i="1"/>
  <c r="AO101" i="1"/>
  <c r="AT100" i="1"/>
  <c r="AP100" i="1"/>
  <c r="AO100" i="1"/>
  <c r="AT99" i="1"/>
  <c r="AP99" i="1"/>
  <c r="AO99" i="1"/>
  <c r="AT98" i="1"/>
  <c r="AP98" i="1"/>
  <c r="AO98" i="1"/>
  <c r="AT97" i="1"/>
  <c r="AP97" i="1"/>
  <c r="AO97" i="1"/>
  <c r="AT96" i="1"/>
  <c r="AP96" i="1"/>
  <c r="AO96" i="1"/>
  <c r="AT95" i="1"/>
  <c r="AP95" i="1"/>
  <c r="AO95" i="1"/>
  <c r="AT94" i="1"/>
  <c r="AP94" i="1"/>
  <c r="AT93" i="1"/>
  <c r="AP93" i="1"/>
  <c r="AO93" i="1"/>
  <c r="AQ93" i="1" s="1"/>
  <c r="AT92" i="1"/>
  <c r="AP92" i="1"/>
  <c r="AO92" i="1"/>
  <c r="AT91" i="1"/>
  <c r="AP91" i="1"/>
  <c r="AO91" i="1"/>
  <c r="AQ91" i="1" s="1"/>
  <c r="AT90" i="1"/>
  <c r="AP90" i="1"/>
  <c r="AO90" i="1"/>
  <c r="AT89" i="1"/>
  <c r="AP89" i="1"/>
  <c r="AO89" i="1"/>
  <c r="AT88" i="1"/>
  <c r="AP88" i="1"/>
  <c r="AO88" i="1"/>
  <c r="AT87" i="1"/>
  <c r="AP87" i="1"/>
  <c r="AO87" i="1"/>
  <c r="AT86" i="1"/>
  <c r="AP86" i="1"/>
  <c r="AO86" i="1"/>
  <c r="AT85" i="1"/>
  <c r="AP85" i="1"/>
  <c r="AO85" i="1"/>
  <c r="AT84" i="1"/>
  <c r="AP84" i="1"/>
  <c r="AO84" i="1"/>
  <c r="AT83" i="1"/>
  <c r="AP83" i="1"/>
  <c r="AO83" i="1"/>
  <c r="AT82" i="1"/>
  <c r="AP82" i="1"/>
  <c r="AO82" i="1"/>
  <c r="AT81" i="1"/>
  <c r="AP81" i="1"/>
  <c r="AO81" i="1"/>
  <c r="AT80" i="1"/>
  <c r="AP80" i="1"/>
  <c r="AT79" i="1"/>
  <c r="AP79" i="1"/>
  <c r="AO79" i="1"/>
  <c r="AT78" i="1"/>
  <c r="AP78" i="1"/>
  <c r="AO78" i="1"/>
  <c r="AT77" i="1"/>
  <c r="AP77" i="1"/>
  <c r="AO77" i="1"/>
  <c r="AT76" i="1"/>
  <c r="AP76" i="1"/>
  <c r="AO76" i="1"/>
  <c r="AT75" i="1"/>
  <c r="AP75" i="1"/>
  <c r="AO75" i="1"/>
  <c r="AT74" i="1"/>
  <c r="AP74" i="1"/>
  <c r="AO74" i="1"/>
  <c r="AT73" i="1"/>
  <c r="AP73" i="1"/>
  <c r="AO73" i="1"/>
  <c r="AT72" i="1"/>
  <c r="AP72" i="1"/>
  <c r="AO72" i="1"/>
  <c r="AT71" i="1"/>
  <c r="AP71" i="1"/>
  <c r="AO71" i="1"/>
  <c r="AT70" i="1"/>
  <c r="AP70" i="1"/>
  <c r="AO70" i="1"/>
  <c r="AT69" i="1"/>
  <c r="AP69" i="1"/>
  <c r="AO69" i="1"/>
  <c r="AT68" i="1"/>
  <c r="AP68" i="1"/>
  <c r="AO68" i="1"/>
  <c r="AT67" i="1"/>
  <c r="AP67" i="1"/>
  <c r="AO67" i="1"/>
  <c r="AT66" i="1"/>
  <c r="AP66" i="1"/>
  <c r="AO66" i="1"/>
  <c r="AT65" i="1"/>
  <c r="AP65" i="1"/>
  <c r="AT64" i="1"/>
  <c r="AP64" i="1"/>
  <c r="AO64" i="1"/>
  <c r="AT63" i="1"/>
  <c r="AP63" i="1"/>
  <c r="AO63" i="1"/>
  <c r="AT62" i="1"/>
  <c r="AP62" i="1"/>
  <c r="AO62" i="1"/>
  <c r="AT61" i="1"/>
  <c r="AP61" i="1"/>
  <c r="AO61" i="1"/>
  <c r="AT60" i="1"/>
  <c r="AP60" i="1"/>
  <c r="AO60" i="1"/>
  <c r="AT59" i="1"/>
  <c r="AP59" i="1"/>
  <c r="AO59" i="1"/>
  <c r="AT58" i="1"/>
  <c r="AP58" i="1"/>
  <c r="AO58" i="1"/>
  <c r="AT57" i="1"/>
  <c r="AP57" i="1"/>
  <c r="AO57" i="1"/>
  <c r="AT56" i="1"/>
  <c r="AP56" i="1"/>
  <c r="AT55" i="1"/>
  <c r="AP55" i="1"/>
  <c r="AO55" i="1"/>
  <c r="AT54" i="1"/>
  <c r="AP54" i="1"/>
  <c r="AO54" i="1"/>
  <c r="AT53" i="1"/>
  <c r="AP53" i="1"/>
  <c r="AO53" i="1"/>
  <c r="AT52" i="1"/>
  <c r="AP52" i="1"/>
  <c r="AO52" i="1"/>
  <c r="AT51" i="1"/>
  <c r="AP51" i="1"/>
  <c r="AO51" i="1"/>
  <c r="AT50" i="1"/>
  <c r="AP50" i="1"/>
  <c r="AO50" i="1"/>
  <c r="AT49" i="1"/>
  <c r="AP49" i="1"/>
  <c r="AO49" i="1"/>
  <c r="AT48" i="1"/>
  <c r="AP48" i="1"/>
  <c r="AO48" i="1"/>
  <c r="AT47" i="1"/>
  <c r="AP47" i="1"/>
  <c r="AO47" i="1"/>
  <c r="AT46" i="1"/>
  <c r="AP46" i="1"/>
  <c r="AO46" i="1"/>
  <c r="AT45" i="1"/>
  <c r="AP45" i="1"/>
  <c r="AO45" i="1"/>
  <c r="AT44" i="1"/>
  <c r="AP44" i="1"/>
  <c r="AO44" i="1"/>
  <c r="AT43" i="1"/>
  <c r="AP43" i="1"/>
  <c r="AT42" i="1"/>
  <c r="AP42" i="1"/>
  <c r="AO42" i="1"/>
  <c r="AT41" i="1"/>
  <c r="AP41" i="1"/>
  <c r="AO41" i="1"/>
  <c r="AT40" i="1"/>
  <c r="AP40" i="1"/>
  <c r="AO40" i="1"/>
  <c r="AT39" i="1"/>
  <c r="AP39" i="1"/>
  <c r="AO39" i="1"/>
  <c r="AT38" i="1"/>
  <c r="AP38" i="1"/>
  <c r="AO38" i="1"/>
  <c r="AT37" i="1"/>
  <c r="AP37" i="1"/>
  <c r="AO37" i="1"/>
  <c r="AT36" i="1"/>
  <c r="AP36" i="1"/>
  <c r="AO36" i="1"/>
  <c r="AT35" i="1"/>
  <c r="AP35" i="1"/>
  <c r="AO35" i="1"/>
  <c r="AT34" i="1"/>
  <c r="AP34" i="1"/>
  <c r="AO34" i="1"/>
  <c r="AT33" i="1"/>
  <c r="AP33" i="1"/>
  <c r="AO33" i="1"/>
  <c r="AT32" i="1"/>
  <c r="AP32" i="1"/>
  <c r="AO32" i="1"/>
  <c r="AT31" i="1"/>
  <c r="AP31" i="1"/>
  <c r="AO31" i="1"/>
  <c r="AT30" i="1"/>
  <c r="AP30" i="1"/>
  <c r="AT29" i="1"/>
  <c r="AP29" i="1"/>
  <c r="AO29" i="1"/>
  <c r="AT28" i="1"/>
  <c r="AP28" i="1"/>
  <c r="AO28" i="1"/>
  <c r="AT27" i="1"/>
  <c r="AP27" i="1"/>
  <c r="AO27" i="1"/>
  <c r="AT26" i="1"/>
  <c r="AP26" i="1"/>
  <c r="AO26" i="1"/>
  <c r="AT25" i="1"/>
  <c r="AP25" i="1"/>
  <c r="AO25" i="1"/>
  <c r="AT24" i="1"/>
  <c r="AP24" i="1"/>
  <c r="AO24" i="1"/>
  <c r="AT23" i="1"/>
  <c r="AP23" i="1"/>
  <c r="AO23" i="1"/>
  <c r="AT22" i="1"/>
  <c r="AP22" i="1"/>
  <c r="AO22" i="1"/>
  <c r="AT21" i="1"/>
  <c r="AP21" i="1"/>
  <c r="AO21" i="1"/>
  <c r="AT20" i="1"/>
  <c r="AP20" i="1"/>
  <c r="AO20" i="1"/>
  <c r="AT19" i="1"/>
  <c r="AP19" i="1"/>
  <c r="AO19" i="1"/>
  <c r="AT18" i="1"/>
  <c r="AT17" i="1"/>
  <c r="AP17" i="1"/>
  <c r="AO17" i="1"/>
  <c r="AT16" i="1"/>
  <c r="AP16" i="1"/>
  <c r="AO16" i="1"/>
  <c r="AT15" i="1"/>
  <c r="AP15" i="1"/>
  <c r="AO15" i="1"/>
  <c r="AT14" i="1"/>
  <c r="AP14" i="1"/>
  <c r="AO14" i="1"/>
  <c r="AT13" i="1"/>
  <c r="AP13" i="1"/>
  <c r="AO13" i="1"/>
  <c r="AT12" i="1"/>
  <c r="AP12" i="1"/>
  <c r="AO12" i="1"/>
  <c r="AT11" i="1"/>
  <c r="AP11" i="1"/>
  <c r="AO11" i="1"/>
  <c r="AT10" i="1"/>
  <c r="AP10" i="1"/>
  <c r="AO10" i="1"/>
  <c r="AT9" i="1"/>
  <c r="AP9" i="1"/>
  <c r="AO9" i="1"/>
  <c r="AT8" i="1"/>
  <c r="AP8" i="1"/>
  <c r="AO8" i="1"/>
  <c r="AT7" i="1"/>
  <c r="AP7" i="1"/>
  <c r="AO7" i="1"/>
  <c r="AT6" i="1"/>
  <c r="AT5" i="1"/>
  <c r="AH692" i="1"/>
  <c r="AH693" i="1"/>
  <c r="AH694" i="1"/>
  <c r="AH695" i="1"/>
  <c r="AH696" i="1"/>
  <c r="AH697" i="1"/>
  <c r="AH698" i="1"/>
  <c r="AH691" i="1"/>
  <c r="AH689" i="1"/>
  <c r="AH688" i="1"/>
  <c r="AH682" i="1"/>
  <c r="AH683" i="1"/>
  <c r="AH684" i="1"/>
  <c r="AH685" i="1"/>
  <c r="AH681" i="1"/>
  <c r="AH678" i="1"/>
  <c r="AH679" i="1"/>
  <c r="AH677" i="1"/>
  <c r="AH634" i="1"/>
  <c r="AH628" i="1"/>
  <c r="AH629" i="1"/>
  <c r="AH630" i="1"/>
  <c r="AH631" i="1"/>
  <c r="AH632" i="1"/>
  <c r="AH627" i="1"/>
  <c r="AH623" i="1"/>
  <c r="AH624" i="1"/>
  <c r="AH625" i="1"/>
  <c r="AH622" i="1"/>
  <c r="AH618" i="1"/>
  <c r="AH619" i="1"/>
  <c r="AH620" i="1"/>
  <c r="AH617" i="1"/>
  <c r="AQ109" i="1" l="1"/>
  <c r="AQ149" i="1"/>
  <c r="AQ171" i="1"/>
  <c r="AQ233" i="1"/>
  <c r="AQ251" i="1"/>
  <c r="AQ375" i="1"/>
  <c r="AQ52" i="1"/>
  <c r="AQ63" i="1"/>
  <c r="AQ255" i="1"/>
  <c r="AQ271" i="1"/>
  <c r="AQ295" i="1"/>
  <c r="AQ619" i="1"/>
  <c r="AQ198" i="1"/>
  <c r="AQ190" i="1"/>
  <c r="AQ384" i="1"/>
  <c r="AQ448" i="1"/>
  <c r="AQ38" i="1"/>
  <c r="AQ241" i="1"/>
  <c r="AQ323" i="1"/>
  <c r="AQ335" i="1"/>
  <c r="AQ42" i="1"/>
  <c r="AQ34" i="1"/>
  <c r="AQ45" i="1"/>
  <c r="AQ78" i="1"/>
  <c r="AQ100" i="1"/>
  <c r="AQ105" i="1"/>
  <c r="AQ111" i="1"/>
  <c r="AQ223" i="1"/>
  <c r="AQ235" i="1"/>
  <c r="AQ253" i="1"/>
  <c r="AQ275" i="1"/>
  <c r="AQ307" i="1"/>
  <c r="AP404" i="1"/>
  <c r="AQ218" i="1"/>
  <c r="AQ81" i="1"/>
  <c r="AQ119" i="1"/>
  <c r="AQ137" i="1"/>
  <c r="AQ259" i="1"/>
  <c r="AQ321" i="1"/>
  <c r="AQ145" i="1"/>
  <c r="AQ333" i="1"/>
  <c r="AQ92" i="1"/>
  <c r="AQ356" i="1"/>
  <c r="AQ352" i="1"/>
  <c r="AQ376" i="1"/>
  <c r="AQ420" i="1"/>
  <c r="AQ418" i="1" s="1"/>
  <c r="AQ430" i="1"/>
  <c r="AQ436" i="1"/>
  <c r="AQ444" i="1"/>
  <c r="AQ458" i="1"/>
  <c r="AQ668" i="1"/>
  <c r="AQ341" i="1"/>
  <c r="AQ355" i="1"/>
  <c r="AQ674" i="1"/>
  <c r="AQ359" i="1"/>
  <c r="AQ51" i="1"/>
  <c r="AQ193" i="1"/>
  <c r="AQ349" i="1"/>
  <c r="AQ189" i="1"/>
  <c r="AQ311" i="1"/>
  <c r="AQ219" i="1"/>
  <c r="AP304" i="1"/>
  <c r="AP308" i="1"/>
  <c r="AO388" i="1"/>
  <c r="AQ369" i="1"/>
  <c r="AQ89" i="1"/>
  <c r="AQ151" i="1"/>
  <c r="AQ339" i="1"/>
  <c r="AP638" i="1"/>
  <c r="AQ362" i="1"/>
  <c r="AP424" i="1"/>
  <c r="AQ423" i="1"/>
  <c r="AQ117" i="1"/>
  <c r="AQ310" i="1"/>
  <c r="AQ316" i="1"/>
  <c r="AQ334" i="1"/>
  <c r="AQ53" i="1"/>
  <c r="AQ113" i="1"/>
  <c r="AQ170" i="1"/>
  <c r="AQ178" i="1"/>
  <c r="AQ192" i="1"/>
  <c r="AQ214" i="1"/>
  <c r="AQ264" i="1"/>
  <c r="AQ296" i="1"/>
  <c r="AQ361" i="1"/>
  <c r="AQ439" i="1"/>
  <c r="AQ447" i="1"/>
  <c r="AQ453" i="1"/>
  <c r="AQ611" i="1"/>
  <c r="AQ657" i="1"/>
  <c r="AQ663" i="1"/>
  <c r="AQ669" i="1"/>
  <c r="AQ95" i="1"/>
  <c r="AQ103" i="1"/>
  <c r="AQ173" i="1"/>
  <c r="AQ187" i="1"/>
  <c r="AQ267" i="1"/>
  <c r="AQ299" i="1"/>
  <c r="AQ306" i="1"/>
  <c r="AQ425" i="1"/>
  <c r="AQ15" i="1"/>
  <c r="AQ21" i="1"/>
  <c r="AQ440" i="1"/>
  <c r="AQ79" i="1"/>
  <c r="AQ135" i="1"/>
  <c r="AQ443" i="1"/>
  <c r="AQ639" i="1"/>
  <c r="AQ127" i="1"/>
  <c r="AQ329" i="1"/>
  <c r="AQ47" i="1"/>
  <c r="AQ55" i="1"/>
  <c r="AQ194" i="1"/>
  <c r="AQ246" i="1"/>
  <c r="AQ288" i="1"/>
  <c r="AQ343" i="1"/>
  <c r="AQ373" i="1"/>
  <c r="AQ71" i="1"/>
  <c r="AQ249" i="1"/>
  <c r="AQ331" i="1"/>
  <c r="AQ399" i="1"/>
  <c r="AQ25" i="1"/>
  <c r="AQ98" i="1"/>
  <c r="AQ167" i="1"/>
  <c r="AP231" i="1"/>
  <c r="AO254" i="1"/>
  <c r="AQ340" i="1"/>
  <c r="AQ354" i="1"/>
  <c r="AQ406" i="1"/>
  <c r="AP626" i="1"/>
  <c r="AQ61" i="1"/>
  <c r="AQ129" i="1"/>
  <c r="AQ165" i="1"/>
  <c r="AQ195" i="1"/>
  <c r="AQ209" i="1"/>
  <c r="AQ220" i="1"/>
  <c r="AQ320" i="1"/>
  <c r="AP427" i="1"/>
  <c r="AQ437" i="1"/>
  <c r="AQ445" i="1"/>
  <c r="AQ48" i="1"/>
  <c r="AQ75" i="1"/>
  <c r="AQ101" i="1"/>
  <c r="AQ120" i="1"/>
  <c r="AQ154" i="1"/>
  <c r="AQ160" i="1"/>
  <c r="AQ239" i="1"/>
  <c r="AQ327" i="1"/>
  <c r="AP372" i="1"/>
  <c r="AP602" i="1"/>
  <c r="AQ70" i="1"/>
  <c r="AQ86" i="1"/>
  <c r="AQ185" i="1"/>
  <c r="AQ242" i="1"/>
  <c r="AQ330" i="1"/>
  <c r="AQ415" i="1"/>
  <c r="AQ435" i="1"/>
  <c r="AQ645" i="1"/>
  <c r="AQ59" i="1"/>
  <c r="AQ73" i="1"/>
  <c r="AQ110" i="1"/>
  <c r="AQ141" i="1"/>
  <c r="AQ152" i="1"/>
  <c r="AQ163" i="1"/>
  <c r="AQ188" i="1"/>
  <c r="AQ221" i="1"/>
  <c r="AQ257" i="1"/>
  <c r="AQ364" i="1"/>
  <c r="AQ370" i="1"/>
  <c r="AP418" i="1"/>
  <c r="AQ57" i="1"/>
  <c r="AQ68" i="1"/>
  <c r="AQ76" i="1"/>
  <c r="AQ84" i="1"/>
  <c r="AQ97" i="1"/>
  <c r="AQ121" i="1"/>
  <c r="AQ125" i="1"/>
  <c r="AQ144" i="1"/>
  <c r="AQ161" i="1"/>
  <c r="AQ169" i="1"/>
  <c r="AQ177" i="1"/>
  <c r="AQ199" i="1"/>
  <c r="AQ213" i="1"/>
  <c r="AQ224" i="1"/>
  <c r="AQ260" i="1"/>
  <c r="AQ265" i="1"/>
  <c r="AQ273" i="1"/>
  <c r="AQ287" i="1"/>
  <c r="AQ345" i="1"/>
  <c r="AQ353" i="1"/>
  <c r="AQ380" i="1"/>
  <c r="AQ405" i="1"/>
  <c r="AQ449" i="1"/>
  <c r="AQ455" i="1"/>
  <c r="AQ607" i="1"/>
  <c r="AQ613" i="1"/>
  <c r="AQ617" i="1"/>
  <c r="AQ623" i="1"/>
  <c r="AQ8" i="1"/>
  <c r="AQ16" i="1"/>
  <c r="AQ22" i="1"/>
  <c r="AQ33" i="1"/>
  <c r="AQ41" i="1"/>
  <c r="AQ49" i="1"/>
  <c r="AO80" i="1"/>
  <c r="AQ80" i="1" s="1"/>
  <c r="AQ136" i="1"/>
  <c r="AQ202" i="1"/>
  <c r="AQ230" i="1"/>
  <c r="AQ245" i="1"/>
  <c r="AQ256" i="1"/>
  <c r="AQ261" i="1"/>
  <c r="AQ284" i="1"/>
  <c r="AQ297" i="1"/>
  <c r="AQ305" i="1"/>
  <c r="AQ11" i="1"/>
  <c r="AO18" i="1"/>
  <c r="AO30" i="1"/>
  <c r="AQ30" i="1" s="1"/>
  <c r="AP146" i="1"/>
  <c r="AQ205" i="1"/>
  <c r="AQ269" i="1"/>
  <c r="AP293" i="1"/>
  <c r="AP291" i="1" s="1"/>
  <c r="AP290" i="1" s="1"/>
  <c r="AQ303" i="1"/>
  <c r="AP344" i="1"/>
  <c r="AQ348" i="1"/>
  <c r="AQ367" i="1"/>
  <c r="AQ631" i="1"/>
  <c r="AO6" i="1"/>
  <c r="AQ14" i="1"/>
  <c r="AQ58" i="1"/>
  <c r="AQ99" i="1"/>
  <c r="AQ112" i="1"/>
  <c r="AQ126" i="1"/>
  <c r="AQ131" i="1"/>
  <c r="AQ155" i="1"/>
  <c r="AQ168" i="1"/>
  <c r="AQ176" i="1"/>
  <c r="AQ182" i="1"/>
  <c r="AQ211" i="1"/>
  <c r="AQ217" i="1"/>
  <c r="AQ228" i="1"/>
  <c r="AQ243" i="1"/>
  <c r="AP247" i="1"/>
  <c r="AQ262" i="1"/>
  <c r="AQ272" i="1"/>
  <c r="AQ277" i="1"/>
  <c r="AO308" i="1"/>
  <c r="AP378" i="1"/>
  <c r="AP643" i="1"/>
  <c r="AP648" i="1"/>
  <c r="AQ280" i="1"/>
  <c r="AQ301" i="1"/>
  <c r="AP317" i="1"/>
  <c r="AQ389" i="1"/>
  <c r="AQ401" i="1"/>
  <c r="AO431" i="1"/>
  <c r="AQ629" i="1"/>
  <c r="AQ658" i="1"/>
  <c r="AQ664" i="1"/>
  <c r="AQ670" i="1"/>
  <c r="AQ26" i="1"/>
  <c r="AQ37" i="1"/>
  <c r="AQ69" i="1"/>
  <c r="AP158" i="1"/>
  <c r="AQ203" i="1"/>
  <c r="AO231" i="1"/>
  <c r="AQ377" i="1"/>
  <c r="AP388" i="1"/>
  <c r="AQ29" i="1"/>
  <c r="AQ87" i="1"/>
  <c r="AQ132" i="1"/>
  <c r="AO158" i="1"/>
  <c r="AQ183" i="1"/>
  <c r="AQ201" i="1"/>
  <c r="AP312" i="1"/>
  <c r="AQ627" i="1"/>
  <c r="AQ642" i="1"/>
  <c r="AQ10" i="1"/>
  <c r="AQ64" i="1"/>
  <c r="AQ67" i="1"/>
  <c r="AQ77" i="1"/>
  <c r="AQ85" i="1"/>
  <c r="AQ118" i="1"/>
  <c r="AQ138" i="1"/>
  <c r="AQ143" i="1"/>
  <c r="AQ162" i="1"/>
  <c r="AQ172" i="1"/>
  <c r="AQ186" i="1"/>
  <c r="AQ204" i="1"/>
  <c r="AP206" i="1"/>
  <c r="AQ250" i="1"/>
  <c r="AQ268" i="1"/>
  <c r="AQ276" i="1"/>
  <c r="AQ281" i="1"/>
  <c r="AQ289" i="1"/>
  <c r="AQ302" i="1"/>
  <c r="AO304" i="1"/>
  <c r="AO344" i="1"/>
  <c r="AQ347" i="1"/>
  <c r="AQ363" i="1"/>
  <c r="AQ381" i="1"/>
  <c r="AQ396" i="1"/>
  <c r="AQ395" i="1" s="1"/>
  <c r="AQ433" i="1"/>
  <c r="AQ441" i="1"/>
  <c r="AQ454" i="1"/>
  <c r="AQ603" i="1"/>
  <c r="AP616" i="1"/>
  <c r="AQ649" i="1"/>
  <c r="AP654" i="1"/>
  <c r="AQ659" i="1"/>
  <c r="AP660" i="1"/>
  <c r="AQ665" i="1"/>
  <c r="AP666" i="1"/>
  <c r="AO123" i="1"/>
  <c r="AQ147" i="1"/>
  <c r="AQ28" i="1"/>
  <c r="AQ12" i="1"/>
  <c r="AQ23" i="1"/>
  <c r="AQ31" i="1"/>
  <c r="AQ39" i="1"/>
  <c r="AQ50" i="1"/>
  <c r="AQ62" i="1"/>
  <c r="AQ74" i="1"/>
  <c r="AQ90" i="1"/>
  <c r="AQ104" i="1"/>
  <c r="AQ116" i="1"/>
  <c r="AP123" i="1"/>
  <c r="AO133" i="1"/>
  <c r="AQ150" i="1"/>
  <c r="AQ166" i="1"/>
  <c r="AQ237" i="1"/>
  <c r="AO236" i="1"/>
  <c r="AQ236" i="1" s="1"/>
  <c r="AO226" i="1"/>
  <c r="AQ227" i="1"/>
  <c r="AP6" i="1"/>
  <c r="AQ60" i="1"/>
  <c r="AQ72" i="1"/>
  <c r="AQ83" i="1"/>
  <c r="AQ88" i="1"/>
  <c r="AQ102" i="1"/>
  <c r="AQ114" i="1"/>
  <c r="AP133" i="1"/>
  <c r="AQ148" i="1"/>
  <c r="AQ159" i="1"/>
  <c r="AQ164" i="1"/>
  <c r="AQ20" i="1"/>
  <c r="AO146" i="1"/>
  <c r="AQ210" i="1"/>
  <c r="AO206" i="1"/>
  <c r="AQ17" i="1"/>
  <c r="AQ36" i="1"/>
  <c r="AQ13" i="1"/>
  <c r="AQ24" i="1"/>
  <c r="AQ32" i="1"/>
  <c r="AQ40" i="1"/>
  <c r="AP179" i="1"/>
  <c r="AP18" i="1"/>
  <c r="AQ27" i="1"/>
  <c r="AQ35" i="1"/>
  <c r="AQ46" i="1"/>
  <c r="AQ82" i="1"/>
  <c r="AQ96" i="1"/>
  <c r="AO107" i="1"/>
  <c r="AQ107" i="1" s="1"/>
  <c r="AQ130" i="1"/>
  <c r="AQ142" i="1"/>
  <c r="AQ191" i="1"/>
  <c r="AQ207" i="1"/>
  <c r="AP285" i="1"/>
  <c r="AQ9" i="1"/>
  <c r="AQ54" i="1"/>
  <c r="AQ128" i="1"/>
  <c r="AQ140" i="1"/>
  <c r="AQ156" i="1"/>
  <c r="AQ229" i="1"/>
  <c r="AP226" i="1"/>
  <c r="AO179" i="1"/>
  <c r="AQ196" i="1"/>
  <c r="AQ212" i="1"/>
  <c r="AQ222" i="1"/>
  <c r="AQ234" i="1"/>
  <c r="AQ244" i="1"/>
  <c r="AQ270" i="1"/>
  <c r="AQ314" i="1"/>
  <c r="AQ332" i="1"/>
  <c r="AQ342" i="1"/>
  <c r="AQ368" i="1"/>
  <c r="AQ382" i="1"/>
  <c r="AQ385" i="1"/>
  <c r="AQ390" i="1"/>
  <c r="AO418" i="1"/>
  <c r="AQ426" i="1"/>
  <c r="AP431" i="1"/>
  <c r="AQ446" i="1"/>
  <c r="AQ456" i="1"/>
  <c r="AQ606" i="1"/>
  <c r="AQ612" i="1"/>
  <c r="AQ618" i="1"/>
  <c r="AQ624" i="1"/>
  <c r="AQ632" i="1"/>
  <c r="AQ650" i="1"/>
  <c r="AO654" i="1"/>
  <c r="AQ671" i="1"/>
  <c r="AO300" i="1"/>
  <c r="AQ309" i="1"/>
  <c r="AO366" i="1"/>
  <c r="AQ208" i="1"/>
  <c r="AQ240" i="1"/>
  <c r="AQ252" i="1"/>
  <c r="AQ266" i="1"/>
  <c r="AQ282" i="1"/>
  <c r="AQ298" i="1"/>
  <c r="AO312" i="1"/>
  <c r="AQ322" i="1"/>
  <c r="AQ328" i="1"/>
  <c r="AO337" i="1"/>
  <c r="AP366" i="1"/>
  <c r="AQ442" i="1"/>
  <c r="AQ604" i="1"/>
  <c r="AO609" i="1"/>
  <c r="AO616" i="1"/>
  <c r="AO621" i="1"/>
  <c r="AQ630" i="1"/>
  <c r="AO648" i="1"/>
  <c r="AO215" i="1"/>
  <c r="AO325" i="1"/>
  <c r="AP337" i="1"/>
  <c r="AQ386" i="1"/>
  <c r="AQ391" i="1"/>
  <c r="AP609" i="1"/>
  <c r="AP621" i="1"/>
  <c r="AQ625" i="1"/>
  <c r="AQ637" i="1"/>
  <c r="AQ636" i="1" s="1"/>
  <c r="AQ655" i="1"/>
  <c r="AQ672" i="1"/>
  <c r="AP215" i="1"/>
  <c r="AO247" i="1"/>
  <c r="AP254" i="1"/>
  <c r="AQ278" i="1"/>
  <c r="AO293" i="1"/>
  <c r="AO291" i="1" s="1"/>
  <c r="AO290" i="1" s="1"/>
  <c r="AP300" i="1"/>
  <c r="AO317" i="1"/>
  <c r="AP325" i="1"/>
  <c r="AQ350" i="1"/>
  <c r="AQ360" i="1"/>
  <c r="AQ394" i="1"/>
  <c r="AQ393" i="1" s="1"/>
  <c r="AQ400" i="1"/>
  <c r="AQ416" i="1"/>
  <c r="AP421" i="1"/>
  <c r="AQ438" i="1"/>
  <c r="AQ628" i="1"/>
  <c r="AQ640" i="1"/>
  <c r="AQ646" i="1"/>
  <c r="AQ667" i="1"/>
  <c r="AO357" i="1"/>
  <c r="AQ605" i="1"/>
  <c r="AO676" i="1"/>
  <c r="AQ174" i="1"/>
  <c r="AQ184" i="1"/>
  <c r="AQ200" i="1"/>
  <c r="AQ258" i="1"/>
  <c r="AQ274" i="1"/>
  <c r="AO285" i="1"/>
  <c r="AQ336" i="1"/>
  <c r="AQ346" i="1"/>
  <c r="AP357" i="1"/>
  <c r="AP383" i="1"/>
  <c r="AQ387" i="1"/>
  <c r="AQ392" i="1"/>
  <c r="AP397" i="1"/>
  <c r="AP413" i="1"/>
  <c r="AQ434" i="1"/>
  <c r="AQ450" i="1"/>
  <c r="AQ608" i="1"/>
  <c r="AQ614" i="1"/>
  <c r="AQ620" i="1"/>
  <c r="AO626" i="1"/>
  <c r="AO638" i="1"/>
  <c r="AO643" i="1"/>
  <c r="AQ656" i="1"/>
  <c r="AQ673" i="1"/>
  <c r="AO690" i="1"/>
  <c r="AO94" i="1"/>
  <c r="AQ94" i="1" s="1"/>
  <c r="AQ7" i="1"/>
  <c r="AO421" i="1"/>
  <c r="AQ422" i="1"/>
  <c r="AQ19" i="1"/>
  <c r="AQ44" i="1"/>
  <c r="AQ398" i="1"/>
  <c r="AO397" i="1"/>
  <c r="AO413" i="1"/>
  <c r="AQ414" i="1"/>
  <c r="AO56" i="1"/>
  <c r="AQ56" i="1" s="1"/>
  <c r="AO378" i="1"/>
  <c r="AO43" i="1"/>
  <c r="AQ43" i="1" s="1"/>
  <c r="AO65" i="1"/>
  <c r="AQ65" i="1" s="1"/>
  <c r="AQ66" i="1"/>
  <c r="AQ374" i="1"/>
  <c r="AO372" i="1"/>
  <c r="AO407" i="1"/>
  <c r="AQ408" i="1"/>
  <c r="AQ407" i="1" s="1"/>
  <c r="AQ379" i="1"/>
  <c r="AQ403" i="1"/>
  <c r="AQ402" i="1" s="1"/>
  <c r="AO411" i="1"/>
  <c r="AQ412" i="1"/>
  <c r="AQ411" i="1" s="1"/>
  <c r="AO427" i="1"/>
  <c r="AQ428" i="1"/>
  <c r="AQ662" i="1"/>
  <c r="AO660" i="1"/>
  <c r="AQ108" i="1"/>
  <c r="AQ124" i="1"/>
  <c r="AQ134" i="1"/>
  <c r="AQ180" i="1"/>
  <c r="AQ216" i="1"/>
  <c r="AQ232" i="1"/>
  <c r="AQ248" i="1"/>
  <c r="AQ286" i="1"/>
  <c r="AQ292" i="1"/>
  <c r="AQ294" i="1"/>
  <c r="AQ318" i="1"/>
  <c r="AQ326" i="1"/>
  <c r="AQ338" i="1"/>
  <c r="AQ358" i="1"/>
  <c r="AO687" i="1"/>
  <c r="AO404" i="1"/>
  <c r="AO409" i="1"/>
  <c r="AQ410" i="1"/>
  <c r="AQ409" i="1" s="1"/>
  <c r="AO383" i="1"/>
  <c r="AO395" i="1"/>
  <c r="AO424" i="1"/>
  <c r="AO666" i="1"/>
  <c r="AO680" i="1"/>
  <c r="AO602" i="1"/>
  <c r="AQ610" i="1"/>
  <c r="AQ622" i="1"/>
  <c r="AQ634" i="1"/>
  <c r="AQ633" i="1" s="1"/>
  <c r="AQ644" i="1"/>
  <c r="AQ652" i="1"/>
  <c r="AQ651" i="1" s="1"/>
  <c r="AQ432" i="1"/>
  <c r="AQ452" i="1"/>
  <c r="AM701" i="1"/>
  <c r="AM700" i="1"/>
  <c r="AM699" i="1"/>
  <c r="AM698" i="1"/>
  <c r="AM697" i="1"/>
  <c r="AM696" i="1"/>
  <c r="AM695" i="1"/>
  <c r="AM694" i="1"/>
  <c r="AM693" i="1"/>
  <c r="AM692" i="1"/>
  <c r="AM691" i="1"/>
  <c r="AM690" i="1"/>
  <c r="AM689" i="1"/>
  <c r="AM688" i="1"/>
  <c r="AM687" i="1"/>
  <c r="AM686" i="1"/>
  <c r="AM685" i="1"/>
  <c r="AM684" i="1"/>
  <c r="AM683" i="1"/>
  <c r="AM682" i="1"/>
  <c r="AM681" i="1"/>
  <c r="AM680" i="1"/>
  <c r="AM679" i="1"/>
  <c r="AM678" i="1"/>
  <c r="AM677" i="1"/>
  <c r="AM676" i="1"/>
  <c r="AM675" i="1"/>
  <c r="AM674" i="1"/>
  <c r="AM673" i="1"/>
  <c r="AM672" i="1"/>
  <c r="AM671" i="1"/>
  <c r="AM670" i="1"/>
  <c r="AM669" i="1"/>
  <c r="AM668" i="1"/>
  <c r="AM667" i="1"/>
  <c r="AM666" i="1"/>
  <c r="AM665" i="1"/>
  <c r="AM664" i="1"/>
  <c r="AM663" i="1"/>
  <c r="AM662" i="1"/>
  <c r="AM661" i="1"/>
  <c r="AM660" i="1"/>
  <c r="AM659" i="1"/>
  <c r="AM658" i="1"/>
  <c r="AM657" i="1"/>
  <c r="AM656" i="1"/>
  <c r="AM655" i="1"/>
  <c r="AM654" i="1"/>
  <c r="AM653" i="1"/>
  <c r="AM652" i="1"/>
  <c r="AM651" i="1"/>
  <c r="AM650" i="1"/>
  <c r="AM649" i="1"/>
  <c r="AM648" i="1"/>
  <c r="AM647" i="1"/>
  <c r="AM646" i="1"/>
  <c r="AM645" i="1"/>
  <c r="AM644" i="1"/>
  <c r="AM643" i="1"/>
  <c r="AM642" i="1"/>
  <c r="AM641" i="1"/>
  <c r="AM640" i="1"/>
  <c r="AM639" i="1"/>
  <c r="AM638" i="1"/>
  <c r="AM637" i="1"/>
  <c r="AM636" i="1"/>
  <c r="AM635" i="1"/>
  <c r="AM634" i="1"/>
  <c r="AM633" i="1"/>
  <c r="AM632" i="1"/>
  <c r="AM631" i="1"/>
  <c r="AM630" i="1"/>
  <c r="AM629" i="1"/>
  <c r="AM628" i="1"/>
  <c r="AM627" i="1"/>
  <c r="AM626" i="1"/>
  <c r="AM625" i="1"/>
  <c r="AM624" i="1"/>
  <c r="AM623" i="1"/>
  <c r="AM622" i="1"/>
  <c r="AM621" i="1"/>
  <c r="AM620" i="1"/>
  <c r="AM619" i="1"/>
  <c r="AM618" i="1"/>
  <c r="AM617" i="1"/>
  <c r="AM616" i="1"/>
  <c r="AM615" i="1"/>
  <c r="AM614" i="1"/>
  <c r="AM613" i="1"/>
  <c r="AM612" i="1"/>
  <c r="AM611" i="1"/>
  <c r="AM610" i="1"/>
  <c r="AM609" i="1"/>
  <c r="AM608" i="1"/>
  <c r="AM607" i="1"/>
  <c r="AM606" i="1"/>
  <c r="AM605" i="1"/>
  <c r="AM604" i="1"/>
  <c r="AM603" i="1"/>
  <c r="AM602" i="1"/>
  <c r="AM601" i="1"/>
  <c r="AM600" i="1"/>
  <c r="AM599" i="1"/>
  <c r="AM598" i="1"/>
  <c r="AM597" i="1"/>
  <c r="AM596" i="1"/>
  <c r="AM595" i="1"/>
  <c r="AM594" i="1"/>
  <c r="AM593" i="1"/>
  <c r="AM592" i="1"/>
  <c r="AM591" i="1"/>
  <c r="AM590" i="1"/>
  <c r="AM589" i="1"/>
  <c r="AM588" i="1"/>
  <c r="AM587" i="1"/>
  <c r="AM586" i="1"/>
  <c r="AM585" i="1"/>
  <c r="AM584" i="1"/>
  <c r="AM583" i="1"/>
  <c r="AM582" i="1"/>
  <c r="AM581" i="1"/>
  <c r="AM580" i="1"/>
  <c r="AM579" i="1"/>
  <c r="AM578" i="1"/>
  <c r="AM577" i="1"/>
  <c r="AM576" i="1"/>
  <c r="AM575" i="1"/>
  <c r="AM574" i="1"/>
  <c r="AM573" i="1"/>
  <c r="AM572" i="1"/>
  <c r="AM571" i="1"/>
  <c r="AM570" i="1"/>
  <c r="AM569" i="1"/>
  <c r="AM568" i="1"/>
  <c r="AM567" i="1"/>
  <c r="AM566" i="1"/>
  <c r="AM565" i="1"/>
  <c r="AM564" i="1"/>
  <c r="AM563" i="1"/>
  <c r="AM562" i="1"/>
  <c r="AM561" i="1"/>
  <c r="AM560" i="1"/>
  <c r="AM559" i="1"/>
  <c r="AM558" i="1"/>
  <c r="AM557" i="1"/>
  <c r="AM556" i="1"/>
  <c r="AM555" i="1"/>
  <c r="AM554" i="1"/>
  <c r="AM553" i="1"/>
  <c r="AM552" i="1"/>
  <c r="AM551" i="1"/>
  <c r="AM550" i="1"/>
  <c r="AM549" i="1"/>
  <c r="AM548" i="1"/>
  <c r="AM547" i="1"/>
  <c r="AM546" i="1"/>
  <c r="AM545" i="1"/>
  <c r="AM544" i="1"/>
  <c r="AM543" i="1"/>
  <c r="AM542" i="1"/>
  <c r="AM541" i="1"/>
  <c r="AM540" i="1"/>
  <c r="AM539" i="1"/>
  <c r="AM538" i="1"/>
  <c r="AM537" i="1"/>
  <c r="AM536" i="1"/>
  <c r="AM535" i="1"/>
  <c r="AM534" i="1"/>
  <c r="AM532" i="1"/>
  <c r="AM531" i="1"/>
  <c r="AM530" i="1"/>
  <c r="AM529" i="1"/>
  <c r="AM528" i="1"/>
  <c r="AM527" i="1"/>
  <c r="AM526" i="1"/>
  <c r="AM525" i="1"/>
  <c r="AM524" i="1"/>
  <c r="AM523" i="1"/>
  <c r="AM522" i="1"/>
  <c r="AM521" i="1"/>
  <c r="AM520" i="1"/>
  <c r="AM519" i="1"/>
  <c r="AM518" i="1"/>
  <c r="AM517" i="1"/>
  <c r="AM516" i="1"/>
  <c r="AM515" i="1"/>
  <c r="AM514" i="1"/>
  <c r="AM513" i="1"/>
  <c r="AM512" i="1"/>
  <c r="AM511" i="1"/>
  <c r="AM510" i="1"/>
  <c r="AM509" i="1"/>
  <c r="AM508" i="1"/>
  <c r="AM507" i="1"/>
  <c r="AM506" i="1"/>
  <c r="AM505" i="1"/>
  <c r="AM504" i="1"/>
  <c r="AM503" i="1"/>
  <c r="AM502" i="1"/>
  <c r="AM501" i="1"/>
  <c r="AM500" i="1"/>
  <c r="AM499" i="1"/>
  <c r="AM498" i="1"/>
  <c r="AM497" i="1"/>
  <c r="AM496" i="1"/>
  <c r="AM495" i="1"/>
  <c r="AM494" i="1"/>
  <c r="AM493" i="1"/>
  <c r="AM492" i="1"/>
  <c r="AM491" i="1"/>
  <c r="AM490" i="1"/>
  <c r="AM489" i="1"/>
  <c r="AM488" i="1"/>
  <c r="AM487" i="1"/>
  <c r="AM486" i="1"/>
  <c r="AM485" i="1"/>
  <c r="AM484" i="1"/>
  <c r="AM483" i="1"/>
  <c r="AM482" i="1"/>
  <c r="AM481" i="1"/>
  <c r="AM480" i="1"/>
  <c r="AM479" i="1"/>
  <c r="AM478" i="1"/>
  <c r="AM477" i="1"/>
  <c r="AM476" i="1"/>
  <c r="AM475" i="1"/>
  <c r="AM474" i="1"/>
  <c r="AM473" i="1"/>
  <c r="AM472" i="1"/>
  <c r="AM471" i="1"/>
  <c r="AM470" i="1"/>
  <c r="AM469" i="1"/>
  <c r="AM468" i="1"/>
  <c r="AM467" i="1"/>
  <c r="AM466" i="1"/>
  <c r="AM465" i="1"/>
  <c r="AM464" i="1"/>
  <c r="AM463" i="1"/>
  <c r="AM462" i="1"/>
  <c r="AM461" i="1"/>
  <c r="AM460" i="1"/>
  <c r="AM459" i="1"/>
  <c r="AM458" i="1"/>
  <c r="AM457" i="1"/>
  <c r="AM456" i="1"/>
  <c r="AM455" i="1"/>
  <c r="AM454" i="1"/>
  <c r="AM453" i="1"/>
  <c r="AM452" i="1"/>
  <c r="AM451" i="1"/>
  <c r="AM450" i="1"/>
  <c r="AM449" i="1"/>
  <c r="AM448" i="1"/>
  <c r="AM447" i="1"/>
  <c r="AM446" i="1"/>
  <c r="AM445" i="1"/>
  <c r="AM444" i="1"/>
  <c r="AM443" i="1"/>
  <c r="AM442" i="1"/>
  <c r="AM441" i="1"/>
  <c r="AM440" i="1"/>
  <c r="AM439" i="1"/>
  <c r="AM438" i="1"/>
  <c r="AM437" i="1"/>
  <c r="AM436" i="1"/>
  <c r="AM435" i="1"/>
  <c r="AM434" i="1"/>
  <c r="AM433" i="1"/>
  <c r="AM432" i="1"/>
  <c r="AM431" i="1"/>
  <c r="AM430" i="1"/>
  <c r="AM429" i="1"/>
  <c r="AM428" i="1"/>
  <c r="AM427" i="1"/>
  <c r="AM426" i="1"/>
  <c r="AM425" i="1"/>
  <c r="AM424" i="1"/>
  <c r="AM423" i="1"/>
  <c r="AM422" i="1"/>
  <c r="AM421" i="1"/>
  <c r="AM420" i="1"/>
  <c r="AM419" i="1"/>
  <c r="AM418" i="1"/>
  <c r="AM417" i="1"/>
  <c r="AM416" i="1"/>
  <c r="AM415" i="1"/>
  <c r="AM414" i="1"/>
  <c r="AM413" i="1"/>
  <c r="AM412" i="1"/>
  <c r="AM411" i="1"/>
  <c r="AM410" i="1"/>
  <c r="AM409" i="1"/>
  <c r="AM408" i="1"/>
  <c r="AM407" i="1"/>
  <c r="AM406" i="1"/>
  <c r="AM405" i="1"/>
  <c r="AM404" i="1"/>
  <c r="AM403" i="1"/>
  <c r="AM402" i="1"/>
  <c r="AM401" i="1"/>
  <c r="AM400" i="1"/>
  <c r="AM399" i="1"/>
  <c r="AM398" i="1"/>
  <c r="AM397" i="1"/>
  <c r="AM396" i="1"/>
  <c r="AM395" i="1"/>
  <c r="AM394" i="1"/>
  <c r="AM393" i="1"/>
  <c r="AM392" i="1"/>
  <c r="AM391" i="1"/>
  <c r="AM390" i="1"/>
  <c r="AM389" i="1"/>
  <c r="AM388" i="1"/>
  <c r="AM387" i="1"/>
  <c r="AM386" i="1"/>
  <c r="AM385" i="1"/>
  <c r="AM384" i="1"/>
  <c r="AM383" i="1"/>
  <c r="AM382" i="1"/>
  <c r="AM381" i="1"/>
  <c r="AM380" i="1"/>
  <c r="AM379" i="1"/>
  <c r="AM378" i="1"/>
  <c r="AM377" i="1"/>
  <c r="AM376" i="1"/>
  <c r="AM375" i="1"/>
  <c r="AM374" i="1"/>
  <c r="AM373" i="1"/>
  <c r="AM372" i="1"/>
  <c r="AM371" i="1"/>
  <c r="AM370" i="1"/>
  <c r="AM369" i="1"/>
  <c r="AM368" i="1"/>
  <c r="AM367" i="1"/>
  <c r="AM366" i="1"/>
  <c r="AM365" i="1"/>
  <c r="AM364" i="1"/>
  <c r="AM363" i="1"/>
  <c r="AM362" i="1"/>
  <c r="AM361" i="1"/>
  <c r="AM360" i="1"/>
  <c r="AM359" i="1"/>
  <c r="AM358" i="1"/>
  <c r="AM357" i="1"/>
  <c r="AM356" i="1"/>
  <c r="AM355" i="1"/>
  <c r="AM354" i="1"/>
  <c r="AM353" i="1"/>
  <c r="AM352" i="1"/>
  <c r="AM351" i="1"/>
  <c r="AM350" i="1"/>
  <c r="AM349" i="1"/>
  <c r="AM348" i="1"/>
  <c r="AM347" i="1"/>
  <c r="AM346" i="1"/>
  <c r="AM345" i="1"/>
  <c r="AM344" i="1"/>
  <c r="AM343" i="1"/>
  <c r="AM342" i="1"/>
  <c r="AM341" i="1"/>
  <c r="AM340" i="1"/>
  <c r="AM339" i="1"/>
  <c r="AM338" i="1"/>
  <c r="AM337" i="1"/>
  <c r="AM336" i="1"/>
  <c r="AM335" i="1"/>
  <c r="AM334" i="1"/>
  <c r="AM333" i="1"/>
  <c r="AM332" i="1"/>
  <c r="AM331" i="1"/>
  <c r="AM330" i="1"/>
  <c r="AM329" i="1"/>
  <c r="AM328" i="1"/>
  <c r="AM327" i="1"/>
  <c r="AM326" i="1"/>
  <c r="AM325" i="1"/>
  <c r="AM324" i="1"/>
  <c r="AM323" i="1"/>
  <c r="AM322" i="1"/>
  <c r="AM321" i="1"/>
  <c r="AM320" i="1"/>
  <c r="AM319" i="1"/>
  <c r="AM318" i="1"/>
  <c r="AM317" i="1"/>
  <c r="AM316" i="1"/>
  <c r="AM315" i="1"/>
  <c r="AM314" i="1"/>
  <c r="AM313" i="1"/>
  <c r="AM312" i="1"/>
  <c r="AM311" i="1"/>
  <c r="AM310" i="1"/>
  <c r="AM309" i="1"/>
  <c r="AM308" i="1"/>
  <c r="AM307" i="1"/>
  <c r="AM306" i="1"/>
  <c r="AM305" i="1"/>
  <c r="AM304" i="1"/>
  <c r="AM303" i="1"/>
  <c r="AM302" i="1"/>
  <c r="AM301" i="1"/>
  <c r="AM300" i="1"/>
  <c r="AM299" i="1"/>
  <c r="AM298" i="1"/>
  <c r="AM297" i="1"/>
  <c r="AM296" i="1"/>
  <c r="AM295" i="1"/>
  <c r="AM294" i="1"/>
  <c r="AM293" i="1"/>
  <c r="AM292" i="1"/>
  <c r="AM291" i="1"/>
  <c r="AM290" i="1"/>
  <c r="AM289" i="1"/>
  <c r="AM288" i="1"/>
  <c r="AM287" i="1"/>
  <c r="AM286" i="1"/>
  <c r="AM285" i="1"/>
  <c r="AM284" i="1"/>
  <c r="AM283" i="1"/>
  <c r="AM282" i="1"/>
  <c r="AM281" i="1"/>
  <c r="AM280" i="1"/>
  <c r="AM279" i="1"/>
  <c r="AM278" i="1"/>
  <c r="AM277" i="1"/>
  <c r="AM276" i="1"/>
  <c r="AM275" i="1"/>
  <c r="AM274" i="1"/>
  <c r="AM273" i="1"/>
  <c r="AM272" i="1"/>
  <c r="AM271" i="1"/>
  <c r="AM270" i="1"/>
  <c r="AM269" i="1"/>
  <c r="AM268" i="1"/>
  <c r="AM267" i="1"/>
  <c r="AM266" i="1"/>
  <c r="AM265" i="1"/>
  <c r="AM264" i="1"/>
  <c r="AM263" i="1"/>
  <c r="AM262" i="1"/>
  <c r="AM261" i="1"/>
  <c r="AM260" i="1"/>
  <c r="AM259" i="1"/>
  <c r="AM258" i="1"/>
  <c r="AM257" i="1"/>
  <c r="AM256" i="1"/>
  <c r="AM255" i="1"/>
  <c r="AM254" i="1"/>
  <c r="AM253" i="1"/>
  <c r="AI253" i="1"/>
  <c r="AH253" i="1"/>
  <c r="AM252" i="1"/>
  <c r="AH252" i="1"/>
  <c r="AM251" i="1"/>
  <c r="AI251" i="1"/>
  <c r="AM250" i="1"/>
  <c r="AM249" i="1"/>
  <c r="AM248" i="1"/>
  <c r="AM247" i="1"/>
  <c r="AM246" i="1"/>
  <c r="AM245" i="1"/>
  <c r="AM244" i="1"/>
  <c r="AM243" i="1"/>
  <c r="AM242" i="1"/>
  <c r="AM241" i="1"/>
  <c r="AM240" i="1"/>
  <c r="AM239" i="1"/>
  <c r="AM238" i="1"/>
  <c r="AM237" i="1"/>
  <c r="AM236" i="1"/>
  <c r="AM235" i="1"/>
  <c r="AM234" i="1"/>
  <c r="AM233" i="1"/>
  <c r="AM232" i="1"/>
  <c r="AM231" i="1"/>
  <c r="AM230" i="1"/>
  <c r="AM229" i="1"/>
  <c r="AM228" i="1"/>
  <c r="AM227" i="1"/>
  <c r="AM226" i="1"/>
  <c r="AM225" i="1"/>
  <c r="AM224" i="1"/>
  <c r="AM223" i="1"/>
  <c r="AM222" i="1"/>
  <c r="AM221" i="1"/>
  <c r="AM220" i="1"/>
  <c r="AM219" i="1"/>
  <c r="AM218" i="1"/>
  <c r="AM217" i="1"/>
  <c r="AM216" i="1"/>
  <c r="AM215" i="1"/>
  <c r="AM214" i="1"/>
  <c r="AM213" i="1"/>
  <c r="AM212" i="1"/>
  <c r="AM211" i="1"/>
  <c r="AM210" i="1"/>
  <c r="AM209" i="1"/>
  <c r="AM208" i="1"/>
  <c r="AM207" i="1"/>
  <c r="AM206" i="1"/>
  <c r="AM205" i="1"/>
  <c r="AM204" i="1"/>
  <c r="AM203" i="1"/>
  <c r="AM202" i="1"/>
  <c r="AM201" i="1"/>
  <c r="AM200" i="1"/>
  <c r="AM199" i="1"/>
  <c r="AM198" i="1"/>
  <c r="AM197" i="1"/>
  <c r="AM196" i="1"/>
  <c r="AM195" i="1"/>
  <c r="AM194" i="1"/>
  <c r="AM193" i="1"/>
  <c r="AM192" i="1"/>
  <c r="AM191" i="1"/>
  <c r="AM190" i="1"/>
  <c r="AM189" i="1"/>
  <c r="AM188" i="1"/>
  <c r="AM187" i="1"/>
  <c r="AM186" i="1"/>
  <c r="AM185" i="1"/>
  <c r="AM184" i="1"/>
  <c r="AM183" i="1"/>
  <c r="AM182" i="1"/>
  <c r="AM181" i="1"/>
  <c r="AM180" i="1"/>
  <c r="AM179" i="1"/>
  <c r="AM178" i="1"/>
  <c r="AM177" i="1"/>
  <c r="AM176" i="1"/>
  <c r="AM175" i="1"/>
  <c r="AM174" i="1"/>
  <c r="AM173" i="1"/>
  <c r="AM172" i="1"/>
  <c r="AM171" i="1"/>
  <c r="AM170" i="1"/>
  <c r="AM169" i="1"/>
  <c r="AM168" i="1"/>
  <c r="AM167" i="1"/>
  <c r="AM166" i="1"/>
  <c r="AM165" i="1"/>
  <c r="AM164" i="1"/>
  <c r="AM163" i="1"/>
  <c r="AM162" i="1"/>
  <c r="AM161" i="1"/>
  <c r="AM160" i="1"/>
  <c r="AM159" i="1"/>
  <c r="AM158" i="1"/>
  <c r="AM157" i="1"/>
  <c r="AM156" i="1"/>
  <c r="AM155" i="1"/>
  <c r="AM154" i="1"/>
  <c r="AM153" i="1"/>
  <c r="AM152" i="1"/>
  <c r="AM151" i="1"/>
  <c r="AM150" i="1"/>
  <c r="AM149" i="1"/>
  <c r="AM148" i="1"/>
  <c r="AM147" i="1"/>
  <c r="AM146" i="1"/>
  <c r="AM145" i="1"/>
  <c r="AI145" i="1"/>
  <c r="AH145" i="1"/>
  <c r="AM144" i="1"/>
  <c r="AM143" i="1"/>
  <c r="AM142" i="1"/>
  <c r="AM141" i="1"/>
  <c r="AM140" i="1"/>
  <c r="AM139" i="1"/>
  <c r="AM138" i="1"/>
  <c r="AM137" i="1"/>
  <c r="AM136" i="1"/>
  <c r="AM135" i="1"/>
  <c r="AM134" i="1"/>
  <c r="AM133" i="1"/>
  <c r="AM132" i="1"/>
  <c r="AM131" i="1"/>
  <c r="AM130" i="1"/>
  <c r="AM129" i="1"/>
  <c r="AM128" i="1"/>
  <c r="AM127" i="1"/>
  <c r="AM126" i="1"/>
  <c r="AM125" i="1"/>
  <c r="AM124" i="1"/>
  <c r="AM123" i="1"/>
  <c r="AM122" i="1"/>
  <c r="AM121" i="1"/>
  <c r="AM120" i="1"/>
  <c r="AM119" i="1"/>
  <c r="AM118" i="1"/>
  <c r="AM117" i="1"/>
  <c r="AM116" i="1"/>
  <c r="AM115" i="1"/>
  <c r="AM114" i="1"/>
  <c r="AM113" i="1"/>
  <c r="AM112" i="1"/>
  <c r="AM111" i="1"/>
  <c r="AM110" i="1"/>
  <c r="AM109" i="1"/>
  <c r="AM108" i="1"/>
  <c r="AM107" i="1"/>
  <c r="AI107" i="1"/>
  <c r="AM106" i="1"/>
  <c r="AM105" i="1"/>
  <c r="AM104" i="1"/>
  <c r="AM103" i="1"/>
  <c r="AM102" i="1"/>
  <c r="AM101" i="1"/>
  <c r="AM100" i="1"/>
  <c r="AM99" i="1"/>
  <c r="AM98" i="1"/>
  <c r="AM97" i="1"/>
  <c r="AM96" i="1"/>
  <c r="AM95" i="1"/>
  <c r="AM94" i="1"/>
  <c r="AI94" i="1"/>
  <c r="AM93" i="1"/>
  <c r="AM92" i="1"/>
  <c r="AM91" i="1"/>
  <c r="AM90" i="1"/>
  <c r="AM89" i="1"/>
  <c r="AM88" i="1"/>
  <c r="AM87" i="1"/>
  <c r="AM86" i="1"/>
  <c r="AM85" i="1"/>
  <c r="AM84" i="1"/>
  <c r="AM83" i="1"/>
  <c r="AM82" i="1"/>
  <c r="AM81" i="1"/>
  <c r="AM80" i="1"/>
  <c r="AI80" i="1"/>
  <c r="AM79" i="1"/>
  <c r="AM78" i="1"/>
  <c r="AM77" i="1"/>
  <c r="AM76" i="1"/>
  <c r="AM75" i="1"/>
  <c r="AM74" i="1"/>
  <c r="AM73" i="1"/>
  <c r="AM72" i="1"/>
  <c r="AM71" i="1"/>
  <c r="AM70" i="1"/>
  <c r="AM69" i="1"/>
  <c r="AM68" i="1"/>
  <c r="AM67" i="1"/>
  <c r="AM66" i="1"/>
  <c r="AM65" i="1"/>
  <c r="AI65" i="1"/>
  <c r="AM64" i="1"/>
  <c r="AM63" i="1"/>
  <c r="AM62" i="1"/>
  <c r="AM61" i="1"/>
  <c r="AM60" i="1"/>
  <c r="AM59" i="1"/>
  <c r="AM58" i="1"/>
  <c r="AM57" i="1"/>
  <c r="AM56" i="1"/>
  <c r="AI56" i="1"/>
  <c r="AM55" i="1"/>
  <c r="AM54" i="1"/>
  <c r="AM53" i="1"/>
  <c r="AM52" i="1"/>
  <c r="AM51" i="1"/>
  <c r="AM50" i="1"/>
  <c r="AM49" i="1"/>
  <c r="AM48" i="1"/>
  <c r="AM47" i="1"/>
  <c r="AM46" i="1"/>
  <c r="AM45" i="1"/>
  <c r="AM44" i="1"/>
  <c r="AM43" i="1"/>
  <c r="AI43" i="1"/>
  <c r="AM42" i="1"/>
  <c r="AM41" i="1"/>
  <c r="AM40" i="1"/>
  <c r="AM39" i="1"/>
  <c r="AM38" i="1"/>
  <c r="AM37" i="1"/>
  <c r="AM36" i="1"/>
  <c r="AM35" i="1"/>
  <c r="AM34" i="1"/>
  <c r="AM33" i="1"/>
  <c r="AM32" i="1"/>
  <c r="AM31" i="1"/>
  <c r="AM30" i="1"/>
  <c r="AI30" i="1"/>
  <c r="AM29" i="1"/>
  <c r="AM28" i="1"/>
  <c r="AM27" i="1"/>
  <c r="AM26" i="1"/>
  <c r="AM25" i="1"/>
  <c r="AM24" i="1"/>
  <c r="AM23" i="1"/>
  <c r="AM22" i="1"/>
  <c r="AM21" i="1"/>
  <c r="AM20" i="1"/>
  <c r="AM19" i="1"/>
  <c r="AM18" i="1"/>
  <c r="AM17" i="1"/>
  <c r="AM16" i="1"/>
  <c r="AM15" i="1"/>
  <c r="AM14" i="1"/>
  <c r="AM13" i="1"/>
  <c r="AM12" i="1"/>
  <c r="AM11" i="1"/>
  <c r="AM10" i="1"/>
  <c r="AM9" i="1"/>
  <c r="AM8" i="1"/>
  <c r="AM7" i="1"/>
  <c r="AM6" i="1"/>
  <c r="AM5" i="1"/>
  <c r="AB650" i="1"/>
  <c r="AO635" i="1" l="1"/>
  <c r="AP635" i="1"/>
  <c r="AO686" i="1"/>
  <c r="AO675" i="1"/>
  <c r="AP615" i="1"/>
  <c r="AO615" i="1"/>
  <c r="AQ18" i="1"/>
  <c r="AQ427" i="1"/>
  <c r="AQ312" i="1"/>
  <c r="AQ602" i="1"/>
  <c r="AQ308" i="1"/>
  <c r="AQ638" i="1"/>
  <c r="AQ609" i="1"/>
  <c r="AQ231" i="1"/>
  <c r="AQ404" i="1"/>
  <c r="AQ643" i="1"/>
  <c r="AQ317" i="1"/>
  <c r="AQ421" i="1"/>
  <c r="AQ254" i="1"/>
  <c r="AQ247" i="1"/>
  <c r="AQ206" i="1"/>
  <c r="AP653" i="1"/>
  <c r="AQ388" i="1"/>
  <c r="AQ366" i="1"/>
  <c r="AQ648" i="1"/>
  <c r="AQ146" i="1"/>
  <c r="AO324" i="1"/>
  <c r="AQ285" i="1"/>
  <c r="AQ660" i="1"/>
  <c r="AQ424" i="1"/>
  <c r="AQ372" i="1"/>
  <c r="AQ304" i="1"/>
  <c r="AQ666" i="1"/>
  <c r="AO122" i="1"/>
  <c r="AO238" i="1"/>
  <c r="AQ413" i="1"/>
  <c r="AP122" i="1"/>
  <c r="AQ325" i="1"/>
  <c r="AQ344" i="1"/>
  <c r="AP324" i="1"/>
  <c r="AQ300" i="1"/>
  <c r="AQ378" i="1"/>
  <c r="AQ337" i="1"/>
  <c r="AQ6" i="1"/>
  <c r="AQ5" i="1" s="1"/>
  <c r="AP238" i="1"/>
  <c r="AQ133" i="1"/>
  <c r="AQ158" i="1"/>
  <c r="AQ357" i="1"/>
  <c r="AQ397" i="1"/>
  <c r="AP371" i="1"/>
  <c r="AQ383" i="1"/>
  <c r="AQ626" i="1"/>
  <c r="AQ616" i="1"/>
  <c r="AQ621" i="1"/>
  <c r="AQ431" i="1"/>
  <c r="AQ293" i="1"/>
  <c r="AQ291" i="1" s="1"/>
  <c r="AQ290" i="1" s="1"/>
  <c r="AQ215" i="1"/>
  <c r="AP5" i="1"/>
  <c r="AQ226" i="1"/>
  <c r="AO653" i="1"/>
  <c r="AQ654" i="1"/>
  <c r="AQ179" i="1"/>
  <c r="AQ123" i="1"/>
  <c r="AO371" i="1"/>
  <c r="AO5" i="1"/>
  <c r="AJ145" i="1"/>
  <c r="AJ253" i="1"/>
  <c r="F239" i="1"/>
  <c r="G239" i="1"/>
  <c r="AQ635" i="1" l="1"/>
  <c r="AO4" i="1"/>
  <c r="AP4" i="1"/>
  <c r="AQ615" i="1"/>
  <c r="AQ122" i="1"/>
  <c r="AQ653" i="1"/>
  <c r="AQ238" i="1"/>
  <c r="AQ324" i="1"/>
  <c r="AQ371" i="1"/>
  <c r="AB692" i="1"/>
  <c r="AB693" i="1"/>
  <c r="AB694" i="1"/>
  <c r="AB695" i="1"/>
  <c r="AB696" i="1"/>
  <c r="AB697" i="1"/>
  <c r="AB698" i="1"/>
  <c r="AB691" i="1"/>
  <c r="AB689" i="1"/>
  <c r="AB688" i="1"/>
  <c r="AB682" i="1"/>
  <c r="AB683" i="1"/>
  <c r="AB684" i="1"/>
  <c r="AB685" i="1"/>
  <c r="AB681" i="1"/>
  <c r="AB678" i="1"/>
  <c r="AB679" i="1"/>
  <c r="AB677" i="1"/>
  <c r="AB652" i="1"/>
  <c r="AB651" i="1" s="1"/>
  <c r="AB649" i="1"/>
  <c r="AB645" i="1"/>
  <c r="AB646" i="1"/>
  <c r="AB647" i="1"/>
  <c r="AB644" i="1"/>
  <c r="AB640" i="1"/>
  <c r="AB641" i="1"/>
  <c r="AB642" i="1"/>
  <c r="AB637" i="1"/>
  <c r="AB636" i="1" s="1"/>
  <c r="AB601" i="1"/>
  <c r="AB600" i="1" s="1"/>
  <c r="AB586" i="1"/>
  <c r="AB587" i="1"/>
  <c r="AB588" i="1"/>
  <c r="AB589" i="1"/>
  <c r="AB590" i="1"/>
  <c r="AB591" i="1"/>
  <c r="AB592" i="1"/>
  <c r="AB593" i="1"/>
  <c r="AB594" i="1"/>
  <c r="AB595" i="1"/>
  <c r="AB596" i="1"/>
  <c r="AB597" i="1"/>
  <c r="AB598" i="1"/>
  <c r="AB599" i="1"/>
  <c r="AB585" i="1"/>
  <c r="AB580" i="1"/>
  <c r="AB581" i="1"/>
  <c r="AB582" i="1"/>
  <c r="AB583" i="1"/>
  <c r="AB579" i="1"/>
  <c r="AB568" i="1"/>
  <c r="AB569" i="1"/>
  <c r="AB570" i="1"/>
  <c r="AB571" i="1"/>
  <c r="AB572" i="1"/>
  <c r="AB573" i="1"/>
  <c r="AB574" i="1"/>
  <c r="AB575" i="1"/>
  <c r="AB576" i="1"/>
  <c r="AB577" i="1"/>
  <c r="AB567" i="1"/>
  <c r="AB554" i="1"/>
  <c r="AB553" i="1"/>
  <c r="AB551" i="1"/>
  <c r="AB550" i="1"/>
  <c r="AB546" i="1"/>
  <c r="AB547" i="1"/>
  <c r="AB548" i="1"/>
  <c r="AB545" i="1"/>
  <c r="AB537" i="1"/>
  <c r="AB538" i="1"/>
  <c r="AB539" i="1"/>
  <c r="AB540" i="1"/>
  <c r="AB541" i="1"/>
  <c r="AB542" i="1"/>
  <c r="AB543" i="1"/>
  <c r="AB536" i="1"/>
  <c r="AB534" i="1"/>
  <c r="AA534" i="1"/>
  <c r="U267" i="1"/>
  <c r="U294" i="1"/>
  <c r="X285" i="1"/>
  <c r="W285" i="1"/>
  <c r="X290" i="1"/>
  <c r="W290" i="1"/>
  <c r="X317" i="1"/>
  <c r="G317" i="1"/>
  <c r="X312" i="1"/>
  <c r="W312" i="1"/>
  <c r="X300" i="1"/>
  <c r="W300" i="1"/>
  <c r="X254" i="1"/>
  <c r="W254" i="1"/>
  <c r="X247" i="1"/>
  <c r="W247" i="1"/>
  <c r="AB639" i="1"/>
  <c r="AB623" i="1"/>
  <c r="AB625" i="1"/>
  <c r="AB634" i="1"/>
  <c r="AB633" i="1" s="1"/>
  <c r="AB628" i="1"/>
  <c r="AB629" i="1"/>
  <c r="AB630" i="1"/>
  <c r="AB631" i="1"/>
  <c r="AB632" i="1"/>
  <c r="AB627" i="1"/>
  <c r="AB624" i="1"/>
  <c r="AB617" i="1"/>
  <c r="AB622" i="1"/>
  <c r="AB620" i="1"/>
  <c r="AB619" i="1"/>
  <c r="AB618" i="1"/>
  <c r="U617" i="1"/>
  <c r="AA617" i="1"/>
  <c r="T617" i="1"/>
  <c r="T618" i="1"/>
  <c r="U618" i="1"/>
  <c r="T619" i="1"/>
  <c r="U619" i="1"/>
  <c r="T620" i="1"/>
  <c r="U620" i="1"/>
  <c r="F617" i="1"/>
  <c r="AA598" i="1"/>
  <c r="G600" i="1"/>
  <c r="G584" i="1"/>
  <c r="G578" i="1"/>
  <c r="G566" i="1"/>
  <c r="G559" i="1"/>
  <c r="G556" i="1"/>
  <c r="G552" i="1"/>
  <c r="G549" i="1"/>
  <c r="G544" i="1"/>
  <c r="G535" i="1"/>
  <c r="G531" i="1"/>
  <c r="G529" i="1"/>
  <c r="G522" i="1"/>
  <c r="G516" i="1"/>
  <c r="G513" i="1"/>
  <c r="G507" i="1"/>
  <c r="G501" i="1"/>
  <c r="G492" i="1"/>
  <c r="G488" i="1"/>
  <c r="G486" i="1"/>
  <c r="G482" i="1"/>
  <c r="G478" i="1"/>
  <c r="G470" i="1"/>
  <c r="G462" i="1"/>
  <c r="G451" i="1"/>
  <c r="G431" i="1"/>
  <c r="G427" i="1"/>
  <c r="G424" i="1"/>
  <c r="G421" i="1"/>
  <c r="G413" i="1"/>
  <c r="G411" i="1"/>
  <c r="G409" i="1"/>
  <c r="G407" i="1"/>
  <c r="G404" i="1"/>
  <c r="G402" i="1"/>
  <c r="G397" i="1"/>
  <c r="G395" i="1"/>
  <c r="G393" i="1"/>
  <c r="G388" i="1"/>
  <c r="G383" i="1"/>
  <c r="G378" i="1"/>
  <c r="G372" i="1"/>
  <c r="G366" i="1"/>
  <c r="G357" i="1"/>
  <c r="G344" i="1"/>
  <c r="G337" i="1"/>
  <c r="G325" i="1"/>
  <c r="AB253" i="1"/>
  <c r="AA253" i="1"/>
  <c r="U253" i="1"/>
  <c r="T253" i="1"/>
  <c r="N253" i="1"/>
  <c r="M253" i="1"/>
  <c r="AB145" i="1"/>
  <c r="AA145" i="1"/>
  <c r="U145" i="1"/>
  <c r="T145" i="1"/>
  <c r="N145" i="1"/>
  <c r="M145" i="1"/>
  <c r="AB107" i="1"/>
  <c r="U107" i="1"/>
  <c r="N107" i="1"/>
  <c r="AB94" i="1"/>
  <c r="U94" i="1"/>
  <c r="N94" i="1"/>
  <c r="AB80" i="1"/>
  <c r="U80" i="1"/>
  <c r="N80" i="1"/>
  <c r="AB65" i="1"/>
  <c r="U65" i="1"/>
  <c r="N65" i="1"/>
  <c r="AB56" i="1"/>
  <c r="U56" i="1"/>
  <c r="N56" i="1"/>
  <c r="AB43" i="1"/>
  <c r="U43" i="1"/>
  <c r="N43" i="1"/>
  <c r="AB30" i="1"/>
  <c r="U30" i="1"/>
  <c r="N30" i="1"/>
  <c r="M19" i="1"/>
  <c r="N19" i="1"/>
  <c r="M20" i="1"/>
  <c r="N20" i="1"/>
  <c r="M21" i="1"/>
  <c r="N21" i="1"/>
  <c r="M22" i="1"/>
  <c r="N22" i="1"/>
  <c r="M23" i="1"/>
  <c r="N23" i="1"/>
  <c r="M24" i="1"/>
  <c r="N24" i="1"/>
  <c r="M25" i="1"/>
  <c r="N25" i="1"/>
  <c r="AA8" i="1"/>
  <c r="AA9" i="1"/>
  <c r="AA10" i="1"/>
  <c r="AA11" i="1"/>
  <c r="AA12" i="1"/>
  <c r="AA13" i="1"/>
  <c r="AA14" i="1"/>
  <c r="AA15" i="1"/>
  <c r="AA16" i="1"/>
  <c r="AA17" i="1"/>
  <c r="AA19" i="1"/>
  <c r="AA20" i="1"/>
  <c r="AA21" i="1"/>
  <c r="AA22" i="1"/>
  <c r="AA23" i="1"/>
  <c r="AA24" i="1"/>
  <c r="AA25" i="1"/>
  <c r="AA26" i="1"/>
  <c r="AA27" i="1"/>
  <c r="AA28" i="1"/>
  <c r="AA29" i="1"/>
  <c r="AA31" i="1"/>
  <c r="AA32" i="1"/>
  <c r="AA33" i="1"/>
  <c r="AA34" i="1"/>
  <c r="AA35" i="1"/>
  <c r="AA36" i="1"/>
  <c r="AA37" i="1"/>
  <c r="AA38" i="1"/>
  <c r="AA39" i="1"/>
  <c r="AA40" i="1"/>
  <c r="AA41" i="1"/>
  <c r="AA42" i="1"/>
  <c r="AA44" i="1"/>
  <c r="AA45" i="1"/>
  <c r="AA46" i="1"/>
  <c r="AA47" i="1"/>
  <c r="AA48" i="1"/>
  <c r="AA49" i="1"/>
  <c r="AA50" i="1"/>
  <c r="AA51" i="1"/>
  <c r="AA52" i="1"/>
  <c r="AA53" i="1"/>
  <c r="AA54" i="1"/>
  <c r="AA55" i="1"/>
  <c r="AA57" i="1"/>
  <c r="AA58" i="1"/>
  <c r="AA59" i="1"/>
  <c r="AA60" i="1"/>
  <c r="AA61" i="1"/>
  <c r="AA62" i="1"/>
  <c r="AA63" i="1"/>
  <c r="AA64" i="1"/>
  <c r="AA66" i="1"/>
  <c r="AA67" i="1"/>
  <c r="AA68" i="1"/>
  <c r="AA69" i="1"/>
  <c r="AA70" i="1"/>
  <c r="AA71" i="1"/>
  <c r="AA72" i="1"/>
  <c r="AA73" i="1"/>
  <c r="AA74" i="1"/>
  <c r="AA75" i="1"/>
  <c r="AA76" i="1"/>
  <c r="AA77" i="1"/>
  <c r="AA78" i="1"/>
  <c r="AA79" i="1"/>
  <c r="AA81" i="1"/>
  <c r="AA82" i="1"/>
  <c r="AA83" i="1"/>
  <c r="AA84" i="1"/>
  <c r="AA85" i="1"/>
  <c r="AA86" i="1"/>
  <c r="AA87" i="1"/>
  <c r="AA88" i="1"/>
  <c r="AA89" i="1"/>
  <c r="AA90" i="1"/>
  <c r="AA91" i="1"/>
  <c r="AA92" i="1"/>
  <c r="AA93" i="1"/>
  <c r="AA95" i="1"/>
  <c r="AA96" i="1"/>
  <c r="AA97" i="1"/>
  <c r="AA98" i="1"/>
  <c r="AA99" i="1"/>
  <c r="AA100" i="1"/>
  <c r="AA101" i="1"/>
  <c r="AA102" i="1"/>
  <c r="AA103" i="1"/>
  <c r="AA104" i="1"/>
  <c r="AA105" i="1"/>
  <c r="AA106" i="1"/>
  <c r="AA108" i="1"/>
  <c r="AA109" i="1"/>
  <c r="AA110" i="1"/>
  <c r="AA111" i="1"/>
  <c r="AA112" i="1"/>
  <c r="AA113" i="1"/>
  <c r="AA114" i="1"/>
  <c r="AA115" i="1"/>
  <c r="AA116" i="1"/>
  <c r="AA117" i="1"/>
  <c r="AA118" i="1"/>
  <c r="AA119" i="1"/>
  <c r="AA120" i="1"/>
  <c r="AA121" i="1"/>
  <c r="AA124" i="1"/>
  <c r="AA125" i="1"/>
  <c r="AA126" i="1"/>
  <c r="AA127" i="1"/>
  <c r="AA128" i="1"/>
  <c r="AA129" i="1"/>
  <c r="AA130" i="1"/>
  <c r="AA131" i="1"/>
  <c r="AA132" i="1"/>
  <c r="AA134" i="1"/>
  <c r="AA135" i="1"/>
  <c r="AA136" i="1"/>
  <c r="AA137" i="1"/>
  <c r="AA138" i="1"/>
  <c r="AA139" i="1"/>
  <c r="AA140" i="1"/>
  <c r="AA141" i="1"/>
  <c r="AA142" i="1"/>
  <c r="AA143" i="1"/>
  <c r="AA144" i="1"/>
  <c r="AA147" i="1"/>
  <c r="AA148" i="1"/>
  <c r="AA149" i="1"/>
  <c r="AA150" i="1"/>
  <c r="AA151" i="1"/>
  <c r="AA152" i="1"/>
  <c r="AA153" i="1"/>
  <c r="AA154" i="1"/>
  <c r="AA155" i="1"/>
  <c r="AA156" i="1"/>
  <c r="AA157" i="1"/>
  <c r="AA159" i="1"/>
  <c r="AA160" i="1"/>
  <c r="AA161" i="1"/>
  <c r="AA162" i="1"/>
  <c r="AA163" i="1"/>
  <c r="AA164" i="1"/>
  <c r="AA165" i="1"/>
  <c r="AA166" i="1"/>
  <c r="AA167" i="1"/>
  <c r="AA168" i="1"/>
  <c r="AA169" i="1"/>
  <c r="AA170" i="1"/>
  <c r="AA171" i="1"/>
  <c r="AA172" i="1"/>
  <c r="AA173" i="1"/>
  <c r="AA174" i="1"/>
  <c r="AA175" i="1"/>
  <c r="AA176" i="1"/>
  <c r="AA177" i="1"/>
  <c r="AA178" i="1"/>
  <c r="AA180" i="1"/>
  <c r="AA181" i="1"/>
  <c r="AA182" i="1"/>
  <c r="AA183" i="1"/>
  <c r="AA184" i="1"/>
  <c r="AA185" i="1"/>
  <c r="AA186" i="1"/>
  <c r="AA187" i="1"/>
  <c r="AA188" i="1"/>
  <c r="AA189" i="1"/>
  <c r="AA190" i="1"/>
  <c r="AA191" i="1"/>
  <c r="AA192" i="1"/>
  <c r="AA193" i="1"/>
  <c r="AA194" i="1"/>
  <c r="AA195" i="1"/>
  <c r="AA196" i="1"/>
  <c r="AA197" i="1"/>
  <c r="AA198" i="1"/>
  <c r="AA199" i="1"/>
  <c r="AA200" i="1"/>
  <c r="AA201" i="1"/>
  <c r="AA202" i="1"/>
  <c r="AA203" i="1"/>
  <c r="AA204" i="1"/>
  <c r="AA205" i="1"/>
  <c r="AA207" i="1"/>
  <c r="AA208" i="1"/>
  <c r="AA209" i="1"/>
  <c r="AA210" i="1"/>
  <c r="AA211" i="1"/>
  <c r="AA212" i="1"/>
  <c r="AA213" i="1"/>
  <c r="AA214" i="1"/>
  <c r="AA216" i="1"/>
  <c r="AA217" i="1"/>
  <c r="AA218" i="1"/>
  <c r="AA219" i="1"/>
  <c r="AA220" i="1"/>
  <c r="AA221" i="1"/>
  <c r="AA222" i="1"/>
  <c r="AA223" i="1"/>
  <c r="AA224" i="1"/>
  <c r="AA225" i="1"/>
  <c r="AA227" i="1"/>
  <c r="AA228" i="1"/>
  <c r="AA229" i="1"/>
  <c r="AA230" i="1"/>
  <c r="AA232" i="1"/>
  <c r="AA233" i="1"/>
  <c r="AA234" i="1"/>
  <c r="AA235" i="1"/>
  <c r="AA237" i="1"/>
  <c r="AA236" i="1" s="1"/>
  <c r="AA239" i="1"/>
  <c r="AA240" i="1"/>
  <c r="AA241" i="1"/>
  <c r="AA242" i="1"/>
  <c r="AA243" i="1"/>
  <c r="AA244" i="1"/>
  <c r="AA245" i="1"/>
  <c r="AA246" i="1"/>
  <c r="AA248" i="1"/>
  <c r="AA249" i="1"/>
  <c r="AA250" i="1"/>
  <c r="AA251" i="1"/>
  <c r="AA252" i="1"/>
  <c r="AA255" i="1"/>
  <c r="AA256" i="1"/>
  <c r="AA257" i="1"/>
  <c r="AA258" i="1"/>
  <c r="AA259" i="1"/>
  <c r="AA260" i="1"/>
  <c r="AA261" i="1"/>
  <c r="AA262" i="1"/>
  <c r="AA263" i="1"/>
  <c r="AA264" i="1"/>
  <c r="AA265" i="1"/>
  <c r="AA266" i="1"/>
  <c r="AA267" i="1"/>
  <c r="AA268" i="1"/>
  <c r="AA269" i="1"/>
  <c r="AA270" i="1"/>
  <c r="AA271" i="1"/>
  <c r="AA272" i="1"/>
  <c r="AA273" i="1"/>
  <c r="AA274" i="1"/>
  <c r="AA275" i="1"/>
  <c r="AA276" i="1"/>
  <c r="AA277" i="1"/>
  <c r="AA278" i="1"/>
  <c r="AA279" i="1"/>
  <c r="AA280" i="1"/>
  <c r="AA281" i="1"/>
  <c r="AA282" i="1"/>
  <c r="AA283" i="1"/>
  <c r="AA284" i="1"/>
  <c r="AA286" i="1"/>
  <c r="AA287" i="1"/>
  <c r="AA288" i="1"/>
  <c r="AA289" i="1"/>
  <c r="AA292" i="1"/>
  <c r="AA294" i="1"/>
  <c r="AA295" i="1"/>
  <c r="AA296" i="1"/>
  <c r="AA297" i="1"/>
  <c r="AA298" i="1"/>
  <c r="AA299" i="1"/>
  <c r="AA301" i="1"/>
  <c r="AA302" i="1"/>
  <c r="AA303" i="1"/>
  <c r="AA305" i="1"/>
  <c r="AA306" i="1"/>
  <c r="AA307" i="1"/>
  <c r="AA309" i="1"/>
  <c r="AA310" i="1"/>
  <c r="AA311" i="1"/>
  <c r="AA313" i="1"/>
  <c r="AA314" i="1"/>
  <c r="AA315" i="1"/>
  <c r="AA316" i="1"/>
  <c r="AA318" i="1"/>
  <c r="AA319" i="1"/>
  <c r="AA320" i="1"/>
  <c r="AA321" i="1"/>
  <c r="AA322" i="1"/>
  <c r="AA323" i="1"/>
  <c r="AA326" i="1"/>
  <c r="AA327" i="1"/>
  <c r="AA328" i="1"/>
  <c r="AA329" i="1"/>
  <c r="AA330" i="1"/>
  <c r="AA331" i="1"/>
  <c r="AA332" i="1"/>
  <c r="AA333" i="1"/>
  <c r="AA334" i="1"/>
  <c r="AA335" i="1"/>
  <c r="AA336" i="1"/>
  <c r="AA338" i="1"/>
  <c r="AA339" i="1"/>
  <c r="AA340" i="1"/>
  <c r="AA341" i="1"/>
  <c r="AA342" i="1"/>
  <c r="AA343" i="1"/>
  <c r="AA345" i="1"/>
  <c r="AA346" i="1"/>
  <c r="AA347" i="1"/>
  <c r="AA348" i="1"/>
  <c r="AA349" i="1"/>
  <c r="AA350" i="1"/>
  <c r="AA351" i="1"/>
  <c r="AA352" i="1"/>
  <c r="AA353" i="1"/>
  <c r="AA354" i="1"/>
  <c r="AA355" i="1"/>
  <c r="AA356" i="1"/>
  <c r="AA358" i="1"/>
  <c r="AA359" i="1"/>
  <c r="AA360" i="1"/>
  <c r="AA361" i="1"/>
  <c r="AA362" i="1"/>
  <c r="AA363" i="1"/>
  <c r="AA364" i="1"/>
  <c r="AA365" i="1"/>
  <c r="AA367" i="1"/>
  <c r="AA368" i="1"/>
  <c r="AA369" i="1"/>
  <c r="AA370" i="1"/>
  <c r="AA373" i="1"/>
  <c r="AA374" i="1"/>
  <c r="AA375" i="1"/>
  <c r="AA376" i="1"/>
  <c r="AA377" i="1"/>
  <c r="AA379" i="1"/>
  <c r="AA380" i="1"/>
  <c r="AA381" i="1"/>
  <c r="AA382" i="1"/>
  <c r="AA384" i="1"/>
  <c r="AA385" i="1"/>
  <c r="AA386" i="1"/>
  <c r="AA387" i="1"/>
  <c r="AA389" i="1"/>
  <c r="AA390" i="1"/>
  <c r="AA391" i="1"/>
  <c r="AA392" i="1"/>
  <c r="AA394" i="1"/>
  <c r="AA393" i="1" s="1"/>
  <c r="AA396" i="1"/>
  <c r="AA395" i="1" s="1"/>
  <c r="AA398" i="1"/>
  <c r="AA399" i="1"/>
  <c r="AA400" i="1"/>
  <c r="AA401" i="1"/>
  <c r="AA403" i="1"/>
  <c r="AA405" i="1"/>
  <c r="AA406" i="1"/>
  <c r="AA408" i="1"/>
  <c r="AA407" i="1" s="1"/>
  <c r="AA410" i="1"/>
  <c r="AA409" i="1" s="1"/>
  <c r="AA412" i="1"/>
  <c r="AA411" i="1" s="1"/>
  <c r="AA414" i="1"/>
  <c r="AA415" i="1"/>
  <c r="AA416" i="1"/>
  <c r="AA419" i="1"/>
  <c r="AA420" i="1"/>
  <c r="AA422" i="1"/>
  <c r="AA423" i="1"/>
  <c r="AA425" i="1"/>
  <c r="AA426" i="1"/>
  <c r="AA428" i="1"/>
  <c r="AA429" i="1"/>
  <c r="AA430" i="1"/>
  <c r="AA432" i="1"/>
  <c r="AA433" i="1"/>
  <c r="AA434" i="1"/>
  <c r="AA435" i="1"/>
  <c r="AA436" i="1"/>
  <c r="AA437" i="1"/>
  <c r="AA438" i="1"/>
  <c r="AA439" i="1"/>
  <c r="AA440" i="1"/>
  <c r="AA441" i="1"/>
  <c r="AA442" i="1"/>
  <c r="AA443" i="1"/>
  <c r="AA444" i="1"/>
  <c r="AA445" i="1"/>
  <c r="AA446" i="1"/>
  <c r="AA447" i="1"/>
  <c r="AA448" i="1"/>
  <c r="AA449" i="1"/>
  <c r="AA450" i="1"/>
  <c r="AA452" i="1"/>
  <c r="AA453" i="1"/>
  <c r="AA454" i="1"/>
  <c r="AA455" i="1"/>
  <c r="AA456" i="1"/>
  <c r="AA457" i="1"/>
  <c r="AA458" i="1"/>
  <c r="AA459" i="1"/>
  <c r="AA460" i="1"/>
  <c r="AA461" i="1"/>
  <c r="AA463" i="1"/>
  <c r="AA464" i="1"/>
  <c r="AA465" i="1"/>
  <c r="AA466" i="1"/>
  <c r="AA467" i="1"/>
  <c r="AA468" i="1"/>
  <c r="AA471" i="1"/>
  <c r="AA472" i="1"/>
  <c r="AA473" i="1"/>
  <c r="AA474" i="1"/>
  <c r="AA475" i="1"/>
  <c r="AA476" i="1"/>
  <c r="AA477" i="1"/>
  <c r="AA479" i="1"/>
  <c r="AA480" i="1"/>
  <c r="AA481" i="1"/>
  <c r="AA483" i="1"/>
  <c r="AA484" i="1"/>
  <c r="AA485" i="1"/>
  <c r="AA487" i="1"/>
  <c r="AA486" i="1" s="1"/>
  <c r="AA489" i="1"/>
  <c r="AA490" i="1"/>
  <c r="AA491" i="1"/>
  <c r="AA493" i="1"/>
  <c r="AA494" i="1"/>
  <c r="AA495" i="1"/>
  <c r="AA496" i="1"/>
  <c r="AA497" i="1"/>
  <c r="AA498" i="1"/>
  <c r="AA499" i="1"/>
  <c r="AA500" i="1"/>
  <c r="AA502" i="1"/>
  <c r="AA503" i="1"/>
  <c r="AA504" i="1"/>
  <c r="AA505" i="1"/>
  <c r="AA506" i="1"/>
  <c r="AA508" i="1"/>
  <c r="AA509" i="1"/>
  <c r="AA510" i="1"/>
  <c r="AA511" i="1"/>
  <c r="AA512" i="1"/>
  <c r="AA514" i="1"/>
  <c r="AA515" i="1"/>
  <c r="AA517" i="1"/>
  <c r="AA518" i="1"/>
  <c r="AA519" i="1"/>
  <c r="AA520" i="1"/>
  <c r="AA521" i="1"/>
  <c r="AA523" i="1"/>
  <c r="AA524" i="1"/>
  <c r="AA525" i="1"/>
  <c r="AA526" i="1"/>
  <c r="AA527" i="1"/>
  <c r="AA530" i="1"/>
  <c r="AA529" i="1" s="1"/>
  <c r="AA532" i="1"/>
  <c r="AA531" i="1" s="1"/>
  <c r="AA536" i="1"/>
  <c r="AA537" i="1"/>
  <c r="AA538" i="1"/>
  <c r="AA539" i="1"/>
  <c r="AA540" i="1"/>
  <c r="AA541" i="1"/>
  <c r="AA542" i="1"/>
  <c r="AC542" i="1" s="1"/>
  <c r="AA543" i="1"/>
  <c r="AA545" i="1"/>
  <c r="AA546" i="1"/>
  <c r="AA547" i="1"/>
  <c r="AC547" i="1" s="1"/>
  <c r="AA548" i="1"/>
  <c r="AC548" i="1" s="1"/>
  <c r="AA550" i="1"/>
  <c r="AA551" i="1"/>
  <c r="AA553" i="1"/>
  <c r="AA554" i="1"/>
  <c r="AA557" i="1"/>
  <c r="AA558" i="1"/>
  <c r="AA560" i="1"/>
  <c r="AA561" i="1"/>
  <c r="AA562" i="1"/>
  <c r="AA563" i="1"/>
  <c r="AA564" i="1"/>
  <c r="AA567" i="1"/>
  <c r="AA568" i="1"/>
  <c r="AA569" i="1"/>
  <c r="AA570" i="1"/>
  <c r="AA571" i="1"/>
  <c r="AA572" i="1"/>
  <c r="AA573" i="1"/>
  <c r="AA574" i="1"/>
  <c r="AA575" i="1"/>
  <c r="AA576" i="1"/>
  <c r="AA577" i="1"/>
  <c r="AA579" i="1"/>
  <c r="AA580" i="1"/>
  <c r="AA581" i="1"/>
  <c r="AA582" i="1"/>
  <c r="AA583" i="1"/>
  <c r="AA585" i="1"/>
  <c r="AA586" i="1"/>
  <c r="AA587" i="1"/>
  <c r="AA588" i="1"/>
  <c r="AA589" i="1"/>
  <c r="AA590" i="1"/>
  <c r="AA591" i="1"/>
  <c r="AA592" i="1"/>
  <c r="AA593" i="1"/>
  <c r="AA594" i="1"/>
  <c r="AA595" i="1"/>
  <c r="AA596" i="1"/>
  <c r="AA597" i="1"/>
  <c r="AA599" i="1"/>
  <c r="AA601" i="1"/>
  <c r="AA600" i="1" s="1"/>
  <c r="AA603" i="1"/>
  <c r="AA604" i="1"/>
  <c r="AA605" i="1"/>
  <c r="AA606" i="1"/>
  <c r="AA607" i="1"/>
  <c r="AA608" i="1"/>
  <c r="AA610" i="1"/>
  <c r="AA611" i="1"/>
  <c r="AA612" i="1"/>
  <c r="AA613" i="1"/>
  <c r="AA614" i="1"/>
  <c r="AA618" i="1"/>
  <c r="AA619" i="1"/>
  <c r="AA620" i="1"/>
  <c r="AC620" i="1" s="1"/>
  <c r="AA622" i="1"/>
  <c r="AA623" i="1"/>
  <c r="AA624" i="1"/>
  <c r="AA625" i="1"/>
  <c r="AA627" i="1"/>
  <c r="AA628" i="1"/>
  <c r="AA629" i="1"/>
  <c r="AA630" i="1"/>
  <c r="AA631" i="1"/>
  <c r="AA632" i="1"/>
  <c r="AA634" i="1"/>
  <c r="AA633" i="1" s="1"/>
  <c r="AA637" i="1"/>
  <c r="AA636" i="1" s="1"/>
  <c r="AA639" i="1"/>
  <c r="AA640" i="1"/>
  <c r="AA641" i="1"/>
  <c r="AA642" i="1"/>
  <c r="AA644" i="1"/>
  <c r="AA645" i="1"/>
  <c r="AA646" i="1"/>
  <c r="AA647" i="1"/>
  <c r="AA649" i="1"/>
  <c r="AA650" i="1"/>
  <c r="AA652" i="1"/>
  <c r="AA651" i="1" s="1"/>
  <c r="AA655" i="1"/>
  <c r="AA656" i="1"/>
  <c r="AA657" i="1"/>
  <c r="AA658" i="1"/>
  <c r="AA659" i="1"/>
  <c r="AA661" i="1"/>
  <c r="AA662" i="1"/>
  <c r="AA663" i="1"/>
  <c r="AA664" i="1"/>
  <c r="AA665" i="1"/>
  <c r="AA667" i="1"/>
  <c r="AA668" i="1"/>
  <c r="AA669" i="1"/>
  <c r="AA670" i="1"/>
  <c r="AA671" i="1"/>
  <c r="AA672" i="1"/>
  <c r="AA673" i="1"/>
  <c r="AA674" i="1"/>
  <c r="AA677" i="1"/>
  <c r="AA678" i="1"/>
  <c r="AA679" i="1"/>
  <c r="AA681" i="1"/>
  <c r="AA682" i="1"/>
  <c r="AA683" i="1"/>
  <c r="AA684" i="1"/>
  <c r="AA685" i="1"/>
  <c r="AA688" i="1"/>
  <c r="AA689" i="1"/>
  <c r="AA691" i="1"/>
  <c r="AA692" i="1"/>
  <c r="AA693" i="1"/>
  <c r="AA694" i="1"/>
  <c r="AA695" i="1"/>
  <c r="AA696" i="1"/>
  <c r="AA697" i="1"/>
  <c r="AA698" i="1"/>
  <c r="AA7" i="1"/>
  <c r="AB7" i="1"/>
  <c r="AB8" i="1"/>
  <c r="AB9" i="1"/>
  <c r="AB10" i="1"/>
  <c r="AB11" i="1"/>
  <c r="AB12" i="1"/>
  <c r="AB13" i="1"/>
  <c r="AB14" i="1"/>
  <c r="AB15" i="1"/>
  <c r="AB16" i="1"/>
  <c r="AB17" i="1"/>
  <c r="AB19" i="1"/>
  <c r="AB20" i="1"/>
  <c r="AB21" i="1"/>
  <c r="AB22" i="1"/>
  <c r="AB23" i="1"/>
  <c r="AB24" i="1"/>
  <c r="AB25" i="1"/>
  <c r="AB26" i="1"/>
  <c r="AB27" i="1"/>
  <c r="AB28" i="1"/>
  <c r="AB29" i="1"/>
  <c r="AB31" i="1"/>
  <c r="AB32" i="1"/>
  <c r="AB33" i="1"/>
  <c r="AB34" i="1"/>
  <c r="AB35" i="1"/>
  <c r="AB36" i="1"/>
  <c r="AB37" i="1"/>
  <c r="AB38" i="1"/>
  <c r="AB39" i="1"/>
  <c r="AB40" i="1"/>
  <c r="AB41" i="1"/>
  <c r="AB42" i="1"/>
  <c r="AB44" i="1"/>
  <c r="AB45" i="1"/>
  <c r="AB46" i="1"/>
  <c r="AB47" i="1"/>
  <c r="AB48" i="1"/>
  <c r="AB49" i="1"/>
  <c r="AB50" i="1"/>
  <c r="AB51" i="1"/>
  <c r="AB52" i="1"/>
  <c r="AB53" i="1"/>
  <c r="AB54" i="1"/>
  <c r="AB55" i="1"/>
  <c r="AB57" i="1"/>
  <c r="AB58" i="1"/>
  <c r="AB59" i="1"/>
  <c r="AB60" i="1"/>
  <c r="AB61" i="1"/>
  <c r="AB62" i="1"/>
  <c r="AB63" i="1"/>
  <c r="AB64" i="1"/>
  <c r="AB66" i="1"/>
  <c r="AB67" i="1"/>
  <c r="AB68" i="1"/>
  <c r="AB69" i="1"/>
  <c r="AB70" i="1"/>
  <c r="AB71" i="1"/>
  <c r="AB72" i="1"/>
  <c r="AB73" i="1"/>
  <c r="AB74" i="1"/>
  <c r="AB75" i="1"/>
  <c r="AB76" i="1"/>
  <c r="AB77" i="1"/>
  <c r="AB78" i="1"/>
  <c r="AB79" i="1"/>
  <c r="AB81" i="1"/>
  <c r="AB82" i="1"/>
  <c r="AB83" i="1"/>
  <c r="AB84" i="1"/>
  <c r="AB85" i="1"/>
  <c r="AB86" i="1"/>
  <c r="AB87" i="1"/>
  <c r="AB88" i="1"/>
  <c r="AB89" i="1"/>
  <c r="AB90" i="1"/>
  <c r="AB91" i="1"/>
  <c r="AB92" i="1"/>
  <c r="AB93" i="1"/>
  <c r="AB95" i="1"/>
  <c r="AB96" i="1"/>
  <c r="AB97" i="1"/>
  <c r="AB98" i="1"/>
  <c r="AB99" i="1"/>
  <c r="AB100" i="1"/>
  <c r="AB101" i="1"/>
  <c r="AB102" i="1"/>
  <c r="AB103" i="1"/>
  <c r="AB104" i="1"/>
  <c r="AB105" i="1"/>
  <c r="AB106" i="1"/>
  <c r="AB108" i="1"/>
  <c r="AB109" i="1"/>
  <c r="AB110" i="1"/>
  <c r="AB111" i="1"/>
  <c r="AB112" i="1"/>
  <c r="AB113" i="1"/>
  <c r="AB114" i="1"/>
  <c r="AB115" i="1"/>
  <c r="AB116" i="1"/>
  <c r="AB117" i="1"/>
  <c r="AB118" i="1"/>
  <c r="AB119" i="1"/>
  <c r="AB120" i="1"/>
  <c r="AB121" i="1"/>
  <c r="AB124" i="1"/>
  <c r="AB125" i="1"/>
  <c r="AB126" i="1"/>
  <c r="AB127" i="1"/>
  <c r="AB128" i="1"/>
  <c r="AB129" i="1"/>
  <c r="AB130" i="1"/>
  <c r="AB131" i="1"/>
  <c r="AB132" i="1"/>
  <c r="AB134" i="1"/>
  <c r="AB135" i="1"/>
  <c r="AB136" i="1"/>
  <c r="AB137" i="1"/>
  <c r="AB138" i="1"/>
  <c r="AB139" i="1"/>
  <c r="AB140" i="1"/>
  <c r="AB141" i="1"/>
  <c r="AB142" i="1"/>
  <c r="AB143" i="1"/>
  <c r="AB144" i="1"/>
  <c r="AB147" i="1"/>
  <c r="AB148" i="1"/>
  <c r="AB149" i="1"/>
  <c r="AB150" i="1"/>
  <c r="AB151" i="1"/>
  <c r="AB152" i="1"/>
  <c r="AB153" i="1"/>
  <c r="AB154" i="1"/>
  <c r="AB155" i="1"/>
  <c r="AB156" i="1"/>
  <c r="AB157" i="1"/>
  <c r="AB159" i="1"/>
  <c r="AB160" i="1"/>
  <c r="AB161" i="1"/>
  <c r="AB162" i="1"/>
  <c r="AB163" i="1"/>
  <c r="AB164" i="1"/>
  <c r="AB165" i="1"/>
  <c r="AB166" i="1"/>
  <c r="AB167" i="1"/>
  <c r="AB168" i="1"/>
  <c r="AB169" i="1"/>
  <c r="AB170" i="1"/>
  <c r="AB171" i="1"/>
  <c r="AB172" i="1"/>
  <c r="AB173" i="1"/>
  <c r="AB174" i="1"/>
  <c r="AB175" i="1"/>
  <c r="AB176" i="1"/>
  <c r="AB177" i="1"/>
  <c r="AB178" i="1"/>
  <c r="AB180" i="1"/>
  <c r="AB181" i="1"/>
  <c r="AB182" i="1"/>
  <c r="AB183" i="1"/>
  <c r="AB184" i="1"/>
  <c r="AB185" i="1"/>
  <c r="AB186" i="1"/>
  <c r="AB187" i="1"/>
  <c r="AB188" i="1"/>
  <c r="AB189" i="1"/>
  <c r="AB190" i="1"/>
  <c r="AB191" i="1"/>
  <c r="AB192" i="1"/>
  <c r="AB193" i="1"/>
  <c r="AB194" i="1"/>
  <c r="AB195" i="1"/>
  <c r="AB196" i="1"/>
  <c r="AB197" i="1"/>
  <c r="AB198" i="1"/>
  <c r="AB199" i="1"/>
  <c r="AB200" i="1"/>
  <c r="AB201" i="1"/>
  <c r="AB202" i="1"/>
  <c r="AB203" i="1"/>
  <c r="AB204" i="1"/>
  <c r="AB205" i="1"/>
  <c r="AB207" i="1"/>
  <c r="AB208" i="1"/>
  <c r="AB209" i="1"/>
  <c r="AB210" i="1"/>
  <c r="AB211" i="1"/>
  <c r="AB212" i="1"/>
  <c r="AB213" i="1"/>
  <c r="AB214" i="1"/>
  <c r="AB216" i="1"/>
  <c r="AB217" i="1"/>
  <c r="AB218" i="1"/>
  <c r="AB219" i="1"/>
  <c r="AB220" i="1"/>
  <c r="AB221" i="1"/>
  <c r="AB222" i="1"/>
  <c r="AB223" i="1"/>
  <c r="AB224" i="1"/>
  <c r="AB225" i="1"/>
  <c r="AB227" i="1"/>
  <c r="AB228" i="1"/>
  <c r="AB229" i="1"/>
  <c r="AB230" i="1"/>
  <c r="AB232" i="1"/>
  <c r="AB233" i="1"/>
  <c r="AB234" i="1"/>
  <c r="AB235" i="1"/>
  <c r="AB237" i="1"/>
  <c r="AB236" i="1" s="1"/>
  <c r="AB239" i="1"/>
  <c r="AB240" i="1"/>
  <c r="AB241" i="1"/>
  <c r="AB242" i="1"/>
  <c r="AB243" i="1"/>
  <c r="AB244" i="1"/>
  <c r="AB245" i="1"/>
  <c r="AB246" i="1"/>
  <c r="AB248" i="1"/>
  <c r="AB249" i="1"/>
  <c r="AB250" i="1"/>
  <c r="AB251" i="1"/>
  <c r="AB252" i="1"/>
  <c r="AB255" i="1"/>
  <c r="AB256" i="1"/>
  <c r="AB257" i="1"/>
  <c r="AB258" i="1"/>
  <c r="AB259" i="1"/>
  <c r="AB260" i="1"/>
  <c r="AB261" i="1"/>
  <c r="AB262" i="1"/>
  <c r="AB263" i="1"/>
  <c r="AB264" i="1"/>
  <c r="AB265" i="1"/>
  <c r="AB266" i="1"/>
  <c r="AB267" i="1"/>
  <c r="AB268" i="1"/>
  <c r="AB269" i="1"/>
  <c r="AB270" i="1"/>
  <c r="AB271" i="1"/>
  <c r="AB272" i="1"/>
  <c r="AB273" i="1"/>
  <c r="AB274" i="1"/>
  <c r="AB275" i="1"/>
  <c r="AB276" i="1"/>
  <c r="AB277" i="1"/>
  <c r="AB278" i="1"/>
  <c r="AB279" i="1"/>
  <c r="AB280" i="1"/>
  <c r="AB281" i="1"/>
  <c r="AB282" i="1"/>
  <c r="AB283" i="1"/>
  <c r="AB284" i="1"/>
  <c r="AB286" i="1"/>
  <c r="AB287" i="1"/>
  <c r="AB288" i="1"/>
  <c r="AB289" i="1"/>
  <c r="AB292" i="1"/>
  <c r="AB294" i="1"/>
  <c r="AB295" i="1"/>
  <c r="AB296" i="1"/>
  <c r="AB297" i="1"/>
  <c r="AB298" i="1"/>
  <c r="AB299" i="1"/>
  <c r="AB301" i="1"/>
  <c r="AB302" i="1"/>
  <c r="AB303" i="1"/>
  <c r="AB305" i="1"/>
  <c r="AB306" i="1"/>
  <c r="AB307" i="1"/>
  <c r="AB309" i="1"/>
  <c r="AB310" i="1"/>
  <c r="AB311" i="1"/>
  <c r="AB313" i="1"/>
  <c r="AB314" i="1"/>
  <c r="AB315" i="1"/>
  <c r="AB316" i="1"/>
  <c r="AB318" i="1"/>
  <c r="AB319" i="1"/>
  <c r="AB320" i="1"/>
  <c r="AB321" i="1"/>
  <c r="AB322" i="1"/>
  <c r="AB323" i="1"/>
  <c r="AB326" i="1"/>
  <c r="AB327" i="1"/>
  <c r="AB328" i="1"/>
  <c r="AB329" i="1"/>
  <c r="AB330" i="1"/>
  <c r="AB331" i="1"/>
  <c r="AB332" i="1"/>
  <c r="AB333" i="1"/>
  <c r="AB334" i="1"/>
  <c r="AB335" i="1"/>
  <c r="AB336" i="1"/>
  <c r="AB338" i="1"/>
  <c r="AB339" i="1"/>
  <c r="AB340" i="1"/>
  <c r="AB341" i="1"/>
  <c r="AB342" i="1"/>
  <c r="AB343" i="1"/>
  <c r="AB345" i="1"/>
  <c r="AB346" i="1"/>
  <c r="AB347" i="1"/>
  <c r="AB348" i="1"/>
  <c r="AB349" i="1"/>
  <c r="AB350" i="1"/>
  <c r="AB351" i="1"/>
  <c r="AB352" i="1"/>
  <c r="AB353" i="1"/>
  <c r="AB354" i="1"/>
  <c r="AB355" i="1"/>
  <c r="AB356" i="1"/>
  <c r="AB358" i="1"/>
  <c r="AB359" i="1"/>
  <c r="AB360" i="1"/>
  <c r="AB361" i="1"/>
  <c r="AB362" i="1"/>
  <c r="AB363" i="1"/>
  <c r="AB364" i="1"/>
  <c r="AB365" i="1"/>
  <c r="AB367" i="1"/>
  <c r="AB368" i="1"/>
  <c r="AB369" i="1"/>
  <c r="AB370" i="1"/>
  <c r="AB373" i="1"/>
  <c r="AB374" i="1"/>
  <c r="AB375" i="1"/>
  <c r="AB376" i="1"/>
  <c r="AB377" i="1"/>
  <c r="AB379" i="1"/>
  <c r="AB380" i="1"/>
  <c r="AB381" i="1"/>
  <c r="AB382" i="1"/>
  <c r="AB384" i="1"/>
  <c r="AB385" i="1"/>
  <c r="AB386" i="1"/>
  <c r="AB387" i="1"/>
  <c r="AB389" i="1"/>
  <c r="AB390" i="1"/>
  <c r="AB391" i="1"/>
  <c r="AB392" i="1"/>
  <c r="AB394" i="1"/>
  <c r="AB396" i="1"/>
  <c r="AB398" i="1"/>
  <c r="AB399" i="1"/>
  <c r="AB400" i="1"/>
  <c r="AB401" i="1"/>
  <c r="AB403" i="1"/>
  <c r="AB402" i="1" s="1"/>
  <c r="AB405" i="1"/>
  <c r="AB406" i="1"/>
  <c r="AB408" i="1"/>
  <c r="AB407" i="1" s="1"/>
  <c r="AB410" i="1"/>
  <c r="AB412" i="1"/>
  <c r="AB414" i="1"/>
  <c r="AB415" i="1"/>
  <c r="AB416" i="1"/>
  <c r="AB419" i="1"/>
  <c r="AB420" i="1"/>
  <c r="AB422" i="1"/>
  <c r="AB423" i="1"/>
  <c r="AB425" i="1"/>
  <c r="AB426" i="1"/>
  <c r="AB428" i="1"/>
  <c r="AB429" i="1"/>
  <c r="AB430" i="1"/>
  <c r="AB432" i="1"/>
  <c r="AB433" i="1"/>
  <c r="AB434" i="1"/>
  <c r="AB435" i="1"/>
  <c r="AB436" i="1"/>
  <c r="AB437" i="1"/>
  <c r="AB438" i="1"/>
  <c r="AB439" i="1"/>
  <c r="AB440" i="1"/>
  <c r="AB441" i="1"/>
  <c r="AB442" i="1"/>
  <c r="AB443" i="1"/>
  <c r="AB444" i="1"/>
  <c r="AB445" i="1"/>
  <c r="AB446" i="1"/>
  <c r="AB447" i="1"/>
  <c r="AB448" i="1"/>
  <c r="AB449" i="1"/>
  <c r="AB450" i="1"/>
  <c r="AB452" i="1"/>
  <c r="AB453" i="1"/>
  <c r="AB454" i="1"/>
  <c r="AB455" i="1"/>
  <c r="AB456" i="1"/>
  <c r="AB457" i="1"/>
  <c r="AB458" i="1"/>
  <c r="AB459" i="1"/>
  <c r="AB460" i="1"/>
  <c r="AB461" i="1"/>
  <c r="AB463" i="1"/>
  <c r="AB464" i="1"/>
  <c r="AB465" i="1"/>
  <c r="AB466" i="1"/>
  <c r="AB467" i="1"/>
  <c r="AB468" i="1"/>
  <c r="AB471" i="1"/>
  <c r="AB472" i="1"/>
  <c r="AB473" i="1"/>
  <c r="AB474" i="1"/>
  <c r="AB475" i="1"/>
  <c r="AB476" i="1"/>
  <c r="AB477" i="1"/>
  <c r="AB479" i="1"/>
  <c r="AB480" i="1"/>
  <c r="AB481" i="1"/>
  <c r="AB483" i="1"/>
  <c r="AB484" i="1"/>
  <c r="AB485" i="1"/>
  <c r="AB487" i="1"/>
  <c r="AB486" i="1" s="1"/>
  <c r="AB489" i="1"/>
  <c r="AB490" i="1"/>
  <c r="AB491" i="1"/>
  <c r="AB493" i="1"/>
  <c r="AB494" i="1"/>
  <c r="AB495" i="1"/>
  <c r="AB496" i="1"/>
  <c r="AB497" i="1"/>
  <c r="AB498" i="1"/>
  <c r="AB499" i="1"/>
  <c r="AB500" i="1"/>
  <c r="AB502" i="1"/>
  <c r="AB503" i="1"/>
  <c r="AB504" i="1"/>
  <c r="AB505" i="1"/>
  <c r="AB506" i="1"/>
  <c r="AB508" i="1"/>
  <c r="AB509" i="1"/>
  <c r="AB510" i="1"/>
  <c r="AB511" i="1"/>
  <c r="AB512" i="1"/>
  <c r="AB514" i="1"/>
  <c r="AB515" i="1"/>
  <c r="AB517" i="1"/>
  <c r="AB518" i="1"/>
  <c r="AB519" i="1"/>
  <c r="AB520" i="1"/>
  <c r="AB521" i="1"/>
  <c r="AB523" i="1"/>
  <c r="AB524" i="1"/>
  <c r="AB525" i="1"/>
  <c r="AB526" i="1"/>
  <c r="AB527" i="1"/>
  <c r="AB530" i="1"/>
  <c r="AB532" i="1"/>
  <c r="AB557" i="1"/>
  <c r="AB558" i="1"/>
  <c r="AB560" i="1"/>
  <c r="AB561" i="1"/>
  <c r="AB562" i="1"/>
  <c r="AB563" i="1"/>
  <c r="AB564" i="1"/>
  <c r="AB603" i="1"/>
  <c r="AB604" i="1"/>
  <c r="AB605" i="1"/>
  <c r="AB606" i="1"/>
  <c r="AB607" i="1"/>
  <c r="AB608" i="1"/>
  <c r="AB610" i="1"/>
  <c r="AB611" i="1"/>
  <c r="AB612" i="1"/>
  <c r="AB613" i="1"/>
  <c r="AB614" i="1"/>
  <c r="AB655" i="1"/>
  <c r="AB656" i="1"/>
  <c r="AB657" i="1"/>
  <c r="AB658" i="1"/>
  <c r="AB659" i="1"/>
  <c r="AB661" i="1"/>
  <c r="AB662" i="1"/>
  <c r="AB663" i="1"/>
  <c r="AB664" i="1"/>
  <c r="AB665" i="1"/>
  <c r="AB667" i="1"/>
  <c r="AB668" i="1"/>
  <c r="AB669" i="1"/>
  <c r="AB670" i="1"/>
  <c r="AB671" i="1"/>
  <c r="AB672" i="1"/>
  <c r="AB673" i="1"/>
  <c r="AB674" i="1"/>
  <c r="AF6" i="1"/>
  <c r="AF7" i="1"/>
  <c r="AF8" i="1"/>
  <c r="AF9" i="1"/>
  <c r="AF10" i="1"/>
  <c r="AF11" i="1"/>
  <c r="AF12" i="1"/>
  <c r="AF13" i="1"/>
  <c r="AF14" i="1"/>
  <c r="AF15" i="1"/>
  <c r="AF16" i="1"/>
  <c r="AF17" i="1"/>
  <c r="AF18" i="1"/>
  <c r="AF19" i="1"/>
  <c r="AF20" i="1"/>
  <c r="AF21" i="1"/>
  <c r="AF22" i="1"/>
  <c r="AF23" i="1"/>
  <c r="AF24" i="1"/>
  <c r="AF25" i="1"/>
  <c r="AF26" i="1"/>
  <c r="AF27" i="1"/>
  <c r="AF28" i="1"/>
  <c r="AF29" i="1"/>
  <c r="AF30" i="1"/>
  <c r="AF31" i="1"/>
  <c r="AF32" i="1"/>
  <c r="AF33" i="1"/>
  <c r="AF34" i="1"/>
  <c r="AF35" i="1"/>
  <c r="AF36" i="1"/>
  <c r="AF37" i="1"/>
  <c r="AF38" i="1"/>
  <c r="AF39" i="1"/>
  <c r="AF40" i="1"/>
  <c r="AF41" i="1"/>
  <c r="AF42" i="1"/>
  <c r="AF43" i="1"/>
  <c r="AF44" i="1"/>
  <c r="AF45" i="1"/>
  <c r="AF46" i="1"/>
  <c r="AF47" i="1"/>
  <c r="AF48" i="1"/>
  <c r="AF49" i="1"/>
  <c r="AF50" i="1"/>
  <c r="AF51" i="1"/>
  <c r="AF52" i="1"/>
  <c r="AF53" i="1"/>
  <c r="AF54" i="1"/>
  <c r="AF55" i="1"/>
  <c r="AF56" i="1"/>
  <c r="AF57" i="1"/>
  <c r="AF58" i="1"/>
  <c r="AF59" i="1"/>
  <c r="AF60" i="1"/>
  <c r="AF61" i="1"/>
  <c r="AF62" i="1"/>
  <c r="AF63" i="1"/>
  <c r="AF64" i="1"/>
  <c r="AF65" i="1"/>
  <c r="AF66" i="1"/>
  <c r="AF67" i="1"/>
  <c r="AF68" i="1"/>
  <c r="AF69" i="1"/>
  <c r="AF70" i="1"/>
  <c r="AF71" i="1"/>
  <c r="AF72" i="1"/>
  <c r="AF73" i="1"/>
  <c r="AF74" i="1"/>
  <c r="AF75" i="1"/>
  <c r="AF76" i="1"/>
  <c r="AF77" i="1"/>
  <c r="AF78" i="1"/>
  <c r="AF79" i="1"/>
  <c r="AF80" i="1"/>
  <c r="AF81" i="1"/>
  <c r="AF82" i="1"/>
  <c r="AF83" i="1"/>
  <c r="AF84" i="1"/>
  <c r="AF85" i="1"/>
  <c r="AF86" i="1"/>
  <c r="AF87" i="1"/>
  <c r="AF88" i="1"/>
  <c r="AF89" i="1"/>
  <c r="AF90" i="1"/>
  <c r="AF91" i="1"/>
  <c r="AF92" i="1"/>
  <c r="AF93" i="1"/>
  <c r="AF94" i="1"/>
  <c r="AF95" i="1"/>
  <c r="AF96" i="1"/>
  <c r="AF97" i="1"/>
  <c r="AF98" i="1"/>
  <c r="AF99" i="1"/>
  <c r="AF100" i="1"/>
  <c r="AF101" i="1"/>
  <c r="AF102" i="1"/>
  <c r="AF103" i="1"/>
  <c r="AF104" i="1"/>
  <c r="AF105" i="1"/>
  <c r="AF106" i="1"/>
  <c r="AF107" i="1"/>
  <c r="AF108" i="1"/>
  <c r="AF109" i="1"/>
  <c r="AF110" i="1"/>
  <c r="AF111" i="1"/>
  <c r="AF112" i="1"/>
  <c r="AF113" i="1"/>
  <c r="AF114" i="1"/>
  <c r="AF115" i="1"/>
  <c r="AF116" i="1"/>
  <c r="AF117" i="1"/>
  <c r="AF118" i="1"/>
  <c r="AF119" i="1"/>
  <c r="AF120" i="1"/>
  <c r="AF121" i="1"/>
  <c r="AF122" i="1"/>
  <c r="AF123" i="1"/>
  <c r="AF124" i="1"/>
  <c r="AF125" i="1"/>
  <c r="AF126" i="1"/>
  <c r="AF127" i="1"/>
  <c r="AF128" i="1"/>
  <c r="AF129" i="1"/>
  <c r="AF130" i="1"/>
  <c r="AF131" i="1"/>
  <c r="AF132" i="1"/>
  <c r="AF133" i="1"/>
  <c r="AF134" i="1"/>
  <c r="AF135" i="1"/>
  <c r="AF136" i="1"/>
  <c r="AF137" i="1"/>
  <c r="AF138" i="1"/>
  <c r="AF139" i="1"/>
  <c r="AF140" i="1"/>
  <c r="AF141" i="1"/>
  <c r="AF142" i="1"/>
  <c r="AF143" i="1"/>
  <c r="AF144" i="1"/>
  <c r="AF145" i="1"/>
  <c r="AF146" i="1"/>
  <c r="AF147" i="1"/>
  <c r="AF148" i="1"/>
  <c r="AF149" i="1"/>
  <c r="AF150" i="1"/>
  <c r="AF151" i="1"/>
  <c r="AF152" i="1"/>
  <c r="AF153" i="1"/>
  <c r="AF154" i="1"/>
  <c r="AF155" i="1"/>
  <c r="AF156" i="1"/>
  <c r="AF157" i="1"/>
  <c r="AF158" i="1"/>
  <c r="AF159" i="1"/>
  <c r="AF160" i="1"/>
  <c r="AF161" i="1"/>
  <c r="AF162" i="1"/>
  <c r="AF163" i="1"/>
  <c r="AF164" i="1"/>
  <c r="AF165" i="1"/>
  <c r="AF166" i="1"/>
  <c r="AF167" i="1"/>
  <c r="AF168" i="1"/>
  <c r="AF169" i="1"/>
  <c r="AF170" i="1"/>
  <c r="AF171" i="1"/>
  <c r="AF172" i="1"/>
  <c r="AF173" i="1"/>
  <c r="AF174" i="1"/>
  <c r="AF175" i="1"/>
  <c r="AF176" i="1"/>
  <c r="AF177" i="1"/>
  <c r="AF178" i="1"/>
  <c r="AF179" i="1"/>
  <c r="AF180" i="1"/>
  <c r="AF181" i="1"/>
  <c r="AF182" i="1"/>
  <c r="AF183" i="1"/>
  <c r="AF184" i="1"/>
  <c r="AF185" i="1"/>
  <c r="AF186" i="1"/>
  <c r="AF187" i="1"/>
  <c r="AF188" i="1"/>
  <c r="AF189" i="1"/>
  <c r="AF190" i="1"/>
  <c r="AF191" i="1"/>
  <c r="AF192" i="1"/>
  <c r="AF193" i="1"/>
  <c r="AF194" i="1"/>
  <c r="AF195" i="1"/>
  <c r="AF196" i="1"/>
  <c r="AF197" i="1"/>
  <c r="AF198" i="1"/>
  <c r="AF199" i="1"/>
  <c r="AF200" i="1"/>
  <c r="AF201" i="1"/>
  <c r="AF202" i="1"/>
  <c r="AF203" i="1"/>
  <c r="AF204" i="1"/>
  <c r="AF205" i="1"/>
  <c r="AF206" i="1"/>
  <c r="AF207" i="1"/>
  <c r="AF208" i="1"/>
  <c r="AF209" i="1"/>
  <c r="AF210" i="1"/>
  <c r="AF211" i="1"/>
  <c r="AF212" i="1"/>
  <c r="AF213" i="1"/>
  <c r="AF214" i="1"/>
  <c r="AF215" i="1"/>
  <c r="AF216" i="1"/>
  <c r="AF217" i="1"/>
  <c r="AF218" i="1"/>
  <c r="AF219" i="1"/>
  <c r="AF220" i="1"/>
  <c r="AF221" i="1"/>
  <c r="AF222" i="1"/>
  <c r="AF223" i="1"/>
  <c r="AF224" i="1"/>
  <c r="AF225" i="1"/>
  <c r="AF226" i="1"/>
  <c r="AF227" i="1"/>
  <c r="AF228" i="1"/>
  <c r="AF229" i="1"/>
  <c r="AF230" i="1"/>
  <c r="AF231" i="1"/>
  <c r="AF232" i="1"/>
  <c r="AF233" i="1"/>
  <c r="AF234" i="1"/>
  <c r="AF235" i="1"/>
  <c r="AF236" i="1"/>
  <c r="AF237" i="1"/>
  <c r="AF238" i="1"/>
  <c r="AF239" i="1"/>
  <c r="AF240" i="1"/>
  <c r="AF241" i="1"/>
  <c r="AF242" i="1"/>
  <c r="AF243" i="1"/>
  <c r="AF244" i="1"/>
  <c r="AF245" i="1"/>
  <c r="AF246" i="1"/>
  <c r="AF247" i="1"/>
  <c r="AF248" i="1"/>
  <c r="AF249" i="1"/>
  <c r="AF250" i="1"/>
  <c r="AF251" i="1"/>
  <c r="AF252" i="1"/>
  <c r="AF253" i="1"/>
  <c r="AF254" i="1"/>
  <c r="AF255" i="1"/>
  <c r="AF256" i="1"/>
  <c r="AF257" i="1"/>
  <c r="AF258" i="1"/>
  <c r="AF259" i="1"/>
  <c r="AF260" i="1"/>
  <c r="AF261" i="1"/>
  <c r="AF262" i="1"/>
  <c r="AF263" i="1"/>
  <c r="AF264" i="1"/>
  <c r="AF265" i="1"/>
  <c r="AF266" i="1"/>
  <c r="AF267" i="1"/>
  <c r="AF268" i="1"/>
  <c r="AF269" i="1"/>
  <c r="AF270" i="1"/>
  <c r="AF271" i="1"/>
  <c r="AF272" i="1"/>
  <c r="AF273" i="1"/>
  <c r="AF274" i="1"/>
  <c r="AF275" i="1"/>
  <c r="AF276" i="1"/>
  <c r="AF277" i="1"/>
  <c r="AF278" i="1"/>
  <c r="AF279" i="1"/>
  <c r="AF280" i="1"/>
  <c r="AF281" i="1"/>
  <c r="AF282" i="1"/>
  <c r="AF283" i="1"/>
  <c r="AF284" i="1"/>
  <c r="AF285" i="1"/>
  <c r="AF286" i="1"/>
  <c r="AF287" i="1"/>
  <c r="AF288" i="1"/>
  <c r="AF289" i="1"/>
  <c r="AF290" i="1"/>
  <c r="AF291" i="1"/>
  <c r="AF292" i="1"/>
  <c r="AF293" i="1"/>
  <c r="AF294" i="1"/>
  <c r="AF295" i="1"/>
  <c r="AF296" i="1"/>
  <c r="AF297" i="1"/>
  <c r="AF298" i="1"/>
  <c r="AF299" i="1"/>
  <c r="AF300" i="1"/>
  <c r="AF301" i="1"/>
  <c r="AF302" i="1"/>
  <c r="AF303" i="1"/>
  <c r="AF304" i="1"/>
  <c r="AF305" i="1"/>
  <c r="AF306" i="1"/>
  <c r="AF307" i="1"/>
  <c r="AF308" i="1"/>
  <c r="AF309" i="1"/>
  <c r="AF310" i="1"/>
  <c r="AF311" i="1"/>
  <c r="AF312" i="1"/>
  <c r="AF313" i="1"/>
  <c r="AF314" i="1"/>
  <c r="AF315" i="1"/>
  <c r="AF316" i="1"/>
  <c r="AF317" i="1"/>
  <c r="AF318" i="1"/>
  <c r="AF319" i="1"/>
  <c r="AF320" i="1"/>
  <c r="AF321" i="1"/>
  <c r="AF322" i="1"/>
  <c r="AF323" i="1"/>
  <c r="AF324" i="1"/>
  <c r="AF325" i="1"/>
  <c r="AF326" i="1"/>
  <c r="AF327" i="1"/>
  <c r="AF328" i="1"/>
  <c r="AF329" i="1"/>
  <c r="AF330" i="1"/>
  <c r="AF331" i="1"/>
  <c r="AF332" i="1"/>
  <c r="AF333" i="1"/>
  <c r="AF334" i="1"/>
  <c r="AF335" i="1"/>
  <c r="AF336" i="1"/>
  <c r="AF337" i="1"/>
  <c r="AF338" i="1"/>
  <c r="AF339" i="1"/>
  <c r="AF340" i="1"/>
  <c r="AF341" i="1"/>
  <c r="AF342" i="1"/>
  <c r="AF343" i="1"/>
  <c r="AF344" i="1"/>
  <c r="AF345" i="1"/>
  <c r="AF346" i="1"/>
  <c r="AF347" i="1"/>
  <c r="AF348" i="1"/>
  <c r="AF349" i="1"/>
  <c r="AF350" i="1"/>
  <c r="AF351" i="1"/>
  <c r="AF352" i="1"/>
  <c r="AF353" i="1"/>
  <c r="AF354" i="1"/>
  <c r="AF355" i="1"/>
  <c r="AF356" i="1"/>
  <c r="AF357" i="1"/>
  <c r="AF358" i="1"/>
  <c r="AF359" i="1"/>
  <c r="AF360" i="1"/>
  <c r="AF361" i="1"/>
  <c r="AF362" i="1"/>
  <c r="AF363" i="1"/>
  <c r="AF364" i="1"/>
  <c r="AF365" i="1"/>
  <c r="AF366" i="1"/>
  <c r="AF367" i="1"/>
  <c r="AF368" i="1"/>
  <c r="AF369" i="1"/>
  <c r="AF370" i="1"/>
  <c r="AF371" i="1"/>
  <c r="AF372" i="1"/>
  <c r="AF373" i="1"/>
  <c r="AF374" i="1"/>
  <c r="AF375" i="1"/>
  <c r="AF376" i="1"/>
  <c r="AF377" i="1"/>
  <c r="AF378" i="1"/>
  <c r="AF379" i="1"/>
  <c r="AF380" i="1"/>
  <c r="AF381" i="1"/>
  <c r="AF382" i="1"/>
  <c r="AF383" i="1"/>
  <c r="AF384" i="1"/>
  <c r="AF385" i="1"/>
  <c r="AF386" i="1"/>
  <c r="AF387" i="1"/>
  <c r="AF388" i="1"/>
  <c r="AF389" i="1"/>
  <c r="AF390" i="1"/>
  <c r="AF391" i="1"/>
  <c r="AF392" i="1"/>
  <c r="AF393" i="1"/>
  <c r="AF394" i="1"/>
  <c r="AF395" i="1"/>
  <c r="AF396" i="1"/>
  <c r="AF397" i="1"/>
  <c r="AF398" i="1"/>
  <c r="AF399" i="1"/>
  <c r="AF400" i="1"/>
  <c r="AF401" i="1"/>
  <c r="AF402" i="1"/>
  <c r="AF403" i="1"/>
  <c r="AF404" i="1"/>
  <c r="AF405" i="1"/>
  <c r="AF406" i="1"/>
  <c r="AF407" i="1"/>
  <c r="AF408" i="1"/>
  <c r="AF409" i="1"/>
  <c r="AF410" i="1"/>
  <c r="AF411" i="1"/>
  <c r="AF412" i="1"/>
  <c r="AF413" i="1"/>
  <c r="AF414" i="1"/>
  <c r="AF415" i="1"/>
  <c r="AF416" i="1"/>
  <c r="AF417" i="1"/>
  <c r="AF418" i="1"/>
  <c r="AF419" i="1"/>
  <c r="AF420" i="1"/>
  <c r="AF421" i="1"/>
  <c r="AF422" i="1"/>
  <c r="AF423" i="1"/>
  <c r="AF424" i="1"/>
  <c r="AF425" i="1"/>
  <c r="AF426" i="1"/>
  <c r="AF427" i="1"/>
  <c r="AF428" i="1"/>
  <c r="AF429" i="1"/>
  <c r="AF430" i="1"/>
  <c r="AF431" i="1"/>
  <c r="AF432" i="1"/>
  <c r="AF433" i="1"/>
  <c r="AF434" i="1"/>
  <c r="AF435" i="1"/>
  <c r="AF436" i="1"/>
  <c r="AF437" i="1"/>
  <c r="AF438" i="1"/>
  <c r="AF439" i="1"/>
  <c r="AF440" i="1"/>
  <c r="AF441" i="1"/>
  <c r="AF442" i="1"/>
  <c r="AF443" i="1"/>
  <c r="AF444" i="1"/>
  <c r="AF445" i="1"/>
  <c r="AF446" i="1"/>
  <c r="AF447" i="1"/>
  <c r="AF448" i="1"/>
  <c r="AF449" i="1"/>
  <c r="AF450" i="1"/>
  <c r="AF451" i="1"/>
  <c r="AF452" i="1"/>
  <c r="AF453" i="1"/>
  <c r="AF454" i="1"/>
  <c r="AF455" i="1"/>
  <c r="AF456" i="1"/>
  <c r="AF457" i="1"/>
  <c r="AF458" i="1"/>
  <c r="AF459" i="1"/>
  <c r="AF460" i="1"/>
  <c r="AF461" i="1"/>
  <c r="AF462" i="1"/>
  <c r="AF463" i="1"/>
  <c r="AF464" i="1"/>
  <c r="AF465" i="1"/>
  <c r="AF466" i="1"/>
  <c r="AF467" i="1"/>
  <c r="AF468" i="1"/>
  <c r="AF469" i="1"/>
  <c r="AF470" i="1"/>
  <c r="AF471" i="1"/>
  <c r="AF472" i="1"/>
  <c r="AF473" i="1"/>
  <c r="AF474" i="1"/>
  <c r="AF475" i="1"/>
  <c r="AF476" i="1"/>
  <c r="AF477" i="1"/>
  <c r="AF478" i="1"/>
  <c r="AF479" i="1"/>
  <c r="AF480" i="1"/>
  <c r="AF481" i="1"/>
  <c r="AF482" i="1"/>
  <c r="AF483" i="1"/>
  <c r="AF484" i="1"/>
  <c r="AF485" i="1"/>
  <c r="AF486" i="1"/>
  <c r="AF487" i="1"/>
  <c r="AF488" i="1"/>
  <c r="AF489" i="1"/>
  <c r="AF490" i="1"/>
  <c r="AF491" i="1"/>
  <c r="AF492" i="1"/>
  <c r="AF493" i="1"/>
  <c r="AF494" i="1"/>
  <c r="AF495" i="1"/>
  <c r="AF496" i="1"/>
  <c r="AF497" i="1"/>
  <c r="AF498" i="1"/>
  <c r="AF499" i="1"/>
  <c r="AF500" i="1"/>
  <c r="AF501" i="1"/>
  <c r="AF502" i="1"/>
  <c r="AF503" i="1"/>
  <c r="AF504" i="1"/>
  <c r="AF505" i="1"/>
  <c r="AF506" i="1"/>
  <c r="AF507" i="1"/>
  <c r="AF508" i="1"/>
  <c r="AF509" i="1"/>
  <c r="AF510" i="1"/>
  <c r="AF511" i="1"/>
  <c r="AF512" i="1"/>
  <c r="AF513" i="1"/>
  <c r="AF514" i="1"/>
  <c r="AF515" i="1"/>
  <c r="AF516" i="1"/>
  <c r="AF517" i="1"/>
  <c r="AF518" i="1"/>
  <c r="AF519" i="1"/>
  <c r="AF520" i="1"/>
  <c r="AF521" i="1"/>
  <c r="AF522" i="1"/>
  <c r="AF523" i="1"/>
  <c r="AF524" i="1"/>
  <c r="AF525" i="1"/>
  <c r="AF526" i="1"/>
  <c r="AF527" i="1"/>
  <c r="AF528" i="1"/>
  <c r="AF529" i="1"/>
  <c r="AF530" i="1"/>
  <c r="AF531" i="1"/>
  <c r="AF532" i="1"/>
  <c r="AF534" i="1"/>
  <c r="AF535" i="1"/>
  <c r="AF536" i="1"/>
  <c r="AF537" i="1"/>
  <c r="AF538" i="1"/>
  <c r="AF539" i="1"/>
  <c r="AF540" i="1"/>
  <c r="AF541" i="1"/>
  <c r="AF542" i="1"/>
  <c r="AF543" i="1"/>
  <c r="AF544" i="1"/>
  <c r="AF545" i="1"/>
  <c r="AF546" i="1"/>
  <c r="AF547" i="1"/>
  <c r="AF548" i="1"/>
  <c r="AF549" i="1"/>
  <c r="AF550" i="1"/>
  <c r="AF551" i="1"/>
  <c r="AF552" i="1"/>
  <c r="AF553" i="1"/>
  <c r="AF554" i="1"/>
  <c r="AF555" i="1"/>
  <c r="AF556" i="1"/>
  <c r="AF557" i="1"/>
  <c r="AF558" i="1"/>
  <c r="AF559" i="1"/>
  <c r="AF560" i="1"/>
  <c r="AF561" i="1"/>
  <c r="AF562" i="1"/>
  <c r="AF563" i="1"/>
  <c r="AF564" i="1"/>
  <c r="AF565" i="1"/>
  <c r="AF566" i="1"/>
  <c r="AF567" i="1"/>
  <c r="AF568" i="1"/>
  <c r="AF569" i="1"/>
  <c r="AF570" i="1"/>
  <c r="AF571" i="1"/>
  <c r="AF572" i="1"/>
  <c r="AF573" i="1"/>
  <c r="AF574" i="1"/>
  <c r="AF575" i="1"/>
  <c r="AF576" i="1"/>
  <c r="AF577" i="1"/>
  <c r="AF578" i="1"/>
  <c r="AF579" i="1"/>
  <c r="AF580" i="1"/>
  <c r="AF581" i="1"/>
  <c r="AF582" i="1"/>
  <c r="AF583" i="1"/>
  <c r="AF584" i="1"/>
  <c r="AF585" i="1"/>
  <c r="AF586" i="1"/>
  <c r="AF587" i="1"/>
  <c r="AF588" i="1"/>
  <c r="AF589" i="1"/>
  <c r="AF590" i="1"/>
  <c r="AF591" i="1"/>
  <c r="AF592" i="1"/>
  <c r="AF593" i="1"/>
  <c r="AF594" i="1"/>
  <c r="AF595" i="1"/>
  <c r="AF596" i="1"/>
  <c r="AF597" i="1"/>
  <c r="AF598" i="1"/>
  <c r="AF599" i="1"/>
  <c r="AF600" i="1"/>
  <c r="AF601" i="1"/>
  <c r="AF602" i="1"/>
  <c r="AF603" i="1"/>
  <c r="AF604" i="1"/>
  <c r="AF605" i="1"/>
  <c r="AF606" i="1"/>
  <c r="AF607" i="1"/>
  <c r="AF608" i="1"/>
  <c r="AF609" i="1"/>
  <c r="AF610" i="1"/>
  <c r="AF611" i="1"/>
  <c r="AF612" i="1"/>
  <c r="AF613" i="1"/>
  <c r="AF614" i="1"/>
  <c r="AF615" i="1"/>
  <c r="AF616" i="1"/>
  <c r="AF617" i="1"/>
  <c r="AF618" i="1"/>
  <c r="AF619" i="1"/>
  <c r="AF620" i="1"/>
  <c r="AF621" i="1"/>
  <c r="AF622" i="1"/>
  <c r="AF623" i="1"/>
  <c r="AF624" i="1"/>
  <c r="AF625" i="1"/>
  <c r="AF626" i="1"/>
  <c r="AF627" i="1"/>
  <c r="AF628" i="1"/>
  <c r="AF629" i="1"/>
  <c r="AF630" i="1"/>
  <c r="AF631" i="1"/>
  <c r="AF632" i="1"/>
  <c r="AF633" i="1"/>
  <c r="AF634" i="1"/>
  <c r="AF635" i="1"/>
  <c r="AF636" i="1"/>
  <c r="AF637" i="1"/>
  <c r="AF638" i="1"/>
  <c r="AF639" i="1"/>
  <c r="AF640" i="1"/>
  <c r="AF641" i="1"/>
  <c r="AF642" i="1"/>
  <c r="AF643" i="1"/>
  <c r="AF644" i="1"/>
  <c r="AF645" i="1"/>
  <c r="AF646" i="1"/>
  <c r="AF647" i="1"/>
  <c r="AF648" i="1"/>
  <c r="AF649" i="1"/>
  <c r="AF650" i="1"/>
  <c r="AF651" i="1"/>
  <c r="AF652" i="1"/>
  <c r="AF653" i="1"/>
  <c r="AF654" i="1"/>
  <c r="AF655" i="1"/>
  <c r="AF656" i="1"/>
  <c r="AF657" i="1"/>
  <c r="AF658" i="1"/>
  <c r="AF659" i="1"/>
  <c r="AF660" i="1"/>
  <c r="AF661" i="1"/>
  <c r="AF662" i="1"/>
  <c r="AF663" i="1"/>
  <c r="AF664" i="1"/>
  <c r="AF665" i="1"/>
  <c r="AF666" i="1"/>
  <c r="AF667" i="1"/>
  <c r="AF668" i="1"/>
  <c r="AF669" i="1"/>
  <c r="AF670" i="1"/>
  <c r="AF671" i="1"/>
  <c r="AF672" i="1"/>
  <c r="AF673" i="1"/>
  <c r="AF674" i="1"/>
  <c r="AF675" i="1"/>
  <c r="AF676" i="1"/>
  <c r="AF677" i="1"/>
  <c r="AF678" i="1"/>
  <c r="AF679" i="1"/>
  <c r="AF680" i="1"/>
  <c r="AF681" i="1"/>
  <c r="AF682" i="1"/>
  <c r="AF683" i="1"/>
  <c r="AF684" i="1"/>
  <c r="AF685" i="1"/>
  <c r="AF686" i="1"/>
  <c r="AF687" i="1"/>
  <c r="AF688" i="1"/>
  <c r="AF689" i="1"/>
  <c r="AF690" i="1"/>
  <c r="AF691" i="1"/>
  <c r="AF692" i="1"/>
  <c r="AF693" i="1"/>
  <c r="AF694" i="1"/>
  <c r="AF695" i="1"/>
  <c r="AF696" i="1"/>
  <c r="AF697" i="1"/>
  <c r="AF698" i="1"/>
  <c r="AF699" i="1"/>
  <c r="AF700" i="1"/>
  <c r="AF701" i="1"/>
  <c r="AF5" i="1"/>
  <c r="U323" i="1"/>
  <c r="U221" i="1"/>
  <c r="Y659" i="1"/>
  <c r="Y665" i="1"/>
  <c r="Y322" i="1"/>
  <c r="AC526" i="1" l="1"/>
  <c r="AC506" i="1"/>
  <c r="AC466" i="1"/>
  <c r="AC406" i="1"/>
  <c r="AC363" i="1"/>
  <c r="AC346" i="1"/>
  <c r="AC286" i="1"/>
  <c r="AQ4" i="1"/>
  <c r="AC497" i="1"/>
  <c r="AC476" i="1"/>
  <c r="AC420" i="1"/>
  <c r="AC374" i="1"/>
  <c r="AC354" i="1"/>
  <c r="AC318" i="1"/>
  <c r="AC297" i="1"/>
  <c r="AC630" i="1"/>
  <c r="AA528" i="1"/>
  <c r="AW658" i="1"/>
  <c r="AV659" i="1"/>
  <c r="AW321" i="1"/>
  <c r="AV322" i="1"/>
  <c r="AV665" i="1"/>
  <c r="AW664" i="1"/>
  <c r="AC444" i="1"/>
  <c r="AC436" i="1"/>
  <c r="AC426" i="1"/>
  <c r="AC313" i="1"/>
  <c r="AC302" i="1"/>
  <c r="AC281" i="1"/>
  <c r="AC273" i="1"/>
  <c r="AC265" i="1"/>
  <c r="AC257" i="1"/>
  <c r="AC246" i="1"/>
  <c r="AC227" i="1"/>
  <c r="AC218" i="1"/>
  <c r="AC209" i="1"/>
  <c r="AC200" i="1"/>
  <c r="AC192" i="1"/>
  <c r="AC184" i="1"/>
  <c r="AC150" i="1"/>
  <c r="AC140" i="1"/>
  <c r="AC131" i="1"/>
  <c r="AC121" i="1"/>
  <c r="AC113" i="1"/>
  <c r="AC104" i="1"/>
  <c r="AC96" i="1"/>
  <c r="AC78" i="1"/>
  <c r="AC70" i="1"/>
  <c r="AC52" i="1"/>
  <c r="AC44" i="1"/>
  <c r="AC35" i="1"/>
  <c r="AC26" i="1"/>
  <c r="AC17" i="1"/>
  <c r="AC9" i="1"/>
  <c r="V145" i="1"/>
  <c r="AC682" i="1"/>
  <c r="AC545" i="1"/>
  <c r="AC536" i="1"/>
  <c r="AC543" i="1"/>
  <c r="AC187" i="1"/>
  <c r="AC305" i="1"/>
  <c r="AC571" i="1"/>
  <c r="AC684" i="1"/>
  <c r="AC534" i="1"/>
  <c r="AC537" i="1"/>
  <c r="AC554" i="1"/>
  <c r="AC518" i="1"/>
  <c r="AC498" i="1"/>
  <c r="AC467" i="1"/>
  <c r="AC458" i="1"/>
  <c r="AC449" i="1"/>
  <c r="AC396" i="1"/>
  <c r="AC395" i="1" s="1"/>
  <c r="AC364" i="1"/>
  <c r="AC329" i="1"/>
  <c r="AC278" i="1"/>
  <c r="AC270" i="1"/>
  <c r="AC262" i="1"/>
  <c r="AC252" i="1"/>
  <c r="AC243" i="1"/>
  <c r="AC233" i="1"/>
  <c r="AC214" i="1"/>
  <c r="AC172" i="1"/>
  <c r="AC164" i="1"/>
  <c r="AC155" i="1"/>
  <c r="AC147" i="1"/>
  <c r="AC137" i="1"/>
  <c r="AC128" i="1"/>
  <c r="AC118" i="1"/>
  <c r="AC110" i="1"/>
  <c r="AC92" i="1"/>
  <c r="AC84" i="1"/>
  <c r="AC75" i="1"/>
  <c r="AC67" i="1"/>
  <c r="AC58" i="1"/>
  <c r="AC49" i="1"/>
  <c r="AC40" i="1"/>
  <c r="AC32" i="1"/>
  <c r="AC14" i="1"/>
  <c r="AC551" i="1"/>
  <c r="AC499" i="1"/>
  <c r="AC490" i="1"/>
  <c r="AC459" i="1"/>
  <c r="AC450" i="1"/>
  <c r="AC442" i="1"/>
  <c r="AC434" i="1"/>
  <c r="AC410" i="1"/>
  <c r="AC409" i="1" s="1"/>
  <c r="AC398" i="1"/>
  <c r="AC386" i="1"/>
  <c r="AC356" i="1"/>
  <c r="AC348" i="1"/>
  <c r="AC339" i="1"/>
  <c r="AC330" i="1"/>
  <c r="AC310" i="1"/>
  <c r="AC244" i="1"/>
  <c r="AC234" i="1"/>
  <c r="AC224" i="1"/>
  <c r="AC216" i="1"/>
  <c r="AC198" i="1"/>
  <c r="AC182" i="1"/>
  <c r="AC156" i="1"/>
  <c r="AC148" i="1"/>
  <c r="AC138" i="1"/>
  <c r="AC129" i="1"/>
  <c r="AC102" i="1"/>
  <c r="AC76" i="1"/>
  <c r="AC68" i="1"/>
  <c r="AC59" i="1"/>
  <c r="AC41" i="1"/>
  <c r="AC33" i="1"/>
  <c r="AC24" i="1"/>
  <c r="AC572" i="1"/>
  <c r="AC541" i="1"/>
  <c r="AC7" i="1"/>
  <c r="AC659" i="1"/>
  <c r="AC604" i="1"/>
  <c r="AC546" i="1"/>
  <c r="AC539" i="1"/>
  <c r="AC190" i="1"/>
  <c r="AC562" i="1"/>
  <c r="AC674" i="1"/>
  <c r="AC665" i="1"/>
  <c r="AC619" i="1"/>
  <c r="AC538" i="1"/>
  <c r="AC50" i="1"/>
  <c r="O25" i="1"/>
  <c r="AC550" i="1"/>
  <c r="AC540" i="1"/>
  <c r="AC596" i="1"/>
  <c r="AC642" i="1"/>
  <c r="AC627" i="1"/>
  <c r="AC145" i="1"/>
  <c r="AC590" i="1"/>
  <c r="AA660" i="1"/>
  <c r="AA312" i="1"/>
  <c r="AA424" i="1"/>
  <c r="AC662" i="1"/>
  <c r="AC650" i="1"/>
  <c r="AC385" i="1"/>
  <c r="AC355" i="1"/>
  <c r="AC347" i="1"/>
  <c r="AC338" i="1"/>
  <c r="AB638" i="1"/>
  <c r="AC641" i="1"/>
  <c r="AA552" i="1"/>
  <c r="AA418" i="1"/>
  <c r="AC580" i="1"/>
  <c r="AC563" i="1"/>
  <c r="AA254" i="1"/>
  <c r="AC225" i="1"/>
  <c r="AC174" i="1"/>
  <c r="AC8" i="1"/>
  <c r="G555" i="1"/>
  <c r="AB308" i="1"/>
  <c r="AA308" i="1"/>
  <c r="AB254" i="1"/>
  <c r="AA317" i="1"/>
  <c r="AA285" i="1"/>
  <c r="AA578" i="1"/>
  <c r="AA559" i="1"/>
  <c r="AA372" i="1"/>
  <c r="AB293" i="1"/>
  <c r="AB291" i="1" s="1"/>
  <c r="AB290" i="1" s="1"/>
  <c r="AB247" i="1"/>
  <c r="AA304" i="1"/>
  <c r="AC698" i="1"/>
  <c r="AC678" i="1"/>
  <c r="AC668" i="1"/>
  <c r="AC658" i="1"/>
  <c r="AC646" i="1"/>
  <c r="AB317" i="1"/>
  <c r="AA300" i="1"/>
  <c r="AA293" i="1"/>
  <c r="AA291" i="1" s="1"/>
  <c r="AA290" i="1" s="1"/>
  <c r="AA247" i="1"/>
  <c r="AC622" i="1"/>
  <c r="AC612" i="1"/>
  <c r="AC603" i="1"/>
  <c r="AC574" i="1"/>
  <c r="AC564" i="1"/>
  <c r="AC510" i="1"/>
  <c r="AC500" i="1"/>
  <c r="AC491" i="1"/>
  <c r="AC460" i="1"/>
  <c r="AC443" i="1"/>
  <c r="AC435" i="1"/>
  <c r="AC387" i="1"/>
  <c r="AC377" i="1"/>
  <c r="AC358" i="1"/>
  <c r="AC340" i="1"/>
  <c r="AC331" i="1"/>
  <c r="AC321" i="1"/>
  <c r="AB300" i="1"/>
  <c r="AC289" i="1"/>
  <c r="AC468" i="1"/>
  <c r="AB312" i="1"/>
  <c r="AB556" i="1"/>
  <c r="AB544" i="1"/>
  <c r="AB462" i="1"/>
  <c r="AC294" i="1"/>
  <c r="AC258" i="1"/>
  <c r="AC168" i="1"/>
  <c r="AC105" i="1"/>
  <c r="AC88" i="1"/>
  <c r="V619" i="1"/>
  <c r="AB304" i="1"/>
  <c r="AA687" i="1"/>
  <c r="AA676" i="1"/>
  <c r="AB285" i="1"/>
  <c r="AC57" i="1"/>
  <c r="G528" i="1"/>
  <c r="AC681" i="1"/>
  <c r="AC152" i="1"/>
  <c r="AC81" i="1"/>
  <c r="AB549" i="1"/>
  <c r="AA621" i="1"/>
  <c r="AB687" i="1"/>
  <c r="AC628" i="1"/>
  <c r="AC598" i="1"/>
  <c r="AC625" i="1"/>
  <c r="AC315" i="1"/>
  <c r="AC259" i="1"/>
  <c r="AC115" i="1"/>
  <c r="AC46" i="1"/>
  <c r="AC634" i="1"/>
  <c r="AC633" i="1" s="1"/>
  <c r="AB621" i="1"/>
  <c r="AC614" i="1"/>
  <c r="AC594" i="1"/>
  <c r="AC586" i="1"/>
  <c r="AC512" i="1"/>
  <c r="AC494" i="1"/>
  <c r="AC454" i="1"/>
  <c r="AC401" i="1"/>
  <c r="AC390" i="1"/>
  <c r="AC380" i="1"/>
  <c r="AC369" i="1"/>
  <c r="AC342" i="1"/>
  <c r="AC323" i="1"/>
  <c r="AC307" i="1"/>
  <c r="AC299" i="1"/>
  <c r="AC283" i="1"/>
  <c r="AC275" i="1"/>
  <c r="AC267" i="1"/>
  <c r="AC249" i="1"/>
  <c r="AC240" i="1"/>
  <c r="AC220" i="1"/>
  <c r="AC211" i="1"/>
  <c r="AC202" i="1"/>
  <c r="AC194" i="1"/>
  <c r="AC186" i="1"/>
  <c r="AC177" i="1"/>
  <c r="AC169" i="1"/>
  <c r="AC161" i="1"/>
  <c r="AC142" i="1"/>
  <c r="AC134" i="1"/>
  <c r="AC106" i="1"/>
  <c r="AC98" i="1"/>
  <c r="AC89" i="1"/>
  <c r="AC72" i="1"/>
  <c r="AC54" i="1"/>
  <c r="AC28" i="1"/>
  <c r="AC20" i="1"/>
  <c r="AC11" i="1"/>
  <c r="AA404" i="1"/>
  <c r="AA616" i="1"/>
  <c r="AC587" i="1"/>
  <c r="AA513" i="1"/>
  <c r="G324" i="1"/>
  <c r="V617" i="1"/>
  <c r="AB552" i="1"/>
  <c r="AB424" i="1"/>
  <c r="AA556" i="1"/>
  <c r="AA482" i="1"/>
  <c r="AA462" i="1"/>
  <c r="AA501" i="1"/>
  <c r="AA470" i="1"/>
  <c r="AB516" i="1"/>
  <c r="AB383" i="1"/>
  <c r="AC657" i="1"/>
  <c r="U616" i="1"/>
  <c r="AC618" i="1"/>
  <c r="AC606" i="1"/>
  <c r="AA609" i="1"/>
  <c r="AA549" i="1"/>
  <c r="AA488" i="1"/>
  <c r="G533" i="1"/>
  <c r="AC595" i="1"/>
  <c r="AC558" i="1"/>
  <c r="AC524" i="1"/>
  <c r="AC484" i="1"/>
  <c r="AC474" i="1"/>
  <c r="AC446" i="1"/>
  <c r="AC438" i="1"/>
  <c r="AC370" i="1"/>
  <c r="AC334" i="1"/>
  <c r="AC316" i="1"/>
  <c r="AC292" i="1"/>
  <c r="AC284" i="1"/>
  <c r="AC276" i="1"/>
  <c r="AC268" i="1"/>
  <c r="AC260" i="1"/>
  <c r="AC250" i="1"/>
  <c r="AC212" i="1"/>
  <c r="AC203" i="1"/>
  <c r="AC178" i="1"/>
  <c r="AC170" i="1"/>
  <c r="AC162" i="1"/>
  <c r="AC116" i="1"/>
  <c r="AC108" i="1"/>
  <c r="AC82" i="1"/>
  <c r="AC64" i="1"/>
  <c r="AC38" i="1"/>
  <c r="AC12" i="1"/>
  <c r="AA516" i="1"/>
  <c r="AB626" i="1"/>
  <c r="AB535" i="1"/>
  <c r="AC683" i="1"/>
  <c r="AA522" i="1"/>
  <c r="AC505" i="1"/>
  <c r="AA431" i="1"/>
  <c r="AC353" i="1"/>
  <c r="AC345" i="1"/>
  <c r="AC428" i="1"/>
  <c r="AB427" i="1"/>
  <c r="AC553" i="1"/>
  <c r="AC552" i="1" s="1"/>
  <c r="AC692" i="1"/>
  <c r="AB680" i="1"/>
  <c r="AC670" i="1"/>
  <c r="AB660" i="1"/>
  <c r="AB648" i="1"/>
  <c r="AB602" i="1"/>
  <c r="AB566" i="1"/>
  <c r="AC502" i="1"/>
  <c r="AB501" i="1"/>
  <c r="AB492" i="1"/>
  <c r="AC577" i="1"/>
  <c r="AC569" i="1"/>
  <c r="O24" i="1"/>
  <c r="AC483" i="1"/>
  <c r="AB482" i="1"/>
  <c r="AC691" i="1"/>
  <c r="AB690" i="1"/>
  <c r="AC611" i="1"/>
  <c r="AC532" i="1"/>
  <c r="AC531" i="1" s="1"/>
  <c r="AB531" i="1"/>
  <c r="AB470" i="1"/>
  <c r="AC452" i="1"/>
  <c r="AB451" i="1"/>
  <c r="AC412" i="1"/>
  <c r="AC411" i="1" s="1"/>
  <c r="AB411" i="1"/>
  <c r="AA680" i="1"/>
  <c r="AC649" i="1"/>
  <c r="AA648" i="1"/>
  <c r="AA638" i="1"/>
  <c r="AA626" i="1"/>
  <c r="AA544" i="1"/>
  <c r="AA535" i="1"/>
  <c r="AA427" i="1"/>
  <c r="AC601" i="1"/>
  <c r="AC600" i="1" s="1"/>
  <c r="AC610" i="1"/>
  <c r="AB609" i="1"/>
  <c r="AC582" i="1"/>
  <c r="AC530" i="1"/>
  <c r="AC529" i="1" s="1"/>
  <c r="AB529" i="1"/>
  <c r="AB478" i="1"/>
  <c r="AA690" i="1"/>
  <c r="AC593" i="1"/>
  <c r="AC585" i="1"/>
  <c r="AA584" i="1"/>
  <c r="AA566" i="1"/>
  <c r="AA492" i="1"/>
  <c r="AA388" i="1"/>
  <c r="AC379" i="1"/>
  <c r="AA337" i="1"/>
  <c r="AC306" i="1"/>
  <c r="AC282" i="1"/>
  <c r="AC248" i="1"/>
  <c r="AC219" i="1"/>
  <c r="AC201" i="1"/>
  <c r="AC193" i="1"/>
  <c r="AC185" i="1"/>
  <c r="AC176" i="1"/>
  <c r="AC160" i="1"/>
  <c r="AC114" i="1"/>
  <c r="AC97" i="1"/>
  <c r="AC62" i="1"/>
  <c r="AC27" i="1"/>
  <c r="AC19" i="1"/>
  <c r="G469" i="1"/>
  <c r="AB676" i="1"/>
  <c r="AC667" i="1"/>
  <c r="AB666" i="1"/>
  <c r="AC508" i="1"/>
  <c r="AB507" i="1"/>
  <c r="AB488" i="1"/>
  <c r="AC422" i="1"/>
  <c r="AB421" i="1"/>
  <c r="AC689" i="1"/>
  <c r="AA602" i="1"/>
  <c r="AA451" i="1"/>
  <c r="AC425" i="1"/>
  <c r="AA366" i="1"/>
  <c r="AA357" i="1"/>
  <c r="O22" i="1"/>
  <c r="AA666" i="1"/>
  <c r="AA478" i="1"/>
  <c r="AA397" i="1"/>
  <c r="AC644" i="1"/>
  <c r="AB643" i="1"/>
  <c r="AB431" i="1"/>
  <c r="AC579" i="1"/>
  <c r="AB654" i="1"/>
  <c r="AC588" i="1"/>
  <c r="AB578" i="1"/>
  <c r="AC570" i="1"/>
  <c r="AB559" i="1"/>
  <c r="AC515" i="1"/>
  <c r="AC475" i="1"/>
  <c r="AC430" i="1"/>
  <c r="AC382" i="1"/>
  <c r="AC362" i="1"/>
  <c r="AC251" i="1"/>
  <c r="AC242" i="1"/>
  <c r="AC232" i="1"/>
  <c r="AC204" i="1"/>
  <c r="AC196" i="1"/>
  <c r="AC188" i="1"/>
  <c r="AC180" i="1"/>
  <c r="AC171" i="1"/>
  <c r="AC163" i="1"/>
  <c r="AC154" i="1"/>
  <c r="AC144" i="1"/>
  <c r="AC136" i="1"/>
  <c r="AC100" i="1"/>
  <c r="AC91" i="1"/>
  <c r="AC83" i="1"/>
  <c r="AC74" i="1"/>
  <c r="AC66" i="1"/>
  <c r="AC48" i="1"/>
  <c r="AC22" i="1"/>
  <c r="AA643" i="1"/>
  <c r="AA507" i="1"/>
  <c r="AC433" i="1"/>
  <c r="AA421" i="1"/>
  <c r="O21" i="1"/>
  <c r="AC523" i="1"/>
  <c r="AB522" i="1"/>
  <c r="AB584" i="1"/>
  <c r="AC652" i="1"/>
  <c r="AC651" i="1" s="1"/>
  <c r="AC694" i="1"/>
  <c r="AC514" i="1"/>
  <c r="AB513" i="1"/>
  <c r="AB413" i="1"/>
  <c r="AB357" i="1"/>
  <c r="AB325" i="1"/>
  <c r="AC673" i="1"/>
  <c r="AA654" i="1"/>
  <c r="AC561" i="1"/>
  <c r="V253" i="1"/>
  <c r="AC253" i="1"/>
  <c r="V620" i="1"/>
  <c r="V618" i="1"/>
  <c r="AB616" i="1"/>
  <c r="T616" i="1"/>
  <c r="AB388" i="1"/>
  <c r="AB378" i="1"/>
  <c r="G371" i="1"/>
  <c r="AB366" i="1"/>
  <c r="AB337" i="1"/>
  <c r="AA344" i="1"/>
  <c r="AB418" i="1"/>
  <c r="AC419" i="1"/>
  <c r="AC394" i="1"/>
  <c r="AC393" i="1" s="1"/>
  <c r="AB393" i="1"/>
  <c r="AC521" i="1"/>
  <c r="AC489" i="1"/>
  <c r="AC481" i="1"/>
  <c r="AC473" i="1"/>
  <c r="AC465" i="1"/>
  <c r="AC457" i="1"/>
  <c r="AC441" i="1"/>
  <c r="AA402" i="1"/>
  <c r="AC403" i="1"/>
  <c r="AC402" i="1" s="1"/>
  <c r="AC361" i="1"/>
  <c r="AC326" i="1"/>
  <c r="AA325" i="1"/>
  <c r="AC241" i="1"/>
  <c r="AC230" i="1"/>
  <c r="AC195" i="1"/>
  <c r="AC153" i="1"/>
  <c r="AC126" i="1"/>
  <c r="AA107" i="1"/>
  <c r="AC107" i="1" s="1"/>
  <c r="AC99" i="1"/>
  <c r="AC90" i="1"/>
  <c r="AC73" i="1"/>
  <c r="AB372" i="1"/>
  <c r="AB344" i="1"/>
  <c r="AB404" i="1"/>
  <c r="AA413" i="1"/>
  <c r="AA123" i="1"/>
  <c r="AA378" i="1"/>
  <c r="AB215" i="1"/>
  <c r="AB6" i="1"/>
  <c r="AC592" i="1"/>
  <c r="AC448" i="1"/>
  <c r="AA133" i="1"/>
  <c r="AA80" i="1"/>
  <c r="AC80" i="1" s="1"/>
  <c r="O20" i="1"/>
  <c r="O145" i="1"/>
  <c r="AB397" i="1"/>
  <c r="AC617" i="1"/>
  <c r="AB133" i="1"/>
  <c r="AC236" i="1"/>
  <c r="AA226" i="1"/>
  <c r="AA158" i="1"/>
  <c r="AA43" i="1"/>
  <c r="AC43" i="1" s="1"/>
  <c r="O19" i="1"/>
  <c r="AC697" i="1"/>
  <c r="AC414" i="1"/>
  <c r="AC350" i="1"/>
  <c r="AC332" i="1"/>
  <c r="AC322" i="1"/>
  <c r="AC314" i="1"/>
  <c r="AC298" i="1"/>
  <c r="AC274" i="1"/>
  <c r="AC266" i="1"/>
  <c r="AC228" i="1"/>
  <c r="AC210" i="1"/>
  <c r="AC132" i="1"/>
  <c r="AC124" i="1"/>
  <c r="AC36" i="1"/>
  <c r="AB18" i="1"/>
  <c r="AC10" i="1"/>
  <c r="AC296" i="1"/>
  <c r="AC288" i="1"/>
  <c r="AC280" i="1"/>
  <c r="AC272" i="1"/>
  <c r="AC264" i="1"/>
  <c r="AC256" i="1"/>
  <c r="AC235" i="1"/>
  <c r="AC217" i="1"/>
  <c r="AC208" i="1"/>
  <c r="AC199" i="1"/>
  <c r="AC191" i="1"/>
  <c r="AC183" i="1"/>
  <c r="AC166" i="1"/>
  <c r="AC139" i="1"/>
  <c r="AC120" i="1"/>
  <c r="AC112" i="1"/>
  <c r="AC103" i="1"/>
  <c r="AC95" i="1"/>
  <c r="AC86" i="1"/>
  <c r="AA65" i="1"/>
  <c r="AC65" i="1" s="1"/>
  <c r="AC51" i="1"/>
  <c r="AC25" i="1"/>
  <c r="AC16" i="1"/>
  <c r="AB226" i="1"/>
  <c r="AB158" i="1"/>
  <c r="AA215" i="1"/>
  <c r="AA6" i="1"/>
  <c r="AC384" i="1"/>
  <c r="AA146" i="1"/>
  <c r="AA383" i="1"/>
  <c r="AB409" i="1"/>
  <c r="AB206" i="1"/>
  <c r="AA231" i="1"/>
  <c r="AA179" i="1"/>
  <c r="AA56" i="1"/>
  <c r="AC56" i="1" s="1"/>
  <c r="AB395" i="1"/>
  <c r="AC695" i="1"/>
  <c r="AC679" i="1"/>
  <c r="AC671" i="1"/>
  <c r="AC663" i="1"/>
  <c r="AC655" i="1"/>
  <c r="AC647" i="1"/>
  <c r="AC639" i="1"/>
  <c r="AC607" i="1"/>
  <c r="AC599" i="1"/>
  <c r="AC591" i="1"/>
  <c r="AC583" i="1"/>
  <c r="AC575" i="1"/>
  <c r="AC567" i="1"/>
  <c r="AC527" i="1"/>
  <c r="AC519" i="1"/>
  <c r="AC511" i="1"/>
  <c r="AC503" i="1"/>
  <c r="AC495" i="1"/>
  <c r="AC487" i="1"/>
  <c r="AC486" i="1" s="1"/>
  <c r="AC479" i="1"/>
  <c r="AC471" i="1"/>
  <c r="AC463" i="1"/>
  <c r="AC455" i="1"/>
  <c r="AC447" i="1"/>
  <c r="AC439" i="1"/>
  <c r="AC423" i="1"/>
  <c r="AC415" i="1"/>
  <c r="AC399" i="1"/>
  <c r="AC391" i="1"/>
  <c r="AC375" i="1"/>
  <c r="AC367" i="1"/>
  <c r="AC359" i="1"/>
  <c r="AC351" i="1"/>
  <c r="AC343" i="1"/>
  <c r="AC335" i="1"/>
  <c r="AC327" i="1"/>
  <c r="AC319" i="1"/>
  <c r="AC311" i="1"/>
  <c r="AC303" i="1"/>
  <c r="AC295" i="1"/>
  <c r="AC287" i="1"/>
  <c r="AC279" i="1"/>
  <c r="AC271" i="1"/>
  <c r="AC263" i="1"/>
  <c r="AC255" i="1"/>
  <c r="AC207" i="1"/>
  <c r="AC119" i="1"/>
  <c r="AC111" i="1"/>
  <c r="AC15" i="1"/>
  <c r="O23" i="1"/>
  <c r="AA206" i="1"/>
  <c r="AA18" i="1"/>
  <c r="AB146" i="1"/>
  <c r="AC222" i="1"/>
  <c r="AC223" i="1"/>
  <c r="AC23" i="1"/>
  <c r="AC127" i="1"/>
  <c r="AC39" i="1"/>
  <c r="AC31" i="1"/>
  <c r="AC143" i="1"/>
  <c r="AC135" i="1"/>
  <c r="AC55" i="1"/>
  <c r="AC47" i="1"/>
  <c r="AA94" i="1"/>
  <c r="AC94" i="1" s="1"/>
  <c r="AB179" i="1"/>
  <c r="AB231" i="1"/>
  <c r="O253" i="1"/>
  <c r="AC520" i="1"/>
  <c r="AC504" i="1"/>
  <c r="AC496" i="1"/>
  <c r="AC480" i="1"/>
  <c r="AC472" i="1"/>
  <c r="AC464" i="1"/>
  <c r="AC456" i="1"/>
  <c r="AC440" i="1"/>
  <c r="AC432" i="1"/>
  <c r="AC416" i="1"/>
  <c r="AC408" i="1"/>
  <c r="AC407" i="1" s="1"/>
  <c r="AC400" i="1"/>
  <c r="AC392" i="1"/>
  <c r="AC376" i="1"/>
  <c r="AC368" i="1"/>
  <c r="AC360" i="1"/>
  <c r="AC352" i="1"/>
  <c r="AC336" i="1"/>
  <c r="AC328" i="1"/>
  <c r="AC320" i="1"/>
  <c r="AC130" i="1"/>
  <c r="AC60" i="1"/>
  <c r="AC42" i="1"/>
  <c r="AC34" i="1"/>
  <c r="AC63" i="1"/>
  <c r="AB123" i="1"/>
  <c r="AC656" i="1"/>
  <c r="AC640" i="1"/>
  <c r="AC632" i="1"/>
  <c r="AC624" i="1"/>
  <c r="AC608" i="1"/>
  <c r="AC576" i="1"/>
  <c r="AC568" i="1"/>
  <c r="AC560" i="1"/>
  <c r="AC239" i="1"/>
  <c r="AC151" i="1"/>
  <c r="AC79" i="1"/>
  <c r="AC71" i="1"/>
  <c r="AA30" i="1"/>
  <c r="AC30" i="1" s="1"/>
  <c r="AC696" i="1"/>
  <c r="AC688" i="1"/>
  <c r="AC672" i="1"/>
  <c r="AC664" i="1"/>
  <c r="AC175" i="1"/>
  <c r="AC167" i="1"/>
  <c r="AC159" i="1"/>
  <c r="AC87" i="1"/>
  <c r="AC645" i="1"/>
  <c r="AC637" i="1"/>
  <c r="AC636" i="1" s="1"/>
  <c r="AC589" i="1"/>
  <c r="AC581" i="1"/>
  <c r="AC309" i="1"/>
  <c r="AC301" i="1"/>
  <c r="AC277" i="1"/>
  <c r="AC269" i="1"/>
  <c r="AC261" i="1"/>
  <c r="AC245" i="1"/>
  <c r="AC237" i="1"/>
  <c r="AC229" i="1"/>
  <c r="AC221" i="1"/>
  <c r="AC213" i="1"/>
  <c r="AC205" i="1"/>
  <c r="AC197" i="1"/>
  <c r="AC189" i="1"/>
  <c r="AC181" i="1"/>
  <c r="AC173" i="1"/>
  <c r="AC165" i="1"/>
  <c r="AC157" i="1"/>
  <c r="AC149" i="1"/>
  <c r="AC141" i="1"/>
  <c r="AC125" i="1"/>
  <c r="AC117" i="1"/>
  <c r="AC109" i="1"/>
  <c r="AC101" i="1"/>
  <c r="AC93" i="1"/>
  <c r="AC85" i="1"/>
  <c r="AC77" i="1"/>
  <c r="AC69" i="1"/>
  <c r="AC61" i="1"/>
  <c r="AC53" i="1"/>
  <c r="AC45" i="1"/>
  <c r="AC37" i="1"/>
  <c r="AC29" i="1"/>
  <c r="AC21" i="1"/>
  <c r="AC13" i="1"/>
  <c r="AC631" i="1"/>
  <c r="AC623" i="1"/>
  <c r="AC693" i="1"/>
  <c r="AC685" i="1"/>
  <c r="AC677" i="1"/>
  <c r="AC669" i="1"/>
  <c r="AC629" i="1"/>
  <c r="AC613" i="1"/>
  <c r="AC605" i="1"/>
  <c r="AC597" i="1"/>
  <c r="AC573" i="1"/>
  <c r="AC557" i="1"/>
  <c r="AC525" i="1"/>
  <c r="AC517" i="1"/>
  <c r="AC509" i="1"/>
  <c r="AC493" i="1"/>
  <c r="AC485" i="1"/>
  <c r="AC477" i="1"/>
  <c r="AC461" i="1"/>
  <c r="AC453" i="1"/>
  <c r="AC445" i="1"/>
  <c r="AC437" i="1"/>
  <c r="AC429" i="1"/>
  <c r="AC405" i="1"/>
  <c r="AC404" i="1" s="1"/>
  <c r="AC389" i="1"/>
  <c r="AC381" i="1"/>
  <c r="AC373" i="1"/>
  <c r="AC365" i="1"/>
  <c r="AC349" i="1"/>
  <c r="AC341" i="1"/>
  <c r="AC333" i="1"/>
  <c r="AC418" i="1" l="1"/>
  <c r="AA533" i="1"/>
  <c r="AC424" i="1"/>
  <c r="AA555" i="1"/>
  <c r="AA675" i="1"/>
  <c r="AC549" i="1"/>
  <c r="AX664" i="1"/>
  <c r="AW660" i="1"/>
  <c r="AX665" i="1"/>
  <c r="AV660" i="1"/>
  <c r="AX322" i="1"/>
  <c r="AV317" i="1"/>
  <c r="AV238" i="1" s="1"/>
  <c r="AX321" i="1"/>
  <c r="AX317" i="1" s="1"/>
  <c r="AX238" i="1" s="1"/>
  <c r="AW317" i="1"/>
  <c r="AW238" i="1" s="1"/>
  <c r="AX659" i="1"/>
  <c r="AV654" i="1"/>
  <c r="AX658" i="1"/>
  <c r="AW654" i="1"/>
  <c r="AC648" i="1"/>
  <c r="AC312" i="1"/>
  <c r="AC638" i="1"/>
  <c r="AB555" i="1"/>
  <c r="AC621" i="1"/>
  <c r="AC559" i="1"/>
  <c r="AC383" i="1"/>
  <c r="AB615" i="1"/>
  <c r="AC616" i="1"/>
  <c r="AC300" i="1"/>
  <c r="AC488" i="1"/>
  <c r="AA615" i="1"/>
  <c r="AC308" i="1"/>
  <c r="AB686" i="1"/>
  <c r="AB675" i="1"/>
  <c r="AA238" i="1"/>
  <c r="AC285" i="1"/>
  <c r="AC304" i="1"/>
  <c r="AA686" i="1"/>
  <c r="AB238" i="1"/>
  <c r="AC317" i="1"/>
  <c r="AC123" i="1"/>
  <c r="AC254" i="1"/>
  <c r="AC293" i="1"/>
  <c r="AC291" i="1" s="1"/>
  <c r="AC290" i="1" s="1"/>
  <c r="AC388" i="1"/>
  <c r="AC247" i="1"/>
  <c r="AC626" i="1"/>
  <c r="AB533" i="1"/>
  <c r="AC680" i="1"/>
  <c r="AC556" i="1"/>
  <c r="AC555" i="1" s="1"/>
  <c r="AC513" i="1"/>
  <c r="AC372" i="1"/>
  <c r="AC133" i="1"/>
  <c r="AA417" i="1"/>
  <c r="AC687" i="1"/>
  <c r="AA653" i="1"/>
  <c r="AC146" i="1"/>
  <c r="AC516" i="1"/>
  <c r="AC18" i="1"/>
  <c r="AC215" i="1"/>
  <c r="AC158" i="1"/>
  <c r="V616" i="1"/>
  <c r="AB635" i="1"/>
  <c r="AC378" i="1"/>
  <c r="AC609" i="1"/>
  <c r="AC660" i="1"/>
  <c r="AC544" i="1"/>
  <c r="AA469" i="1"/>
  <c r="AA635" i="1"/>
  <c r="AB653" i="1"/>
  <c r="AC421" i="1"/>
  <c r="AC357" i="1"/>
  <c r="AB371" i="1"/>
  <c r="AC522" i="1"/>
  <c r="AB565" i="1"/>
  <c r="AC584" i="1"/>
  <c r="AC643" i="1"/>
  <c r="AC427" i="1"/>
  <c r="AB469" i="1"/>
  <c r="AC492" i="1"/>
  <c r="AC431" i="1"/>
  <c r="AC462" i="1"/>
  <c r="AA324" i="1"/>
  <c r="AC507" i="1"/>
  <c r="AC6" i="1"/>
  <c r="AC535" i="1"/>
  <c r="AC470" i="1"/>
  <c r="AA371" i="1"/>
  <c r="AB417" i="1"/>
  <c r="AB528" i="1"/>
  <c r="AC602" i="1"/>
  <c r="AC666" i="1"/>
  <c r="AA565" i="1"/>
  <c r="AC528" i="1"/>
  <c r="AC690" i="1"/>
  <c r="AC344" i="1"/>
  <c r="AC206" i="1"/>
  <c r="AC566" i="1"/>
  <c r="AC654" i="1"/>
  <c r="AC179" i="1"/>
  <c r="AB324" i="1"/>
  <c r="AC501" i="1"/>
  <c r="AC478" i="1"/>
  <c r="AC676" i="1"/>
  <c r="AC231" i="1"/>
  <c r="AC578" i="1"/>
  <c r="AC451" i="1"/>
  <c r="AC482" i="1"/>
  <c r="AC226" i="1"/>
  <c r="AC366" i="1"/>
  <c r="AC413" i="1"/>
  <c r="AC325" i="1"/>
  <c r="AA122" i="1"/>
  <c r="AC337" i="1"/>
  <c r="AC397" i="1"/>
  <c r="AB5" i="1"/>
  <c r="AB122" i="1"/>
  <c r="AA5" i="1"/>
  <c r="AC635" i="1" l="1"/>
  <c r="AB4" i="1"/>
  <c r="AW653" i="1"/>
  <c r="AX654" i="1"/>
  <c r="AC675" i="1"/>
  <c r="AA4" i="1"/>
  <c r="AV653" i="1"/>
  <c r="AX660" i="1"/>
  <c r="AX653" i="1" s="1"/>
  <c r="AC615" i="1"/>
  <c r="AC238" i="1"/>
  <c r="AC5" i="1"/>
  <c r="AC686" i="1"/>
  <c r="AC417" i="1"/>
  <c r="AC533" i="1"/>
  <c r="AC469" i="1"/>
  <c r="AC122" i="1"/>
  <c r="AC653" i="1"/>
  <c r="AC371" i="1"/>
  <c r="AC565" i="1"/>
  <c r="AC324" i="1"/>
  <c r="AC4" i="1" l="1"/>
  <c r="AC699" i="1"/>
  <c r="Y234" i="1"/>
  <c r="U125" i="1"/>
  <c r="U560" i="1"/>
  <c r="AV234" i="1" l="1"/>
  <c r="AW233" i="1"/>
  <c r="U8" i="1"/>
  <c r="U9" i="1"/>
  <c r="U10" i="1"/>
  <c r="U11" i="1"/>
  <c r="U12" i="1"/>
  <c r="U13" i="1"/>
  <c r="U14" i="1"/>
  <c r="U15" i="1"/>
  <c r="U16" i="1"/>
  <c r="U17" i="1"/>
  <c r="U19" i="1"/>
  <c r="U20" i="1"/>
  <c r="U21" i="1"/>
  <c r="U22" i="1"/>
  <c r="U23" i="1"/>
  <c r="U24" i="1"/>
  <c r="U25" i="1"/>
  <c r="U26" i="1"/>
  <c r="U27" i="1"/>
  <c r="U28" i="1"/>
  <c r="U29" i="1"/>
  <c r="U31" i="1"/>
  <c r="U32" i="1"/>
  <c r="U33" i="1"/>
  <c r="U34" i="1"/>
  <c r="U35" i="1"/>
  <c r="U36" i="1"/>
  <c r="U37" i="1"/>
  <c r="U38" i="1"/>
  <c r="U39" i="1"/>
  <c r="U40" i="1"/>
  <c r="U41" i="1"/>
  <c r="U42" i="1"/>
  <c r="U44" i="1"/>
  <c r="U45" i="1"/>
  <c r="U46" i="1"/>
  <c r="U47" i="1"/>
  <c r="U48" i="1"/>
  <c r="U49" i="1"/>
  <c r="U50" i="1"/>
  <c r="U51" i="1"/>
  <c r="U52" i="1"/>
  <c r="U53" i="1"/>
  <c r="U54" i="1"/>
  <c r="U55" i="1"/>
  <c r="U57" i="1"/>
  <c r="U58" i="1"/>
  <c r="U59" i="1"/>
  <c r="U60" i="1"/>
  <c r="U61" i="1"/>
  <c r="U62" i="1"/>
  <c r="U63" i="1"/>
  <c r="U64" i="1"/>
  <c r="U66" i="1"/>
  <c r="U67" i="1"/>
  <c r="U68" i="1"/>
  <c r="U69" i="1"/>
  <c r="U70" i="1"/>
  <c r="U71" i="1"/>
  <c r="U72" i="1"/>
  <c r="U73" i="1"/>
  <c r="U74" i="1"/>
  <c r="U75" i="1"/>
  <c r="U76" i="1"/>
  <c r="U77" i="1"/>
  <c r="U78" i="1"/>
  <c r="U79" i="1"/>
  <c r="U81" i="1"/>
  <c r="U82" i="1"/>
  <c r="U83" i="1"/>
  <c r="U84" i="1"/>
  <c r="U85" i="1"/>
  <c r="U86" i="1"/>
  <c r="U87" i="1"/>
  <c r="U88" i="1"/>
  <c r="U89" i="1"/>
  <c r="U90" i="1"/>
  <c r="U91" i="1"/>
  <c r="U92" i="1"/>
  <c r="U93" i="1"/>
  <c r="U95" i="1"/>
  <c r="U96" i="1"/>
  <c r="U97" i="1"/>
  <c r="U98" i="1"/>
  <c r="U99" i="1"/>
  <c r="U100" i="1"/>
  <c r="U101" i="1"/>
  <c r="U102" i="1"/>
  <c r="U103" i="1"/>
  <c r="U104" i="1"/>
  <c r="U105" i="1"/>
  <c r="U106" i="1"/>
  <c r="U108" i="1"/>
  <c r="U109" i="1"/>
  <c r="U110" i="1"/>
  <c r="U111" i="1"/>
  <c r="U112" i="1"/>
  <c r="U113" i="1"/>
  <c r="U114" i="1"/>
  <c r="U115" i="1"/>
  <c r="U116" i="1"/>
  <c r="U117" i="1"/>
  <c r="U118" i="1"/>
  <c r="U119" i="1"/>
  <c r="U120" i="1"/>
  <c r="U121" i="1"/>
  <c r="U124" i="1"/>
  <c r="U126" i="1"/>
  <c r="U127" i="1"/>
  <c r="U128" i="1"/>
  <c r="U129" i="1"/>
  <c r="U130" i="1"/>
  <c r="U131" i="1"/>
  <c r="U132" i="1"/>
  <c r="U134" i="1"/>
  <c r="U135" i="1"/>
  <c r="U136" i="1"/>
  <c r="U137" i="1"/>
  <c r="U138" i="1"/>
  <c r="U139" i="1"/>
  <c r="U140" i="1"/>
  <c r="U141" i="1"/>
  <c r="U142" i="1"/>
  <c r="U143" i="1"/>
  <c r="U144" i="1"/>
  <c r="U147" i="1"/>
  <c r="U148" i="1"/>
  <c r="U149" i="1"/>
  <c r="U150" i="1"/>
  <c r="U151" i="1"/>
  <c r="U152" i="1"/>
  <c r="U153" i="1"/>
  <c r="U154" i="1"/>
  <c r="U155" i="1"/>
  <c r="U156" i="1"/>
  <c r="U157" i="1"/>
  <c r="U159" i="1"/>
  <c r="U160" i="1"/>
  <c r="U161" i="1"/>
  <c r="U162" i="1"/>
  <c r="U163" i="1"/>
  <c r="U164" i="1"/>
  <c r="U165" i="1"/>
  <c r="U166" i="1"/>
  <c r="U167" i="1"/>
  <c r="U168" i="1"/>
  <c r="U169" i="1"/>
  <c r="U170" i="1"/>
  <c r="U171" i="1"/>
  <c r="U172" i="1"/>
  <c r="U173" i="1"/>
  <c r="U174" i="1"/>
  <c r="U175" i="1"/>
  <c r="U176" i="1"/>
  <c r="U177" i="1"/>
  <c r="U178" i="1"/>
  <c r="U180" i="1"/>
  <c r="U181" i="1"/>
  <c r="U182" i="1"/>
  <c r="U183" i="1"/>
  <c r="U184" i="1"/>
  <c r="U185" i="1"/>
  <c r="U186" i="1"/>
  <c r="U187" i="1"/>
  <c r="U188" i="1"/>
  <c r="U189" i="1"/>
  <c r="U190" i="1"/>
  <c r="U191" i="1"/>
  <c r="U192" i="1"/>
  <c r="U193" i="1"/>
  <c r="U194" i="1"/>
  <c r="U195" i="1"/>
  <c r="U196" i="1"/>
  <c r="U197" i="1"/>
  <c r="U198" i="1"/>
  <c r="U199" i="1"/>
  <c r="U200" i="1"/>
  <c r="U201" i="1"/>
  <c r="U202" i="1"/>
  <c r="U203" i="1"/>
  <c r="U204" i="1"/>
  <c r="U205" i="1"/>
  <c r="U207" i="1"/>
  <c r="U208" i="1"/>
  <c r="U209" i="1"/>
  <c r="U210" i="1"/>
  <c r="U211" i="1"/>
  <c r="U212" i="1"/>
  <c r="U213" i="1"/>
  <c r="U214" i="1"/>
  <c r="U216" i="1"/>
  <c r="U217" i="1"/>
  <c r="U218" i="1"/>
  <c r="U219" i="1"/>
  <c r="U220" i="1"/>
  <c r="U222" i="1"/>
  <c r="U223" i="1"/>
  <c r="U224" i="1"/>
  <c r="U225" i="1"/>
  <c r="U227" i="1"/>
  <c r="U228" i="1"/>
  <c r="U229" i="1"/>
  <c r="U230" i="1"/>
  <c r="U232" i="1"/>
  <c r="U233" i="1"/>
  <c r="U234" i="1"/>
  <c r="U235" i="1"/>
  <c r="U237" i="1"/>
  <c r="U236" i="1" s="1"/>
  <c r="U239" i="1"/>
  <c r="U240" i="1"/>
  <c r="U241" i="1"/>
  <c r="U242" i="1"/>
  <c r="U243" i="1"/>
  <c r="U244" i="1"/>
  <c r="U245" i="1"/>
  <c r="U246" i="1"/>
  <c r="U248" i="1"/>
  <c r="U249" i="1"/>
  <c r="U250" i="1"/>
  <c r="U251" i="1"/>
  <c r="U252" i="1"/>
  <c r="U255" i="1"/>
  <c r="U256" i="1"/>
  <c r="U257" i="1"/>
  <c r="U258" i="1"/>
  <c r="U259" i="1"/>
  <c r="U260" i="1"/>
  <c r="U261" i="1"/>
  <c r="U262" i="1"/>
  <c r="U263" i="1"/>
  <c r="U264" i="1"/>
  <c r="U266" i="1"/>
  <c r="U265" i="1" s="1"/>
  <c r="U268" i="1"/>
  <c r="U269" i="1"/>
  <c r="U270" i="1"/>
  <c r="U271" i="1"/>
  <c r="U272" i="1"/>
  <c r="U273" i="1"/>
  <c r="U275" i="1"/>
  <c r="U276" i="1"/>
  <c r="U277" i="1"/>
  <c r="U278" i="1"/>
  <c r="U280" i="1"/>
  <c r="U281" i="1"/>
  <c r="U282" i="1"/>
  <c r="U283" i="1"/>
  <c r="U284" i="1"/>
  <c r="U286" i="1"/>
  <c r="U287" i="1"/>
  <c r="U288" i="1"/>
  <c r="U289" i="1"/>
  <c r="U291" i="1"/>
  <c r="U292" i="1"/>
  <c r="U295" i="1"/>
  <c r="U296" i="1"/>
  <c r="U297" i="1"/>
  <c r="U298" i="1"/>
  <c r="U299" i="1"/>
  <c r="U301" i="1"/>
  <c r="U302" i="1"/>
  <c r="U303" i="1"/>
  <c r="U305" i="1"/>
  <c r="U306" i="1"/>
  <c r="U307" i="1"/>
  <c r="U309" i="1"/>
  <c r="U310" i="1"/>
  <c r="U311" i="1"/>
  <c r="U313" i="1"/>
  <c r="U314" i="1"/>
  <c r="U315" i="1"/>
  <c r="U316" i="1"/>
  <c r="U318" i="1"/>
  <c r="U319" i="1"/>
  <c r="U320" i="1"/>
  <c r="U321" i="1"/>
  <c r="U322" i="1"/>
  <c r="U326" i="1"/>
  <c r="U327" i="1"/>
  <c r="U328" i="1"/>
  <c r="U329" i="1"/>
  <c r="U330" i="1"/>
  <c r="U331" i="1"/>
  <c r="U332" i="1"/>
  <c r="U333" i="1"/>
  <c r="U334" i="1"/>
  <c r="U335" i="1"/>
  <c r="U336" i="1"/>
  <c r="U338" i="1"/>
  <c r="U339" i="1"/>
  <c r="U340" i="1"/>
  <c r="U341" i="1"/>
  <c r="U342" i="1"/>
  <c r="U343" i="1"/>
  <c r="U345" i="1"/>
  <c r="U346" i="1"/>
  <c r="U347" i="1"/>
  <c r="U348" i="1"/>
  <c r="U349" i="1"/>
  <c r="U350" i="1"/>
  <c r="U351" i="1"/>
  <c r="U352" i="1"/>
  <c r="U353" i="1"/>
  <c r="U354" i="1"/>
  <c r="U355" i="1"/>
  <c r="U356" i="1"/>
  <c r="U358" i="1"/>
  <c r="U359" i="1"/>
  <c r="U360" i="1"/>
  <c r="U361" i="1"/>
  <c r="U362" i="1"/>
  <c r="U363" i="1"/>
  <c r="U364" i="1"/>
  <c r="U365" i="1"/>
  <c r="U367" i="1"/>
  <c r="U368" i="1"/>
  <c r="U369" i="1"/>
  <c r="U370" i="1"/>
  <c r="U373" i="1"/>
  <c r="U374" i="1"/>
  <c r="U375" i="1"/>
  <c r="U376" i="1"/>
  <c r="U377" i="1"/>
  <c r="U379" i="1"/>
  <c r="U380" i="1"/>
  <c r="U381" i="1"/>
  <c r="U382" i="1"/>
  <c r="U384" i="1"/>
  <c r="U385" i="1"/>
  <c r="U386" i="1"/>
  <c r="U387" i="1"/>
  <c r="U389" i="1"/>
  <c r="U390" i="1"/>
  <c r="U391" i="1"/>
  <c r="U392" i="1"/>
  <c r="U394" i="1"/>
  <c r="U393" i="1" s="1"/>
  <c r="U396" i="1"/>
  <c r="U395" i="1" s="1"/>
  <c r="U398" i="1"/>
  <c r="U399" i="1"/>
  <c r="U400" i="1"/>
  <c r="U401" i="1"/>
  <c r="U403" i="1"/>
  <c r="U402" i="1" s="1"/>
  <c r="U405" i="1"/>
  <c r="U406" i="1"/>
  <c r="U408" i="1"/>
  <c r="U407" i="1" s="1"/>
  <c r="U410" i="1"/>
  <c r="U409" i="1" s="1"/>
  <c r="U412" i="1"/>
  <c r="U411" i="1" s="1"/>
  <c r="U414" i="1"/>
  <c r="U415" i="1"/>
  <c r="U416" i="1"/>
  <c r="U419" i="1"/>
  <c r="U420" i="1"/>
  <c r="U422" i="1"/>
  <c r="U423" i="1"/>
  <c r="U425" i="1"/>
  <c r="U426" i="1"/>
  <c r="U428" i="1"/>
  <c r="U429" i="1"/>
  <c r="U430" i="1"/>
  <c r="U432" i="1"/>
  <c r="U433" i="1"/>
  <c r="U434" i="1"/>
  <c r="U435" i="1"/>
  <c r="U436" i="1"/>
  <c r="U437" i="1"/>
  <c r="U438" i="1"/>
  <c r="U439" i="1"/>
  <c r="U440" i="1"/>
  <c r="U441" i="1"/>
  <c r="U442" i="1"/>
  <c r="U443" i="1"/>
  <c r="U444" i="1"/>
  <c r="U445" i="1"/>
  <c r="U446" i="1"/>
  <c r="U447" i="1"/>
  <c r="U448" i="1"/>
  <c r="U449" i="1"/>
  <c r="U450" i="1"/>
  <c r="U452" i="1"/>
  <c r="U453" i="1"/>
  <c r="U454" i="1"/>
  <c r="U455" i="1"/>
  <c r="U456" i="1"/>
  <c r="U457" i="1"/>
  <c r="U458" i="1"/>
  <c r="U459" i="1"/>
  <c r="U460" i="1"/>
  <c r="U461" i="1"/>
  <c r="U463" i="1"/>
  <c r="U464" i="1"/>
  <c r="U465" i="1"/>
  <c r="U466" i="1"/>
  <c r="U467" i="1"/>
  <c r="U468" i="1"/>
  <c r="U471" i="1"/>
  <c r="U472" i="1"/>
  <c r="U473" i="1"/>
  <c r="U474" i="1"/>
  <c r="U475" i="1"/>
  <c r="U476" i="1"/>
  <c r="U477" i="1"/>
  <c r="U479" i="1"/>
  <c r="U480" i="1"/>
  <c r="U481" i="1"/>
  <c r="U483" i="1"/>
  <c r="U484" i="1"/>
  <c r="U485" i="1"/>
  <c r="U487" i="1"/>
  <c r="U486" i="1" s="1"/>
  <c r="U489" i="1"/>
  <c r="U490" i="1"/>
  <c r="U491" i="1"/>
  <c r="U493" i="1"/>
  <c r="U494" i="1"/>
  <c r="U495" i="1"/>
  <c r="U496" i="1"/>
  <c r="U497" i="1"/>
  <c r="U498" i="1"/>
  <c r="U499" i="1"/>
  <c r="U500" i="1"/>
  <c r="U502" i="1"/>
  <c r="U503" i="1"/>
  <c r="U504" i="1"/>
  <c r="U505" i="1"/>
  <c r="U506" i="1"/>
  <c r="U508" i="1"/>
  <c r="U509" i="1"/>
  <c r="U510" i="1"/>
  <c r="U511" i="1"/>
  <c r="U512" i="1"/>
  <c r="U514" i="1"/>
  <c r="U515" i="1"/>
  <c r="U517" i="1"/>
  <c r="U518" i="1"/>
  <c r="U519" i="1"/>
  <c r="U520" i="1"/>
  <c r="U521" i="1"/>
  <c r="U523" i="1"/>
  <c r="U524" i="1"/>
  <c r="U525" i="1"/>
  <c r="U526" i="1"/>
  <c r="U527" i="1"/>
  <c r="U530" i="1"/>
  <c r="U529" i="1" s="1"/>
  <c r="U532" i="1"/>
  <c r="U531" i="1" s="1"/>
  <c r="U534" i="1"/>
  <c r="U536" i="1"/>
  <c r="U537" i="1"/>
  <c r="U538" i="1"/>
  <c r="U539" i="1"/>
  <c r="U540" i="1"/>
  <c r="U541" i="1"/>
  <c r="U542" i="1"/>
  <c r="U543" i="1"/>
  <c r="U545" i="1"/>
  <c r="U546" i="1"/>
  <c r="U547" i="1"/>
  <c r="U548" i="1"/>
  <c r="U550" i="1"/>
  <c r="U551" i="1"/>
  <c r="U553" i="1"/>
  <c r="U554" i="1"/>
  <c r="U557" i="1"/>
  <c r="U558" i="1"/>
  <c r="U561" i="1"/>
  <c r="U562" i="1"/>
  <c r="U563" i="1"/>
  <c r="U564" i="1"/>
  <c r="U567" i="1"/>
  <c r="U568" i="1"/>
  <c r="U569" i="1"/>
  <c r="U570" i="1"/>
  <c r="U571" i="1"/>
  <c r="U572" i="1"/>
  <c r="U573" i="1"/>
  <c r="U574" i="1"/>
  <c r="U575" i="1"/>
  <c r="U576" i="1"/>
  <c r="U577" i="1"/>
  <c r="U579" i="1"/>
  <c r="U580" i="1"/>
  <c r="U581" i="1"/>
  <c r="U582" i="1"/>
  <c r="U583" i="1"/>
  <c r="U585" i="1"/>
  <c r="U586" i="1"/>
  <c r="U587" i="1"/>
  <c r="U588" i="1"/>
  <c r="U589" i="1"/>
  <c r="U590" i="1"/>
  <c r="U591" i="1"/>
  <c r="U592" i="1"/>
  <c r="U593" i="1"/>
  <c r="U594" i="1"/>
  <c r="U595" i="1"/>
  <c r="U596" i="1"/>
  <c r="U597" i="1"/>
  <c r="U598" i="1"/>
  <c r="U599" i="1"/>
  <c r="U601" i="1"/>
  <c r="U600" i="1" s="1"/>
  <c r="U603" i="1"/>
  <c r="U604" i="1"/>
  <c r="U605" i="1"/>
  <c r="U606" i="1"/>
  <c r="U607" i="1"/>
  <c r="U608" i="1"/>
  <c r="U610" i="1"/>
  <c r="U611" i="1"/>
  <c r="U612" i="1"/>
  <c r="U613" i="1"/>
  <c r="U614" i="1"/>
  <c r="U622" i="1"/>
  <c r="U623" i="1"/>
  <c r="U624" i="1"/>
  <c r="U625" i="1"/>
  <c r="U627" i="1"/>
  <c r="U628" i="1"/>
  <c r="U629" i="1"/>
  <c r="U630" i="1"/>
  <c r="U631" i="1"/>
  <c r="U632" i="1"/>
  <c r="U634" i="1"/>
  <c r="U633" i="1" s="1"/>
  <c r="U637" i="1"/>
  <c r="U636" i="1" s="1"/>
  <c r="U639" i="1"/>
  <c r="U640" i="1"/>
  <c r="U641" i="1"/>
  <c r="U642" i="1"/>
  <c r="U644" i="1"/>
  <c r="U645" i="1"/>
  <c r="U646" i="1"/>
  <c r="U647" i="1"/>
  <c r="U649" i="1"/>
  <c r="U650" i="1"/>
  <c r="U652" i="1"/>
  <c r="U651" i="1" s="1"/>
  <c r="U655" i="1"/>
  <c r="U656" i="1"/>
  <c r="U657" i="1"/>
  <c r="U658" i="1"/>
  <c r="U659" i="1"/>
  <c r="U661" i="1"/>
  <c r="U662" i="1"/>
  <c r="U663" i="1"/>
  <c r="U664" i="1"/>
  <c r="U665" i="1"/>
  <c r="U667" i="1"/>
  <c r="U668" i="1"/>
  <c r="U669" i="1"/>
  <c r="U670" i="1"/>
  <c r="U671" i="1"/>
  <c r="U672" i="1"/>
  <c r="U673" i="1"/>
  <c r="U674" i="1"/>
  <c r="U677" i="1"/>
  <c r="U678" i="1"/>
  <c r="U679" i="1"/>
  <c r="U681" i="1"/>
  <c r="U682" i="1"/>
  <c r="U683" i="1"/>
  <c r="U684" i="1"/>
  <c r="U685" i="1"/>
  <c r="U688" i="1"/>
  <c r="U689" i="1"/>
  <c r="U691" i="1"/>
  <c r="U692" i="1"/>
  <c r="U693" i="1"/>
  <c r="U694" i="1"/>
  <c r="U695" i="1"/>
  <c r="U696" i="1"/>
  <c r="U697" i="1"/>
  <c r="U698" i="1"/>
  <c r="U699" i="1"/>
  <c r="U700" i="1"/>
  <c r="U701" i="1"/>
  <c r="U7" i="1"/>
  <c r="AX233" i="1" l="1"/>
  <c r="AW231" i="1"/>
  <c r="AW122" i="1" s="1"/>
  <c r="AW4" i="1" s="1"/>
  <c r="AX234" i="1"/>
  <c r="AV231" i="1"/>
  <c r="U513" i="1"/>
  <c r="U621" i="1"/>
  <c r="U578" i="1"/>
  <c r="U643" i="1"/>
  <c r="U549" i="1"/>
  <c r="U421" i="1"/>
  <c r="U304" i="1"/>
  <c r="U660" i="1"/>
  <c r="U648" i="1"/>
  <c r="U308" i="1"/>
  <c r="U226" i="1"/>
  <c r="U312" i="1"/>
  <c r="U290" i="1"/>
  <c r="U300" i="1"/>
  <c r="U279" i="1"/>
  <c r="U247" i="1"/>
  <c r="U317" i="1"/>
  <c r="U285" i="1"/>
  <c r="U274" i="1"/>
  <c r="U293" i="1"/>
  <c r="U254" i="1"/>
  <c r="U325" i="1"/>
  <c r="U552" i="1"/>
  <c r="U424" i="1"/>
  <c r="U687" i="1"/>
  <c r="U522" i="1"/>
  <c r="U501" i="1"/>
  <c r="U492" i="1"/>
  <c r="U654" i="1"/>
  <c r="U544" i="1"/>
  <c r="U427" i="1"/>
  <c r="U602" i="1"/>
  <c r="U584" i="1"/>
  <c r="U566" i="1"/>
  <c r="U470" i="1"/>
  <c r="U451" i="1"/>
  <c r="U638" i="1"/>
  <c r="U626" i="1"/>
  <c r="U615" i="1" s="1"/>
  <c r="U528" i="1"/>
  <c r="U478" i="1"/>
  <c r="U556" i="1"/>
  <c r="U482" i="1"/>
  <c r="U680" i="1"/>
  <c r="U690" i="1"/>
  <c r="U609" i="1"/>
  <c r="U507" i="1"/>
  <c r="U488" i="1"/>
  <c r="U516" i="1"/>
  <c r="U431" i="1"/>
  <c r="U535" i="1"/>
  <c r="U462" i="1"/>
  <c r="U676" i="1"/>
  <c r="U666" i="1"/>
  <c r="U559" i="1"/>
  <c r="U413" i="1"/>
  <c r="U388" i="1"/>
  <c r="U378" i="1"/>
  <c r="U366" i="1"/>
  <c r="U357" i="1"/>
  <c r="U397" i="1"/>
  <c r="U337" i="1"/>
  <c r="U418" i="1"/>
  <c r="U383" i="1"/>
  <c r="U179" i="1"/>
  <c r="U404" i="1"/>
  <c r="U372" i="1"/>
  <c r="U344" i="1"/>
  <c r="U133" i="1"/>
  <c r="U123" i="1"/>
  <c r="U18" i="1"/>
  <c r="U158" i="1"/>
  <c r="U6" i="1"/>
  <c r="U215" i="1"/>
  <c r="U206" i="1"/>
  <c r="U231" i="1"/>
  <c r="U146" i="1"/>
  <c r="T674" i="1"/>
  <c r="V674" i="1" s="1"/>
  <c r="T8" i="1"/>
  <c r="T9" i="1"/>
  <c r="V9" i="1" s="1"/>
  <c r="T10" i="1"/>
  <c r="V10" i="1" s="1"/>
  <c r="T11" i="1"/>
  <c r="V11" i="1" s="1"/>
  <c r="T12" i="1"/>
  <c r="T13" i="1"/>
  <c r="T14" i="1"/>
  <c r="T15" i="1"/>
  <c r="T16" i="1"/>
  <c r="T17" i="1"/>
  <c r="V17" i="1" s="1"/>
  <c r="T19" i="1"/>
  <c r="T20" i="1"/>
  <c r="V20" i="1" s="1"/>
  <c r="T21" i="1"/>
  <c r="T22" i="1"/>
  <c r="V22" i="1" s="1"/>
  <c r="T23" i="1"/>
  <c r="T24" i="1"/>
  <c r="V24" i="1" s="1"/>
  <c r="T25" i="1"/>
  <c r="V25" i="1" s="1"/>
  <c r="T26" i="1"/>
  <c r="V26" i="1" s="1"/>
  <c r="T27" i="1"/>
  <c r="V27" i="1" s="1"/>
  <c r="T28" i="1"/>
  <c r="V28" i="1" s="1"/>
  <c r="T29" i="1"/>
  <c r="T31" i="1"/>
  <c r="V31" i="1" s="1"/>
  <c r="T32" i="1"/>
  <c r="V32" i="1" s="1"/>
  <c r="T33" i="1"/>
  <c r="V33" i="1" s="1"/>
  <c r="T34" i="1"/>
  <c r="V34" i="1" s="1"/>
  <c r="T35" i="1"/>
  <c r="V35" i="1" s="1"/>
  <c r="T36" i="1"/>
  <c r="V36" i="1" s="1"/>
  <c r="T37" i="1"/>
  <c r="V37" i="1" s="1"/>
  <c r="T38" i="1"/>
  <c r="V38" i="1" s="1"/>
  <c r="T39" i="1"/>
  <c r="T40" i="1"/>
  <c r="V40" i="1" s="1"/>
  <c r="T41" i="1"/>
  <c r="V41" i="1" s="1"/>
  <c r="T42" i="1"/>
  <c r="V42" i="1" s="1"/>
  <c r="T44" i="1"/>
  <c r="T45" i="1"/>
  <c r="T46" i="1"/>
  <c r="V46" i="1" s="1"/>
  <c r="T47" i="1"/>
  <c r="T48" i="1"/>
  <c r="V48" i="1" s="1"/>
  <c r="T49" i="1"/>
  <c r="V49" i="1" s="1"/>
  <c r="T50" i="1"/>
  <c r="V50" i="1" s="1"/>
  <c r="T51" i="1"/>
  <c r="V51" i="1" s="1"/>
  <c r="T52" i="1"/>
  <c r="V52" i="1" s="1"/>
  <c r="T53" i="1"/>
  <c r="T54" i="1"/>
  <c r="V54" i="1" s="1"/>
  <c r="T55" i="1"/>
  <c r="T57" i="1"/>
  <c r="T58" i="1"/>
  <c r="V58" i="1" s="1"/>
  <c r="T59" i="1"/>
  <c r="V59" i="1" s="1"/>
  <c r="T60" i="1"/>
  <c r="V60" i="1" s="1"/>
  <c r="T61" i="1"/>
  <c r="T62" i="1"/>
  <c r="V62" i="1" s="1"/>
  <c r="T63" i="1"/>
  <c r="T64" i="1"/>
  <c r="V64" i="1" s="1"/>
  <c r="T66" i="1"/>
  <c r="T67" i="1"/>
  <c r="V67" i="1" s="1"/>
  <c r="T68" i="1"/>
  <c r="V68" i="1" s="1"/>
  <c r="T69" i="1"/>
  <c r="T70" i="1"/>
  <c r="V70" i="1" s="1"/>
  <c r="T71" i="1"/>
  <c r="T72" i="1"/>
  <c r="V72" i="1" s="1"/>
  <c r="T73" i="1"/>
  <c r="V73" i="1" s="1"/>
  <c r="T74" i="1"/>
  <c r="V74" i="1" s="1"/>
  <c r="T75" i="1"/>
  <c r="V75" i="1" s="1"/>
  <c r="T76" i="1"/>
  <c r="V76" i="1" s="1"/>
  <c r="T77" i="1"/>
  <c r="T78" i="1"/>
  <c r="V78" i="1" s="1"/>
  <c r="T79" i="1"/>
  <c r="T81" i="1"/>
  <c r="T82" i="1"/>
  <c r="V82" i="1" s="1"/>
  <c r="T83" i="1"/>
  <c r="V83" i="1" s="1"/>
  <c r="T84" i="1"/>
  <c r="V84" i="1" s="1"/>
  <c r="T85" i="1"/>
  <c r="T86" i="1"/>
  <c r="V86" i="1" s="1"/>
  <c r="T87" i="1"/>
  <c r="T88" i="1"/>
  <c r="V88" i="1" s="1"/>
  <c r="T89" i="1"/>
  <c r="V89" i="1" s="1"/>
  <c r="T90" i="1"/>
  <c r="V90" i="1" s="1"/>
  <c r="T91" i="1"/>
  <c r="V91" i="1" s="1"/>
  <c r="T92" i="1"/>
  <c r="V92" i="1" s="1"/>
  <c r="T93" i="1"/>
  <c r="T95" i="1"/>
  <c r="T96" i="1"/>
  <c r="T97" i="1"/>
  <c r="V97" i="1" s="1"/>
  <c r="T98" i="1"/>
  <c r="V98" i="1" s="1"/>
  <c r="T99" i="1"/>
  <c r="V99" i="1" s="1"/>
  <c r="T100" i="1"/>
  <c r="V100" i="1" s="1"/>
  <c r="T101" i="1"/>
  <c r="T102" i="1"/>
  <c r="V102" i="1" s="1"/>
  <c r="T103" i="1"/>
  <c r="T104" i="1"/>
  <c r="V104" i="1" s="1"/>
  <c r="T105" i="1"/>
  <c r="V105" i="1" s="1"/>
  <c r="T106" i="1"/>
  <c r="V106" i="1" s="1"/>
  <c r="T108" i="1"/>
  <c r="T109" i="1"/>
  <c r="T110" i="1"/>
  <c r="V110" i="1" s="1"/>
  <c r="T111" i="1"/>
  <c r="V111" i="1" s="1"/>
  <c r="T112" i="1"/>
  <c r="V112" i="1" s="1"/>
  <c r="T113" i="1"/>
  <c r="V113" i="1" s="1"/>
  <c r="T114" i="1"/>
  <c r="V114" i="1" s="1"/>
  <c r="T115" i="1"/>
  <c r="V115" i="1" s="1"/>
  <c r="T116" i="1"/>
  <c r="V116" i="1" s="1"/>
  <c r="T117" i="1"/>
  <c r="T118" i="1"/>
  <c r="V118" i="1" s="1"/>
  <c r="T119" i="1"/>
  <c r="V119" i="1" s="1"/>
  <c r="T120" i="1"/>
  <c r="T121" i="1"/>
  <c r="V121" i="1" s="1"/>
  <c r="T124" i="1"/>
  <c r="T125" i="1"/>
  <c r="T126" i="1"/>
  <c r="V126" i="1" s="1"/>
  <c r="T127" i="1"/>
  <c r="T128" i="1"/>
  <c r="T129" i="1"/>
  <c r="V129" i="1" s="1"/>
  <c r="T130" i="1"/>
  <c r="V130" i="1" s="1"/>
  <c r="T131" i="1"/>
  <c r="V131" i="1" s="1"/>
  <c r="T132" i="1"/>
  <c r="V132" i="1" s="1"/>
  <c r="T134" i="1"/>
  <c r="V134" i="1" s="1"/>
  <c r="T135" i="1"/>
  <c r="T136" i="1"/>
  <c r="T137" i="1"/>
  <c r="V137" i="1" s="1"/>
  <c r="T138" i="1"/>
  <c r="V138" i="1" s="1"/>
  <c r="T139" i="1"/>
  <c r="V139" i="1" s="1"/>
  <c r="T140" i="1"/>
  <c r="V140" i="1" s="1"/>
  <c r="T141" i="1"/>
  <c r="T142" i="1"/>
  <c r="V142" i="1" s="1"/>
  <c r="T143" i="1"/>
  <c r="T144" i="1"/>
  <c r="T147" i="1"/>
  <c r="T148" i="1"/>
  <c r="V148" i="1" s="1"/>
  <c r="T149" i="1"/>
  <c r="T150" i="1"/>
  <c r="V150" i="1" s="1"/>
  <c r="T151" i="1"/>
  <c r="T152" i="1"/>
  <c r="V152" i="1" s="1"/>
  <c r="T153" i="1"/>
  <c r="V153" i="1" s="1"/>
  <c r="T154" i="1"/>
  <c r="V154" i="1" s="1"/>
  <c r="T155" i="1"/>
  <c r="V155" i="1" s="1"/>
  <c r="T156" i="1"/>
  <c r="V156" i="1" s="1"/>
  <c r="T157" i="1"/>
  <c r="T159" i="1"/>
  <c r="T160" i="1"/>
  <c r="V160" i="1" s="1"/>
  <c r="T161" i="1"/>
  <c r="V161" i="1" s="1"/>
  <c r="T162" i="1"/>
  <c r="V162" i="1" s="1"/>
  <c r="T163" i="1"/>
  <c r="V163" i="1" s="1"/>
  <c r="T164" i="1"/>
  <c r="V164" i="1" s="1"/>
  <c r="T165" i="1"/>
  <c r="T166" i="1"/>
  <c r="V166" i="1" s="1"/>
  <c r="T167" i="1"/>
  <c r="T168" i="1"/>
  <c r="V168" i="1" s="1"/>
  <c r="T169" i="1"/>
  <c r="V169" i="1" s="1"/>
  <c r="T170" i="1"/>
  <c r="V170" i="1" s="1"/>
  <c r="T171" i="1"/>
  <c r="V171" i="1" s="1"/>
  <c r="T172" i="1"/>
  <c r="V172" i="1" s="1"/>
  <c r="T173" i="1"/>
  <c r="T174" i="1"/>
  <c r="V174" i="1" s="1"/>
  <c r="T175" i="1"/>
  <c r="T176" i="1"/>
  <c r="V176" i="1" s="1"/>
  <c r="T177" i="1"/>
  <c r="V177" i="1" s="1"/>
  <c r="T178" i="1"/>
  <c r="V178" i="1" s="1"/>
  <c r="T180" i="1"/>
  <c r="T181" i="1"/>
  <c r="T182" i="1"/>
  <c r="V182" i="1" s="1"/>
  <c r="T183" i="1"/>
  <c r="T184" i="1"/>
  <c r="V184" i="1" s="1"/>
  <c r="T185" i="1"/>
  <c r="V185" i="1" s="1"/>
  <c r="T186" i="1"/>
  <c r="V186" i="1" s="1"/>
  <c r="T187" i="1"/>
  <c r="V187" i="1" s="1"/>
  <c r="T188" i="1"/>
  <c r="V188" i="1" s="1"/>
  <c r="T189" i="1"/>
  <c r="T190" i="1"/>
  <c r="V190" i="1" s="1"/>
  <c r="T191" i="1"/>
  <c r="T192" i="1"/>
  <c r="T193" i="1"/>
  <c r="V193" i="1" s="1"/>
  <c r="T194" i="1"/>
  <c r="V194" i="1" s="1"/>
  <c r="T195" i="1"/>
  <c r="V195" i="1" s="1"/>
  <c r="T196" i="1"/>
  <c r="V196" i="1" s="1"/>
  <c r="T197" i="1"/>
  <c r="T198" i="1"/>
  <c r="V198" i="1" s="1"/>
  <c r="T199" i="1"/>
  <c r="V199" i="1" s="1"/>
  <c r="T200" i="1"/>
  <c r="V200" i="1" s="1"/>
  <c r="T201" i="1"/>
  <c r="V201" i="1" s="1"/>
  <c r="T202" i="1"/>
  <c r="V202" i="1" s="1"/>
  <c r="T203" i="1"/>
  <c r="V203" i="1" s="1"/>
  <c r="T204" i="1"/>
  <c r="V204" i="1" s="1"/>
  <c r="T205" i="1"/>
  <c r="T207" i="1"/>
  <c r="T208" i="1"/>
  <c r="V208" i="1" s="1"/>
  <c r="T209" i="1"/>
  <c r="V209" i="1" s="1"/>
  <c r="T210" i="1"/>
  <c r="V210" i="1" s="1"/>
  <c r="T211" i="1"/>
  <c r="V211" i="1" s="1"/>
  <c r="T212" i="1"/>
  <c r="V212" i="1" s="1"/>
  <c r="T213" i="1"/>
  <c r="T214" i="1"/>
  <c r="V214" i="1" s="1"/>
  <c r="T216" i="1"/>
  <c r="T217" i="1"/>
  <c r="V217" i="1" s="1"/>
  <c r="T218" i="1"/>
  <c r="V218" i="1" s="1"/>
  <c r="T219" i="1"/>
  <c r="V219" i="1" s="1"/>
  <c r="T220" i="1"/>
  <c r="V220" i="1" s="1"/>
  <c r="T222" i="1"/>
  <c r="T223" i="1"/>
  <c r="T224" i="1"/>
  <c r="V224" i="1" s="1"/>
  <c r="T225" i="1"/>
  <c r="V225" i="1" s="1"/>
  <c r="T227" i="1"/>
  <c r="T228" i="1"/>
  <c r="V228" i="1" s="1"/>
  <c r="T229" i="1"/>
  <c r="T230" i="1"/>
  <c r="V230" i="1" s="1"/>
  <c r="T232" i="1"/>
  <c r="T233" i="1"/>
  <c r="V233" i="1" s="1"/>
  <c r="T234" i="1"/>
  <c r="V234" i="1" s="1"/>
  <c r="T235" i="1"/>
  <c r="V235" i="1" s="1"/>
  <c r="T237" i="1"/>
  <c r="T236" i="1" s="1"/>
  <c r="V236" i="1" s="1"/>
  <c r="T239" i="1"/>
  <c r="T240" i="1"/>
  <c r="V240" i="1" s="1"/>
  <c r="T241" i="1"/>
  <c r="V241" i="1" s="1"/>
  <c r="T242" i="1"/>
  <c r="V242" i="1" s="1"/>
  <c r="T243" i="1"/>
  <c r="V243" i="1" s="1"/>
  <c r="T244" i="1"/>
  <c r="V244" i="1" s="1"/>
  <c r="T245" i="1"/>
  <c r="T246" i="1"/>
  <c r="V246" i="1" s="1"/>
  <c r="T248" i="1"/>
  <c r="T249" i="1"/>
  <c r="V249" i="1" s="1"/>
  <c r="T250" i="1"/>
  <c r="V250" i="1" s="1"/>
  <c r="T251" i="1"/>
  <c r="V251" i="1" s="1"/>
  <c r="T252" i="1"/>
  <c r="V252" i="1" s="1"/>
  <c r="T255" i="1"/>
  <c r="T256" i="1"/>
  <c r="V256" i="1" s="1"/>
  <c r="T257" i="1"/>
  <c r="V257" i="1" s="1"/>
  <c r="T258" i="1"/>
  <c r="V258" i="1" s="1"/>
  <c r="T259" i="1"/>
  <c r="V259" i="1" s="1"/>
  <c r="T260" i="1"/>
  <c r="V260" i="1" s="1"/>
  <c r="T261" i="1"/>
  <c r="T262" i="1"/>
  <c r="V262" i="1" s="1"/>
  <c r="T263" i="1"/>
  <c r="T264" i="1"/>
  <c r="V264" i="1" s="1"/>
  <c r="T266" i="1"/>
  <c r="T265" i="1" s="1"/>
  <c r="T268" i="1"/>
  <c r="T269" i="1"/>
  <c r="T270" i="1"/>
  <c r="V270" i="1" s="1"/>
  <c r="T271" i="1"/>
  <c r="T272" i="1"/>
  <c r="V272" i="1" s="1"/>
  <c r="T273" i="1"/>
  <c r="V273" i="1" s="1"/>
  <c r="T275" i="1"/>
  <c r="T276" i="1"/>
  <c r="V276" i="1" s="1"/>
  <c r="T277" i="1"/>
  <c r="T278" i="1"/>
  <c r="V278" i="1" s="1"/>
  <c r="T280" i="1"/>
  <c r="T281" i="1"/>
  <c r="V281" i="1" s="1"/>
  <c r="T282" i="1"/>
  <c r="V282" i="1" s="1"/>
  <c r="T283" i="1"/>
  <c r="V283" i="1" s="1"/>
  <c r="T284" i="1"/>
  <c r="V284" i="1" s="1"/>
  <c r="T286" i="1"/>
  <c r="T287" i="1"/>
  <c r="T288" i="1"/>
  <c r="V288" i="1" s="1"/>
  <c r="T289" i="1"/>
  <c r="V289" i="1" s="1"/>
  <c r="T291" i="1"/>
  <c r="T292" i="1"/>
  <c r="V292" i="1" s="1"/>
  <c r="T294" i="1"/>
  <c r="T295" i="1"/>
  <c r="T296" i="1"/>
  <c r="V296" i="1" s="1"/>
  <c r="T297" i="1"/>
  <c r="V297" i="1" s="1"/>
  <c r="T298" i="1"/>
  <c r="V298" i="1" s="1"/>
  <c r="T299" i="1"/>
  <c r="V299" i="1" s="1"/>
  <c r="T301" i="1"/>
  <c r="T302" i="1"/>
  <c r="V302" i="1" s="1"/>
  <c r="T303" i="1"/>
  <c r="T305" i="1"/>
  <c r="T306" i="1"/>
  <c r="V306" i="1" s="1"/>
  <c r="T307" i="1"/>
  <c r="V307" i="1" s="1"/>
  <c r="T309" i="1"/>
  <c r="T310" i="1"/>
  <c r="V310" i="1" s="1"/>
  <c r="T311" i="1"/>
  <c r="T313" i="1"/>
  <c r="T314" i="1"/>
  <c r="V314" i="1" s="1"/>
  <c r="T315" i="1"/>
  <c r="V315" i="1" s="1"/>
  <c r="T316" i="1"/>
  <c r="V316" i="1" s="1"/>
  <c r="T318" i="1"/>
  <c r="T319" i="1"/>
  <c r="T320" i="1"/>
  <c r="V320" i="1" s="1"/>
  <c r="T321" i="1"/>
  <c r="V321" i="1" s="1"/>
  <c r="T322" i="1"/>
  <c r="V322" i="1" s="1"/>
  <c r="T326" i="1"/>
  <c r="T327" i="1"/>
  <c r="T328" i="1"/>
  <c r="V328" i="1" s="1"/>
  <c r="T329" i="1"/>
  <c r="V329" i="1" s="1"/>
  <c r="T330" i="1"/>
  <c r="V330" i="1" s="1"/>
  <c r="T331" i="1"/>
  <c r="V331" i="1" s="1"/>
  <c r="T332" i="1"/>
  <c r="V332" i="1" s="1"/>
  <c r="T333" i="1"/>
  <c r="T334" i="1"/>
  <c r="V334" i="1" s="1"/>
  <c r="T335" i="1"/>
  <c r="T336" i="1"/>
  <c r="V336" i="1" s="1"/>
  <c r="T338" i="1"/>
  <c r="T339" i="1"/>
  <c r="V339" i="1" s="1"/>
  <c r="T340" i="1"/>
  <c r="V340" i="1" s="1"/>
  <c r="T341" i="1"/>
  <c r="T342" i="1"/>
  <c r="V342" i="1" s="1"/>
  <c r="T343" i="1"/>
  <c r="T345" i="1"/>
  <c r="T346" i="1"/>
  <c r="V346" i="1" s="1"/>
  <c r="T347" i="1"/>
  <c r="V347" i="1" s="1"/>
  <c r="T348" i="1"/>
  <c r="V348" i="1" s="1"/>
  <c r="T349" i="1"/>
  <c r="T350" i="1"/>
  <c r="V350" i="1" s="1"/>
  <c r="T351" i="1"/>
  <c r="T352" i="1"/>
  <c r="T353" i="1"/>
  <c r="V353" i="1" s="1"/>
  <c r="T354" i="1"/>
  <c r="V354" i="1" s="1"/>
  <c r="T355" i="1"/>
  <c r="V355" i="1" s="1"/>
  <c r="T356" i="1"/>
  <c r="V356" i="1" s="1"/>
  <c r="T358" i="1"/>
  <c r="V358" i="1" s="1"/>
  <c r="T359" i="1"/>
  <c r="V359" i="1" s="1"/>
  <c r="T360" i="1"/>
  <c r="V360" i="1" s="1"/>
  <c r="T361" i="1"/>
  <c r="V361" i="1" s="1"/>
  <c r="T362" i="1"/>
  <c r="V362" i="1" s="1"/>
  <c r="T363" i="1"/>
  <c r="V363" i="1" s="1"/>
  <c r="T364" i="1"/>
  <c r="V364" i="1" s="1"/>
  <c r="T365" i="1"/>
  <c r="T367" i="1"/>
  <c r="T368" i="1"/>
  <c r="V368" i="1" s="1"/>
  <c r="T369" i="1"/>
  <c r="V369" i="1" s="1"/>
  <c r="T370" i="1"/>
  <c r="V370" i="1" s="1"/>
  <c r="T373" i="1"/>
  <c r="T374" i="1"/>
  <c r="V374" i="1" s="1"/>
  <c r="T375" i="1"/>
  <c r="T376" i="1"/>
  <c r="V376" i="1" s="1"/>
  <c r="T377" i="1"/>
  <c r="V377" i="1" s="1"/>
  <c r="T379" i="1"/>
  <c r="T380" i="1"/>
  <c r="V380" i="1" s="1"/>
  <c r="T381" i="1"/>
  <c r="T382" i="1"/>
  <c r="V382" i="1" s="1"/>
  <c r="T384" i="1"/>
  <c r="T385" i="1"/>
  <c r="V385" i="1" s="1"/>
  <c r="T386" i="1"/>
  <c r="V386" i="1" s="1"/>
  <c r="T387" i="1"/>
  <c r="V387" i="1" s="1"/>
  <c r="T389" i="1"/>
  <c r="T390" i="1"/>
  <c r="V390" i="1" s="1"/>
  <c r="T391" i="1"/>
  <c r="T392" i="1"/>
  <c r="V392" i="1" s="1"/>
  <c r="T394" i="1"/>
  <c r="T396" i="1"/>
  <c r="T398" i="1"/>
  <c r="V398" i="1" s="1"/>
  <c r="T399" i="1"/>
  <c r="T400" i="1"/>
  <c r="V400" i="1" s="1"/>
  <c r="T401" i="1"/>
  <c r="V401" i="1" s="1"/>
  <c r="T403" i="1"/>
  <c r="T405" i="1"/>
  <c r="T406" i="1"/>
  <c r="V406" i="1" s="1"/>
  <c r="T408" i="1"/>
  <c r="T407" i="1" s="1"/>
  <c r="T410" i="1"/>
  <c r="T412" i="1"/>
  <c r="T414" i="1"/>
  <c r="V414" i="1" s="1"/>
  <c r="T415" i="1"/>
  <c r="V415" i="1" s="1"/>
  <c r="T416" i="1"/>
  <c r="V416" i="1" s="1"/>
  <c r="T419" i="1"/>
  <c r="T420" i="1"/>
  <c r="V420" i="1" s="1"/>
  <c r="T422" i="1"/>
  <c r="V422" i="1" s="1"/>
  <c r="T423" i="1"/>
  <c r="T425" i="1"/>
  <c r="T426" i="1"/>
  <c r="V426" i="1" s="1"/>
  <c r="T428" i="1"/>
  <c r="T429" i="1"/>
  <c r="T430" i="1"/>
  <c r="V430" i="1" s="1"/>
  <c r="T432" i="1"/>
  <c r="V432" i="1" s="1"/>
  <c r="T433" i="1"/>
  <c r="V433" i="1" s="1"/>
  <c r="T434" i="1"/>
  <c r="V434" i="1" s="1"/>
  <c r="T435" i="1"/>
  <c r="V435" i="1" s="1"/>
  <c r="T436" i="1"/>
  <c r="V436" i="1" s="1"/>
  <c r="T437" i="1"/>
  <c r="T438" i="1"/>
  <c r="V438" i="1" s="1"/>
  <c r="T439" i="1"/>
  <c r="T440" i="1"/>
  <c r="T441" i="1"/>
  <c r="V441" i="1" s="1"/>
  <c r="T442" i="1"/>
  <c r="V442" i="1" s="1"/>
  <c r="T443" i="1"/>
  <c r="V443" i="1" s="1"/>
  <c r="T444" i="1"/>
  <c r="V444" i="1" s="1"/>
  <c r="T445" i="1"/>
  <c r="T446" i="1"/>
  <c r="V446" i="1" s="1"/>
  <c r="T447" i="1"/>
  <c r="T448" i="1"/>
  <c r="V448" i="1" s="1"/>
  <c r="T449" i="1"/>
  <c r="V449" i="1" s="1"/>
  <c r="T450" i="1"/>
  <c r="V450" i="1" s="1"/>
  <c r="T452" i="1"/>
  <c r="T453" i="1"/>
  <c r="T454" i="1"/>
  <c r="V454" i="1" s="1"/>
  <c r="T455" i="1"/>
  <c r="V455" i="1" s="1"/>
  <c r="T456" i="1"/>
  <c r="V456" i="1" s="1"/>
  <c r="T457" i="1"/>
  <c r="V457" i="1" s="1"/>
  <c r="T458" i="1"/>
  <c r="V458" i="1" s="1"/>
  <c r="T459" i="1"/>
  <c r="V459" i="1" s="1"/>
  <c r="T460" i="1"/>
  <c r="V460" i="1" s="1"/>
  <c r="T461" i="1"/>
  <c r="T463" i="1"/>
  <c r="T464" i="1"/>
  <c r="V464" i="1" s="1"/>
  <c r="T465" i="1"/>
  <c r="T466" i="1"/>
  <c r="V466" i="1" s="1"/>
  <c r="T467" i="1"/>
  <c r="V467" i="1" s="1"/>
  <c r="T468" i="1"/>
  <c r="V468" i="1" s="1"/>
  <c r="T471" i="1"/>
  <c r="T472" i="1"/>
  <c r="V472" i="1" s="1"/>
  <c r="T473" i="1"/>
  <c r="V473" i="1" s="1"/>
  <c r="T474" i="1"/>
  <c r="V474" i="1" s="1"/>
  <c r="T475" i="1"/>
  <c r="T476" i="1"/>
  <c r="V476" i="1" s="1"/>
  <c r="T477" i="1"/>
  <c r="T479" i="1"/>
  <c r="T480" i="1"/>
  <c r="V480" i="1" s="1"/>
  <c r="T481" i="1"/>
  <c r="T483" i="1"/>
  <c r="T484" i="1"/>
  <c r="V484" i="1" s="1"/>
  <c r="T485" i="1"/>
  <c r="T487" i="1"/>
  <c r="T486" i="1" s="1"/>
  <c r="T489" i="1"/>
  <c r="T490" i="1"/>
  <c r="V490" i="1" s="1"/>
  <c r="T491" i="1"/>
  <c r="T493" i="1"/>
  <c r="T494" i="1"/>
  <c r="V494" i="1" s="1"/>
  <c r="T495" i="1"/>
  <c r="T496" i="1"/>
  <c r="V496" i="1" s="1"/>
  <c r="T497" i="1"/>
  <c r="V497" i="1" s="1"/>
  <c r="T498" i="1"/>
  <c r="V498" i="1" s="1"/>
  <c r="T499" i="1"/>
  <c r="V499" i="1" s="1"/>
  <c r="T500" i="1"/>
  <c r="V500" i="1" s="1"/>
  <c r="T502" i="1"/>
  <c r="T503" i="1"/>
  <c r="T504" i="1"/>
  <c r="V504" i="1" s="1"/>
  <c r="T505" i="1"/>
  <c r="V505" i="1" s="1"/>
  <c r="T506" i="1"/>
  <c r="V506" i="1" s="1"/>
  <c r="T508" i="1"/>
  <c r="T509" i="1"/>
  <c r="T510" i="1"/>
  <c r="V510" i="1" s="1"/>
  <c r="T511" i="1"/>
  <c r="T512" i="1"/>
  <c r="V512" i="1" s="1"/>
  <c r="T514" i="1"/>
  <c r="T515" i="1"/>
  <c r="V515" i="1" s="1"/>
  <c r="T517" i="1"/>
  <c r="T518" i="1"/>
  <c r="T519" i="1"/>
  <c r="V519" i="1" s="1"/>
  <c r="T520" i="1"/>
  <c r="V520" i="1" s="1"/>
  <c r="T521" i="1"/>
  <c r="V521" i="1" s="1"/>
  <c r="T523" i="1"/>
  <c r="T524" i="1"/>
  <c r="V524" i="1" s="1"/>
  <c r="T525" i="1"/>
  <c r="T526" i="1"/>
  <c r="T527" i="1"/>
  <c r="V527" i="1" s="1"/>
  <c r="T530" i="1"/>
  <c r="T532" i="1"/>
  <c r="T534" i="1"/>
  <c r="V534" i="1" s="1"/>
  <c r="T536" i="1"/>
  <c r="T537" i="1"/>
  <c r="V537" i="1" s="1"/>
  <c r="T538" i="1"/>
  <c r="V538" i="1" s="1"/>
  <c r="T539" i="1"/>
  <c r="V539" i="1" s="1"/>
  <c r="T540" i="1"/>
  <c r="V540" i="1" s="1"/>
  <c r="T541" i="1"/>
  <c r="T542" i="1"/>
  <c r="V542" i="1" s="1"/>
  <c r="T543" i="1"/>
  <c r="T545" i="1"/>
  <c r="T546" i="1"/>
  <c r="V546" i="1" s="1"/>
  <c r="T547" i="1"/>
  <c r="V547" i="1" s="1"/>
  <c r="T548" i="1"/>
  <c r="V548" i="1" s="1"/>
  <c r="T550" i="1"/>
  <c r="T551" i="1"/>
  <c r="T553" i="1"/>
  <c r="T554" i="1"/>
  <c r="V554" i="1" s="1"/>
  <c r="T557" i="1"/>
  <c r="T558" i="1"/>
  <c r="V558" i="1" s="1"/>
  <c r="T560" i="1"/>
  <c r="T561" i="1"/>
  <c r="V561" i="1" s="1"/>
  <c r="T562" i="1"/>
  <c r="V562" i="1" s="1"/>
  <c r="T563" i="1"/>
  <c r="V563" i="1" s="1"/>
  <c r="T564" i="1"/>
  <c r="V564" i="1" s="1"/>
  <c r="T567" i="1"/>
  <c r="T568" i="1"/>
  <c r="V568" i="1" s="1"/>
  <c r="T569" i="1"/>
  <c r="V569" i="1" s="1"/>
  <c r="T570" i="1"/>
  <c r="V570" i="1" s="1"/>
  <c r="T571" i="1"/>
  <c r="V571" i="1" s="1"/>
  <c r="T572" i="1"/>
  <c r="V572" i="1" s="1"/>
  <c r="T573" i="1"/>
  <c r="T574" i="1"/>
  <c r="T575" i="1"/>
  <c r="T576" i="1"/>
  <c r="V576" i="1" s="1"/>
  <c r="T577" i="1"/>
  <c r="V577" i="1" s="1"/>
  <c r="T579" i="1"/>
  <c r="T580" i="1"/>
  <c r="V580" i="1" s="1"/>
  <c r="T581" i="1"/>
  <c r="T582" i="1"/>
  <c r="T583" i="1"/>
  <c r="T585" i="1"/>
  <c r="T586" i="1"/>
  <c r="V586" i="1" s="1"/>
  <c r="T587" i="1"/>
  <c r="V587" i="1" s="1"/>
  <c r="T588" i="1"/>
  <c r="V588" i="1" s="1"/>
  <c r="T589" i="1"/>
  <c r="T590" i="1"/>
  <c r="V590" i="1" s="1"/>
  <c r="T591" i="1"/>
  <c r="T592" i="1"/>
  <c r="V592" i="1" s="1"/>
  <c r="T593" i="1"/>
  <c r="V593" i="1" s="1"/>
  <c r="T594" i="1"/>
  <c r="V594" i="1" s="1"/>
  <c r="T595" i="1"/>
  <c r="V595" i="1" s="1"/>
  <c r="T596" i="1"/>
  <c r="V596" i="1" s="1"/>
  <c r="T597" i="1"/>
  <c r="T598" i="1"/>
  <c r="T599" i="1"/>
  <c r="T601" i="1"/>
  <c r="T603" i="1"/>
  <c r="T604" i="1"/>
  <c r="V604" i="1" s="1"/>
  <c r="T605" i="1"/>
  <c r="T606" i="1"/>
  <c r="T607" i="1"/>
  <c r="T608" i="1"/>
  <c r="V608" i="1" s="1"/>
  <c r="T610" i="1"/>
  <c r="T611" i="1"/>
  <c r="V611" i="1" s="1"/>
  <c r="T612" i="1"/>
  <c r="V612" i="1" s="1"/>
  <c r="T613" i="1"/>
  <c r="T614" i="1"/>
  <c r="T622" i="1"/>
  <c r="T623" i="1"/>
  <c r="T624" i="1"/>
  <c r="V624" i="1" s="1"/>
  <c r="T625" i="1"/>
  <c r="V625" i="1" s="1"/>
  <c r="T627" i="1"/>
  <c r="T628" i="1"/>
  <c r="V628" i="1" s="1"/>
  <c r="T629" i="1"/>
  <c r="T630" i="1"/>
  <c r="T631" i="1"/>
  <c r="T632" i="1"/>
  <c r="V632" i="1" s="1"/>
  <c r="T634" i="1"/>
  <c r="T637" i="1"/>
  <c r="T636" i="1" s="1"/>
  <c r="T639" i="1"/>
  <c r="T640" i="1"/>
  <c r="V640" i="1" s="1"/>
  <c r="T641" i="1"/>
  <c r="V641" i="1" s="1"/>
  <c r="T642" i="1"/>
  <c r="V642" i="1" s="1"/>
  <c r="T644" i="1"/>
  <c r="T645" i="1"/>
  <c r="T646" i="1"/>
  <c r="T647" i="1"/>
  <c r="T649" i="1"/>
  <c r="T650" i="1"/>
  <c r="V650" i="1" s="1"/>
  <c r="T652" i="1"/>
  <c r="T655" i="1"/>
  <c r="T656" i="1"/>
  <c r="V656" i="1" s="1"/>
  <c r="T657" i="1"/>
  <c r="V657" i="1" s="1"/>
  <c r="T658" i="1"/>
  <c r="V658" i="1" s="1"/>
  <c r="T659" i="1"/>
  <c r="V659" i="1" s="1"/>
  <c r="T661" i="1"/>
  <c r="T662" i="1"/>
  <c r="T663" i="1"/>
  <c r="T664" i="1"/>
  <c r="V664" i="1" s="1"/>
  <c r="T665" i="1"/>
  <c r="V665" i="1" s="1"/>
  <c r="T667" i="1"/>
  <c r="T668" i="1"/>
  <c r="V668" i="1" s="1"/>
  <c r="T669" i="1"/>
  <c r="T670" i="1"/>
  <c r="T671" i="1"/>
  <c r="T672" i="1"/>
  <c r="V672" i="1" s="1"/>
  <c r="T673" i="1"/>
  <c r="V673" i="1" s="1"/>
  <c r="T677" i="1"/>
  <c r="T678" i="1"/>
  <c r="T679" i="1"/>
  <c r="T681" i="1"/>
  <c r="T682" i="1"/>
  <c r="T683" i="1"/>
  <c r="V683" i="1" s="1"/>
  <c r="T684" i="1"/>
  <c r="V684" i="1" s="1"/>
  <c r="T685" i="1"/>
  <c r="V685" i="1" s="1"/>
  <c r="T688" i="1"/>
  <c r="T689" i="1"/>
  <c r="V689" i="1" s="1"/>
  <c r="T691" i="1"/>
  <c r="T692" i="1"/>
  <c r="V692" i="1" s="1"/>
  <c r="T693" i="1"/>
  <c r="V693" i="1" s="1"/>
  <c r="T694" i="1"/>
  <c r="T695" i="1"/>
  <c r="T696" i="1"/>
  <c r="T697" i="1"/>
  <c r="T698" i="1"/>
  <c r="T699" i="1"/>
  <c r="T700" i="1"/>
  <c r="T701" i="1"/>
  <c r="T7" i="1"/>
  <c r="V440" i="1"/>
  <c r="Y460" i="1"/>
  <c r="Y461" i="1"/>
  <c r="Y462" i="1"/>
  <c r="AW461" i="1" s="1"/>
  <c r="Y463" i="1"/>
  <c r="AV463" i="1" s="1"/>
  <c r="Y464" i="1"/>
  <c r="Y465" i="1"/>
  <c r="Y466" i="1"/>
  <c r="Y467" i="1"/>
  <c r="Y468" i="1"/>
  <c r="Y469" i="1"/>
  <c r="AW468" i="1" s="1"/>
  <c r="Y470" i="1"/>
  <c r="Y471" i="1"/>
  <c r="AV471" i="1" s="1"/>
  <c r="Y472" i="1"/>
  <c r="Y473" i="1"/>
  <c r="Y474" i="1"/>
  <c r="Y475" i="1"/>
  <c r="Y476" i="1"/>
  <c r="Y477" i="1"/>
  <c r="Y478" i="1"/>
  <c r="AW477" i="1" s="1"/>
  <c r="Y479" i="1"/>
  <c r="AV479" i="1" s="1"/>
  <c r="Y480" i="1"/>
  <c r="Y481" i="1"/>
  <c r="Y482" i="1"/>
  <c r="AW481" i="1" s="1"/>
  <c r="Y483" i="1"/>
  <c r="AV483" i="1" s="1"/>
  <c r="Y484" i="1"/>
  <c r="Y485" i="1"/>
  <c r="Y486" i="1"/>
  <c r="AW485" i="1" s="1"/>
  <c r="Y487" i="1"/>
  <c r="AV487" i="1" s="1"/>
  <c r="Y488" i="1"/>
  <c r="AW487" i="1" s="1"/>
  <c r="AW486" i="1" s="1"/>
  <c r="Y489" i="1"/>
  <c r="AV489" i="1" s="1"/>
  <c r="Y490" i="1"/>
  <c r="Y491" i="1"/>
  <c r="Y492" i="1"/>
  <c r="AW491" i="1" s="1"/>
  <c r="Y493" i="1"/>
  <c r="AV493" i="1" s="1"/>
  <c r="Y494" i="1"/>
  <c r="Y495" i="1"/>
  <c r="Y496" i="1"/>
  <c r="Y497" i="1"/>
  <c r="Y498" i="1"/>
  <c r="Y499" i="1"/>
  <c r="Y500" i="1"/>
  <c r="Y501" i="1"/>
  <c r="AW500" i="1" s="1"/>
  <c r="Y502" i="1"/>
  <c r="AV502" i="1" s="1"/>
  <c r="Y503" i="1"/>
  <c r="Y504" i="1"/>
  <c r="Y505" i="1"/>
  <c r="Y506" i="1"/>
  <c r="Y507" i="1"/>
  <c r="AW506" i="1" s="1"/>
  <c r="Y508" i="1"/>
  <c r="AV508" i="1" s="1"/>
  <c r="Y509" i="1"/>
  <c r="Y510" i="1"/>
  <c r="Y511" i="1"/>
  <c r="Y512" i="1"/>
  <c r="Y513" i="1"/>
  <c r="AW512" i="1" s="1"/>
  <c r="Y514" i="1"/>
  <c r="AV514" i="1" s="1"/>
  <c r="Y515" i="1"/>
  <c r="Y516" i="1"/>
  <c r="AW515" i="1" s="1"/>
  <c r="Y517" i="1"/>
  <c r="AV517" i="1" s="1"/>
  <c r="Y518" i="1"/>
  <c r="Y519" i="1"/>
  <c r="Y520" i="1"/>
  <c r="Y521" i="1"/>
  <c r="Y522" i="1"/>
  <c r="AW521" i="1" s="1"/>
  <c r="Y523" i="1"/>
  <c r="AV523" i="1" s="1"/>
  <c r="Y524" i="1"/>
  <c r="Y525" i="1"/>
  <c r="Y526" i="1"/>
  <c r="Y527" i="1"/>
  <c r="Y528" i="1"/>
  <c r="AW527" i="1" s="1"/>
  <c r="Y529" i="1"/>
  <c r="Y530" i="1"/>
  <c r="AV530" i="1" s="1"/>
  <c r="Y531" i="1"/>
  <c r="AW530" i="1" s="1"/>
  <c r="AW529" i="1" s="1"/>
  <c r="Y532" i="1"/>
  <c r="AV532" i="1" s="1"/>
  <c r="Y533" i="1"/>
  <c r="AW532" i="1" s="1"/>
  <c r="AW531" i="1" s="1"/>
  <c r="Y534" i="1"/>
  <c r="Y535" i="1"/>
  <c r="Y536" i="1"/>
  <c r="Y537" i="1"/>
  <c r="Y538" i="1"/>
  <c r="Y539" i="1"/>
  <c r="Y540" i="1"/>
  <c r="Y541" i="1"/>
  <c r="Y542" i="1"/>
  <c r="Y543" i="1"/>
  <c r="Y544" i="1"/>
  <c r="Y545" i="1"/>
  <c r="Y546" i="1"/>
  <c r="Y547" i="1"/>
  <c r="Y548" i="1"/>
  <c r="Y549" i="1"/>
  <c r="Y550" i="1"/>
  <c r="Y551" i="1"/>
  <c r="Y552" i="1"/>
  <c r="Y553" i="1"/>
  <c r="Y554" i="1"/>
  <c r="Y555" i="1"/>
  <c r="Y556" i="1"/>
  <c r="Y557" i="1"/>
  <c r="AV557" i="1" s="1"/>
  <c r="Y558" i="1"/>
  <c r="Y559" i="1"/>
  <c r="AW558" i="1" s="1"/>
  <c r="Y560" i="1"/>
  <c r="Y561" i="1"/>
  <c r="Y562" i="1"/>
  <c r="Y563" i="1"/>
  <c r="Y564" i="1"/>
  <c r="Y565" i="1"/>
  <c r="Y566" i="1"/>
  <c r="Y567" i="1"/>
  <c r="Y568" i="1"/>
  <c r="Y569" i="1"/>
  <c r="Y570" i="1"/>
  <c r="Y571" i="1"/>
  <c r="Y572" i="1"/>
  <c r="Y573" i="1"/>
  <c r="Y574" i="1"/>
  <c r="Y575" i="1"/>
  <c r="Y576" i="1"/>
  <c r="Y577" i="1"/>
  <c r="Y578" i="1"/>
  <c r="Y579" i="1"/>
  <c r="Y580" i="1"/>
  <c r="Y581" i="1"/>
  <c r="Y582" i="1"/>
  <c r="Y583" i="1"/>
  <c r="Y584" i="1"/>
  <c r="Y585" i="1"/>
  <c r="Y586" i="1"/>
  <c r="Y587" i="1"/>
  <c r="Y588" i="1"/>
  <c r="Y589" i="1"/>
  <c r="Y590" i="1"/>
  <c r="Y591" i="1"/>
  <c r="Y592" i="1"/>
  <c r="Y593" i="1"/>
  <c r="Y594" i="1"/>
  <c r="Y595" i="1"/>
  <c r="Y596" i="1"/>
  <c r="Y597" i="1"/>
  <c r="Y598" i="1"/>
  <c r="Y599" i="1"/>
  <c r="Y600" i="1"/>
  <c r="Y601" i="1"/>
  <c r="Y676" i="1"/>
  <c r="Y677" i="1"/>
  <c r="AW677" i="1" s="1"/>
  <c r="Y678" i="1"/>
  <c r="AW678" i="1" s="1"/>
  <c r="AX678" i="1" s="1"/>
  <c r="Y679" i="1"/>
  <c r="AW679" i="1" s="1"/>
  <c r="AX679" i="1" s="1"/>
  <c r="Y680" i="1"/>
  <c r="Y681" i="1"/>
  <c r="AW681" i="1" s="1"/>
  <c r="Y682" i="1"/>
  <c r="AW682" i="1" s="1"/>
  <c r="AX682" i="1" s="1"/>
  <c r="Y683" i="1"/>
  <c r="AW683" i="1" s="1"/>
  <c r="AX683" i="1" s="1"/>
  <c r="Y684" i="1"/>
  <c r="AW684" i="1" s="1"/>
  <c r="AX684" i="1" s="1"/>
  <c r="Y685" i="1"/>
  <c r="AW685" i="1" s="1"/>
  <c r="AX685" i="1" s="1"/>
  <c r="Y686" i="1"/>
  <c r="Y687" i="1"/>
  <c r="Y688" i="1"/>
  <c r="AW688" i="1" s="1"/>
  <c r="Y689" i="1"/>
  <c r="AW689" i="1" s="1"/>
  <c r="AX689" i="1" s="1"/>
  <c r="Y690" i="1"/>
  <c r="Y691" i="1"/>
  <c r="AW691" i="1" s="1"/>
  <c r="Y692" i="1"/>
  <c r="AW692" i="1" s="1"/>
  <c r="AX692" i="1" s="1"/>
  <c r="Y693" i="1"/>
  <c r="AW693" i="1" s="1"/>
  <c r="AX693" i="1" s="1"/>
  <c r="Y694" i="1"/>
  <c r="AW694" i="1" s="1"/>
  <c r="AX694" i="1" s="1"/>
  <c r="Y695" i="1"/>
  <c r="AW695" i="1" s="1"/>
  <c r="AX695" i="1" s="1"/>
  <c r="Y696" i="1"/>
  <c r="AW696" i="1" s="1"/>
  <c r="AX696" i="1" s="1"/>
  <c r="Y697" i="1"/>
  <c r="AW697" i="1" s="1"/>
  <c r="AX697" i="1" s="1"/>
  <c r="Y698" i="1"/>
  <c r="AW698" i="1" s="1"/>
  <c r="AX698" i="1" s="1"/>
  <c r="Y699" i="1"/>
  <c r="Y700" i="1"/>
  <c r="Y701" i="1"/>
  <c r="N240" i="1"/>
  <c r="N241" i="1"/>
  <c r="N242" i="1"/>
  <c r="N243" i="1"/>
  <c r="N244" i="1"/>
  <c r="N245" i="1"/>
  <c r="N246" i="1"/>
  <c r="N248" i="1"/>
  <c r="N249" i="1"/>
  <c r="N250" i="1"/>
  <c r="N251" i="1"/>
  <c r="N252" i="1"/>
  <c r="N255" i="1"/>
  <c r="N256" i="1"/>
  <c r="N257" i="1"/>
  <c r="N258" i="1"/>
  <c r="N259" i="1"/>
  <c r="N260" i="1"/>
  <c r="N261" i="1"/>
  <c r="N262" i="1"/>
  <c r="N263" i="1"/>
  <c r="N264" i="1"/>
  <c r="N266" i="1"/>
  <c r="N265" i="1" s="1"/>
  <c r="N267" i="1"/>
  <c r="N268" i="1"/>
  <c r="N269" i="1"/>
  <c r="N270" i="1"/>
  <c r="N271" i="1"/>
  <c r="N272" i="1"/>
  <c r="N273" i="1"/>
  <c r="N275" i="1"/>
  <c r="N276" i="1"/>
  <c r="N277" i="1"/>
  <c r="N278" i="1"/>
  <c r="N280" i="1"/>
  <c r="N281" i="1"/>
  <c r="N282" i="1"/>
  <c r="N283" i="1"/>
  <c r="N284" i="1"/>
  <c r="N286" i="1"/>
  <c r="N287" i="1"/>
  <c r="N288" i="1"/>
  <c r="N289" i="1"/>
  <c r="N291" i="1"/>
  <c r="N292" i="1"/>
  <c r="N294" i="1"/>
  <c r="N295" i="1"/>
  <c r="N296" i="1"/>
  <c r="N297" i="1"/>
  <c r="N298" i="1"/>
  <c r="N299" i="1"/>
  <c r="N301" i="1"/>
  <c r="N302" i="1"/>
  <c r="N303" i="1"/>
  <c r="N305" i="1"/>
  <c r="N306" i="1"/>
  <c r="N307" i="1"/>
  <c r="N309" i="1"/>
  <c r="N310" i="1"/>
  <c r="N311" i="1"/>
  <c r="N313" i="1"/>
  <c r="N314" i="1"/>
  <c r="N315" i="1"/>
  <c r="N316" i="1"/>
  <c r="N318" i="1"/>
  <c r="N319" i="1"/>
  <c r="N320" i="1"/>
  <c r="N321" i="1"/>
  <c r="N322" i="1"/>
  <c r="N323" i="1"/>
  <c r="N326" i="1"/>
  <c r="N327" i="1"/>
  <c r="N328" i="1"/>
  <c r="N329" i="1"/>
  <c r="N330" i="1"/>
  <c r="N331" i="1"/>
  <c r="N332" i="1"/>
  <c r="N333" i="1"/>
  <c r="N334" i="1"/>
  <c r="N335" i="1"/>
  <c r="N336" i="1"/>
  <c r="N338" i="1"/>
  <c r="N339" i="1"/>
  <c r="N340" i="1"/>
  <c r="N341" i="1"/>
  <c r="N342" i="1"/>
  <c r="N343" i="1"/>
  <c r="N345" i="1"/>
  <c r="N346" i="1"/>
  <c r="N347" i="1"/>
  <c r="N348" i="1"/>
  <c r="N349" i="1"/>
  <c r="N350" i="1"/>
  <c r="N351" i="1"/>
  <c r="N352" i="1"/>
  <c r="N353" i="1"/>
  <c r="N354" i="1"/>
  <c r="N355" i="1"/>
  <c r="N356" i="1"/>
  <c r="N358" i="1"/>
  <c r="N359" i="1"/>
  <c r="N360" i="1"/>
  <c r="N361" i="1"/>
  <c r="N362" i="1"/>
  <c r="N363" i="1"/>
  <c r="N364" i="1"/>
  <c r="N365" i="1"/>
  <c r="N367" i="1"/>
  <c r="N368" i="1"/>
  <c r="N369" i="1"/>
  <c r="N370" i="1"/>
  <c r="N373" i="1"/>
  <c r="N374" i="1"/>
  <c r="N375" i="1"/>
  <c r="N376" i="1"/>
  <c r="N377" i="1"/>
  <c r="N379" i="1"/>
  <c r="N380" i="1"/>
  <c r="N381" i="1"/>
  <c r="N382" i="1"/>
  <c r="N384" i="1"/>
  <c r="N385" i="1"/>
  <c r="N386" i="1"/>
  <c r="N387" i="1"/>
  <c r="N389" i="1"/>
  <c r="N390" i="1"/>
  <c r="N391" i="1"/>
  <c r="N392" i="1"/>
  <c r="N394" i="1"/>
  <c r="N393" i="1" s="1"/>
  <c r="N396" i="1"/>
  <c r="N395" i="1" s="1"/>
  <c r="N398" i="1"/>
  <c r="N399" i="1"/>
  <c r="N400" i="1"/>
  <c r="N401" i="1"/>
  <c r="N402" i="1"/>
  <c r="N403" i="1"/>
  <c r="N405" i="1"/>
  <c r="N406" i="1"/>
  <c r="N408" i="1"/>
  <c r="N407" i="1" s="1"/>
  <c r="N410" i="1"/>
  <c r="N409" i="1" s="1"/>
  <c r="N412" i="1"/>
  <c r="N411" i="1" s="1"/>
  <c r="N414" i="1"/>
  <c r="N415" i="1"/>
  <c r="N416" i="1"/>
  <c r="N419" i="1"/>
  <c r="N420" i="1"/>
  <c r="N422" i="1"/>
  <c r="N423" i="1"/>
  <c r="N425" i="1"/>
  <c r="N426" i="1"/>
  <c r="N428" i="1"/>
  <c r="N429" i="1"/>
  <c r="N430" i="1"/>
  <c r="N432" i="1"/>
  <c r="N433" i="1"/>
  <c r="N434" i="1"/>
  <c r="N435" i="1"/>
  <c r="N436" i="1"/>
  <c r="N437" i="1"/>
  <c r="N438" i="1"/>
  <c r="N439" i="1"/>
  <c r="N440" i="1"/>
  <c r="N441" i="1"/>
  <c r="N442" i="1"/>
  <c r="N443" i="1"/>
  <c r="N444" i="1"/>
  <c r="N445" i="1"/>
  <c r="N446" i="1"/>
  <c r="N447" i="1"/>
  <c r="N448" i="1"/>
  <c r="N449" i="1"/>
  <c r="N450" i="1"/>
  <c r="N452" i="1"/>
  <c r="N453" i="1"/>
  <c r="N454" i="1"/>
  <c r="N455" i="1"/>
  <c r="N456" i="1"/>
  <c r="N457" i="1"/>
  <c r="N458" i="1"/>
  <c r="N459" i="1"/>
  <c r="N460" i="1"/>
  <c r="N461" i="1"/>
  <c r="N463" i="1"/>
  <c r="N464" i="1"/>
  <c r="N465" i="1"/>
  <c r="N466" i="1"/>
  <c r="N467" i="1"/>
  <c r="N468" i="1"/>
  <c r="N471" i="1"/>
  <c r="N472" i="1"/>
  <c r="N473" i="1"/>
  <c r="N474" i="1"/>
  <c r="N475" i="1"/>
  <c r="N476" i="1"/>
  <c r="N477" i="1"/>
  <c r="N479" i="1"/>
  <c r="N480" i="1"/>
  <c r="N481" i="1"/>
  <c r="N483" i="1"/>
  <c r="N484" i="1"/>
  <c r="N485" i="1"/>
  <c r="N487" i="1"/>
  <c r="N486" i="1" s="1"/>
  <c r="N489" i="1"/>
  <c r="N490" i="1"/>
  <c r="N491" i="1"/>
  <c r="N493" i="1"/>
  <c r="N494" i="1"/>
  <c r="N495" i="1"/>
  <c r="N496" i="1"/>
  <c r="N497" i="1"/>
  <c r="N498" i="1"/>
  <c r="N499" i="1"/>
  <c r="N500" i="1"/>
  <c r="N502" i="1"/>
  <c r="N503" i="1"/>
  <c r="N504" i="1"/>
  <c r="N505" i="1"/>
  <c r="N506" i="1"/>
  <c r="N508" i="1"/>
  <c r="N509" i="1"/>
  <c r="N510" i="1"/>
  <c r="N511" i="1"/>
  <c r="N512" i="1"/>
  <c r="N514" i="1"/>
  <c r="N515" i="1"/>
  <c r="N517" i="1"/>
  <c r="N518" i="1"/>
  <c r="N519" i="1"/>
  <c r="N520" i="1"/>
  <c r="N521" i="1"/>
  <c r="N523" i="1"/>
  <c r="N524" i="1"/>
  <c r="N525" i="1"/>
  <c r="N526" i="1"/>
  <c r="N527" i="1"/>
  <c r="N530" i="1"/>
  <c r="N529" i="1" s="1"/>
  <c r="N532" i="1"/>
  <c r="N531" i="1" s="1"/>
  <c r="N534" i="1"/>
  <c r="N536" i="1"/>
  <c r="N537" i="1"/>
  <c r="N538" i="1"/>
  <c r="N539" i="1"/>
  <c r="N540" i="1"/>
  <c r="N541" i="1"/>
  <c r="N542" i="1"/>
  <c r="N543" i="1"/>
  <c r="N545" i="1"/>
  <c r="N546" i="1"/>
  <c r="N547" i="1"/>
  <c r="N548" i="1"/>
  <c r="N550" i="1"/>
  <c r="N551" i="1"/>
  <c r="N553" i="1"/>
  <c r="N554" i="1"/>
  <c r="N557" i="1"/>
  <c r="N558" i="1"/>
  <c r="N560" i="1"/>
  <c r="N561" i="1"/>
  <c r="N562" i="1"/>
  <c r="N563" i="1"/>
  <c r="N564" i="1"/>
  <c r="N567" i="1"/>
  <c r="N568" i="1"/>
  <c r="N569" i="1"/>
  <c r="N570" i="1"/>
  <c r="N571" i="1"/>
  <c r="N572" i="1"/>
  <c r="N573" i="1"/>
  <c r="N574" i="1"/>
  <c r="N575" i="1"/>
  <c r="N576" i="1"/>
  <c r="N577" i="1"/>
  <c r="N579" i="1"/>
  <c r="N580" i="1"/>
  <c r="N581" i="1"/>
  <c r="N582" i="1"/>
  <c r="N583" i="1"/>
  <c r="N585" i="1"/>
  <c r="N586" i="1"/>
  <c r="N587" i="1"/>
  <c r="N588" i="1"/>
  <c r="N589" i="1"/>
  <c r="N590" i="1"/>
  <c r="N591" i="1"/>
  <c r="N592" i="1"/>
  <c r="N593" i="1"/>
  <c r="N594" i="1"/>
  <c r="N595" i="1"/>
  <c r="N596" i="1"/>
  <c r="N597" i="1"/>
  <c r="N598" i="1"/>
  <c r="N599" i="1"/>
  <c r="N601" i="1"/>
  <c r="N600" i="1" s="1"/>
  <c r="N603" i="1"/>
  <c r="N604" i="1"/>
  <c r="N605" i="1"/>
  <c r="N606" i="1"/>
  <c r="N607" i="1"/>
  <c r="N608" i="1"/>
  <c r="N610" i="1"/>
  <c r="N611" i="1"/>
  <c r="N612" i="1"/>
  <c r="N613" i="1"/>
  <c r="N614" i="1"/>
  <c r="N617" i="1"/>
  <c r="N618" i="1"/>
  <c r="N619" i="1"/>
  <c r="N620" i="1"/>
  <c r="N622" i="1"/>
  <c r="N623" i="1"/>
  <c r="N624" i="1"/>
  <c r="N625" i="1"/>
  <c r="N627" i="1"/>
  <c r="N628" i="1"/>
  <c r="N629" i="1"/>
  <c r="N630" i="1"/>
  <c r="N631" i="1"/>
  <c r="N632" i="1"/>
  <c r="N634" i="1"/>
  <c r="N633" i="1" s="1"/>
  <c r="N637" i="1"/>
  <c r="N636" i="1" s="1"/>
  <c r="N639" i="1"/>
  <c r="N640" i="1"/>
  <c r="N641" i="1"/>
  <c r="N642" i="1"/>
  <c r="N644" i="1"/>
  <c r="N645" i="1"/>
  <c r="N646" i="1"/>
  <c r="N647" i="1"/>
  <c r="N649" i="1"/>
  <c r="N650" i="1"/>
  <c r="N652" i="1"/>
  <c r="N651" i="1" s="1"/>
  <c r="N655" i="1"/>
  <c r="N656" i="1"/>
  <c r="N657" i="1"/>
  <c r="N658" i="1"/>
  <c r="N659" i="1"/>
  <c r="N661" i="1"/>
  <c r="N662" i="1"/>
  <c r="N663" i="1"/>
  <c r="N664" i="1"/>
  <c r="N665" i="1"/>
  <c r="N667" i="1"/>
  <c r="N668" i="1"/>
  <c r="N669" i="1"/>
  <c r="N670" i="1"/>
  <c r="N671" i="1"/>
  <c r="N672" i="1"/>
  <c r="N673" i="1"/>
  <c r="N674" i="1"/>
  <c r="N677" i="1"/>
  <c r="N678" i="1"/>
  <c r="N679" i="1"/>
  <c r="N681" i="1"/>
  <c r="N682" i="1"/>
  <c r="N683" i="1"/>
  <c r="N684" i="1"/>
  <c r="N685" i="1"/>
  <c r="N688" i="1"/>
  <c r="N689" i="1"/>
  <c r="N691" i="1"/>
  <c r="N692" i="1"/>
  <c r="N693" i="1"/>
  <c r="N694" i="1"/>
  <c r="N695" i="1"/>
  <c r="N696" i="1"/>
  <c r="N697" i="1"/>
  <c r="N698" i="1"/>
  <c r="N699" i="1"/>
  <c r="N700" i="1"/>
  <c r="N701" i="1"/>
  <c r="N239" i="1"/>
  <c r="M240" i="1"/>
  <c r="M241" i="1"/>
  <c r="M242" i="1"/>
  <c r="M243" i="1"/>
  <c r="M244" i="1"/>
  <c r="M245" i="1"/>
  <c r="M246" i="1"/>
  <c r="M248" i="1"/>
  <c r="M249" i="1"/>
  <c r="M250" i="1"/>
  <c r="M251" i="1"/>
  <c r="M252" i="1"/>
  <c r="M255" i="1"/>
  <c r="M256" i="1"/>
  <c r="M257" i="1"/>
  <c r="M258" i="1"/>
  <c r="M259" i="1"/>
  <c r="M260" i="1"/>
  <c r="M261" i="1"/>
  <c r="M262" i="1"/>
  <c r="M263" i="1"/>
  <c r="M264" i="1"/>
  <c r="M266" i="1"/>
  <c r="M265" i="1" s="1"/>
  <c r="M268" i="1"/>
  <c r="M269" i="1"/>
  <c r="M270" i="1"/>
  <c r="M271" i="1"/>
  <c r="M272" i="1"/>
  <c r="M273" i="1"/>
  <c r="M275" i="1"/>
  <c r="M276" i="1"/>
  <c r="M277" i="1"/>
  <c r="M278" i="1"/>
  <c r="M280" i="1"/>
  <c r="M281" i="1"/>
  <c r="M282" i="1"/>
  <c r="M283" i="1"/>
  <c r="M284" i="1"/>
  <c r="M286" i="1"/>
  <c r="M287" i="1"/>
  <c r="M288" i="1"/>
  <c r="M289" i="1"/>
  <c r="M291" i="1"/>
  <c r="M292" i="1"/>
  <c r="M294" i="1"/>
  <c r="M295" i="1"/>
  <c r="M296" i="1"/>
  <c r="M297" i="1"/>
  <c r="M298" i="1"/>
  <c r="M299" i="1"/>
  <c r="M301" i="1"/>
  <c r="M302" i="1"/>
  <c r="M303" i="1"/>
  <c r="M305" i="1"/>
  <c r="M306" i="1"/>
  <c r="M307" i="1"/>
  <c r="M309" i="1"/>
  <c r="M310" i="1"/>
  <c r="M311" i="1"/>
  <c r="M313" i="1"/>
  <c r="M314" i="1"/>
  <c r="M315" i="1"/>
  <c r="M316" i="1"/>
  <c r="M318" i="1"/>
  <c r="M319" i="1"/>
  <c r="M320" i="1"/>
  <c r="M321" i="1"/>
  <c r="M322" i="1"/>
  <c r="M326" i="1"/>
  <c r="M327" i="1"/>
  <c r="M328" i="1"/>
  <c r="M329" i="1"/>
  <c r="M330" i="1"/>
  <c r="M331" i="1"/>
  <c r="M332" i="1"/>
  <c r="M333" i="1"/>
  <c r="M334" i="1"/>
  <c r="M335" i="1"/>
  <c r="M336" i="1"/>
  <c r="M338" i="1"/>
  <c r="M339" i="1"/>
  <c r="M340" i="1"/>
  <c r="M341" i="1"/>
  <c r="M342" i="1"/>
  <c r="M343" i="1"/>
  <c r="M345" i="1"/>
  <c r="M346" i="1"/>
  <c r="M347" i="1"/>
  <c r="M348" i="1"/>
  <c r="M349" i="1"/>
  <c r="M350" i="1"/>
  <c r="M351" i="1"/>
  <c r="M352" i="1"/>
  <c r="M353" i="1"/>
  <c r="M354" i="1"/>
  <c r="M355" i="1"/>
  <c r="M356" i="1"/>
  <c r="M358" i="1"/>
  <c r="M359" i="1"/>
  <c r="M360" i="1"/>
  <c r="M361" i="1"/>
  <c r="M362" i="1"/>
  <c r="M363" i="1"/>
  <c r="M364" i="1"/>
  <c r="M365" i="1"/>
  <c r="M367" i="1"/>
  <c r="M368" i="1"/>
  <c r="M369" i="1"/>
  <c r="M370" i="1"/>
  <c r="M373" i="1"/>
  <c r="M374" i="1"/>
  <c r="M375" i="1"/>
  <c r="M376" i="1"/>
  <c r="M377" i="1"/>
  <c r="M379" i="1"/>
  <c r="M380" i="1"/>
  <c r="M381" i="1"/>
  <c r="M382" i="1"/>
  <c r="M384" i="1"/>
  <c r="M385" i="1"/>
  <c r="M386" i="1"/>
  <c r="M387" i="1"/>
  <c r="M389" i="1"/>
  <c r="M390" i="1"/>
  <c r="M391" i="1"/>
  <c r="M392" i="1"/>
  <c r="M394" i="1"/>
  <c r="M393" i="1" s="1"/>
  <c r="M396" i="1"/>
  <c r="M395" i="1" s="1"/>
  <c r="M398" i="1"/>
  <c r="M399" i="1"/>
  <c r="M400" i="1"/>
  <c r="M401" i="1"/>
  <c r="M402" i="1"/>
  <c r="M403" i="1"/>
  <c r="M405" i="1"/>
  <c r="M406" i="1"/>
  <c r="M408" i="1"/>
  <c r="M407" i="1" s="1"/>
  <c r="M410" i="1"/>
  <c r="M409" i="1" s="1"/>
  <c r="M412" i="1"/>
  <c r="M411" i="1" s="1"/>
  <c r="M414" i="1"/>
  <c r="M415" i="1"/>
  <c r="M416" i="1"/>
  <c r="M419" i="1"/>
  <c r="M420" i="1"/>
  <c r="M422" i="1"/>
  <c r="M423" i="1"/>
  <c r="M425" i="1"/>
  <c r="M426" i="1"/>
  <c r="M428" i="1"/>
  <c r="M429" i="1"/>
  <c r="M430" i="1"/>
  <c r="M432" i="1"/>
  <c r="M433" i="1"/>
  <c r="M434" i="1"/>
  <c r="M435" i="1"/>
  <c r="M436" i="1"/>
  <c r="M437" i="1"/>
  <c r="M438" i="1"/>
  <c r="M439" i="1"/>
  <c r="M440" i="1"/>
  <c r="M441" i="1"/>
  <c r="M442" i="1"/>
  <c r="M443" i="1"/>
  <c r="M444" i="1"/>
  <c r="M445" i="1"/>
  <c r="M446" i="1"/>
  <c r="M447" i="1"/>
  <c r="M448" i="1"/>
  <c r="M449" i="1"/>
  <c r="M450" i="1"/>
  <c r="M452" i="1"/>
  <c r="M453" i="1"/>
  <c r="M454" i="1"/>
  <c r="M455" i="1"/>
  <c r="M456" i="1"/>
  <c r="M457" i="1"/>
  <c r="M458" i="1"/>
  <c r="M459" i="1"/>
  <c r="M460" i="1"/>
  <c r="M461" i="1"/>
  <c r="M463" i="1"/>
  <c r="M464" i="1"/>
  <c r="M465" i="1"/>
  <c r="M466" i="1"/>
  <c r="M467" i="1"/>
  <c r="M468" i="1"/>
  <c r="M471" i="1"/>
  <c r="M472" i="1"/>
  <c r="M473" i="1"/>
  <c r="M474" i="1"/>
  <c r="M475" i="1"/>
  <c r="M476" i="1"/>
  <c r="M477" i="1"/>
  <c r="M479" i="1"/>
  <c r="M480" i="1"/>
  <c r="M481" i="1"/>
  <c r="M483" i="1"/>
  <c r="M484" i="1"/>
  <c r="M485" i="1"/>
  <c r="M487" i="1"/>
  <c r="M486" i="1" s="1"/>
  <c r="M489" i="1"/>
  <c r="M490" i="1"/>
  <c r="M491" i="1"/>
  <c r="M493" i="1"/>
  <c r="M494" i="1"/>
  <c r="M495" i="1"/>
  <c r="M496" i="1"/>
  <c r="M497" i="1"/>
  <c r="M498" i="1"/>
  <c r="M499" i="1"/>
  <c r="M500" i="1"/>
  <c r="M502" i="1"/>
  <c r="M503" i="1"/>
  <c r="M504" i="1"/>
  <c r="M505" i="1"/>
  <c r="M506" i="1"/>
  <c r="M508" i="1"/>
  <c r="M509" i="1"/>
  <c r="M510" i="1"/>
  <c r="M511" i="1"/>
  <c r="M512" i="1"/>
  <c r="M514" i="1"/>
  <c r="M515" i="1"/>
  <c r="M517" i="1"/>
  <c r="M518" i="1"/>
  <c r="M519" i="1"/>
  <c r="M520" i="1"/>
  <c r="M521" i="1"/>
  <c r="M523" i="1"/>
  <c r="M524" i="1"/>
  <c r="M525" i="1"/>
  <c r="M526" i="1"/>
  <c r="M527" i="1"/>
  <c r="M530" i="1"/>
  <c r="M529" i="1" s="1"/>
  <c r="M532" i="1"/>
  <c r="M531" i="1" s="1"/>
  <c r="M534" i="1"/>
  <c r="M536" i="1"/>
  <c r="M537" i="1"/>
  <c r="M538" i="1"/>
  <c r="M539" i="1"/>
  <c r="M540" i="1"/>
  <c r="M541" i="1"/>
  <c r="M542" i="1"/>
  <c r="M543" i="1"/>
  <c r="M545" i="1"/>
  <c r="M546" i="1"/>
  <c r="M547" i="1"/>
  <c r="M548" i="1"/>
  <c r="M550" i="1"/>
  <c r="M551" i="1"/>
  <c r="M553" i="1"/>
  <c r="M554" i="1"/>
  <c r="M557" i="1"/>
  <c r="M558" i="1"/>
  <c r="M560" i="1"/>
  <c r="M561" i="1"/>
  <c r="M562" i="1"/>
  <c r="M563" i="1"/>
  <c r="M564" i="1"/>
  <c r="M567" i="1"/>
  <c r="M568" i="1"/>
  <c r="M569" i="1"/>
  <c r="M570" i="1"/>
  <c r="M571" i="1"/>
  <c r="M572" i="1"/>
  <c r="M573" i="1"/>
  <c r="M574" i="1"/>
  <c r="M575" i="1"/>
  <c r="M576" i="1"/>
  <c r="M577" i="1"/>
  <c r="M579" i="1"/>
  <c r="M580" i="1"/>
  <c r="M581" i="1"/>
  <c r="M582" i="1"/>
  <c r="M583" i="1"/>
  <c r="M585" i="1"/>
  <c r="M586" i="1"/>
  <c r="M587" i="1"/>
  <c r="M588" i="1"/>
  <c r="M589" i="1"/>
  <c r="M590" i="1"/>
  <c r="M591" i="1"/>
  <c r="M592" i="1"/>
  <c r="M593" i="1"/>
  <c r="M594" i="1"/>
  <c r="M595" i="1"/>
  <c r="M596" i="1"/>
  <c r="M597" i="1"/>
  <c r="M598" i="1"/>
  <c r="M599" i="1"/>
  <c r="M601" i="1"/>
  <c r="M600" i="1" s="1"/>
  <c r="M603" i="1"/>
  <c r="M604" i="1"/>
  <c r="M605" i="1"/>
  <c r="M606" i="1"/>
  <c r="M607" i="1"/>
  <c r="M608" i="1"/>
  <c r="M610" i="1"/>
  <c r="M611" i="1"/>
  <c r="M612" i="1"/>
  <c r="M613" i="1"/>
  <c r="M614" i="1"/>
  <c r="M617" i="1"/>
  <c r="M618" i="1"/>
  <c r="M619" i="1"/>
  <c r="M620" i="1"/>
  <c r="M622" i="1"/>
  <c r="M623" i="1"/>
  <c r="M624" i="1"/>
  <c r="M625" i="1"/>
  <c r="M627" i="1"/>
  <c r="M628" i="1"/>
  <c r="M629" i="1"/>
  <c r="M630" i="1"/>
  <c r="M631" i="1"/>
  <c r="M632" i="1"/>
  <c r="M634" i="1"/>
  <c r="M633" i="1" s="1"/>
  <c r="M637" i="1"/>
  <c r="M636" i="1" s="1"/>
  <c r="M639" i="1"/>
  <c r="M640" i="1"/>
  <c r="M641" i="1"/>
  <c r="M642" i="1"/>
  <c r="M644" i="1"/>
  <c r="M645" i="1"/>
  <c r="M646" i="1"/>
  <c r="M647" i="1"/>
  <c r="M649" i="1"/>
  <c r="M650" i="1"/>
  <c r="M652" i="1"/>
  <c r="M651" i="1" s="1"/>
  <c r="M655" i="1"/>
  <c r="M656" i="1"/>
  <c r="M657" i="1"/>
  <c r="M658" i="1"/>
  <c r="M659" i="1"/>
  <c r="M661" i="1"/>
  <c r="M662" i="1"/>
  <c r="M663" i="1"/>
  <c r="M664" i="1"/>
  <c r="M665" i="1"/>
  <c r="M667" i="1"/>
  <c r="M668" i="1"/>
  <c r="M669" i="1"/>
  <c r="M670" i="1"/>
  <c r="M671" i="1"/>
  <c r="M672" i="1"/>
  <c r="M673" i="1"/>
  <c r="M674" i="1"/>
  <c r="M677" i="1"/>
  <c r="M678" i="1"/>
  <c r="M679" i="1"/>
  <c r="M681" i="1"/>
  <c r="M682" i="1"/>
  <c r="M683" i="1"/>
  <c r="M684" i="1"/>
  <c r="M685" i="1"/>
  <c r="M688" i="1"/>
  <c r="M689" i="1"/>
  <c r="M691" i="1"/>
  <c r="M692" i="1"/>
  <c r="M693" i="1"/>
  <c r="M694" i="1"/>
  <c r="M695" i="1"/>
  <c r="M696" i="1"/>
  <c r="M697" i="1"/>
  <c r="M698" i="1"/>
  <c r="M239" i="1"/>
  <c r="M237" i="1"/>
  <c r="M236" i="1" s="1"/>
  <c r="M222" i="1"/>
  <c r="N125" i="1"/>
  <c r="N126" i="1"/>
  <c r="N127" i="1"/>
  <c r="N128" i="1"/>
  <c r="N129" i="1"/>
  <c r="N130" i="1"/>
  <c r="N131" i="1"/>
  <c r="N132" i="1"/>
  <c r="N134" i="1"/>
  <c r="N135" i="1"/>
  <c r="N136" i="1"/>
  <c r="N137" i="1"/>
  <c r="N138" i="1"/>
  <c r="N139" i="1"/>
  <c r="N140" i="1"/>
  <c r="N141" i="1"/>
  <c r="N142" i="1"/>
  <c r="N143" i="1"/>
  <c r="N144" i="1"/>
  <c r="N147" i="1"/>
  <c r="N148" i="1"/>
  <c r="N149" i="1"/>
  <c r="N150" i="1"/>
  <c r="N151" i="1"/>
  <c r="N152" i="1"/>
  <c r="N153" i="1"/>
  <c r="N154" i="1"/>
  <c r="N155" i="1"/>
  <c r="N156" i="1"/>
  <c r="N157" i="1"/>
  <c r="N159" i="1"/>
  <c r="N160" i="1"/>
  <c r="N161" i="1"/>
  <c r="N162" i="1"/>
  <c r="N163" i="1"/>
  <c r="N164" i="1"/>
  <c r="N165" i="1"/>
  <c r="N166" i="1"/>
  <c r="N167" i="1"/>
  <c r="N168" i="1"/>
  <c r="N169" i="1"/>
  <c r="N170" i="1"/>
  <c r="N171" i="1"/>
  <c r="N172" i="1"/>
  <c r="N173" i="1"/>
  <c r="N174" i="1"/>
  <c r="N175" i="1"/>
  <c r="N176" i="1"/>
  <c r="N177" i="1"/>
  <c r="N178" i="1"/>
  <c r="N180" i="1"/>
  <c r="N181" i="1"/>
  <c r="N182" i="1"/>
  <c r="N183" i="1"/>
  <c r="N184" i="1"/>
  <c r="N185" i="1"/>
  <c r="N186" i="1"/>
  <c r="N187" i="1"/>
  <c r="N188" i="1"/>
  <c r="N189" i="1"/>
  <c r="N190" i="1"/>
  <c r="N191" i="1"/>
  <c r="N192" i="1"/>
  <c r="N193" i="1"/>
  <c r="N194" i="1"/>
  <c r="N195" i="1"/>
  <c r="N196" i="1"/>
  <c r="N197" i="1"/>
  <c r="N198" i="1"/>
  <c r="N199" i="1"/>
  <c r="N200" i="1"/>
  <c r="N201" i="1"/>
  <c r="N202" i="1"/>
  <c r="N203" i="1"/>
  <c r="N204" i="1"/>
  <c r="N205" i="1"/>
  <c r="N207" i="1"/>
  <c r="N208" i="1"/>
  <c r="N209" i="1"/>
  <c r="N210" i="1"/>
  <c r="N211" i="1"/>
  <c r="N212" i="1"/>
  <c r="N213" i="1"/>
  <c r="N214" i="1"/>
  <c r="N216" i="1"/>
  <c r="N217" i="1"/>
  <c r="N218" i="1"/>
  <c r="N219" i="1"/>
  <c r="N220" i="1"/>
  <c r="N221" i="1"/>
  <c r="N222" i="1"/>
  <c r="N223" i="1"/>
  <c r="N224" i="1"/>
  <c r="N225" i="1"/>
  <c r="N227" i="1"/>
  <c r="N228" i="1"/>
  <c r="N229" i="1"/>
  <c r="N230" i="1"/>
  <c r="N232" i="1"/>
  <c r="N233" i="1"/>
  <c r="N234" i="1"/>
  <c r="N235" i="1"/>
  <c r="N237" i="1"/>
  <c r="N236" i="1" s="1"/>
  <c r="N124" i="1"/>
  <c r="M126" i="1"/>
  <c r="M127" i="1"/>
  <c r="M128" i="1"/>
  <c r="M129" i="1"/>
  <c r="M130" i="1"/>
  <c r="M131" i="1"/>
  <c r="M132" i="1"/>
  <c r="M134" i="1"/>
  <c r="M135" i="1"/>
  <c r="M136" i="1"/>
  <c r="M137" i="1"/>
  <c r="M138" i="1"/>
  <c r="M139" i="1"/>
  <c r="M140" i="1"/>
  <c r="M141" i="1"/>
  <c r="M142" i="1"/>
  <c r="M143" i="1"/>
  <c r="M144" i="1"/>
  <c r="M147" i="1"/>
  <c r="M148" i="1"/>
  <c r="M149" i="1"/>
  <c r="M150" i="1"/>
  <c r="M151" i="1"/>
  <c r="M152" i="1"/>
  <c r="M153" i="1"/>
  <c r="M154" i="1"/>
  <c r="M155" i="1"/>
  <c r="M156" i="1"/>
  <c r="M157" i="1"/>
  <c r="M159" i="1"/>
  <c r="M160" i="1"/>
  <c r="M161" i="1"/>
  <c r="M162" i="1"/>
  <c r="M163" i="1"/>
  <c r="M164" i="1"/>
  <c r="M165" i="1"/>
  <c r="M166" i="1"/>
  <c r="M167" i="1"/>
  <c r="M168" i="1"/>
  <c r="M169" i="1"/>
  <c r="M170" i="1"/>
  <c r="M171" i="1"/>
  <c r="M172" i="1"/>
  <c r="M173" i="1"/>
  <c r="M174" i="1"/>
  <c r="M175" i="1"/>
  <c r="M176" i="1"/>
  <c r="M177" i="1"/>
  <c r="M178" i="1"/>
  <c r="M180" i="1"/>
  <c r="M181" i="1"/>
  <c r="M182" i="1"/>
  <c r="M183" i="1"/>
  <c r="M184" i="1"/>
  <c r="M185" i="1"/>
  <c r="M186" i="1"/>
  <c r="M187" i="1"/>
  <c r="M188" i="1"/>
  <c r="M189" i="1"/>
  <c r="M190" i="1"/>
  <c r="M191" i="1"/>
  <c r="M192" i="1"/>
  <c r="M193" i="1"/>
  <c r="M194" i="1"/>
  <c r="M195" i="1"/>
  <c r="M196" i="1"/>
  <c r="M197" i="1"/>
  <c r="M198" i="1"/>
  <c r="M199" i="1"/>
  <c r="M200" i="1"/>
  <c r="M201" i="1"/>
  <c r="M202" i="1"/>
  <c r="M203" i="1"/>
  <c r="M204" i="1"/>
  <c r="M205" i="1"/>
  <c r="M207" i="1"/>
  <c r="M208" i="1"/>
  <c r="M209" i="1"/>
  <c r="M210" i="1"/>
  <c r="M211" i="1"/>
  <c r="M212" i="1"/>
  <c r="M213" i="1"/>
  <c r="M214" i="1"/>
  <c r="M216" i="1"/>
  <c r="M217" i="1"/>
  <c r="M218" i="1"/>
  <c r="M219" i="1"/>
  <c r="M220" i="1"/>
  <c r="M223" i="1"/>
  <c r="M224" i="1"/>
  <c r="M225" i="1"/>
  <c r="M227" i="1"/>
  <c r="M228" i="1"/>
  <c r="M229" i="1"/>
  <c r="M230" i="1"/>
  <c r="M232" i="1"/>
  <c r="M233" i="1"/>
  <c r="M234" i="1"/>
  <c r="M235" i="1"/>
  <c r="M125" i="1"/>
  <c r="M124" i="1"/>
  <c r="M121" i="1"/>
  <c r="M66" i="1"/>
  <c r="M7" i="1"/>
  <c r="M108" i="1"/>
  <c r="K18" i="1"/>
  <c r="AI17" i="1" s="1"/>
  <c r="N8" i="1"/>
  <c r="N9" i="1"/>
  <c r="N10" i="1"/>
  <c r="N11" i="1"/>
  <c r="N12" i="1"/>
  <c r="N13" i="1"/>
  <c r="N14" i="1"/>
  <c r="N15" i="1"/>
  <c r="N16" i="1"/>
  <c r="N17" i="1"/>
  <c r="N26" i="1"/>
  <c r="N27" i="1"/>
  <c r="N28" i="1"/>
  <c r="N29" i="1"/>
  <c r="N31" i="1"/>
  <c r="N32" i="1"/>
  <c r="N33" i="1"/>
  <c r="N34" i="1"/>
  <c r="N35" i="1"/>
  <c r="N36" i="1"/>
  <c r="N37" i="1"/>
  <c r="N38" i="1"/>
  <c r="N39" i="1"/>
  <c r="N40" i="1"/>
  <c r="N41" i="1"/>
  <c r="N42" i="1"/>
  <c r="N44" i="1"/>
  <c r="N45" i="1"/>
  <c r="N46" i="1"/>
  <c r="N47" i="1"/>
  <c r="N48" i="1"/>
  <c r="N49" i="1"/>
  <c r="N50" i="1"/>
  <c r="N51" i="1"/>
  <c r="N52" i="1"/>
  <c r="N53" i="1"/>
  <c r="N54" i="1"/>
  <c r="N55" i="1"/>
  <c r="N57" i="1"/>
  <c r="N58" i="1"/>
  <c r="N59" i="1"/>
  <c r="N60" i="1"/>
  <c r="N61" i="1"/>
  <c r="N62" i="1"/>
  <c r="N63" i="1"/>
  <c r="N64" i="1"/>
  <c r="N66" i="1"/>
  <c r="N67" i="1"/>
  <c r="N68" i="1"/>
  <c r="N69" i="1"/>
  <c r="N70" i="1"/>
  <c r="N71" i="1"/>
  <c r="N72" i="1"/>
  <c r="N73" i="1"/>
  <c r="N74" i="1"/>
  <c r="N75" i="1"/>
  <c r="N76" i="1"/>
  <c r="N77" i="1"/>
  <c r="N78" i="1"/>
  <c r="N79" i="1"/>
  <c r="N81" i="1"/>
  <c r="N82" i="1"/>
  <c r="N83" i="1"/>
  <c r="N84" i="1"/>
  <c r="N85" i="1"/>
  <c r="N86" i="1"/>
  <c r="N87" i="1"/>
  <c r="N88" i="1"/>
  <c r="N89" i="1"/>
  <c r="N90" i="1"/>
  <c r="N91" i="1"/>
  <c r="N92" i="1"/>
  <c r="N93" i="1"/>
  <c r="N95" i="1"/>
  <c r="N96" i="1"/>
  <c r="N97" i="1"/>
  <c r="N98" i="1"/>
  <c r="N99" i="1"/>
  <c r="N100" i="1"/>
  <c r="N101" i="1"/>
  <c r="N102" i="1"/>
  <c r="N103" i="1"/>
  <c r="N104" i="1"/>
  <c r="N105" i="1"/>
  <c r="N106" i="1"/>
  <c r="N108" i="1"/>
  <c r="N109" i="1"/>
  <c r="N110" i="1"/>
  <c r="N111" i="1"/>
  <c r="N112" i="1"/>
  <c r="N113" i="1"/>
  <c r="N114" i="1"/>
  <c r="N115" i="1"/>
  <c r="N116" i="1"/>
  <c r="N117" i="1"/>
  <c r="N118" i="1"/>
  <c r="N119" i="1"/>
  <c r="N120" i="1"/>
  <c r="N121" i="1"/>
  <c r="N7" i="1"/>
  <c r="M8" i="1"/>
  <c r="M9" i="1"/>
  <c r="M10" i="1"/>
  <c r="M11" i="1"/>
  <c r="M12" i="1"/>
  <c r="M13" i="1"/>
  <c r="M14" i="1"/>
  <c r="M15" i="1"/>
  <c r="M16" i="1"/>
  <c r="M17" i="1"/>
  <c r="M26" i="1"/>
  <c r="M27" i="1"/>
  <c r="M28" i="1"/>
  <c r="M29" i="1"/>
  <c r="M31" i="1"/>
  <c r="M32" i="1"/>
  <c r="M33" i="1"/>
  <c r="M34" i="1"/>
  <c r="M35" i="1"/>
  <c r="M36" i="1"/>
  <c r="M37" i="1"/>
  <c r="M38" i="1"/>
  <c r="M39" i="1"/>
  <c r="M40" i="1"/>
  <c r="M41" i="1"/>
  <c r="M42" i="1"/>
  <c r="M44" i="1"/>
  <c r="M45" i="1"/>
  <c r="M46" i="1"/>
  <c r="M47" i="1"/>
  <c r="M48" i="1"/>
  <c r="M49" i="1"/>
  <c r="M50" i="1"/>
  <c r="M51" i="1"/>
  <c r="M52" i="1"/>
  <c r="M53" i="1"/>
  <c r="M54" i="1"/>
  <c r="M55" i="1"/>
  <c r="M57" i="1"/>
  <c r="M58" i="1"/>
  <c r="M59" i="1"/>
  <c r="M60" i="1"/>
  <c r="M61" i="1"/>
  <c r="M62" i="1"/>
  <c r="M63" i="1"/>
  <c r="M64" i="1"/>
  <c r="M67" i="1"/>
  <c r="M68" i="1"/>
  <c r="M69" i="1"/>
  <c r="M70" i="1"/>
  <c r="M71" i="1"/>
  <c r="M72" i="1"/>
  <c r="M73" i="1"/>
  <c r="M74" i="1"/>
  <c r="M75" i="1"/>
  <c r="M76" i="1"/>
  <c r="M77" i="1"/>
  <c r="M78" i="1"/>
  <c r="M79" i="1"/>
  <c r="M81" i="1"/>
  <c r="M82" i="1"/>
  <c r="M83" i="1"/>
  <c r="M84" i="1"/>
  <c r="M85" i="1"/>
  <c r="M86" i="1"/>
  <c r="M87" i="1"/>
  <c r="M88" i="1"/>
  <c r="M89" i="1"/>
  <c r="M90" i="1"/>
  <c r="M91" i="1"/>
  <c r="M92" i="1"/>
  <c r="M93" i="1"/>
  <c r="M95" i="1"/>
  <c r="M96" i="1"/>
  <c r="M97" i="1"/>
  <c r="M98" i="1"/>
  <c r="M99" i="1"/>
  <c r="M100" i="1"/>
  <c r="M101" i="1"/>
  <c r="M102" i="1"/>
  <c r="M103" i="1"/>
  <c r="M104" i="1"/>
  <c r="M105" i="1"/>
  <c r="M106" i="1"/>
  <c r="M109" i="1"/>
  <c r="M110" i="1"/>
  <c r="M111" i="1"/>
  <c r="M112" i="1"/>
  <c r="M113" i="1"/>
  <c r="M114" i="1"/>
  <c r="M115" i="1"/>
  <c r="M116" i="1"/>
  <c r="M117" i="1"/>
  <c r="M118" i="1"/>
  <c r="M119" i="1"/>
  <c r="M120" i="1"/>
  <c r="M699" i="1"/>
  <c r="M700" i="1"/>
  <c r="M701" i="1"/>
  <c r="R701" i="1"/>
  <c r="R700" i="1"/>
  <c r="R699" i="1"/>
  <c r="R698" i="1"/>
  <c r="AP698" i="1" s="1"/>
  <c r="AQ698" i="1" s="1"/>
  <c r="R697" i="1"/>
  <c r="AP697" i="1" s="1"/>
  <c r="AQ697" i="1" s="1"/>
  <c r="R696" i="1"/>
  <c r="AP696" i="1" s="1"/>
  <c r="AQ696" i="1" s="1"/>
  <c r="R695" i="1"/>
  <c r="AP695" i="1" s="1"/>
  <c r="AQ695" i="1" s="1"/>
  <c r="R694" i="1"/>
  <c r="AP694" i="1" s="1"/>
  <c r="AQ694" i="1" s="1"/>
  <c r="R693" i="1"/>
  <c r="AP693" i="1" s="1"/>
  <c r="AQ693" i="1" s="1"/>
  <c r="R692" i="1"/>
  <c r="AP692" i="1" s="1"/>
  <c r="AQ692" i="1" s="1"/>
  <c r="R691" i="1"/>
  <c r="AP691" i="1" s="1"/>
  <c r="R690" i="1"/>
  <c r="R689" i="1"/>
  <c r="AP689" i="1" s="1"/>
  <c r="AQ689" i="1" s="1"/>
  <c r="R688" i="1"/>
  <c r="AP688" i="1" s="1"/>
  <c r="R687" i="1"/>
  <c r="R686" i="1"/>
  <c r="R685" i="1"/>
  <c r="AP685" i="1" s="1"/>
  <c r="AQ685" i="1" s="1"/>
  <c r="R684" i="1"/>
  <c r="AP684" i="1" s="1"/>
  <c r="AQ684" i="1" s="1"/>
  <c r="R683" i="1"/>
  <c r="AP683" i="1" s="1"/>
  <c r="AQ683" i="1" s="1"/>
  <c r="R682" i="1"/>
  <c r="AP682" i="1" s="1"/>
  <c r="AQ682" i="1" s="1"/>
  <c r="R681" i="1"/>
  <c r="AP681" i="1" s="1"/>
  <c r="R680" i="1"/>
  <c r="R679" i="1"/>
  <c r="AP679" i="1" s="1"/>
  <c r="AQ679" i="1" s="1"/>
  <c r="R678" i="1"/>
  <c r="AP678" i="1" s="1"/>
  <c r="AQ678" i="1" s="1"/>
  <c r="R677" i="1"/>
  <c r="AP677" i="1" s="1"/>
  <c r="R676" i="1"/>
  <c r="R601" i="1"/>
  <c r="R600" i="1"/>
  <c r="R599" i="1"/>
  <c r="R598" i="1"/>
  <c r="R597" i="1"/>
  <c r="R596" i="1"/>
  <c r="R595" i="1"/>
  <c r="R594" i="1"/>
  <c r="R593" i="1"/>
  <c r="R592" i="1"/>
  <c r="R591" i="1"/>
  <c r="R590" i="1"/>
  <c r="R589" i="1"/>
  <c r="R588" i="1"/>
  <c r="R587" i="1"/>
  <c r="R586" i="1"/>
  <c r="R585" i="1"/>
  <c r="R584" i="1"/>
  <c r="R583" i="1"/>
  <c r="R582" i="1"/>
  <c r="R581" i="1"/>
  <c r="R580" i="1"/>
  <c r="R579" i="1"/>
  <c r="R578" i="1"/>
  <c r="R577" i="1"/>
  <c r="R576" i="1"/>
  <c r="R575" i="1"/>
  <c r="R574" i="1"/>
  <c r="R573" i="1"/>
  <c r="R572" i="1"/>
  <c r="R571" i="1"/>
  <c r="R570" i="1"/>
  <c r="R569" i="1"/>
  <c r="R568" i="1"/>
  <c r="R567" i="1"/>
  <c r="R566" i="1"/>
  <c r="R565" i="1"/>
  <c r="R564" i="1"/>
  <c r="R563" i="1"/>
  <c r="R562" i="1"/>
  <c r="R561" i="1"/>
  <c r="R560" i="1"/>
  <c r="R559" i="1"/>
  <c r="AP558" i="1" s="1"/>
  <c r="R558" i="1"/>
  <c r="R557" i="1"/>
  <c r="AO557" i="1" s="1"/>
  <c r="R556" i="1"/>
  <c r="R555" i="1"/>
  <c r="R554" i="1"/>
  <c r="R553" i="1"/>
  <c r="R552" i="1"/>
  <c r="R551" i="1"/>
  <c r="R550" i="1"/>
  <c r="R549" i="1"/>
  <c r="R548" i="1"/>
  <c r="R547" i="1"/>
  <c r="R546" i="1"/>
  <c r="R545" i="1"/>
  <c r="R544" i="1"/>
  <c r="R543" i="1"/>
  <c r="R542" i="1"/>
  <c r="R541" i="1"/>
  <c r="R540" i="1"/>
  <c r="R539" i="1"/>
  <c r="R538" i="1"/>
  <c r="R537" i="1"/>
  <c r="R536" i="1"/>
  <c r="R535" i="1"/>
  <c r="R534" i="1"/>
  <c r="R533" i="1"/>
  <c r="AP532" i="1" s="1"/>
  <c r="AP531" i="1" s="1"/>
  <c r="R532" i="1"/>
  <c r="AO532" i="1" s="1"/>
  <c r="AO531" i="1" s="1"/>
  <c r="R531" i="1"/>
  <c r="AP530" i="1" s="1"/>
  <c r="AP529" i="1" s="1"/>
  <c r="R530" i="1"/>
  <c r="AO530" i="1" s="1"/>
  <c r="AO529" i="1" s="1"/>
  <c r="R529" i="1"/>
  <c r="R528" i="1"/>
  <c r="AP527" i="1" s="1"/>
  <c r="R527" i="1"/>
  <c r="R526" i="1"/>
  <c r="R525" i="1"/>
  <c r="R524" i="1"/>
  <c r="R523" i="1"/>
  <c r="AO523" i="1" s="1"/>
  <c r="R522" i="1"/>
  <c r="AP521" i="1" s="1"/>
  <c r="R521" i="1"/>
  <c r="R520" i="1"/>
  <c r="R519" i="1"/>
  <c r="R518" i="1"/>
  <c r="R517" i="1"/>
  <c r="AO517" i="1" s="1"/>
  <c r="R516" i="1"/>
  <c r="AP515" i="1" s="1"/>
  <c r="R515" i="1"/>
  <c r="R514" i="1"/>
  <c r="AO514" i="1" s="1"/>
  <c r="R513" i="1"/>
  <c r="AP512" i="1" s="1"/>
  <c r="R512" i="1"/>
  <c r="R511" i="1"/>
  <c r="R510" i="1"/>
  <c r="R509" i="1"/>
  <c r="R508" i="1"/>
  <c r="AO508" i="1" s="1"/>
  <c r="R507" i="1"/>
  <c r="AP506" i="1" s="1"/>
  <c r="R506" i="1"/>
  <c r="R505" i="1"/>
  <c r="R504" i="1"/>
  <c r="R503" i="1"/>
  <c r="R502" i="1"/>
  <c r="AO502" i="1" s="1"/>
  <c r="R501" i="1"/>
  <c r="AP500" i="1" s="1"/>
  <c r="R500" i="1"/>
  <c r="R499" i="1"/>
  <c r="R498" i="1"/>
  <c r="R497" i="1"/>
  <c r="R496" i="1"/>
  <c r="R495" i="1"/>
  <c r="R494" i="1"/>
  <c r="R493" i="1"/>
  <c r="AO493" i="1" s="1"/>
  <c r="R492" i="1"/>
  <c r="AP491" i="1" s="1"/>
  <c r="R491" i="1"/>
  <c r="R490" i="1"/>
  <c r="R489" i="1"/>
  <c r="AO489" i="1" s="1"/>
  <c r="R488" i="1"/>
  <c r="AP487" i="1" s="1"/>
  <c r="AP486" i="1" s="1"/>
  <c r="R487" i="1"/>
  <c r="AO487" i="1" s="1"/>
  <c r="R486" i="1"/>
  <c r="AP485" i="1" s="1"/>
  <c r="R485" i="1"/>
  <c r="R484" i="1"/>
  <c r="R483" i="1"/>
  <c r="AO483" i="1" s="1"/>
  <c r="R482" i="1"/>
  <c r="AP481" i="1" s="1"/>
  <c r="R481" i="1"/>
  <c r="R480" i="1"/>
  <c r="R479" i="1"/>
  <c r="AO479" i="1" s="1"/>
  <c r="R478" i="1"/>
  <c r="AP477" i="1" s="1"/>
  <c r="R477" i="1"/>
  <c r="R476" i="1"/>
  <c r="R475" i="1"/>
  <c r="R474" i="1"/>
  <c r="R473" i="1"/>
  <c r="R472" i="1"/>
  <c r="R471" i="1"/>
  <c r="AO471" i="1" s="1"/>
  <c r="R470" i="1"/>
  <c r="R469" i="1"/>
  <c r="AP468" i="1" s="1"/>
  <c r="R468" i="1"/>
  <c r="R467" i="1"/>
  <c r="R466" i="1"/>
  <c r="R465" i="1"/>
  <c r="R464" i="1"/>
  <c r="R463" i="1"/>
  <c r="AO463" i="1" s="1"/>
  <c r="R462" i="1"/>
  <c r="AP461" i="1" s="1"/>
  <c r="R461" i="1"/>
  <c r="R460" i="1"/>
  <c r="AO528" i="1" l="1"/>
  <c r="AP528" i="1"/>
  <c r="AW596" i="1"/>
  <c r="AV596" i="1"/>
  <c r="AW588" i="1"/>
  <c r="AV588" i="1"/>
  <c r="AX588" i="1" s="1"/>
  <c r="AW580" i="1"/>
  <c r="AV580" i="1"/>
  <c r="AW572" i="1"/>
  <c r="AV572" i="1"/>
  <c r="AW548" i="1"/>
  <c r="AV548" i="1"/>
  <c r="AW540" i="1"/>
  <c r="AV540" i="1"/>
  <c r="AV531" i="1"/>
  <c r="AX532" i="1"/>
  <c r="AX531" i="1" s="1"/>
  <c r="AV524" i="1"/>
  <c r="AW523" i="1"/>
  <c r="AW499" i="1"/>
  <c r="AV500" i="1"/>
  <c r="AX500" i="1" s="1"/>
  <c r="AV484" i="1"/>
  <c r="AW483" i="1"/>
  <c r="AX483" i="1" s="1"/>
  <c r="AW475" i="1"/>
  <c r="AV476" i="1"/>
  <c r="AV468" i="1"/>
  <c r="AX468" i="1" s="1"/>
  <c r="AW467" i="1"/>
  <c r="AW459" i="1"/>
  <c r="AV460" i="1"/>
  <c r="AW676" i="1"/>
  <c r="AX677" i="1"/>
  <c r="AX676" i="1" s="1"/>
  <c r="AX675" i="1" s="1"/>
  <c r="AW595" i="1"/>
  <c r="AV595" i="1"/>
  <c r="AX595" i="1" s="1"/>
  <c r="AW587" i="1"/>
  <c r="AV587" i="1"/>
  <c r="AX587" i="1" s="1"/>
  <c r="AW579" i="1"/>
  <c r="AV579" i="1"/>
  <c r="AW571" i="1"/>
  <c r="AV571" i="1"/>
  <c r="AX571" i="1" s="1"/>
  <c r="AW547" i="1"/>
  <c r="AV547" i="1"/>
  <c r="AX547" i="1" s="1"/>
  <c r="AW539" i="1"/>
  <c r="AV539" i="1"/>
  <c r="AW528" i="1"/>
  <c r="AV515" i="1"/>
  <c r="AX515" i="1" s="1"/>
  <c r="AW514" i="1"/>
  <c r="AW513" i="1" s="1"/>
  <c r="AV499" i="1"/>
  <c r="AW498" i="1"/>
  <c r="AV491" i="1"/>
  <c r="AX491" i="1" s="1"/>
  <c r="AW490" i="1"/>
  <c r="AV475" i="1"/>
  <c r="AW474" i="1"/>
  <c r="AV467" i="1"/>
  <c r="AW466" i="1"/>
  <c r="AW594" i="1"/>
  <c r="AV594" i="1"/>
  <c r="AW586" i="1"/>
  <c r="AV586" i="1"/>
  <c r="AW570" i="1"/>
  <c r="AV570" i="1"/>
  <c r="AX570" i="1" s="1"/>
  <c r="AW554" i="1"/>
  <c r="AV554" i="1"/>
  <c r="AW546" i="1"/>
  <c r="AV546" i="1"/>
  <c r="AW538" i="1"/>
  <c r="AV538" i="1"/>
  <c r="AV529" i="1"/>
  <c r="AX530" i="1"/>
  <c r="AX529" i="1" s="1"/>
  <c r="AW505" i="1"/>
  <c r="AV506" i="1"/>
  <c r="AX506" i="1" s="1"/>
  <c r="AW497" i="1"/>
  <c r="AV498" i="1"/>
  <c r="AW489" i="1"/>
  <c r="AW488" i="1" s="1"/>
  <c r="AV490" i="1"/>
  <c r="AX490" i="1" s="1"/>
  <c r="AW473" i="1"/>
  <c r="AV474" i="1"/>
  <c r="AV466" i="1"/>
  <c r="AW465" i="1"/>
  <c r="AW690" i="1"/>
  <c r="AX691" i="1"/>
  <c r="AX690" i="1" s="1"/>
  <c r="AV601" i="1"/>
  <c r="AW601" i="1"/>
  <c r="AW600" i="1" s="1"/>
  <c r="AV593" i="1"/>
  <c r="AW593" i="1"/>
  <c r="AV585" i="1"/>
  <c r="AW585" i="1"/>
  <c r="AV577" i="1"/>
  <c r="AW577" i="1"/>
  <c r="AV569" i="1"/>
  <c r="AW569" i="1"/>
  <c r="AW553" i="1"/>
  <c r="AV553" i="1"/>
  <c r="AV545" i="1"/>
  <c r="AW545" i="1"/>
  <c r="AV537" i="1"/>
  <c r="AW537" i="1"/>
  <c r="AW520" i="1"/>
  <c r="AV521" i="1"/>
  <c r="AX521" i="1" s="1"/>
  <c r="AV505" i="1"/>
  <c r="AW504" i="1"/>
  <c r="AV497" i="1"/>
  <c r="AW496" i="1"/>
  <c r="AV481" i="1"/>
  <c r="AX481" i="1" s="1"/>
  <c r="AW480" i="1"/>
  <c r="AV473" i="1"/>
  <c r="AW472" i="1"/>
  <c r="AV465" i="1"/>
  <c r="AW464" i="1"/>
  <c r="AW592" i="1"/>
  <c r="AV592" i="1"/>
  <c r="AW576" i="1"/>
  <c r="AV576" i="1"/>
  <c r="AW568" i="1"/>
  <c r="AV568" i="1"/>
  <c r="AW536" i="1"/>
  <c r="AV536" i="1"/>
  <c r="AV520" i="1"/>
  <c r="AW519" i="1"/>
  <c r="AW511" i="1"/>
  <c r="AV512" i="1"/>
  <c r="AX512" i="1" s="1"/>
  <c r="AW503" i="1"/>
  <c r="AV504" i="1"/>
  <c r="AX504" i="1" s="1"/>
  <c r="AW495" i="1"/>
  <c r="AV496" i="1"/>
  <c r="AX496" i="1" s="1"/>
  <c r="AW479" i="1"/>
  <c r="AV480" i="1"/>
  <c r="AV478" i="1" s="1"/>
  <c r="AW471" i="1"/>
  <c r="AX471" i="1" s="1"/>
  <c r="AV472" i="1"/>
  <c r="AV464" i="1"/>
  <c r="AW463" i="1"/>
  <c r="AX231" i="1"/>
  <c r="AV122" i="1"/>
  <c r="AW680" i="1"/>
  <c r="AX681" i="1"/>
  <c r="AX680" i="1" s="1"/>
  <c r="AV599" i="1"/>
  <c r="AW599" i="1"/>
  <c r="AV591" i="1"/>
  <c r="AW591" i="1"/>
  <c r="AV583" i="1"/>
  <c r="AW583" i="1"/>
  <c r="AV575" i="1"/>
  <c r="AW575" i="1"/>
  <c r="AV567" i="1"/>
  <c r="AW567" i="1"/>
  <c r="AV551" i="1"/>
  <c r="AW551" i="1"/>
  <c r="AV543" i="1"/>
  <c r="AW543" i="1"/>
  <c r="AV527" i="1"/>
  <c r="AX527" i="1" s="1"/>
  <c r="AW526" i="1"/>
  <c r="AW518" i="1"/>
  <c r="AV519" i="1"/>
  <c r="AX519" i="1" s="1"/>
  <c r="AV511" i="1"/>
  <c r="AX511" i="1" s="1"/>
  <c r="AW510" i="1"/>
  <c r="AV503" i="1"/>
  <c r="AW502" i="1"/>
  <c r="AX502" i="1" s="1"/>
  <c r="AV495" i="1"/>
  <c r="AW494" i="1"/>
  <c r="AV486" i="1"/>
  <c r="AX487" i="1"/>
  <c r="AX486" i="1" s="1"/>
  <c r="AX463" i="1"/>
  <c r="AW687" i="1"/>
  <c r="AX688" i="1"/>
  <c r="AX687" i="1" s="1"/>
  <c r="AW598" i="1"/>
  <c r="AV598" i="1"/>
  <c r="AW590" i="1"/>
  <c r="AV590" i="1"/>
  <c r="AW582" i="1"/>
  <c r="AV582" i="1"/>
  <c r="AX582" i="1" s="1"/>
  <c r="AW574" i="1"/>
  <c r="AV574" i="1"/>
  <c r="AW557" i="1"/>
  <c r="AW556" i="1" s="1"/>
  <c r="AW555" i="1" s="1"/>
  <c r="AV558" i="1"/>
  <c r="AX558" i="1" s="1"/>
  <c r="AW550" i="1"/>
  <c r="AV550" i="1"/>
  <c r="AW542" i="1"/>
  <c r="AV542" i="1"/>
  <c r="AX542" i="1" s="1"/>
  <c r="AW534" i="1"/>
  <c r="AV534" i="1"/>
  <c r="AV526" i="1"/>
  <c r="AX526" i="1" s="1"/>
  <c r="AW525" i="1"/>
  <c r="AV518" i="1"/>
  <c r="AW517" i="1"/>
  <c r="AW509" i="1"/>
  <c r="AV510" i="1"/>
  <c r="AW493" i="1"/>
  <c r="AV494" i="1"/>
  <c r="AW597" i="1"/>
  <c r="AV597" i="1"/>
  <c r="AW589" i="1"/>
  <c r="AV589" i="1"/>
  <c r="AX589" i="1" s="1"/>
  <c r="AW581" i="1"/>
  <c r="AV581" i="1"/>
  <c r="AW573" i="1"/>
  <c r="AV573" i="1"/>
  <c r="AW541" i="1"/>
  <c r="AV541" i="1"/>
  <c r="AV525" i="1"/>
  <c r="AX525" i="1" s="1"/>
  <c r="AW524" i="1"/>
  <c r="AV509" i="1"/>
  <c r="AW508" i="1"/>
  <c r="AW484" i="1"/>
  <c r="AV485" i="1"/>
  <c r="AX485" i="1" s="1"/>
  <c r="AV477" i="1"/>
  <c r="AX477" i="1" s="1"/>
  <c r="AW476" i="1"/>
  <c r="AV461" i="1"/>
  <c r="AX461" i="1" s="1"/>
  <c r="AW460" i="1"/>
  <c r="AO467" i="1"/>
  <c r="AP466" i="1"/>
  <c r="AP474" i="1"/>
  <c r="AO475" i="1"/>
  <c r="AO491" i="1"/>
  <c r="AQ491" i="1" s="1"/>
  <c r="AP490" i="1"/>
  <c r="AO499" i="1"/>
  <c r="AP498" i="1"/>
  <c r="AO515" i="1"/>
  <c r="AQ515" i="1" s="1"/>
  <c r="AP514" i="1"/>
  <c r="AP513" i="1" s="1"/>
  <c r="AP539" i="1"/>
  <c r="AO539" i="1"/>
  <c r="AO547" i="1"/>
  <c r="AP547" i="1"/>
  <c r="AP571" i="1"/>
  <c r="AO571" i="1"/>
  <c r="AP579" i="1"/>
  <c r="AO579" i="1"/>
  <c r="AP587" i="1"/>
  <c r="AO587" i="1"/>
  <c r="AP595" i="1"/>
  <c r="AO595" i="1"/>
  <c r="AP676" i="1"/>
  <c r="AQ677" i="1"/>
  <c r="AQ676" i="1" s="1"/>
  <c r="AO460" i="1"/>
  <c r="AP459" i="1"/>
  <c r="AO468" i="1"/>
  <c r="AQ468" i="1" s="1"/>
  <c r="AP467" i="1"/>
  <c r="AO476" i="1"/>
  <c r="AP475" i="1"/>
  <c r="AO484" i="1"/>
  <c r="AP483" i="1"/>
  <c r="AO500" i="1"/>
  <c r="AQ500" i="1" s="1"/>
  <c r="AP499" i="1"/>
  <c r="AO524" i="1"/>
  <c r="AP523" i="1"/>
  <c r="AQ523" i="1" s="1"/>
  <c r="AQ532" i="1"/>
  <c r="AQ531" i="1" s="1"/>
  <c r="AP540" i="1"/>
  <c r="AO540" i="1"/>
  <c r="AQ540" i="1" s="1"/>
  <c r="AP548" i="1"/>
  <c r="AO548" i="1"/>
  <c r="AQ564" i="1"/>
  <c r="AO572" i="1"/>
  <c r="AP572" i="1"/>
  <c r="AP580" i="1"/>
  <c r="AO580" i="1"/>
  <c r="AP588" i="1"/>
  <c r="AO588" i="1"/>
  <c r="AP596" i="1"/>
  <c r="AO596" i="1"/>
  <c r="AO461" i="1"/>
  <c r="AQ461" i="1" s="1"/>
  <c r="AP460" i="1"/>
  <c r="AO477" i="1"/>
  <c r="AQ477" i="1" s="1"/>
  <c r="AP476" i="1"/>
  <c r="AO485" i="1"/>
  <c r="AQ485" i="1" s="1"/>
  <c r="AP484" i="1"/>
  <c r="AO509" i="1"/>
  <c r="AP508" i="1"/>
  <c r="AO525" i="1"/>
  <c r="AP524" i="1"/>
  <c r="AP541" i="1"/>
  <c r="AO541" i="1"/>
  <c r="AP573" i="1"/>
  <c r="AO573" i="1"/>
  <c r="AP581" i="1"/>
  <c r="AO581" i="1"/>
  <c r="AP589" i="1"/>
  <c r="AO589" i="1"/>
  <c r="AP597" i="1"/>
  <c r="AO597" i="1"/>
  <c r="AP493" i="1"/>
  <c r="AO494" i="1"/>
  <c r="AO510" i="1"/>
  <c r="AP509" i="1"/>
  <c r="AO518" i="1"/>
  <c r="AP517" i="1"/>
  <c r="AQ517" i="1" s="1"/>
  <c r="AO526" i="1"/>
  <c r="AP525" i="1"/>
  <c r="AP534" i="1"/>
  <c r="AO534" i="1"/>
  <c r="AP542" i="1"/>
  <c r="AO542" i="1"/>
  <c r="AP550" i="1"/>
  <c r="AO550" i="1"/>
  <c r="AO558" i="1"/>
  <c r="AQ558" i="1" s="1"/>
  <c r="AP557" i="1"/>
  <c r="AP556" i="1" s="1"/>
  <c r="AP574" i="1"/>
  <c r="AO574" i="1"/>
  <c r="AP582" i="1"/>
  <c r="AO582" i="1"/>
  <c r="AP590" i="1"/>
  <c r="AO590" i="1"/>
  <c r="AP598" i="1"/>
  <c r="AO598" i="1"/>
  <c r="AP687" i="1"/>
  <c r="AQ688" i="1"/>
  <c r="AQ687" i="1" s="1"/>
  <c r="AO486" i="1"/>
  <c r="AQ487" i="1"/>
  <c r="AQ486" i="1" s="1"/>
  <c r="AO495" i="1"/>
  <c r="AP494" i="1"/>
  <c r="AO503" i="1"/>
  <c r="AP502" i="1"/>
  <c r="AP510" i="1"/>
  <c r="AO511" i="1"/>
  <c r="AO519" i="1"/>
  <c r="AP518" i="1"/>
  <c r="AO527" i="1"/>
  <c r="AQ527" i="1" s="1"/>
  <c r="AP526" i="1"/>
  <c r="AP543" i="1"/>
  <c r="AO543" i="1"/>
  <c r="AP551" i="1"/>
  <c r="AO551" i="1"/>
  <c r="AP567" i="1"/>
  <c r="AO567" i="1"/>
  <c r="AP575" i="1"/>
  <c r="AO575" i="1"/>
  <c r="AO583" i="1"/>
  <c r="AP583" i="1"/>
  <c r="AP591" i="1"/>
  <c r="AO591" i="1"/>
  <c r="AP599" i="1"/>
  <c r="AO599" i="1"/>
  <c r="AP680" i="1"/>
  <c r="AQ681" i="1"/>
  <c r="AQ680" i="1" s="1"/>
  <c r="AO464" i="1"/>
  <c r="AP463" i="1"/>
  <c r="AQ463" i="1" s="1"/>
  <c r="AO472" i="1"/>
  <c r="AP471" i="1"/>
  <c r="AP479" i="1"/>
  <c r="AO480" i="1"/>
  <c r="AP495" i="1"/>
  <c r="AO496" i="1"/>
  <c r="AO504" i="1"/>
  <c r="AP503" i="1"/>
  <c r="AO512" i="1"/>
  <c r="AQ512" i="1" s="1"/>
  <c r="AP511" i="1"/>
  <c r="AO520" i="1"/>
  <c r="AP519" i="1"/>
  <c r="AO536" i="1"/>
  <c r="AP536" i="1"/>
  <c r="AP568" i="1"/>
  <c r="AO568" i="1"/>
  <c r="AP576" i="1"/>
  <c r="AO576" i="1"/>
  <c r="AP592" i="1"/>
  <c r="AO592" i="1"/>
  <c r="AP464" i="1"/>
  <c r="AO465" i="1"/>
  <c r="AP472" i="1"/>
  <c r="AO473" i="1"/>
  <c r="AO481" i="1"/>
  <c r="AQ481" i="1" s="1"/>
  <c r="AP480" i="1"/>
  <c r="AO497" i="1"/>
  <c r="AP496" i="1"/>
  <c r="AO505" i="1"/>
  <c r="AP504" i="1"/>
  <c r="AP520" i="1"/>
  <c r="AO521" i="1"/>
  <c r="AQ521" i="1" s="1"/>
  <c r="AP537" i="1"/>
  <c r="AO537" i="1"/>
  <c r="AP545" i="1"/>
  <c r="AO545" i="1"/>
  <c r="AP553" i="1"/>
  <c r="AO553" i="1"/>
  <c r="AQ560" i="1"/>
  <c r="AP569" i="1"/>
  <c r="AO569" i="1"/>
  <c r="AP577" i="1"/>
  <c r="AO577" i="1"/>
  <c r="AP585" i="1"/>
  <c r="AO585" i="1"/>
  <c r="AP593" i="1"/>
  <c r="AO593" i="1"/>
  <c r="AP601" i="1"/>
  <c r="AP600" i="1" s="1"/>
  <c r="AO601" i="1"/>
  <c r="AP690" i="1"/>
  <c r="AQ691" i="1"/>
  <c r="AQ690" i="1" s="1"/>
  <c r="AO466" i="1"/>
  <c r="AQ466" i="1" s="1"/>
  <c r="AP465" i="1"/>
  <c r="AO474" i="1"/>
  <c r="AQ474" i="1" s="1"/>
  <c r="AP473" i="1"/>
  <c r="AO490" i="1"/>
  <c r="AP489" i="1"/>
  <c r="AP497" i="1"/>
  <c r="AO498" i="1"/>
  <c r="AP505" i="1"/>
  <c r="AO506" i="1"/>
  <c r="AQ506" i="1" s="1"/>
  <c r="AQ530" i="1"/>
  <c r="AQ529" i="1" s="1"/>
  <c r="AP538" i="1"/>
  <c r="AO538" i="1"/>
  <c r="AP546" i="1"/>
  <c r="AO546" i="1"/>
  <c r="AP554" i="1"/>
  <c r="AO554" i="1"/>
  <c r="AP570" i="1"/>
  <c r="AO570" i="1"/>
  <c r="AO586" i="1"/>
  <c r="AP586" i="1"/>
  <c r="AO594" i="1"/>
  <c r="AP594" i="1"/>
  <c r="U686" i="1"/>
  <c r="U635" i="1"/>
  <c r="O343" i="1"/>
  <c r="N660" i="1"/>
  <c r="O288" i="1"/>
  <c r="O129" i="1"/>
  <c r="O190" i="1"/>
  <c r="O214" i="1"/>
  <c r="O189" i="1"/>
  <c r="O137" i="1"/>
  <c r="N687" i="1"/>
  <c r="O198" i="1"/>
  <c r="T660" i="1"/>
  <c r="O197" i="1"/>
  <c r="O164" i="1"/>
  <c r="O181" i="1"/>
  <c r="O155" i="1"/>
  <c r="M290" i="1"/>
  <c r="M660" i="1"/>
  <c r="O138" i="1"/>
  <c r="M687" i="1"/>
  <c r="O220" i="1"/>
  <c r="O211" i="1"/>
  <c r="O202" i="1"/>
  <c r="O186" i="1"/>
  <c r="O177" i="1"/>
  <c r="O169" i="1"/>
  <c r="O142" i="1"/>
  <c r="M552" i="1"/>
  <c r="N549" i="1"/>
  <c r="N304" i="1"/>
  <c r="N274" i="1"/>
  <c r="N308" i="1"/>
  <c r="T308" i="1"/>
  <c r="M304" i="1"/>
  <c r="M274" i="1"/>
  <c r="N247" i="1"/>
  <c r="M279" i="1"/>
  <c r="N312" i="1"/>
  <c r="N254" i="1"/>
  <c r="U238" i="1"/>
  <c r="M308" i="1"/>
  <c r="N300" i="1"/>
  <c r="N290" i="1"/>
  <c r="V318" i="1"/>
  <c r="T317" i="1"/>
  <c r="V268" i="1"/>
  <c r="T267" i="1"/>
  <c r="V267" i="1" s="1"/>
  <c r="V248" i="1"/>
  <c r="V247" i="1" s="1"/>
  <c r="T247" i="1"/>
  <c r="M317" i="1"/>
  <c r="M247" i="1"/>
  <c r="N279" i="1"/>
  <c r="V286" i="1"/>
  <c r="T285" i="1"/>
  <c r="M285" i="1"/>
  <c r="V305" i="1"/>
  <c r="V304" i="1" s="1"/>
  <c r="T304" i="1"/>
  <c r="T274" i="1"/>
  <c r="N317" i="1"/>
  <c r="T293" i="1"/>
  <c r="V294" i="1"/>
  <c r="T254" i="1"/>
  <c r="M293" i="1"/>
  <c r="M254" i="1"/>
  <c r="N285" i="1"/>
  <c r="V313" i="1"/>
  <c r="V312" i="1" s="1"/>
  <c r="T312" i="1"/>
  <c r="M312" i="1"/>
  <c r="T300" i="1"/>
  <c r="T290" i="1"/>
  <c r="M300" i="1"/>
  <c r="N293" i="1"/>
  <c r="V280" i="1"/>
  <c r="V279" i="1" s="1"/>
  <c r="T279" i="1"/>
  <c r="T478" i="1"/>
  <c r="N648" i="1"/>
  <c r="N638" i="1"/>
  <c r="N616" i="1"/>
  <c r="N418" i="1"/>
  <c r="N404" i="1"/>
  <c r="T687" i="1"/>
  <c r="U675" i="1"/>
  <c r="M648" i="1"/>
  <c r="N552" i="1"/>
  <c r="N424" i="1"/>
  <c r="U533" i="1"/>
  <c r="O481" i="1"/>
  <c r="M424" i="1"/>
  <c r="U324" i="1"/>
  <c r="M513" i="1"/>
  <c r="N528" i="1"/>
  <c r="N478" i="1"/>
  <c r="N488" i="1"/>
  <c r="T621" i="1"/>
  <c r="T559" i="1"/>
  <c r="M643" i="1"/>
  <c r="M621" i="1"/>
  <c r="M470" i="1"/>
  <c r="N680" i="1"/>
  <c r="N626" i="1"/>
  <c r="N578" i="1"/>
  <c r="N559" i="1"/>
  <c r="U5" i="1"/>
  <c r="O196" i="1"/>
  <c r="N690" i="1"/>
  <c r="V514" i="1"/>
  <c r="V513" i="1" s="1"/>
  <c r="T513" i="1"/>
  <c r="O212" i="1"/>
  <c r="O203" i="1"/>
  <c r="O195" i="1"/>
  <c r="O187" i="1"/>
  <c r="O178" i="1"/>
  <c r="O170" i="1"/>
  <c r="O162" i="1"/>
  <c r="O153" i="1"/>
  <c r="O135" i="1"/>
  <c r="M584" i="1"/>
  <c r="M549" i="1"/>
  <c r="M507" i="1"/>
  <c r="M488" i="1"/>
  <c r="M421" i="1"/>
  <c r="N556" i="1"/>
  <c r="N544" i="1"/>
  <c r="N535" i="1"/>
  <c r="N522" i="1"/>
  <c r="N482" i="1"/>
  <c r="N462" i="1"/>
  <c r="N427" i="1"/>
  <c r="V688" i="1"/>
  <c r="V687" i="1" s="1"/>
  <c r="V652" i="1"/>
  <c r="V651" i="1" s="1"/>
  <c r="T651" i="1"/>
  <c r="T556" i="1"/>
  <c r="V545" i="1"/>
  <c r="V544" i="1" s="1"/>
  <c r="T544" i="1"/>
  <c r="V536" i="1"/>
  <c r="T535" i="1"/>
  <c r="V523" i="1"/>
  <c r="T522" i="1"/>
  <c r="T482" i="1"/>
  <c r="T462" i="1"/>
  <c r="V428" i="1"/>
  <c r="T427" i="1"/>
  <c r="V677" i="1"/>
  <c r="T676" i="1"/>
  <c r="V644" i="1"/>
  <c r="T643" i="1"/>
  <c r="O213" i="1"/>
  <c r="M516" i="1"/>
  <c r="M431" i="1"/>
  <c r="N676" i="1"/>
  <c r="N666" i="1"/>
  <c r="N602" i="1"/>
  <c r="N566" i="1"/>
  <c r="N501" i="1"/>
  <c r="N492" i="1"/>
  <c r="N413" i="1"/>
  <c r="V603" i="1"/>
  <c r="T602" i="1"/>
  <c r="V602" i="1" s="1"/>
  <c r="V585" i="1"/>
  <c r="T584" i="1"/>
  <c r="T566" i="1"/>
  <c r="T501" i="1"/>
  <c r="T492" i="1"/>
  <c r="U653" i="1"/>
  <c r="V579" i="1"/>
  <c r="T578" i="1"/>
  <c r="O188" i="1"/>
  <c r="M609" i="1"/>
  <c r="M680" i="1"/>
  <c r="M638" i="1"/>
  <c r="M626" i="1"/>
  <c r="M616" i="1"/>
  <c r="M578" i="1"/>
  <c r="M559" i="1"/>
  <c r="M404" i="1"/>
  <c r="M383" i="1"/>
  <c r="N643" i="1"/>
  <c r="N621" i="1"/>
  <c r="N470" i="1"/>
  <c r="N451" i="1"/>
  <c r="V560" i="1"/>
  <c r="V559" i="1" s="1"/>
  <c r="V649" i="1"/>
  <c r="V648" i="1" s="1"/>
  <c r="T648" i="1"/>
  <c r="T638" i="1"/>
  <c r="V627" i="1"/>
  <c r="T626" i="1"/>
  <c r="V601" i="1"/>
  <c r="V600" i="1" s="1"/>
  <c r="T600" i="1"/>
  <c r="V553" i="1"/>
  <c r="V552" i="1" s="1"/>
  <c r="T552" i="1"/>
  <c r="V532" i="1"/>
  <c r="V531" i="1" s="1"/>
  <c r="T531" i="1"/>
  <c r="T470" i="1"/>
  <c r="V452" i="1"/>
  <c r="T451" i="1"/>
  <c r="V425" i="1"/>
  <c r="V424" i="1" s="1"/>
  <c r="T424" i="1"/>
  <c r="O136" i="1"/>
  <c r="M690" i="1"/>
  <c r="N654" i="1"/>
  <c r="N609" i="1"/>
  <c r="V681" i="1"/>
  <c r="T680" i="1"/>
  <c r="V610" i="1"/>
  <c r="T609" i="1"/>
  <c r="V609" i="1" s="1"/>
  <c r="V530" i="1"/>
  <c r="V529" i="1" s="1"/>
  <c r="T529" i="1"/>
  <c r="U469" i="1"/>
  <c r="O144" i="1"/>
  <c r="N513" i="1"/>
  <c r="T654" i="1"/>
  <c r="T325" i="1"/>
  <c r="M556" i="1"/>
  <c r="M544" i="1"/>
  <c r="M535" i="1"/>
  <c r="O523" i="1"/>
  <c r="M522" i="1"/>
  <c r="M482" i="1"/>
  <c r="M462" i="1"/>
  <c r="M427" i="1"/>
  <c r="N584" i="1"/>
  <c r="N507" i="1"/>
  <c r="N421" i="1"/>
  <c r="V691" i="1"/>
  <c r="T690" i="1"/>
  <c r="T686" i="1" s="1"/>
  <c r="V634" i="1"/>
  <c r="V633" i="1" s="1"/>
  <c r="T633" i="1"/>
  <c r="T549" i="1"/>
  <c r="V508" i="1"/>
  <c r="T507" i="1"/>
  <c r="T488" i="1"/>
  <c r="T421" i="1"/>
  <c r="U555" i="1"/>
  <c r="U565" i="1"/>
  <c r="M451" i="1"/>
  <c r="O171" i="1"/>
  <c r="M654" i="1"/>
  <c r="M528" i="1"/>
  <c r="M478" i="1"/>
  <c r="M676" i="1"/>
  <c r="M666" i="1"/>
  <c r="M602" i="1"/>
  <c r="M566" i="1"/>
  <c r="M501" i="1"/>
  <c r="M492" i="1"/>
  <c r="N516" i="1"/>
  <c r="N431" i="1"/>
  <c r="V667" i="1"/>
  <c r="T666" i="1"/>
  <c r="T516" i="1"/>
  <c r="T431" i="1"/>
  <c r="U417" i="1"/>
  <c r="O217" i="1"/>
  <c r="O208" i="1"/>
  <c r="O199" i="1"/>
  <c r="O191" i="1"/>
  <c r="O183" i="1"/>
  <c r="O174" i="1"/>
  <c r="O166" i="1"/>
  <c r="O157" i="1"/>
  <c r="O149" i="1"/>
  <c r="O139" i="1"/>
  <c r="O130" i="1"/>
  <c r="M372" i="1"/>
  <c r="M344" i="1"/>
  <c r="N388" i="1"/>
  <c r="N378" i="1"/>
  <c r="V326" i="1"/>
  <c r="M325" i="1"/>
  <c r="N366" i="1"/>
  <c r="N357" i="1"/>
  <c r="V413" i="1"/>
  <c r="T413" i="1"/>
  <c r="T388" i="1"/>
  <c r="V379" i="1"/>
  <c r="T378" i="1"/>
  <c r="M413" i="1"/>
  <c r="N397" i="1"/>
  <c r="V412" i="1"/>
  <c r="V411" i="1" s="1"/>
  <c r="T411" i="1"/>
  <c r="T366" i="1"/>
  <c r="T357" i="1"/>
  <c r="U122" i="1"/>
  <c r="U371" i="1"/>
  <c r="V403" i="1"/>
  <c r="V402" i="1" s="1"/>
  <c r="T402" i="1"/>
  <c r="M388" i="1"/>
  <c r="M378" i="1"/>
  <c r="N337" i="1"/>
  <c r="V410" i="1"/>
  <c r="V409" i="1" s="1"/>
  <c r="T409" i="1"/>
  <c r="T397" i="1"/>
  <c r="M18" i="1"/>
  <c r="O480" i="1"/>
  <c r="M366" i="1"/>
  <c r="M357" i="1"/>
  <c r="N383" i="1"/>
  <c r="V396" i="1"/>
  <c r="V395" i="1" s="1"/>
  <c r="T395" i="1"/>
  <c r="V338" i="1"/>
  <c r="T337" i="1"/>
  <c r="V337" i="1" s="1"/>
  <c r="M231" i="1"/>
  <c r="M133" i="1"/>
  <c r="N123" i="1"/>
  <c r="M397" i="1"/>
  <c r="N372" i="1"/>
  <c r="N344" i="1"/>
  <c r="V419" i="1"/>
  <c r="V418" i="1" s="1"/>
  <c r="T418" i="1"/>
  <c r="V394" i="1"/>
  <c r="V393" i="1" s="1"/>
  <c r="T393" i="1"/>
  <c r="T383" i="1"/>
  <c r="M418" i="1"/>
  <c r="M337" i="1"/>
  <c r="N325" i="1"/>
  <c r="T404" i="1"/>
  <c r="T372" i="1"/>
  <c r="V345" i="1"/>
  <c r="T344" i="1"/>
  <c r="T226" i="1"/>
  <c r="V226" i="1" s="1"/>
  <c r="T94" i="1"/>
  <c r="V94" i="1" s="1"/>
  <c r="M6" i="1"/>
  <c r="O210" i="1"/>
  <c r="O141" i="1"/>
  <c r="N6" i="1"/>
  <c r="O218" i="1"/>
  <c r="O209" i="1"/>
  <c r="O200" i="1"/>
  <c r="O192" i="1"/>
  <c r="O167" i="1"/>
  <c r="M158" i="1"/>
  <c r="O150" i="1"/>
  <c r="O140" i="1"/>
  <c r="O131" i="1"/>
  <c r="T206" i="1"/>
  <c r="V206" i="1" s="1"/>
  <c r="O193" i="1"/>
  <c r="O151" i="1"/>
  <c r="M56" i="1"/>
  <c r="O56" i="1" s="1"/>
  <c r="M30" i="1"/>
  <c r="O30" i="1" s="1"/>
  <c r="N18" i="1"/>
  <c r="M123" i="1"/>
  <c r="N215" i="1"/>
  <c r="N206" i="1"/>
  <c r="O524" i="1"/>
  <c r="T146" i="1"/>
  <c r="V146" i="1" s="1"/>
  <c r="O219" i="1"/>
  <c r="O160" i="1"/>
  <c r="M226" i="1"/>
  <c r="M206" i="1"/>
  <c r="N146" i="1"/>
  <c r="T179" i="1"/>
  <c r="V179" i="1" s="1"/>
  <c r="V66" i="1"/>
  <c r="T65" i="1"/>
  <c r="V65" i="1" s="1"/>
  <c r="V57" i="1"/>
  <c r="T56" i="1"/>
  <c r="V56" i="1" s="1"/>
  <c r="T30" i="1"/>
  <c r="V30" i="1" s="1"/>
  <c r="V44" i="1"/>
  <c r="T43" i="1"/>
  <c r="V43" i="1" s="1"/>
  <c r="M146" i="1"/>
  <c r="N231" i="1"/>
  <c r="N179" i="1"/>
  <c r="T231" i="1"/>
  <c r="V231" i="1" s="1"/>
  <c r="T221" i="1"/>
  <c r="T215" i="1" s="1"/>
  <c r="V215" i="1" s="1"/>
  <c r="T107" i="1"/>
  <c r="V107" i="1" s="1"/>
  <c r="M94" i="1"/>
  <c r="O94" i="1" s="1"/>
  <c r="M65" i="1"/>
  <c r="O65" i="1" s="1"/>
  <c r="O201" i="1"/>
  <c r="O168" i="1"/>
  <c r="N158" i="1"/>
  <c r="M80" i="1"/>
  <c r="O80" i="1" s="1"/>
  <c r="O180" i="1"/>
  <c r="M179" i="1"/>
  <c r="T133" i="1"/>
  <c r="V133" i="1" s="1"/>
  <c r="T80" i="1"/>
  <c r="V80" i="1" s="1"/>
  <c r="T158" i="1"/>
  <c r="V158" i="1" s="1"/>
  <c r="O185" i="1"/>
  <c r="N226" i="1"/>
  <c r="O236" i="1"/>
  <c r="M43" i="1"/>
  <c r="O43" i="1" s="1"/>
  <c r="M107" i="1"/>
  <c r="O107" i="1" s="1"/>
  <c r="N133" i="1"/>
  <c r="T6" i="1"/>
  <c r="T123" i="1"/>
  <c r="T18" i="1"/>
  <c r="V18" i="1" s="1"/>
  <c r="V222" i="1"/>
  <c r="O175" i="1"/>
  <c r="O127" i="1"/>
  <c r="V266" i="1"/>
  <c r="V265" i="1" s="1"/>
  <c r="V108" i="1"/>
  <c r="V81" i="1"/>
  <c r="V124" i="1"/>
  <c r="O143" i="1"/>
  <c r="O126" i="1"/>
  <c r="O205" i="1"/>
  <c r="O204" i="1"/>
  <c r="O132" i="1"/>
  <c r="O547" i="1"/>
  <c r="O499" i="1"/>
  <c r="O394" i="1"/>
  <c r="O393" i="1" s="1"/>
  <c r="O386" i="1"/>
  <c r="O322" i="1"/>
  <c r="O266" i="1"/>
  <c r="O265" i="1" s="1"/>
  <c r="O691" i="1"/>
  <c r="O683" i="1"/>
  <c r="O667" i="1"/>
  <c r="O659" i="1"/>
  <c r="O627" i="1"/>
  <c r="O619" i="1"/>
  <c r="O611" i="1"/>
  <c r="O603" i="1"/>
  <c r="O595" i="1"/>
  <c r="O587" i="1"/>
  <c r="O579" i="1"/>
  <c r="O571" i="1"/>
  <c r="O563" i="1"/>
  <c r="O466" i="1"/>
  <c r="O458" i="1"/>
  <c r="O450" i="1"/>
  <c r="O442" i="1"/>
  <c r="O434" i="1"/>
  <c r="O426" i="1"/>
  <c r="O537" i="1"/>
  <c r="O553" i="1"/>
  <c r="O497" i="1"/>
  <c r="O392" i="1"/>
  <c r="O384" i="1"/>
  <c r="O376" i="1"/>
  <c r="O194" i="1"/>
  <c r="O161" i="1"/>
  <c r="O296" i="1"/>
  <c r="O152" i="1"/>
  <c r="O184" i="1"/>
  <c r="O360" i="1"/>
  <c r="O368" i="1"/>
  <c r="O697" i="1"/>
  <c r="O689" i="1"/>
  <c r="O681" i="1"/>
  <c r="O673" i="1"/>
  <c r="O665" i="1"/>
  <c r="O657" i="1"/>
  <c r="O649" i="1"/>
  <c r="O641" i="1"/>
  <c r="O625" i="1"/>
  <c r="O617" i="1"/>
  <c r="O601" i="1"/>
  <c r="O600" i="1" s="1"/>
  <c r="O593" i="1"/>
  <c r="O585" i="1"/>
  <c r="O577" i="1"/>
  <c r="O569" i="1"/>
  <c r="O561" i="1"/>
  <c r="O176" i="1"/>
  <c r="V697" i="1"/>
  <c r="V670" i="1"/>
  <c r="V630" i="1"/>
  <c r="V622" i="1"/>
  <c r="V125" i="1"/>
  <c r="V694" i="1"/>
  <c r="V678" i="1"/>
  <c r="V669" i="1"/>
  <c r="V661" i="1"/>
  <c r="V645" i="1"/>
  <c r="V637" i="1"/>
  <c r="V636" i="1" s="1"/>
  <c r="V613" i="1"/>
  <c r="V589" i="1"/>
  <c r="V573" i="1"/>
  <c r="V405" i="1"/>
  <c r="V404" i="1" s="1"/>
  <c r="V389" i="1"/>
  <c r="V381" i="1"/>
  <c r="V373" i="1"/>
  <c r="V365" i="1"/>
  <c r="V357" i="1" s="1"/>
  <c r="V309" i="1"/>
  <c r="V301" i="1"/>
  <c r="V277" i="1"/>
  <c r="V213" i="1"/>
  <c r="V173" i="1"/>
  <c r="V141" i="1"/>
  <c r="V117" i="1"/>
  <c r="V101" i="1"/>
  <c r="V93" i="1"/>
  <c r="V61" i="1"/>
  <c r="V45" i="1"/>
  <c r="V21" i="1"/>
  <c r="V349" i="1"/>
  <c r="V341" i="1"/>
  <c r="O230" i="1"/>
  <c r="O361" i="1"/>
  <c r="O538" i="1"/>
  <c r="O490" i="1"/>
  <c r="O369" i="1"/>
  <c r="O554" i="1"/>
  <c r="O546" i="1"/>
  <c r="O385" i="1"/>
  <c r="O377" i="1"/>
  <c r="O506" i="1"/>
  <c r="O401" i="1"/>
  <c r="V597" i="1"/>
  <c r="O514" i="1"/>
  <c r="O474" i="1"/>
  <c r="O329" i="1"/>
  <c r="V525" i="1"/>
  <c r="V269" i="1"/>
  <c r="V13" i="1"/>
  <c r="V517" i="1"/>
  <c r="V453" i="1"/>
  <c r="V437" i="1"/>
  <c r="V261" i="1"/>
  <c r="V165" i="1"/>
  <c r="V157" i="1"/>
  <c r="V69" i="1"/>
  <c r="V29" i="1"/>
  <c r="V541" i="1"/>
  <c r="V197" i="1"/>
  <c r="V85" i="1"/>
  <c r="V509" i="1"/>
  <c r="V461" i="1"/>
  <c r="V149" i="1"/>
  <c r="V109" i="1"/>
  <c r="V698" i="1"/>
  <c r="V429" i="1"/>
  <c r="V189" i="1"/>
  <c r="V53" i="1"/>
  <c r="V581" i="1"/>
  <c r="V445" i="1"/>
  <c r="V229" i="1"/>
  <c r="V205" i="1"/>
  <c r="V181" i="1"/>
  <c r="V77" i="1"/>
  <c r="V671" i="1"/>
  <c r="V663" i="1"/>
  <c r="V655" i="1"/>
  <c r="V654" i="1" s="1"/>
  <c r="V631" i="1"/>
  <c r="V623" i="1"/>
  <c r="V607" i="1"/>
  <c r="V599" i="1"/>
  <c r="V591" i="1"/>
  <c r="V551" i="1"/>
  <c r="V557" i="1"/>
  <c r="V556" i="1" s="1"/>
  <c r="V333" i="1"/>
  <c r="V245" i="1"/>
  <c r="V695" i="1"/>
  <c r="V679" i="1"/>
  <c r="V646" i="1"/>
  <c r="V606" i="1"/>
  <c r="V582" i="1"/>
  <c r="V574" i="1"/>
  <c r="O88" i="1"/>
  <c r="O114" i="1"/>
  <c r="O104" i="1"/>
  <c r="O96" i="1"/>
  <c r="O78" i="1"/>
  <c r="O692" i="1"/>
  <c r="O684" i="1"/>
  <c r="O668" i="1"/>
  <c r="O652" i="1"/>
  <c r="O651" i="1" s="1"/>
  <c r="O644" i="1"/>
  <c r="O628" i="1"/>
  <c r="O620" i="1"/>
  <c r="O612" i="1"/>
  <c r="O604" i="1"/>
  <c r="O596" i="1"/>
  <c r="V629" i="1"/>
  <c r="V605" i="1"/>
  <c r="O476" i="1"/>
  <c r="O331" i="1"/>
  <c r="O484" i="1"/>
  <c r="O355" i="1"/>
  <c r="O347" i="1"/>
  <c r="V682" i="1"/>
  <c r="O62" i="1"/>
  <c r="O53" i="1"/>
  <c r="O36" i="1"/>
  <c r="O10" i="1"/>
  <c r="V237" i="1"/>
  <c r="V696" i="1"/>
  <c r="V647" i="1"/>
  <c r="V639" i="1"/>
  <c r="V638" i="1" s="1"/>
  <c r="V583" i="1"/>
  <c r="V575" i="1"/>
  <c r="V567" i="1"/>
  <c r="O403" i="1"/>
  <c r="V662" i="1"/>
  <c r="V614" i="1"/>
  <c r="V598" i="1"/>
  <c r="V550" i="1"/>
  <c r="V549" i="1" s="1"/>
  <c r="V526" i="1"/>
  <c r="V518" i="1"/>
  <c r="V502" i="1"/>
  <c r="V7" i="1"/>
  <c r="O363" i="1"/>
  <c r="O540" i="1"/>
  <c r="O298" i="1"/>
  <c r="V180" i="1"/>
  <c r="O379" i="1"/>
  <c r="O588" i="1"/>
  <c r="O580" i="1"/>
  <c r="O572" i="1"/>
  <c r="O564" i="1"/>
  <c r="O508" i="1"/>
  <c r="O467" i="1"/>
  <c r="O459" i="1"/>
  <c r="O443" i="1"/>
  <c r="O435" i="1"/>
  <c r="O419" i="1"/>
  <c r="O410" i="1"/>
  <c r="O409" i="1" s="1"/>
  <c r="O402" i="1"/>
  <c r="V543" i="1"/>
  <c r="V511" i="1"/>
  <c r="V503" i="1"/>
  <c r="V495" i="1"/>
  <c r="V447" i="1"/>
  <c r="V439" i="1"/>
  <c r="V423" i="1"/>
  <c r="V421" i="1" s="1"/>
  <c r="V399" i="1"/>
  <c r="V397" i="1" s="1"/>
  <c r="V391" i="1"/>
  <c r="V375" i="1"/>
  <c r="V367" i="1"/>
  <c r="V366" i="1" s="1"/>
  <c r="V351" i="1"/>
  <c r="V343" i="1"/>
  <c r="V335" i="1"/>
  <c r="V327" i="1"/>
  <c r="V319" i="1"/>
  <c r="V311" i="1"/>
  <c r="V303" i="1"/>
  <c r="V295" i="1"/>
  <c r="V287" i="1"/>
  <c r="V271" i="1"/>
  <c r="V263" i="1"/>
  <c r="V255" i="1"/>
  <c r="V239" i="1"/>
  <c r="V223" i="1"/>
  <c r="V207" i="1"/>
  <c r="V191" i="1"/>
  <c r="V183" i="1"/>
  <c r="V175" i="1"/>
  <c r="V167" i="1"/>
  <c r="V159" i="1"/>
  <c r="V151" i="1"/>
  <c r="V143" i="1"/>
  <c r="V135" i="1"/>
  <c r="V127" i="1"/>
  <c r="V95" i="1"/>
  <c r="V79" i="1"/>
  <c r="V71" i="1"/>
  <c r="V63" i="1"/>
  <c r="V47" i="1"/>
  <c r="V39" i="1"/>
  <c r="V23" i="1"/>
  <c r="V15" i="1"/>
  <c r="V14" i="1"/>
  <c r="V12" i="1"/>
  <c r="V87" i="1"/>
  <c r="V55" i="1"/>
  <c r="V103" i="1"/>
  <c r="V481" i="1"/>
  <c r="V291" i="1"/>
  <c r="V290" i="1" s="1"/>
  <c r="V16" i="1"/>
  <c r="V475" i="1"/>
  <c r="V384" i="1"/>
  <c r="V383" i="1" s="1"/>
  <c r="V144" i="1"/>
  <c r="V96" i="1"/>
  <c r="V477" i="1"/>
  <c r="V463" i="1"/>
  <c r="V408" i="1"/>
  <c r="V407" i="1" s="1"/>
  <c r="V352" i="1"/>
  <c r="V275" i="1"/>
  <c r="V274" i="1" s="1"/>
  <c r="V216" i="1"/>
  <c r="V8" i="1"/>
  <c r="V147" i="1"/>
  <c r="V128" i="1"/>
  <c r="V120" i="1"/>
  <c r="V19" i="1"/>
  <c r="V491" i="1"/>
  <c r="V485" i="1"/>
  <c r="V465" i="1"/>
  <c r="V192" i="1"/>
  <c r="V227" i="1"/>
  <c r="V493" i="1"/>
  <c r="V489" i="1"/>
  <c r="V487" i="1"/>
  <c r="V486" i="1" s="1"/>
  <c r="V483" i="1"/>
  <c r="V479" i="1"/>
  <c r="V478" i="1" s="1"/>
  <c r="V471" i="1"/>
  <c r="V232" i="1"/>
  <c r="V136" i="1"/>
  <c r="O351" i="1"/>
  <c r="O359" i="1"/>
  <c r="O536" i="1"/>
  <c r="O311" i="1"/>
  <c r="O303" i="1"/>
  <c r="O504" i="1"/>
  <c r="O696" i="1"/>
  <c r="O688" i="1"/>
  <c r="O672" i="1"/>
  <c r="O664" i="1"/>
  <c r="O656" i="1"/>
  <c r="O640" i="1"/>
  <c r="O632" i="1"/>
  <c r="O624" i="1"/>
  <c r="O608" i="1"/>
  <c r="O592" i="1"/>
  <c r="O576" i="1"/>
  <c r="O568" i="1"/>
  <c r="O560" i="1"/>
  <c r="O512" i="1"/>
  <c r="O463" i="1"/>
  <c r="O455" i="1"/>
  <c r="O447" i="1"/>
  <c r="O439" i="1"/>
  <c r="O472" i="1"/>
  <c r="O521" i="1"/>
  <c r="O423" i="1"/>
  <c r="O415" i="1"/>
  <c r="O354" i="1"/>
  <c r="O346" i="1"/>
  <c r="O336" i="1"/>
  <c r="O328" i="1"/>
  <c r="O280" i="1"/>
  <c r="O491" i="1"/>
  <c r="O370" i="1"/>
  <c r="O352" i="1"/>
  <c r="O314" i="1"/>
  <c r="O306" i="1"/>
  <c r="O698" i="1"/>
  <c r="O682" i="1"/>
  <c r="O674" i="1"/>
  <c r="O658" i="1"/>
  <c r="O650" i="1"/>
  <c r="O642" i="1"/>
  <c r="O634" i="1"/>
  <c r="O633" i="1" s="1"/>
  <c r="O618" i="1"/>
  <c r="O610" i="1"/>
  <c r="O594" i="1"/>
  <c r="O586" i="1"/>
  <c r="O570" i="1"/>
  <c r="O562" i="1"/>
  <c r="O515" i="1"/>
  <c r="O505" i="1"/>
  <c r="O496" i="1"/>
  <c r="O475" i="1"/>
  <c r="O465" i="1"/>
  <c r="O457" i="1"/>
  <c r="O449" i="1"/>
  <c r="O441" i="1"/>
  <c r="O433" i="1"/>
  <c r="O425" i="1"/>
  <c r="O408" i="1"/>
  <c r="O407" i="1" s="1"/>
  <c r="O400" i="1"/>
  <c r="O391" i="1"/>
  <c r="O375" i="1"/>
  <c r="O319" i="1"/>
  <c r="O282" i="1"/>
  <c r="O272" i="1"/>
  <c r="O48" i="1"/>
  <c r="O543" i="1"/>
  <c r="O551" i="1"/>
  <c r="O503" i="1"/>
  <c r="O42" i="1"/>
  <c r="O695" i="1"/>
  <c r="O679" i="1"/>
  <c r="O671" i="1"/>
  <c r="O663" i="1"/>
  <c r="O655" i="1"/>
  <c r="O647" i="1"/>
  <c r="O639" i="1"/>
  <c r="O631" i="1"/>
  <c r="O623" i="1"/>
  <c r="O607" i="1"/>
  <c r="O599" i="1"/>
  <c r="O591" i="1"/>
  <c r="O583" i="1"/>
  <c r="O575" i="1"/>
  <c r="O567" i="1"/>
  <c r="O519" i="1"/>
  <c r="O334" i="1"/>
  <c r="O527" i="1"/>
  <c r="O396" i="1"/>
  <c r="O395" i="1" s="1"/>
  <c r="O380" i="1"/>
  <c r="O316" i="1"/>
  <c r="O468" i="1"/>
  <c r="O452" i="1"/>
  <c r="O444" i="1"/>
  <c r="O436" i="1"/>
  <c r="O428" i="1"/>
  <c r="O420" i="1"/>
  <c r="M267" i="1"/>
  <c r="O267" i="1" s="1"/>
  <c r="O332" i="1"/>
  <c r="O340" i="1"/>
  <c r="O52" i="1"/>
  <c r="O44" i="1"/>
  <c r="O35" i="1"/>
  <c r="O364" i="1"/>
  <c r="O292" i="1"/>
  <c r="O500" i="1"/>
  <c r="O495" i="1"/>
  <c r="O498" i="1"/>
  <c r="O320" i="1"/>
  <c r="O295" i="1"/>
  <c r="O287" i="1"/>
  <c r="O284" i="1"/>
  <c r="O271" i="1"/>
  <c r="O263" i="1"/>
  <c r="O255" i="1"/>
  <c r="O485" i="1"/>
  <c r="O341" i="1"/>
  <c r="O541" i="1"/>
  <c r="O349" i="1"/>
  <c r="O581" i="1"/>
  <c r="O389" i="1"/>
  <c r="O381" i="1"/>
  <c r="O373" i="1"/>
  <c r="O405" i="1"/>
  <c r="O509" i="1"/>
  <c r="O461" i="1"/>
  <c r="O517" i="1"/>
  <c r="O477" i="1"/>
  <c r="O309" i="1"/>
  <c r="O301" i="1"/>
  <c r="O277" i="1"/>
  <c r="O269" i="1"/>
  <c r="O261" i="1"/>
  <c r="O525" i="1"/>
  <c r="O333" i="1"/>
  <c r="O473" i="1"/>
  <c r="O464" i="1"/>
  <c r="O456" i="1"/>
  <c r="O448" i="1"/>
  <c r="O440" i="1"/>
  <c r="O432" i="1"/>
  <c r="O416" i="1"/>
  <c r="O399" i="1"/>
  <c r="O365" i="1"/>
  <c r="O356" i="1"/>
  <c r="O348" i="1"/>
  <c r="O339" i="1"/>
  <c r="O330" i="1"/>
  <c r="O321" i="1"/>
  <c r="O313" i="1"/>
  <c r="O305" i="1"/>
  <c r="O297" i="1"/>
  <c r="O289" i="1"/>
  <c r="O281" i="1"/>
  <c r="O273" i="1"/>
  <c r="O228" i="1"/>
  <c r="O693" i="1"/>
  <c r="O685" i="1"/>
  <c r="O677" i="1"/>
  <c r="O669" i="1"/>
  <c r="O661" i="1"/>
  <c r="O645" i="1"/>
  <c r="O637" i="1"/>
  <c r="O636" i="1" s="1"/>
  <c r="O629" i="1"/>
  <c r="O613" i="1"/>
  <c r="O605" i="1"/>
  <c r="O597" i="1"/>
  <c r="O589" i="1"/>
  <c r="O573" i="1"/>
  <c r="O548" i="1"/>
  <c r="O539" i="1"/>
  <c r="O530" i="1"/>
  <c r="O529" i="1" s="1"/>
  <c r="O520" i="1"/>
  <c r="O511" i="1"/>
  <c r="O125" i="1"/>
  <c r="O235" i="1"/>
  <c r="O318" i="1"/>
  <c r="O310" i="1"/>
  <c r="O302" i="1"/>
  <c r="O294" i="1"/>
  <c r="O286" i="1"/>
  <c r="O278" i="1"/>
  <c r="O270" i="1"/>
  <c r="O262" i="1"/>
  <c r="O276" i="1"/>
  <c r="O268" i="1"/>
  <c r="M221" i="1"/>
  <c r="M215" i="1" s="1"/>
  <c r="O13" i="1"/>
  <c r="O460" i="1"/>
  <c r="O315" i="1"/>
  <c r="O307" i="1"/>
  <c r="O299" i="1"/>
  <c r="O291" i="1"/>
  <c r="O283" i="1"/>
  <c r="O275" i="1"/>
  <c r="O259" i="1"/>
  <c r="O251" i="1"/>
  <c r="O243" i="1"/>
  <c r="O489" i="1"/>
  <c r="O241" i="1"/>
  <c r="O545" i="1"/>
  <c r="O118" i="1"/>
  <c r="O453" i="1"/>
  <c r="O445" i="1"/>
  <c r="O437" i="1"/>
  <c r="O429" i="1"/>
  <c r="O412" i="1"/>
  <c r="O411" i="1" s="1"/>
  <c r="O387" i="1"/>
  <c r="O362" i="1"/>
  <c r="O353" i="1"/>
  <c r="O335" i="1"/>
  <c r="O327" i="1"/>
  <c r="O260" i="1"/>
  <c r="O225" i="1"/>
  <c r="O483" i="1"/>
  <c r="O345" i="1"/>
  <c r="O249" i="1"/>
  <c r="O326" i="1"/>
  <c r="O694" i="1"/>
  <c r="O678" i="1"/>
  <c r="O670" i="1"/>
  <c r="O662" i="1"/>
  <c r="O646" i="1"/>
  <c r="O630" i="1"/>
  <c r="O622" i="1"/>
  <c r="O614" i="1"/>
  <c r="O606" i="1"/>
  <c r="O598" i="1"/>
  <c r="O590" i="1"/>
  <c r="O582" i="1"/>
  <c r="O574" i="1"/>
  <c r="O558" i="1"/>
  <c r="O550" i="1"/>
  <c r="O542" i="1"/>
  <c r="O534" i="1"/>
  <c r="O526" i="1"/>
  <c r="O518" i="1"/>
  <c r="O510" i="1"/>
  <c r="O502" i="1"/>
  <c r="O494" i="1"/>
  <c r="O454" i="1"/>
  <c r="O446" i="1"/>
  <c r="O438" i="1"/>
  <c r="O430" i="1"/>
  <c r="O422" i="1"/>
  <c r="O414" i="1"/>
  <c r="O406" i="1"/>
  <c r="O398" i="1"/>
  <c r="O390" i="1"/>
  <c r="O382" i="1"/>
  <c r="O374" i="1"/>
  <c r="O358" i="1"/>
  <c r="O350" i="1"/>
  <c r="O342" i="1"/>
  <c r="O248" i="1"/>
  <c r="O242" i="1"/>
  <c r="O239" i="1"/>
  <c r="O479" i="1"/>
  <c r="O264" i="1"/>
  <c r="O240" i="1"/>
  <c r="O252" i="1"/>
  <c r="O246" i="1"/>
  <c r="O471" i="1"/>
  <c r="O532" i="1"/>
  <c r="O531" i="1" s="1"/>
  <c r="O487" i="1"/>
  <c r="O486" i="1" s="1"/>
  <c r="O367" i="1"/>
  <c r="O258" i="1"/>
  <c r="O245" i="1"/>
  <c r="O338" i="1"/>
  <c r="O257" i="1"/>
  <c r="O244" i="1"/>
  <c r="O557" i="1"/>
  <c r="O493" i="1"/>
  <c r="O256" i="1"/>
  <c r="O250" i="1"/>
  <c r="O173" i="1"/>
  <c r="O156" i="1"/>
  <c r="O108" i="1"/>
  <c r="O234" i="1"/>
  <c r="O224" i="1"/>
  <c r="O98" i="1"/>
  <c r="O182" i="1"/>
  <c r="O165" i="1"/>
  <c r="O148" i="1"/>
  <c r="O100" i="1"/>
  <c r="O91" i="1"/>
  <c r="O83" i="1"/>
  <c r="O74" i="1"/>
  <c r="O115" i="1"/>
  <c r="O223" i="1"/>
  <c r="O154" i="1"/>
  <c r="O233" i="1"/>
  <c r="O64" i="1"/>
  <c r="O38" i="1"/>
  <c r="O82" i="1"/>
  <c r="O172" i="1"/>
  <c r="O163" i="1"/>
  <c r="O128" i="1"/>
  <c r="O76" i="1"/>
  <c r="O68" i="1"/>
  <c r="O59" i="1"/>
  <c r="O50" i="1"/>
  <c r="O124" i="1"/>
  <c r="O11" i="1"/>
  <c r="O134" i="1"/>
  <c r="O222" i="1"/>
  <c r="O232" i="1"/>
  <c r="O229" i="1"/>
  <c r="O237" i="1"/>
  <c r="O227" i="1"/>
  <c r="O159" i="1"/>
  <c r="O216" i="1"/>
  <c r="O207" i="1"/>
  <c r="O70" i="1"/>
  <c r="O147" i="1"/>
  <c r="O102" i="1"/>
  <c r="O112" i="1"/>
  <c r="O86" i="1"/>
  <c r="O77" i="1"/>
  <c r="O69" i="1"/>
  <c r="O60" i="1"/>
  <c r="O51" i="1"/>
  <c r="O34" i="1"/>
  <c r="O16" i="1"/>
  <c r="O8" i="1"/>
  <c r="O116" i="1"/>
  <c r="O99" i="1"/>
  <c r="O90" i="1"/>
  <c r="O12" i="1"/>
  <c r="O58" i="1"/>
  <c r="O40" i="1"/>
  <c r="O32" i="1"/>
  <c r="O106" i="1"/>
  <c r="O54" i="1"/>
  <c r="O46" i="1"/>
  <c r="O92" i="1"/>
  <c r="O84" i="1"/>
  <c r="O110" i="1"/>
  <c r="O26" i="1"/>
  <c r="O75" i="1"/>
  <c r="O67" i="1"/>
  <c r="O66" i="1"/>
  <c r="O72" i="1"/>
  <c r="O27" i="1"/>
  <c r="O28" i="1"/>
  <c r="O121" i="1"/>
  <c r="O113" i="1"/>
  <c r="O105" i="1"/>
  <c r="O97" i="1"/>
  <c r="O89" i="1"/>
  <c r="O73" i="1"/>
  <c r="O49" i="1"/>
  <c r="O41" i="1"/>
  <c r="O33" i="1"/>
  <c r="O17" i="1"/>
  <c r="O9" i="1"/>
  <c r="O117" i="1"/>
  <c r="O109" i="1"/>
  <c r="O101" i="1"/>
  <c r="O93" i="1"/>
  <c r="O85" i="1"/>
  <c r="O61" i="1"/>
  <c r="O45" i="1"/>
  <c r="O37" i="1"/>
  <c r="O29" i="1"/>
  <c r="O111" i="1"/>
  <c r="O14" i="1"/>
  <c r="O119" i="1"/>
  <c r="O15" i="1"/>
  <c r="O103" i="1"/>
  <c r="O87" i="1"/>
  <c r="O79" i="1"/>
  <c r="O71" i="1"/>
  <c r="O63" i="1"/>
  <c r="O55" i="1"/>
  <c r="O47" i="1"/>
  <c r="O39" i="1"/>
  <c r="O7" i="1"/>
  <c r="O31" i="1"/>
  <c r="O57" i="1"/>
  <c r="O81" i="1"/>
  <c r="O95" i="1"/>
  <c r="O120" i="1"/>
  <c r="AX574" i="1" l="1"/>
  <c r="AV501" i="1"/>
  <c r="AX539" i="1"/>
  <c r="AX572" i="1"/>
  <c r="AX476" i="1"/>
  <c r="AP675" i="1"/>
  <c r="AX541" i="1"/>
  <c r="AX510" i="1"/>
  <c r="AX499" i="1"/>
  <c r="AX540" i="1"/>
  <c r="AX495" i="1"/>
  <c r="AW478" i="1"/>
  <c r="AX548" i="1"/>
  <c r="AV516" i="1"/>
  <c r="AX586" i="1"/>
  <c r="AQ528" i="1"/>
  <c r="AW516" i="1"/>
  <c r="AX518" i="1"/>
  <c r="AX596" i="1"/>
  <c r="AX686" i="1"/>
  <c r="AV556" i="1"/>
  <c r="AV555" i="1" s="1"/>
  <c r="AO513" i="1"/>
  <c r="AX576" i="1"/>
  <c r="AW544" i="1"/>
  <c r="AX473" i="1"/>
  <c r="AX520" i="1"/>
  <c r="AQ514" i="1"/>
  <c r="AQ513" i="1" s="1"/>
  <c r="AX538" i="1"/>
  <c r="AW462" i="1"/>
  <c r="AV513" i="1"/>
  <c r="O290" i="1"/>
  <c r="AX551" i="1"/>
  <c r="AX464" i="1"/>
  <c r="AX505" i="1"/>
  <c r="AX593" i="1"/>
  <c r="AX583" i="1"/>
  <c r="AQ686" i="1"/>
  <c r="AX498" i="1"/>
  <c r="AV488" i="1"/>
  <c r="AX122" i="1"/>
  <c r="AX4" i="1" s="1"/>
  <c r="AV4" i="1"/>
  <c r="AX467" i="1"/>
  <c r="AW549" i="1"/>
  <c r="AX472" i="1"/>
  <c r="AX475" i="1"/>
  <c r="AX466" i="1"/>
  <c r="AX489" i="1"/>
  <c r="AX488" i="1" s="1"/>
  <c r="AX543" i="1"/>
  <c r="AX497" i="1"/>
  <c r="AX465" i="1"/>
  <c r="AX591" i="1"/>
  <c r="AW552" i="1"/>
  <c r="AP686" i="1"/>
  <c r="AW686" i="1"/>
  <c r="O602" i="1"/>
  <c r="O556" i="1"/>
  <c r="AQ675" i="1"/>
  <c r="AX517" i="1"/>
  <c r="AW492" i="1"/>
  <c r="AX480" i="1"/>
  <c r="AX592" i="1"/>
  <c r="AX528" i="1"/>
  <c r="AV528" i="1"/>
  <c r="AW522" i="1"/>
  <c r="AX581" i="1"/>
  <c r="AX534" i="1"/>
  <c r="AW566" i="1"/>
  <c r="AX524" i="1"/>
  <c r="AX567" i="1"/>
  <c r="AV566" i="1"/>
  <c r="AX599" i="1"/>
  <c r="AW470" i="1"/>
  <c r="AX569" i="1"/>
  <c r="AX601" i="1"/>
  <c r="AX600" i="1" s="1"/>
  <c r="AV600" i="1"/>
  <c r="AW482" i="1"/>
  <c r="AX580" i="1"/>
  <c r="M555" i="1"/>
  <c r="AX493" i="1"/>
  <c r="AX523" i="1"/>
  <c r="AW675" i="1"/>
  <c r="AX484" i="1"/>
  <c r="AX482" i="1" s="1"/>
  <c r="AV492" i="1"/>
  <c r="AV462" i="1"/>
  <c r="AX575" i="1"/>
  <c r="AX537" i="1"/>
  <c r="AX577" i="1"/>
  <c r="AV482" i="1"/>
  <c r="AV522" i="1"/>
  <c r="AX579" i="1"/>
  <c r="AV578" i="1"/>
  <c r="AX460" i="1"/>
  <c r="AV451" i="1"/>
  <c r="AW507" i="1"/>
  <c r="AX597" i="1"/>
  <c r="AV549" i="1"/>
  <c r="AX550" i="1"/>
  <c r="AX590" i="1"/>
  <c r="AW501" i="1"/>
  <c r="AV535" i="1"/>
  <c r="AX536" i="1"/>
  <c r="AW584" i="1"/>
  <c r="AX546" i="1"/>
  <c r="AX594" i="1"/>
  <c r="AW578" i="1"/>
  <c r="AX459" i="1"/>
  <c r="AW451" i="1"/>
  <c r="AX509" i="1"/>
  <c r="AX557" i="1"/>
  <c r="AX556" i="1" s="1"/>
  <c r="AX555" i="1" s="1"/>
  <c r="AV470" i="1"/>
  <c r="AX503" i="1"/>
  <c r="AW535" i="1"/>
  <c r="AX545" i="1"/>
  <c r="AV544" i="1"/>
  <c r="AX585" i="1"/>
  <c r="AV584" i="1"/>
  <c r="AX508" i="1"/>
  <c r="AX573" i="1"/>
  <c r="AX494" i="1"/>
  <c r="AX598" i="1"/>
  <c r="AX479" i="1"/>
  <c r="AX568" i="1"/>
  <c r="AX553" i="1"/>
  <c r="AV552" i="1"/>
  <c r="AX474" i="1"/>
  <c r="AX514" i="1"/>
  <c r="AX513" i="1" s="1"/>
  <c r="AX554" i="1"/>
  <c r="AV507" i="1"/>
  <c r="AQ571" i="1"/>
  <c r="AQ595" i="1"/>
  <c r="AQ554" i="1"/>
  <c r="AQ568" i="1"/>
  <c r="AQ543" i="1"/>
  <c r="AQ598" i="1"/>
  <c r="AQ597" i="1"/>
  <c r="AQ541" i="1"/>
  <c r="AQ580" i="1"/>
  <c r="O488" i="1"/>
  <c r="AO516" i="1"/>
  <c r="AQ539" i="1"/>
  <c r="AQ538" i="1"/>
  <c r="AQ599" i="1"/>
  <c r="AQ582" i="1"/>
  <c r="AQ570" i="1"/>
  <c r="AQ591" i="1"/>
  <c r="AQ551" i="1"/>
  <c r="AQ542" i="1"/>
  <c r="AQ593" i="1"/>
  <c r="AQ569" i="1"/>
  <c r="AQ537" i="1"/>
  <c r="AQ520" i="1"/>
  <c r="AQ596" i="1"/>
  <c r="AQ494" i="1"/>
  <c r="AQ573" i="1"/>
  <c r="AP552" i="1"/>
  <c r="AQ590" i="1"/>
  <c r="AQ589" i="1"/>
  <c r="AQ480" i="1"/>
  <c r="AQ562" i="1"/>
  <c r="AQ576" i="1"/>
  <c r="AP478" i="1"/>
  <c r="AQ510" i="1"/>
  <c r="AQ473" i="1"/>
  <c r="AQ524" i="1"/>
  <c r="AQ547" i="1"/>
  <c r="AQ546" i="1"/>
  <c r="AQ464" i="1"/>
  <c r="AQ526" i="1"/>
  <c r="AQ498" i="1"/>
  <c r="AQ577" i="1"/>
  <c r="AP482" i="1"/>
  <c r="AO482" i="1"/>
  <c r="AQ553" i="1"/>
  <c r="AO552" i="1"/>
  <c r="AQ586" i="1"/>
  <c r="AP584" i="1"/>
  <c r="AQ505" i="1"/>
  <c r="AP566" i="1"/>
  <c r="AQ519" i="1"/>
  <c r="AP492" i="1"/>
  <c r="AQ460" i="1"/>
  <c r="AO451" i="1"/>
  <c r="AP578" i="1"/>
  <c r="AQ459" i="1"/>
  <c r="AP451" i="1"/>
  <c r="AQ545" i="1"/>
  <c r="AO544" i="1"/>
  <c r="AQ465" i="1"/>
  <c r="AP470" i="1"/>
  <c r="AQ511" i="1"/>
  <c r="AQ479" i="1"/>
  <c r="AQ550" i="1"/>
  <c r="AO549" i="1"/>
  <c r="AP516" i="1"/>
  <c r="AO556" i="1"/>
  <c r="AP507" i="1"/>
  <c r="AQ579" i="1"/>
  <c r="AO578" i="1"/>
  <c r="AP544" i="1"/>
  <c r="AQ497" i="1"/>
  <c r="AQ472" i="1"/>
  <c r="AO478" i="1"/>
  <c r="AP549" i="1"/>
  <c r="AQ518" i="1"/>
  <c r="AQ557" i="1"/>
  <c r="AQ556" i="1" s="1"/>
  <c r="AQ509" i="1"/>
  <c r="AQ572" i="1"/>
  <c r="AQ484" i="1"/>
  <c r="AO522" i="1"/>
  <c r="AQ483" i="1"/>
  <c r="AQ585" i="1"/>
  <c r="AO584" i="1"/>
  <c r="AQ567" i="1"/>
  <c r="AO566" i="1"/>
  <c r="AP488" i="1"/>
  <c r="AQ601" i="1"/>
  <c r="AQ600" i="1" s="1"/>
  <c r="AO600" i="1"/>
  <c r="AQ489" i="1"/>
  <c r="AO559" i="1"/>
  <c r="AP462" i="1"/>
  <c r="AP501" i="1"/>
  <c r="AQ471" i="1"/>
  <c r="AQ493" i="1"/>
  <c r="AP522" i="1"/>
  <c r="AQ475" i="1"/>
  <c r="AQ490" i="1"/>
  <c r="AO488" i="1"/>
  <c r="AO462" i="1"/>
  <c r="AQ504" i="1"/>
  <c r="AQ583" i="1"/>
  <c r="AQ503" i="1"/>
  <c r="AO470" i="1"/>
  <c r="AO492" i="1"/>
  <c r="AQ476" i="1"/>
  <c r="AQ563" i="1"/>
  <c r="AQ561" i="1"/>
  <c r="AQ592" i="1"/>
  <c r="AP535" i="1"/>
  <c r="AQ496" i="1"/>
  <c r="AQ575" i="1"/>
  <c r="AQ574" i="1"/>
  <c r="AQ534" i="1"/>
  <c r="AQ502" i="1"/>
  <c r="AQ581" i="1"/>
  <c r="AQ588" i="1"/>
  <c r="AQ548" i="1"/>
  <c r="AQ508" i="1"/>
  <c r="AQ587" i="1"/>
  <c r="AQ594" i="1"/>
  <c r="AP559" i="1"/>
  <c r="AP555" i="1" s="1"/>
  <c r="AQ536" i="1"/>
  <c r="AO535" i="1"/>
  <c r="AQ495" i="1"/>
  <c r="AO501" i="1"/>
  <c r="AQ525" i="1"/>
  <c r="AO507" i="1"/>
  <c r="AQ499" i="1"/>
  <c r="AQ467" i="1"/>
  <c r="O18" i="1"/>
  <c r="N653" i="1"/>
  <c r="T555" i="1"/>
  <c r="N686" i="1"/>
  <c r="O317" i="1"/>
  <c r="M686" i="1"/>
  <c r="O337" i="1"/>
  <c r="V482" i="1"/>
  <c r="O660" i="1"/>
  <c r="V660" i="1"/>
  <c r="O293" i="1"/>
  <c r="O274" i="1"/>
  <c r="N533" i="1"/>
  <c r="N238" i="1"/>
  <c r="O285" i="1"/>
  <c r="N615" i="1"/>
  <c r="V293" i="1"/>
  <c r="V555" i="1"/>
  <c r="T417" i="1"/>
  <c r="O549" i="1"/>
  <c r="N555" i="1"/>
  <c r="O482" i="1"/>
  <c r="O300" i="1"/>
  <c r="M417" i="1"/>
  <c r="V285" i="1"/>
  <c r="O308" i="1"/>
  <c r="V300" i="1"/>
  <c r="O254" i="1"/>
  <c r="V308" i="1"/>
  <c r="N635" i="1"/>
  <c r="M238" i="1"/>
  <c r="O247" i="1"/>
  <c r="O304" i="1"/>
  <c r="V317" i="1"/>
  <c r="O312" i="1"/>
  <c r="O279" i="1"/>
  <c r="O206" i="1"/>
  <c r="V254" i="1"/>
  <c r="T238" i="1"/>
  <c r="T528" i="1"/>
  <c r="O501" i="1"/>
  <c r="M635" i="1"/>
  <c r="N675" i="1"/>
  <c r="M675" i="1"/>
  <c r="O544" i="1"/>
  <c r="V492" i="1"/>
  <c r="T635" i="1"/>
  <c r="O492" i="1"/>
  <c r="O621" i="1"/>
  <c r="V501" i="1"/>
  <c r="V566" i="1"/>
  <c r="O397" i="1"/>
  <c r="V462" i="1"/>
  <c r="V621" i="1"/>
  <c r="T533" i="1"/>
  <c r="M533" i="1"/>
  <c r="V427" i="1"/>
  <c r="O427" i="1"/>
  <c r="O418" i="1"/>
  <c r="O643" i="1"/>
  <c r="O616" i="1"/>
  <c r="M469" i="1"/>
  <c r="N417" i="1"/>
  <c r="T615" i="1"/>
  <c r="O559" i="1"/>
  <c r="V388" i="1"/>
  <c r="T565" i="1"/>
  <c r="V431" i="1"/>
  <c r="M653" i="1"/>
  <c r="O609" i="1"/>
  <c r="O578" i="1"/>
  <c r="O470" i="1"/>
  <c r="O676" i="1"/>
  <c r="V488" i="1"/>
  <c r="O513" i="1"/>
  <c r="N324" i="1"/>
  <c r="V690" i="1"/>
  <c r="V686" i="1" s="1"/>
  <c r="O522" i="1"/>
  <c r="N565" i="1"/>
  <c r="O535" i="1"/>
  <c r="O413" i="1"/>
  <c r="O516" i="1"/>
  <c r="O451" i="1"/>
  <c r="O648" i="1"/>
  <c r="O690" i="1"/>
  <c r="V325" i="1"/>
  <c r="V680" i="1"/>
  <c r="V578" i="1"/>
  <c r="V584" i="1"/>
  <c r="V643" i="1"/>
  <c r="V635" i="1" s="1"/>
  <c r="O666" i="1"/>
  <c r="O421" i="1"/>
  <c r="O431" i="1"/>
  <c r="O566" i="1"/>
  <c r="O638" i="1"/>
  <c r="O687" i="1"/>
  <c r="V516" i="1"/>
  <c r="O231" i="1"/>
  <c r="M615" i="1"/>
  <c r="T675" i="1"/>
  <c r="O357" i="1"/>
  <c r="O507" i="1"/>
  <c r="M565" i="1"/>
  <c r="V507" i="1"/>
  <c r="V451" i="1"/>
  <c r="N469" i="1"/>
  <c r="V676" i="1"/>
  <c r="V522" i="1"/>
  <c r="O584" i="1"/>
  <c r="O654" i="1"/>
  <c r="V470" i="1"/>
  <c r="T324" i="1"/>
  <c r="V528" i="1"/>
  <c r="T469" i="1"/>
  <c r="V626" i="1"/>
  <c r="O528" i="1"/>
  <c r="O478" i="1"/>
  <c r="O325" i="1"/>
  <c r="O424" i="1"/>
  <c r="O462" i="1"/>
  <c r="V372" i="1"/>
  <c r="O680" i="1"/>
  <c r="O552" i="1"/>
  <c r="O626" i="1"/>
  <c r="N122" i="1"/>
  <c r="V666" i="1"/>
  <c r="T653" i="1"/>
  <c r="V535" i="1"/>
  <c r="V533" i="1" s="1"/>
  <c r="O383" i="1"/>
  <c r="V344" i="1"/>
  <c r="V378" i="1"/>
  <c r="O344" i="1"/>
  <c r="T371" i="1"/>
  <c r="O404" i="1"/>
  <c r="O372" i="1"/>
  <c r="O378" i="1"/>
  <c r="M371" i="1"/>
  <c r="O366" i="1"/>
  <c r="O215" i="1"/>
  <c r="O388" i="1"/>
  <c r="O146" i="1"/>
  <c r="N371" i="1"/>
  <c r="V221" i="1"/>
  <c r="M324" i="1"/>
  <c r="V6" i="1"/>
  <c r="V5" i="1" s="1"/>
  <c r="O133" i="1"/>
  <c r="N5" i="1"/>
  <c r="O179" i="1"/>
  <c r="O158" i="1"/>
  <c r="O6" i="1"/>
  <c r="M5" i="1"/>
  <c r="V123" i="1"/>
  <c r="T122" i="1"/>
  <c r="V122" i="1" s="1"/>
  <c r="T5" i="1"/>
  <c r="O226" i="1"/>
  <c r="O123" i="1"/>
  <c r="M122" i="1"/>
  <c r="O221" i="1"/>
  <c r="AV533" i="1" l="1"/>
  <c r="AX516" i="1"/>
  <c r="AX501" i="1"/>
  <c r="AW417" i="1"/>
  <c r="AX462" i="1"/>
  <c r="AX451" i="1"/>
  <c r="AX478" i="1"/>
  <c r="O555" i="1"/>
  <c r="AX549" i="1"/>
  <c r="AQ549" i="1"/>
  <c r="AW533" i="1"/>
  <c r="AX522" i="1"/>
  <c r="AX417" i="1"/>
  <c r="AW469" i="1"/>
  <c r="AQ552" i="1"/>
  <c r="AX535" i="1"/>
  <c r="AX584" i="1"/>
  <c r="AX470" i="1"/>
  <c r="AV417" i="1"/>
  <c r="AV469" i="1"/>
  <c r="AX507" i="1"/>
  <c r="AW565" i="1"/>
  <c r="AX492" i="1"/>
  <c r="AX552" i="1"/>
  <c r="AV565" i="1"/>
  <c r="AX544" i="1"/>
  <c r="AX578" i="1"/>
  <c r="AX566" i="1"/>
  <c r="AP533" i="1"/>
  <c r="AQ478" i="1"/>
  <c r="AQ535" i="1"/>
  <c r="AQ462" i="1"/>
  <c r="AQ507" i="1"/>
  <c r="O5" i="1"/>
  <c r="AQ522" i="1"/>
  <c r="AP565" i="1"/>
  <c r="AP417" i="1"/>
  <c r="AO533" i="1"/>
  <c r="AQ516" i="1"/>
  <c r="AQ544" i="1"/>
  <c r="AQ470" i="1"/>
  <c r="AQ501" i="1"/>
  <c r="AO565" i="1"/>
  <c r="AQ451" i="1"/>
  <c r="AQ559" i="1"/>
  <c r="AQ555" i="1" s="1"/>
  <c r="AQ578" i="1"/>
  <c r="AQ566" i="1"/>
  <c r="AO417" i="1"/>
  <c r="AO469" i="1"/>
  <c r="AQ488" i="1"/>
  <c r="AQ584" i="1"/>
  <c r="AP469" i="1"/>
  <c r="AQ482" i="1"/>
  <c r="AQ492" i="1"/>
  <c r="AO555" i="1"/>
  <c r="V653" i="1"/>
  <c r="V615" i="1"/>
  <c r="O238" i="1"/>
  <c r="V238" i="1"/>
  <c r="V4" i="1" s="1"/>
  <c r="O653" i="1"/>
  <c r="N4" i="1"/>
  <c r="V324" i="1"/>
  <c r="O686" i="1"/>
  <c r="O122" i="1"/>
  <c r="O635" i="1"/>
  <c r="V371" i="1"/>
  <c r="O417" i="1"/>
  <c r="V417" i="1"/>
  <c r="O615" i="1"/>
  <c r="V565" i="1"/>
  <c r="O324" i="1"/>
  <c r="O533" i="1"/>
  <c r="M4" i="1"/>
  <c r="O675" i="1"/>
  <c r="O565" i="1"/>
  <c r="O469" i="1"/>
  <c r="V675" i="1"/>
  <c r="V469" i="1"/>
  <c r="M323" i="1"/>
  <c r="O323" i="1" s="1"/>
  <c r="O371" i="1"/>
  <c r="T4" i="1"/>
  <c r="T323" i="1"/>
  <c r="V323" i="1" s="1"/>
  <c r="U4" i="1"/>
  <c r="AQ533" i="1" l="1"/>
  <c r="AX533" i="1"/>
  <c r="AX565" i="1"/>
  <c r="AX469" i="1"/>
  <c r="AQ417" i="1"/>
  <c r="AQ469" i="1"/>
  <c r="AQ565" i="1"/>
  <c r="AQ699" i="1" s="1"/>
  <c r="O4" i="1"/>
  <c r="O699" i="1" s="1"/>
  <c r="V699" i="1"/>
  <c r="G604" i="1"/>
  <c r="G605" i="1"/>
  <c r="G606" i="1"/>
  <c r="G607" i="1"/>
  <c r="G608" i="1"/>
  <c r="G610" i="1"/>
  <c r="G611" i="1"/>
  <c r="G612" i="1"/>
  <c r="G613" i="1"/>
  <c r="G614" i="1"/>
  <c r="G617" i="1"/>
  <c r="G618" i="1"/>
  <c r="G619" i="1"/>
  <c r="G620" i="1"/>
  <c r="G622" i="1"/>
  <c r="G623" i="1"/>
  <c r="G624" i="1"/>
  <c r="G625" i="1"/>
  <c r="G627" i="1"/>
  <c r="G628" i="1"/>
  <c r="G629" i="1"/>
  <c r="G630" i="1"/>
  <c r="G631" i="1"/>
  <c r="G632" i="1"/>
  <c r="G634" i="1"/>
  <c r="G633" i="1" s="1"/>
  <c r="G637" i="1"/>
  <c r="G636" i="1" s="1"/>
  <c r="G639" i="1"/>
  <c r="G640" i="1"/>
  <c r="G641" i="1"/>
  <c r="G642" i="1"/>
  <c r="G644" i="1"/>
  <c r="G645" i="1"/>
  <c r="G646" i="1"/>
  <c r="G647" i="1"/>
  <c r="G649" i="1"/>
  <c r="G650" i="1"/>
  <c r="G652" i="1"/>
  <c r="G651" i="1" s="1"/>
  <c r="G655" i="1"/>
  <c r="G656" i="1"/>
  <c r="G657" i="1"/>
  <c r="G658" i="1"/>
  <c r="G659" i="1"/>
  <c r="G661" i="1"/>
  <c r="G662" i="1"/>
  <c r="G663" i="1"/>
  <c r="G664" i="1"/>
  <c r="G665" i="1"/>
  <c r="G667" i="1"/>
  <c r="G668" i="1"/>
  <c r="G669" i="1"/>
  <c r="G670" i="1"/>
  <c r="G671" i="1"/>
  <c r="G672" i="1"/>
  <c r="G673" i="1"/>
  <c r="G674" i="1"/>
  <c r="G677" i="1"/>
  <c r="G678" i="1"/>
  <c r="G679" i="1"/>
  <c r="G681" i="1"/>
  <c r="G682" i="1"/>
  <c r="G683" i="1"/>
  <c r="G684" i="1"/>
  <c r="G685" i="1"/>
  <c r="G688" i="1"/>
  <c r="G689" i="1"/>
  <c r="G691" i="1"/>
  <c r="G692" i="1"/>
  <c r="G693" i="1"/>
  <c r="G694" i="1"/>
  <c r="G695" i="1"/>
  <c r="G696" i="1"/>
  <c r="G697" i="1"/>
  <c r="G698" i="1"/>
  <c r="G699" i="1"/>
  <c r="G700" i="1"/>
  <c r="G701" i="1"/>
  <c r="G603" i="1"/>
  <c r="AX699" i="1" l="1"/>
  <c r="G687" i="1"/>
  <c r="G676" i="1"/>
  <c r="G602" i="1"/>
  <c r="G660" i="1"/>
  <c r="G648" i="1"/>
  <c r="G666" i="1"/>
  <c r="G638" i="1"/>
  <c r="G621" i="1"/>
  <c r="G654" i="1"/>
  <c r="G626" i="1"/>
  <c r="G616" i="1"/>
  <c r="G690" i="1"/>
  <c r="G686" i="1" s="1"/>
  <c r="G643" i="1"/>
  <c r="G680" i="1"/>
  <c r="G675" i="1" s="1"/>
  <c r="G609" i="1"/>
  <c r="G311" i="1"/>
  <c r="G313" i="1"/>
  <c r="G314" i="1"/>
  <c r="G315" i="1"/>
  <c r="G316" i="1"/>
  <c r="G309" i="1"/>
  <c r="G310" i="1"/>
  <c r="G294" i="1"/>
  <c r="G19" i="1"/>
  <c r="G20" i="1"/>
  <c r="G21" i="1"/>
  <c r="G22" i="1"/>
  <c r="G23" i="1"/>
  <c r="G24" i="1"/>
  <c r="G25" i="1"/>
  <c r="G26" i="1"/>
  <c r="G27" i="1"/>
  <c r="G28" i="1"/>
  <c r="G29" i="1"/>
  <c r="G30" i="1"/>
  <c r="G31" i="1"/>
  <c r="G32" i="1"/>
  <c r="G33" i="1"/>
  <c r="G34" i="1"/>
  <c r="G35" i="1"/>
  <c r="G36" i="1"/>
  <c r="G37" i="1"/>
  <c r="G38" i="1"/>
  <c r="G39" i="1"/>
  <c r="G40" i="1"/>
  <c r="G41" i="1"/>
  <c r="G42" i="1"/>
  <c r="G43" i="1"/>
  <c r="G44" i="1"/>
  <c r="G45" i="1"/>
  <c r="G46" i="1"/>
  <c r="G47" i="1"/>
  <c r="G48" i="1"/>
  <c r="G49" i="1"/>
  <c r="G50" i="1"/>
  <c r="G51" i="1"/>
  <c r="G52" i="1"/>
  <c r="G53" i="1"/>
  <c r="G54" i="1"/>
  <c r="G55" i="1"/>
  <c r="G56" i="1"/>
  <c r="G57" i="1"/>
  <c r="G58" i="1"/>
  <c r="G59" i="1"/>
  <c r="G60" i="1"/>
  <c r="G61" i="1"/>
  <c r="G62" i="1"/>
  <c r="G63" i="1"/>
  <c r="G64" i="1"/>
  <c r="G65" i="1"/>
  <c r="G66" i="1"/>
  <c r="G67" i="1"/>
  <c r="G68" i="1"/>
  <c r="G69" i="1"/>
  <c r="G70" i="1"/>
  <c r="G71" i="1"/>
  <c r="G72" i="1"/>
  <c r="G73" i="1"/>
  <c r="G74" i="1"/>
  <c r="G75" i="1"/>
  <c r="G76" i="1"/>
  <c r="G77" i="1"/>
  <c r="G78" i="1"/>
  <c r="G79" i="1"/>
  <c r="G80" i="1"/>
  <c r="G81" i="1"/>
  <c r="G82" i="1"/>
  <c r="G83" i="1"/>
  <c r="G84" i="1"/>
  <c r="G85" i="1"/>
  <c r="G86" i="1"/>
  <c r="G87" i="1"/>
  <c r="G88" i="1"/>
  <c r="G89" i="1"/>
  <c r="G90" i="1"/>
  <c r="G91" i="1"/>
  <c r="G92" i="1"/>
  <c r="G93" i="1"/>
  <c r="G94" i="1"/>
  <c r="G95" i="1"/>
  <c r="G96" i="1"/>
  <c r="G97" i="1"/>
  <c r="G98" i="1"/>
  <c r="G99" i="1"/>
  <c r="G100" i="1"/>
  <c r="G101" i="1"/>
  <c r="G102" i="1"/>
  <c r="G103" i="1"/>
  <c r="G104" i="1"/>
  <c r="G105" i="1"/>
  <c r="G106" i="1"/>
  <c r="G107" i="1"/>
  <c r="G108" i="1"/>
  <c r="G109" i="1"/>
  <c r="G110" i="1"/>
  <c r="G111" i="1"/>
  <c r="G112" i="1"/>
  <c r="G113" i="1"/>
  <c r="G114" i="1"/>
  <c r="G115" i="1"/>
  <c r="G116" i="1"/>
  <c r="G117" i="1"/>
  <c r="G118" i="1"/>
  <c r="G119" i="1"/>
  <c r="G120" i="1"/>
  <c r="G121" i="1"/>
  <c r="G124" i="1"/>
  <c r="G125" i="1"/>
  <c r="G126" i="1"/>
  <c r="G127" i="1"/>
  <c r="G128" i="1"/>
  <c r="G129" i="1"/>
  <c r="G130" i="1"/>
  <c r="G131" i="1"/>
  <c r="G132" i="1"/>
  <c r="G134" i="1"/>
  <c r="G135" i="1"/>
  <c r="G136" i="1"/>
  <c r="G137" i="1"/>
  <c r="G138" i="1"/>
  <c r="G139" i="1"/>
  <c r="G140" i="1"/>
  <c r="G141" i="1"/>
  <c r="G142" i="1"/>
  <c r="G143" i="1"/>
  <c r="G144" i="1"/>
  <c r="G145" i="1"/>
  <c r="G147" i="1"/>
  <c r="G148" i="1"/>
  <c r="G149" i="1"/>
  <c r="G150" i="1"/>
  <c r="G151" i="1"/>
  <c r="G152" i="1"/>
  <c r="G153" i="1"/>
  <c r="G154" i="1"/>
  <c r="G155" i="1"/>
  <c r="G156" i="1"/>
  <c r="G157" i="1"/>
  <c r="G159" i="1"/>
  <c r="G160" i="1"/>
  <c r="G161" i="1"/>
  <c r="G162" i="1"/>
  <c r="G163" i="1"/>
  <c r="G164" i="1"/>
  <c r="G165" i="1"/>
  <c r="G166" i="1"/>
  <c r="G167" i="1"/>
  <c r="G168" i="1"/>
  <c r="G169" i="1"/>
  <c r="G170" i="1"/>
  <c r="G171" i="1"/>
  <c r="G172" i="1"/>
  <c r="G173" i="1"/>
  <c r="G174" i="1"/>
  <c r="G175" i="1"/>
  <c r="G176" i="1"/>
  <c r="G177" i="1"/>
  <c r="G178" i="1"/>
  <c r="G180" i="1"/>
  <c r="G181" i="1"/>
  <c r="G182" i="1"/>
  <c r="G183" i="1"/>
  <c r="G184" i="1"/>
  <c r="G185" i="1"/>
  <c r="G186" i="1"/>
  <c r="G187" i="1"/>
  <c r="G188" i="1"/>
  <c r="G189" i="1"/>
  <c r="G190" i="1"/>
  <c r="G191" i="1"/>
  <c r="G192" i="1"/>
  <c r="G193" i="1"/>
  <c r="G194" i="1"/>
  <c r="G195" i="1"/>
  <c r="G196" i="1"/>
  <c r="G197" i="1"/>
  <c r="G198" i="1"/>
  <c r="G199" i="1"/>
  <c r="G200" i="1"/>
  <c r="G201" i="1"/>
  <c r="G202" i="1"/>
  <c r="G203" i="1"/>
  <c r="G204" i="1"/>
  <c r="G205" i="1"/>
  <c r="G207" i="1"/>
  <c r="G208" i="1"/>
  <c r="G209" i="1"/>
  <c r="G210" i="1"/>
  <c r="G211" i="1"/>
  <c r="G212" i="1"/>
  <c r="G213" i="1"/>
  <c r="G214" i="1"/>
  <c r="G216" i="1"/>
  <c r="G217" i="1"/>
  <c r="G218" i="1"/>
  <c r="G219" i="1"/>
  <c r="G220" i="1"/>
  <c r="G221" i="1"/>
  <c r="G222" i="1"/>
  <c r="G223" i="1"/>
  <c r="G224" i="1"/>
  <c r="G225" i="1"/>
  <c r="G227" i="1"/>
  <c r="G228" i="1"/>
  <c r="G229" i="1"/>
  <c r="G230" i="1"/>
  <c r="G232" i="1"/>
  <c r="G233" i="1"/>
  <c r="G234" i="1"/>
  <c r="G235" i="1"/>
  <c r="G237" i="1"/>
  <c r="G236" i="1" s="1"/>
  <c r="G240" i="1"/>
  <c r="G241" i="1"/>
  <c r="G242" i="1"/>
  <c r="G243" i="1"/>
  <c r="G244" i="1"/>
  <c r="G245" i="1"/>
  <c r="G246" i="1"/>
  <c r="G248" i="1"/>
  <c r="G249" i="1"/>
  <c r="G250" i="1"/>
  <c r="G251" i="1"/>
  <c r="G253" i="1"/>
  <c r="G255" i="1"/>
  <c r="G256" i="1"/>
  <c r="G257" i="1"/>
  <c r="G258" i="1"/>
  <c r="G259" i="1"/>
  <c r="G260" i="1"/>
  <c r="G261" i="1"/>
  <c r="G262" i="1"/>
  <c r="G263" i="1"/>
  <c r="G264" i="1"/>
  <c r="G266" i="1"/>
  <c r="G265" i="1" s="1"/>
  <c r="G268" i="1"/>
  <c r="G269" i="1"/>
  <c r="G270" i="1"/>
  <c r="G271" i="1"/>
  <c r="G272" i="1"/>
  <c r="G273" i="1"/>
  <c r="G275" i="1"/>
  <c r="G276" i="1"/>
  <c r="G277" i="1"/>
  <c r="G278" i="1"/>
  <c r="G280" i="1"/>
  <c r="G281" i="1"/>
  <c r="G282" i="1"/>
  <c r="G283" i="1"/>
  <c r="G284" i="1"/>
  <c r="G286" i="1"/>
  <c r="G287" i="1"/>
  <c r="G288" i="1"/>
  <c r="G289" i="1"/>
  <c r="G291" i="1"/>
  <c r="G292" i="1"/>
  <c r="G295" i="1"/>
  <c r="G296" i="1"/>
  <c r="G297" i="1"/>
  <c r="G298" i="1"/>
  <c r="G299" i="1"/>
  <c r="G301" i="1"/>
  <c r="G302" i="1"/>
  <c r="G303" i="1"/>
  <c r="G305" i="1"/>
  <c r="G306" i="1"/>
  <c r="G307" i="1"/>
  <c r="G8" i="1"/>
  <c r="G9" i="1"/>
  <c r="G10" i="1"/>
  <c r="G11" i="1"/>
  <c r="G12" i="1"/>
  <c r="G13" i="1"/>
  <c r="G14" i="1"/>
  <c r="G15" i="1"/>
  <c r="G16" i="1"/>
  <c r="G17" i="1"/>
  <c r="G7" i="1"/>
  <c r="F309" i="1"/>
  <c r="K251" i="1"/>
  <c r="F251" i="1"/>
  <c r="K8" i="1"/>
  <c r="K9" i="1"/>
  <c r="K10" i="1"/>
  <c r="K11" i="1"/>
  <c r="K12" i="1"/>
  <c r="K13" i="1"/>
  <c r="K14" i="1"/>
  <c r="K15" i="1"/>
  <c r="K16" i="1"/>
  <c r="K17" i="1"/>
  <c r="K19" i="1"/>
  <c r="AH19" i="1" s="1"/>
  <c r="K20" i="1"/>
  <c r="K21" i="1"/>
  <c r="K22" i="1"/>
  <c r="K23" i="1"/>
  <c r="K24" i="1"/>
  <c r="K25" i="1"/>
  <c r="K26" i="1"/>
  <c r="K27" i="1"/>
  <c r="K28" i="1"/>
  <c r="K29" i="1"/>
  <c r="K30" i="1"/>
  <c r="AI29" i="1" s="1"/>
  <c r="K31" i="1"/>
  <c r="AH31" i="1" s="1"/>
  <c r="K32" i="1"/>
  <c r="K33" i="1"/>
  <c r="K34" i="1"/>
  <c r="K35" i="1"/>
  <c r="K36" i="1"/>
  <c r="K37" i="1"/>
  <c r="K38" i="1"/>
  <c r="K39" i="1"/>
  <c r="K40" i="1"/>
  <c r="K41" i="1"/>
  <c r="K42" i="1"/>
  <c r="K43" i="1"/>
  <c r="AI42" i="1" s="1"/>
  <c r="K44" i="1"/>
  <c r="AH44" i="1" s="1"/>
  <c r="K45" i="1"/>
  <c r="K46" i="1"/>
  <c r="K47" i="1"/>
  <c r="K48" i="1"/>
  <c r="K49" i="1"/>
  <c r="K50" i="1"/>
  <c r="K51" i="1"/>
  <c r="K52" i="1"/>
  <c r="K53" i="1"/>
  <c r="K54" i="1"/>
  <c r="K55" i="1"/>
  <c r="K56" i="1"/>
  <c r="AI55" i="1" s="1"/>
  <c r="K57" i="1"/>
  <c r="AH57" i="1" s="1"/>
  <c r="K58" i="1"/>
  <c r="K59" i="1"/>
  <c r="K60" i="1"/>
  <c r="K61" i="1"/>
  <c r="K62" i="1"/>
  <c r="K63" i="1"/>
  <c r="K64" i="1"/>
  <c r="K65" i="1"/>
  <c r="AI64" i="1" s="1"/>
  <c r="K66" i="1"/>
  <c r="AH66" i="1" s="1"/>
  <c r="K67" i="1"/>
  <c r="K68" i="1"/>
  <c r="K69" i="1"/>
  <c r="K70" i="1"/>
  <c r="K71" i="1"/>
  <c r="K72" i="1"/>
  <c r="K73" i="1"/>
  <c r="K74" i="1"/>
  <c r="K75" i="1"/>
  <c r="K76" i="1"/>
  <c r="K77" i="1"/>
  <c r="K78" i="1"/>
  <c r="K79" i="1"/>
  <c r="K80" i="1"/>
  <c r="AI79" i="1" s="1"/>
  <c r="K81" i="1"/>
  <c r="AH81" i="1" s="1"/>
  <c r="K82" i="1"/>
  <c r="K83" i="1"/>
  <c r="K84" i="1"/>
  <c r="K85" i="1"/>
  <c r="K86" i="1"/>
  <c r="K87" i="1"/>
  <c r="K88" i="1"/>
  <c r="K89" i="1"/>
  <c r="K90" i="1"/>
  <c r="K91" i="1"/>
  <c r="K92" i="1"/>
  <c r="K93" i="1"/>
  <c r="K94" i="1"/>
  <c r="AI93" i="1" s="1"/>
  <c r="K95" i="1"/>
  <c r="AH95" i="1" s="1"/>
  <c r="K96" i="1"/>
  <c r="K97" i="1"/>
  <c r="K98" i="1"/>
  <c r="K99" i="1"/>
  <c r="K100" i="1"/>
  <c r="K101" i="1"/>
  <c r="K102" i="1"/>
  <c r="K103" i="1"/>
  <c r="K104" i="1"/>
  <c r="K105" i="1"/>
  <c r="K106" i="1"/>
  <c r="K107" i="1"/>
  <c r="AI106" i="1" s="1"/>
  <c r="K108" i="1"/>
  <c r="AH108" i="1" s="1"/>
  <c r="K109" i="1"/>
  <c r="K110" i="1"/>
  <c r="K111" i="1"/>
  <c r="K112" i="1"/>
  <c r="K113" i="1"/>
  <c r="K114" i="1"/>
  <c r="K115" i="1"/>
  <c r="K116" i="1"/>
  <c r="K117" i="1"/>
  <c r="K118" i="1"/>
  <c r="K119" i="1"/>
  <c r="K120" i="1"/>
  <c r="K121" i="1"/>
  <c r="K122" i="1"/>
  <c r="AI121" i="1" s="1"/>
  <c r="K123" i="1"/>
  <c r="K124" i="1"/>
  <c r="AH124" i="1" s="1"/>
  <c r="K125" i="1"/>
  <c r="K126" i="1"/>
  <c r="K127" i="1"/>
  <c r="K128" i="1"/>
  <c r="K129" i="1"/>
  <c r="K130" i="1"/>
  <c r="K131" i="1"/>
  <c r="K132" i="1"/>
  <c r="K133" i="1"/>
  <c r="AI132" i="1" s="1"/>
  <c r="K134" i="1"/>
  <c r="AH134" i="1" s="1"/>
  <c r="K135" i="1"/>
  <c r="K136" i="1"/>
  <c r="K137" i="1"/>
  <c r="K138" i="1"/>
  <c r="K139" i="1"/>
  <c r="K140" i="1"/>
  <c r="K141" i="1"/>
  <c r="K142" i="1"/>
  <c r="K143" i="1"/>
  <c r="K144" i="1"/>
  <c r="K145" i="1"/>
  <c r="AI144" i="1" s="1"/>
  <c r="K146" i="1"/>
  <c r="K147" i="1"/>
  <c r="AH147" i="1" s="1"/>
  <c r="K148" i="1"/>
  <c r="K149" i="1"/>
  <c r="K150" i="1"/>
  <c r="K151" i="1"/>
  <c r="K152" i="1"/>
  <c r="K153" i="1"/>
  <c r="K154" i="1"/>
  <c r="K155" i="1"/>
  <c r="K156" i="1"/>
  <c r="K157" i="1"/>
  <c r="K158" i="1"/>
  <c r="AI157" i="1" s="1"/>
  <c r="K159" i="1"/>
  <c r="AH159" i="1" s="1"/>
  <c r="K160" i="1"/>
  <c r="K161" i="1"/>
  <c r="K162" i="1"/>
  <c r="K163" i="1"/>
  <c r="K164" i="1"/>
  <c r="K165" i="1"/>
  <c r="K166" i="1"/>
  <c r="K167" i="1"/>
  <c r="K168" i="1"/>
  <c r="K169" i="1"/>
  <c r="K170" i="1"/>
  <c r="K171" i="1"/>
  <c r="K172" i="1"/>
  <c r="K173" i="1"/>
  <c r="K174" i="1"/>
  <c r="K175" i="1"/>
  <c r="K176" i="1"/>
  <c r="K177" i="1"/>
  <c r="K178" i="1"/>
  <c r="K179" i="1"/>
  <c r="AI178" i="1" s="1"/>
  <c r="K180" i="1"/>
  <c r="AH180" i="1" s="1"/>
  <c r="K181" i="1"/>
  <c r="K182" i="1"/>
  <c r="K183" i="1"/>
  <c r="K184" i="1"/>
  <c r="K185" i="1"/>
  <c r="K186" i="1"/>
  <c r="K187" i="1"/>
  <c r="K188" i="1"/>
  <c r="K189" i="1"/>
  <c r="K190" i="1"/>
  <c r="K191" i="1"/>
  <c r="K192" i="1"/>
  <c r="K193" i="1"/>
  <c r="K194" i="1"/>
  <c r="K195" i="1"/>
  <c r="K196" i="1"/>
  <c r="K197" i="1"/>
  <c r="K198" i="1"/>
  <c r="K199" i="1"/>
  <c r="K200" i="1"/>
  <c r="K201" i="1"/>
  <c r="K202" i="1"/>
  <c r="K203" i="1"/>
  <c r="K204" i="1"/>
  <c r="K205" i="1"/>
  <c r="K206" i="1"/>
  <c r="AI205" i="1" s="1"/>
  <c r="K207" i="1"/>
  <c r="AH207" i="1" s="1"/>
  <c r="K208" i="1"/>
  <c r="K209" i="1"/>
  <c r="K210" i="1"/>
  <c r="K211" i="1"/>
  <c r="K212" i="1"/>
  <c r="K213" i="1"/>
  <c r="K214" i="1"/>
  <c r="K215" i="1"/>
  <c r="AI214" i="1" s="1"/>
  <c r="K216" i="1"/>
  <c r="AH216" i="1" s="1"/>
  <c r="K217" i="1"/>
  <c r="K218" i="1"/>
  <c r="K219" i="1"/>
  <c r="K220" i="1"/>
  <c r="K221" i="1"/>
  <c r="K222" i="1"/>
  <c r="K223" i="1"/>
  <c r="K224" i="1"/>
  <c r="K225" i="1"/>
  <c r="K226" i="1"/>
  <c r="AI225" i="1" s="1"/>
  <c r="K227" i="1"/>
  <c r="AH227" i="1" s="1"/>
  <c r="K228" i="1"/>
  <c r="K229" i="1"/>
  <c r="K230" i="1"/>
  <c r="K231" i="1"/>
  <c r="AI230" i="1" s="1"/>
  <c r="K232" i="1"/>
  <c r="AH232" i="1" s="1"/>
  <c r="K233" i="1"/>
  <c r="K234" i="1"/>
  <c r="K235" i="1"/>
  <c r="K236" i="1"/>
  <c r="AI235" i="1" s="1"/>
  <c r="K237" i="1"/>
  <c r="AH237" i="1" s="1"/>
  <c r="K238" i="1"/>
  <c r="AI237" i="1" s="1"/>
  <c r="AI236" i="1" s="1"/>
  <c r="K239" i="1"/>
  <c r="AH239" i="1" s="1"/>
  <c r="K240" i="1"/>
  <c r="K241" i="1"/>
  <c r="K242" i="1"/>
  <c r="K243" i="1"/>
  <c r="K244" i="1"/>
  <c r="K245" i="1"/>
  <c r="K246" i="1"/>
  <c r="K247" i="1"/>
  <c r="AI246" i="1" s="1"/>
  <c r="K248" i="1"/>
  <c r="AH248" i="1" s="1"/>
  <c r="K249" i="1"/>
  <c r="K250" i="1"/>
  <c r="K253" i="1"/>
  <c r="AI252" i="1" s="1"/>
  <c r="AJ252" i="1" s="1"/>
  <c r="K254" i="1"/>
  <c r="K255" i="1"/>
  <c r="AH255" i="1" s="1"/>
  <c r="K256" i="1"/>
  <c r="K257" i="1"/>
  <c r="K258" i="1"/>
  <c r="K259" i="1"/>
  <c r="K260" i="1"/>
  <c r="K261" i="1"/>
  <c r="K262" i="1"/>
  <c r="K263" i="1"/>
  <c r="K264" i="1"/>
  <c r="K265" i="1"/>
  <c r="K266" i="1"/>
  <c r="K267" i="1"/>
  <c r="K268" i="1"/>
  <c r="K269" i="1"/>
  <c r="K270" i="1"/>
  <c r="K271" i="1"/>
  <c r="K272" i="1"/>
  <c r="K273" i="1"/>
  <c r="K274" i="1"/>
  <c r="K275" i="1"/>
  <c r="K276" i="1"/>
  <c r="K277" i="1"/>
  <c r="K278" i="1"/>
  <c r="K279" i="1"/>
  <c r="K280" i="1"/>
  <c r="K281" i="1"/>
  <c r="K282" i="1"/>
  <c r="K283" i="1"/>
  <c r="K284" i="1"/>
  <c r="K285" i="1"/>
  <c r="AI284" i="1" s="1"/>
  <c r="K286" i="1"/>
  <c r="AH286" i="1" s="1"/>
  <c r="K287" i="1"/>
  <c r="K288" i="1"/>
  <c r="K289" i="1"/>
  <c r="K290" i="1"/>
  <c r="AI289" i="1" s="1"/>
  <c r="K291" i="1"/>
  <c r="K292" i="1"/>
  <c r="AH292" i="1" s="1"/>
  <c r="K293" i="1"/>
  <c r="AI292" i="1" s="1"/>
  <c r="K294" i="1"/>
  <c r="AH294" i="1" s="1"/>
  <c r="K295" i="1"/>
  <c r="K296" i="1"/>
  <c r="K297" i="1"/>
  <c r="K298" i="1"/>
  <c r="K299" i="1"/>
  <c r="K300" i="1"/>
  <c r="AI299" i="1" s="1"/>
  <c r="K301" i="1"/>
  <c r="AH301" i="1" s="1"/>
  <c r="K302" i="1"/>
  <c r="K303" i="1"/>
  <c r="K304" i="1"/>
  <c r="AI303" i="1" s="1"/>
  <c r="K305" i="1"/>
  <c r="AH305" i="1" s="1"/>
  <c r="K306" i="1"/>
  <c r="K307" i="1"/>
  <c r="K308" i="1"/>
  <c r="AI307" i="1" s="1"/>
  <c r="K309" i="1"/>
  <c r="AH309" i="1" s="1"/>
  <c r="K310" i="1"/>
  <c r="K311" i="1"/>
  <c r="K312" i="1"/>
  <c r="AI311" i="1" s="1"/>
  <c r="K313" i="1"/>
  <c r="AH313" i="1" s="1"/>
  <c r="K314" i="1"/>
  <c r="K315" i="1"/>
  <c r="K316" i="1"/>
  <c r="K317" i="1"/>
  <c r="AI316" i="1" s="1"/>
  <c r="K318" i="1"/>
  <c r="AH318" i="1" s="1"/>
  <c r="K319" i="1"/>
  <c r="K320" i="1"/>
  <c r="K321" i="1"/>
  <c r="K322" i="1"/>
  <c r="K323" i="1"/>
  <c r="K324" i="1"/>
  <c r="AI323" i="1" s="1"/>
  <c r="K325" i="1"/>
  <c r="K326" i="1"/>
  <c r="AH326" i="1" s="1"/>
  <c r="K327" i="1"/>
  <c r="K328" i="1"/>
  <c r="K329" i="1"/>
  <c r="K330" i="1"/>
  <c r="K331" i="1"/>
  <c r="K332" i="1"/>
  <c r="K333" i="1"/>
  <c r="K334" i="1"/>
  <c r="K335" i="1"/>
  <c r="K336" i="1"/>
  <c r="K337" i="1"/>
  <c r="AI336" i="1" s="1"/>
  <c r="K338" i="1"/>
  <c r="AH338" i="1" s="1"/>
  <c r="K339" i="1"/>
  <c r="K340" i="1"/>
  <c r="K341" i="1"/>
  <c r="K342" i="1"/>
  <c r="K343" i="1"/>
  <c r="K344" i="1"/>
  <c r="AI343" i="1" s="1"/>
  <c r="K345" i="1"/>
  <c r="AH345" i="1" s="1"/>
  <c r="K346" i="1"/>
  <c r="K347" i="1"/>
  <c r="K348" i="1"/>
  <c r="K349" i="1"/>
  <c r="K350" i="1"/>
  <c r="K351" i="1"/>
  <c r="K352" i="1"/>
  <c r="K353" i="1"/>
  <c r="K354" i="1"/>
  <c r="K355" i="1"/>
  <c r="K356" i="1"/>
  <c r="K357" i="1"/>
  <c r="AI356" i="1" s="1"/>
  <c r="K358" i="1"/>
  <c r="AH358" i="1" s="1"/>
  <c r="K359" i="1"/>
  <c r="K360" i="1"/>
  <c r="K361" i="1"/>
  <c r="K362" i="1"/>
  <c r="K363" i="1"/>
  <c r="K364" i="1"/>
  <c r="K365" i="1"/>
  <c r="K366" i="1"/>
  <c r="AI365" i="1" s="1"/>
  <c r="K367" i="1"/>
  <c r="AH367" i="1" s="1"/>
  <c r="K368" i="1"/>
  <c r="K369" i="1"/>
  <c r="K370" i="1"/>
  <c r="K371" i="1"/>
  <c r="AI370" i="1" s="1"/>
  <c r="K372" i="1"/>
  <c r="K373" i="1"/>
  <c r="AH373" i="1" s="1"/>
  <c r="K374" i="1"/>
  <c r="K375" i="1"/>
  <c r="K376" i="1"/>
  <c r="K377" i="1"/>
  <c r="K378" i="1"/>
  <c r="AI377" i="1" s="1"/>
  <c r="K379" i="1"/>
  <c r="AH379" i="1" s="1"/>
  <c r="K380" i="1"/>
  <c r="K381" i="1"/>
  <c r="K382" i="1"/>
  <c r="K383" i="1"/>
  <c r="AI382" i="1" s="1"/>
  <c r="K384" i="1"/>
  <c r="AH384" i="1" s="1"/>
  <c r="K385" i="1"/>
  <c r="K386" i="1"/>
  <c r="K387" i="1"/>
  <c r="K388" i="1"/>
  <c r="AI387" i="1" s="1"/>
  <c r="K389" i="1"/>
  <c r="AH389" i="1" s="1"/>
  <c r="K390" i="1"/>
  <c r="K391" i="1"/>
  <c r="K392" i="1"/>
  <c r="K393" i="1"/>
  <c r="AI392" i="1" s="1"/>
  <c r="K394" i="1"/>
  <c r="AH394" i="1" s="1"/>
  <c r="K395" i="1"/>
  <c r="AI394" i="1" s="1"/>
  <c r="AI393" i="1" s="1"/>
  <c r="K396" i="1"/>
  <c r="AH396" i="1" s="1"/>
  <c r="K397" i="1"/>
  <c r="AI396" i="1" s="1"/>
  <c r="AI395" i="1" s="1"/>
  <c r="K398" i="1"/>
  <c r="AH398" i="1" s="1"/>
  <c r="K399" i="1"/>
  <c r="K400" i="1"/>
  <c r="K401" i="1"/>
  <c r="K402" i="1"/>
  <c r="AI401" i="1" s="1"/>
  <c r="K403" i="1"/>
  <c r="AH403" i="1" s="1"/>
  <c r="K404" i="1"/>
  <c r="AI403" i="1" s="1"/>
  <c r="AI402" i="1" s="1"/>
  <c r="K405" i="1"/>
  <c r="AH405" i="1" s="1"/>
  <c r="K406" i="1"/>
  <c r="K407" i="1"/>
  <c r="AI406" i="1" s="1"/>
  <c r="K408" i="1"/>
  <c r="AH408" i="1" s="1"/>
  <c r="K409" i="1"/>
  <c r="AI408" i="1" s="1"/>
  <c r="AI407" i="1" s="1"/>
  <c r="K410" i="1"/>
  <c r="AH410" i="1" s="1"/>
  <c r="K411" i="1"/>
  <c r="AI410" i="1" s="1"/>
  <c r="AI409" i="1" s="1"/>
  <c r="K412" i="1"/>
  <c r="AH412" i="1" s="1"/>
  <c r="K413" i="1"/>
  <c r="AI412" i="1" s="1"/>
  <c r="AI411" i="1" s="1"/>
  <c r="K414" i="1"/>
  <c r="AH414" i="1" s="1"/>
  <c r="K415" i="1"/>
  <c r="K416" i="1"/>
  <c r="K417" i="1"/>
  <c r="AI416" i="1" s="1"/>
  <c r="K418" i="1"/>
  <c r="K419" i="1"/>
  <c r="AH419" i="1" s="1"/>
  <c r="K420" i="1"/>
  <c r="K421" i="1"/>
  <c r="AI420" i="1" s="1"/>
  <c r="K422" i="1"/>
  <c r="AH422" i="1" s="1"/>
  <c r="K423" i="1"/>
  <c r="K424" i="1"/>
  <c r="AI423" i="1" s="1"/>
  <c r="K425" i="1"/>
  <c r="AH425" i="1" s="1"/>
  <c r="K426" i="1"/>
  <c r="K427" i="1"/>
  <c r="AI426" i="1" s="1"/>
  <c r="K428" i="1"/>
  <c r="AH428" i="1" s="1"/>
  <c r="K429" i="1"/>
  <c r="K430" i="1"/>
  <c r="K431" i="1"/>
  <c r="AI430" i="1" s="1"/>
  <c r="K432" i="1"/>
  <c r="AH432" i="1" s="1"/>
  <c r="K433" i="1"/>
  <c r="K434" i="1"/>
  <c r="K435" i="1"/>
  <c r="K436" i="1"/>
  <c r="K437" i="1"/>
  <c r="K438" i="1"/>
  <c r="K439" i="1"/>
  <c r="K440" i="1"/>
  <c r="K441" i="1"/>
  <c r="K442" i="1"/>
  <c r="K443" i="1"/>
  <c r="K444" i="1"/>
  <c r="K445" i="1"/>
  <c r="K446" i="1"/>
  <c r="K447" i="1"/>
  <c r="K448" i="1"/>
  <c r="K449" i="1"/>
  <c r="K450" i="1"/>
  <c r="K451" i="1"/>
  <c r="AI450" i="1" s="1"/>
  <c r="K452" i="1"/>
  <c r="AH452" i="1" s="1"/>
  <c r="K453" i="1"/>
  <c r="K454" i="1"/>
  <c r="K455" i="1"/>
  <c r="K456" i="1"/>
  <c r="K457" i="1"/>
  <c r="K458" i="1"/>
  <c r="K459" i="1"/>
  <c r="K460" i="1"/>
  <c r="K461" i="1"/>
  <c r="K462" i="1"/>
  <c r="AI461" i="1" s="1"/>
  <c r="K463" i="1"/>
  <c r="AH463" i="1" s="1"/>
  <c r="K464" i="1"/>
  <c r="K465" i="1"/>
  <c r="K466" i="1"/>
  <c r="K467" i="1"/>
  <c r="K468" i="1"/>
  <c r="K469" i="1"/>
  <c r="AI468" i="1" s="1"/>
  <c r="K470" i="1"/>
  <c r="K471" i="1"/>
  <c r="AH471" i="1" s="1"/>
  <c r="K472" i="1"/>
  <c r="K473" i="1"/>
  <c r="K474" i="1"/>
  <c r="K475" i="1"/>
  <c r="K476" i="1"/>
  <c r="K477" i="1"/>
  <c r="K478" i="1"/>
  <c r="AI477" i="1" s="1"/>
  <c r="K479" i="1"/>
  <c r="AH479" i="1" s="1"/>
  <c r="K480" i="1"/>
  <c r="K481" i="1"/>
  <c r="K482" i="1"/>
  <c r="AI481" i="1" s="1"/>
  <c r="K483" i="1"/>
  <c r="AH483" i="1" s="1"/>
  <c r="K484" i="1"/>
  <c r="K485" i="1"/>
  <c r="K486" i="1"/>
  <c r="AI485" i="1" s="1"/>
  <c r="K487" i="1"/>
  <c r="AH487" i="1" s="1"/>
  <c r="K488" i="1"/>
  <c r="AI487" i="1" s="1"/>
  <c r="AI486" i="1" s="1"/>
  <c r="K489" i="1"/>
  <c r="AH489" i="1" s="1"/>
  <c r="K490" i="1"/>
  <c r="K491" i="1"/>
  <c r="K492" i="1"/>
  <c r="AI491" i="1" s="1"/>
  <c r="K493" i="1"/>
  <c r="AH493" i="1" s="1"/>
  <c r="K494" i="1"/>
  <c r="K495" i="1"/>
  <c r="K496" i="1"/>
  <c r="K497" i="1"/>
  <c r="K498" i="1"/>
  <c r="K499" i="1"/>
  <c r="K500" i="1"/>
  <c r="K501" i="1"/>
  <c r="AI500" i="1" s="1"/>
  <c r="K502" i="1"/>
  <c r="AH502" i="1" s="1"/>
  <c r="K503" i="1"/>
  <c r="K504" i="1"/>
  <c r="K505" i="1"/>
  <c r="K506" i="1"/>
  <c r="K507" i="1"/>
  <c r="AI506" i="1" s="1"/>
  <c r="K508" i="1"/>
  <c r="AH508" i="1" s="1"/>
  <c r="K509" i="1"/>
  <c r="K510" i="1"/>
  <c r="K511" i="1"/>
  <c r="K512" i="1"/>
  <c r="K513" i="1"/>
  <c r="AI512" i="1" s="1"/>
  <c r="K514" i="1"/>
  <c r="AH514" i="1" s="1"/>
  <c r="K515" i="1"/>
  <c r="K516" i="1"/>
  <c r="AI515" i="1" s="1"/>
  <c r="K517" i="1"/>
  <c r="AH517" i="1" s="1"/>
  <c r="K518" i="1"/>
  <c r="K519" i="1"/>
  <c r="K520" i="1"/>
  <c r="K521" i="1"/>
  <c r="K522" i="1"/>
  <c r="AI521" i="1" s="1"/>
  <c r="K523" i="1"/>
  <c r="AH523" i="1" s="1"/>
  <c r="K524" i="1"/>
  <c r="K525" i="1"/>
  <c r="K526" i="1"/>
  <c r="K527" i="1"/>
  <c r="K528" i="1"/>
  <c r="AI527" i="1" s="1"/>
  <c r="K529" i="1"/>
  <c r="K530" i="1"/>
  <c r="AH530" i="1" s="1"/>
  <c r="K531" i="1"/>
  <c r="AI530" i="1" s="1"/>
  <c r="AI529" i="1" s="1"/>
  <c r="K532" i="1"/>
  <c r="AH532" i="1" s="1"/>
  <c r="K533" i="1"/>
  <c r="AI532" i="1" s="1"/>
  <c r="AI531" i="1" s="1"/>
  <c r="K534" i="1"/>
  <c r="K535" i="1"/>
  <c r="K536" i="1"/>
  <c r="K537" i="1"/>
  <c r="K538" i="1"/>
  <c r="K539" i="1"/>
  <c r="K540" i="1"/>
  <c r="K541" i="1"/>
  <c r="K542" i="1"/>
  <c r="K543" i="1"/>
  <c r="K544" i="1"/>
  <c r="K545" i="1"/>
  <c r="K546" i="1"/>
  <c r="K547" i="1"/>
  <c r="K548" i="1"/>
  <c r="K549" i="1"/>
  <c r="K550" i="1"/>
  <c r="K551" i="1"/>
  <c r="K552" i="1"/>
  <c r="K553" i="1"/>
  <c r="K554" i="1"/>
  <c r="K555" i="1"/>
  <c r="K556" i="1"/>
  <c r="K557" i="1"/>
  <c r="AH557" i="1" s="1"/>
  <c r="K558" i="1"/>
  <c r="K559" i="1"/>
  <c r="AI558" i="1" s="1"/>
  <c r="K560" i="1"/>
  <c r="AH560" i="1" s="1"/>
  <c r="K561" i="1"/>
  <c r="K562" i="1"/>
  <c r="K563" i="1"/>
  <c r="K564" i="1"/>
  <c r="K565" i="1"/>
  <c r="AI564" i="1" s="1"/>
  <c r="K566" i="1"/>
  <c r="K567" i="1"/>
  <c r="K568" i="1"/>
  <c r="K569" i="1"/>
  <c r="K570" i="1"/>
  <c r="K571" i="1"/>
  <c r="K572" i="1"/>
  <c r="K573" i="1"/>
  <c r="K574" i="1"/>
  <c r="K575" i="1"/>
  <c r="K576" i="1"/>
  <c r="K577" i="1"/>
  <c r="K578" i="1"/>
  <c r="K579" i="1"/>
  <c r="K580" i="1"/>
  <c r="K581" i="1"/>
  <c r="K582" i="1"/>
  <c r="K583" i="1"/>
  <c r="K584" i="1"/>
  <c r="K585" i="1"/>
  <c r="K586" i="1"/>
  <c r="K587" i="1"/>
  <c r="K588" i="1"/>
  <c r="K589" i="1"/>
  <c r="K590" i="1"/>
  <c r="K591" i="1"/>
  <c r="K592" i="1"/>
  <c r="K593" i="1"/>
  <c r="K594" i="1"/>
  <c r="K595" i="1"/>
  <c r="K596" i="1"/>
  <c r="K597" i="1"/>
  <c r="K598" i="1"/>
  <c r="K599" i="1"/>
  <c r="K600" i="1"/>
  <c r="K601" i="1"/>
  <c r="K602" i="1"/>
  <c r="K603" i="1"/>
  <c r="AH603" i="1" s="1"/>
  <c r="K604" i="1"/>
  <c r="K605" i="1"/>
  <c r="K606" i="1"/>
  <c r="K607" i="1"/>
  <c r="K608" i="1"/>
  <c r="K609" i="1"/>
  <c r="AI608" i="1" s="1"/>
  <c r="K610" i="1"/>
  <c r="AH610" i="1" s="1"/>
  <c r="K611" i="1"/>
  <c r="K612" i="1"/>
  <c r="K613" i="1"/>
  <c r="K614" i="1"/>
  <c r="K615" i="1"/>
  <c r="AI614" i="1" s="1"/>
  <c r="K616" i="1"/>
  <c r="K617" i="1"/>
  <c r="K618" i="1"/>
  <c r="K619" i="1"/>
  <c r="K620" i="1"/>
  <c r="K621" i="1"/>
  <c r="K622" i="1"/>
  <c r="K623" i="1"/>
  <c r="K624" i="1"/>
  <c r="K625" i="1"/>
  <c r="K626" i="1"/>
  <c r="K627" i="1"/>
  <c r="K628" i="1"/>
  <c r="K629" i="1"/>
  <c r="K630" i="1"/>
  <c r="K631" i="1"/>
  <c r="K632" i="1"/>
  <c r="K633" i="1"/>
  <c r="K634" i="1"/>
  <c r="K635" i="1"/>
  <c r="K636" i="1"/>
  <c r="K637" i="1"/>
  <c r="K638" i="1"/>
  <c r="K639" i="1"/>
  <c r="K640" i="1"/>
  <c r="K641" i="1"/>
  <c r="K642" i="1"/>
  <c r="K643" i="1"/>
  <c r="K644" i="1"/>
  <c r="K645" i="1"/>
  <c r="K646" i="1"/>
  <c r="K647" i="1"/>
  <c r="K648" i="1"/>
  <c r="K649" i="1"/>
  <c r="K650" i="1"/>
  <c r="K651" i="1"/>
  <c r="K652" i="1"/>
  <c r="K653" i="1"/>
  <c r="K654" i="1"/>
  <c r="K655" i="1"/>
  <c r="AH655" i="1" s="1"/>
  <c r="K656" i="1"/>
  <c r="K657" i="1"/>
  <c r="K658" i="1"/>
  <c r="K659" i="1"/>
  <c r="K660" i="1"/>
  <c r="AI659" i="1" s="1"/>
  <c r="K661" i="1"/>
  <c r="AH661" i="1" s="1"/>
  <c r="K662" i="1"/>
  <c r="K663" i="1"/>
  <c r="K664" i="1"/>
  <c r="K665" i="1"/>
  <c r="K666" i="1"/>
  <c r="AI665" i="1" s="1"/>
  <c r="K667" i="1"/>
  <c r="AH667" i="1" s="1"/>
  <c r="K668" i="1"/>
  <c r="K669" i="1"/>
  <c r="K670" i="1"/>
  <c r="K671" i="1"/>
  <c r="K672" i="1"/>
  <c r="K673" i="1"/>
  <c r="K674" i="1"/>
  <c r="K675" i="1"/>
  <c r="AI674" i="1" s="1"/>
  <c r="K676" i="1"/>
  <c r="K677" i="1"/>
  <c r="K678" i="1"/>
  <c r="K679" i="1"/>
  <c r="K680" i="1"/>
  <c r="K681" i="1"/>
  <c r="K682" i="1"/>
  <c r="K683" i="1"/>
  <c r="K684" i="1"/>
  <c r="K685" i="1"/>
  <c r="K686" i="1"/>
  <c r="K687" i="1"/>
  <c r="K688" i="1"/>
  <c r="K689" i="1"/>
  <c r="K690" i="1"/>
  <c r="K691" i="1"/>
  <c r="K692" i="1"/>
  <c r="K693" i="1"/>
  <c r="K694" i="1"/>
  <c r="K695" i="1"/>
  <c r="K696" i="1"/>
  <c r="K697" i="1"/>
  <c r="K698" i="1"/>
  <c r="K699" i="1"/>
  <c r="K700" i="1"/>
  <c r="K701" i="1"/>
  <c r="K7" i="1"/>
  <c r="AH7" i="1" s="1"/>
  <c r="F8" i="1"/>
  <c r="F9" i="1"/>
  <c r="F10" i="1"/>
  <c r="F11" i="1"/>
  <c r="F12" i="1"/>
  <c r="F13" i="1"/>
  <c r="F14" i="1"/>
  <c r="F15" i="1"/>
  <c r="F16" i="1"/>
  <c r="F17" i="1"/>
  <c r="F19" i="1"/>
  <c r="F20" i="1"/>
  <c r="F21" i="1"/>
  <c r="F22" i="1"/>
  <c r="F23" i="1"/>
  <c r="F24" i="1"/>
  <c r="F25" i="1"/>
  <c r="F26" i="1"/>
  <c r="F27" i="1"/>
  <c r="F28" i="1"/>
  <c r="F29" i="1"/>
  <c r="F31" i="1"/>
  <c r="F32" i="1"/>
  <c r="F33" i="1"/>
  <c r="F34" i="1"/>
  <c r="F35" i="1"/>
  <c r="F36" i="1"/>
  <c r="F37" i="1"/>
  <c r="F38" i="1"/>
  <c r="F39" i="1"/>
  <c r="F40" i="1"/>
  <c r="F41" i="1"/>
  <c r="F42" i="1"/>
  <c r="F44" i="1"/>
  <c r="F45" i="1"/>
  <c r="F46" i="1"/>
  <c r="F47" i="1"/>
  <c r="F48" i="1"/>
  <c r="H48" i="1" s="1"/>
  <c r="F49" i="1"/>
  <c r="F50" i="1"/>
  <c r="F51" i="1"/>
  <c r="F52" i="1"/>
  <c r="F53" i="1"/>
  <c r="F54" i="1"/>
  <c r="F55" i="1"/>
  <c r="F57" i="1"/>
  <c r="F58" i="1"/>
  <c r="F59" i="1"/>
  <c r="F60" i="1"/>
  <c r="F61" i="1"/>
  <c r="F62" i="1"/>
  <c r="F63" i="1"/>
  <c r="F64" i="1"/>
  <c r="H64" i="1" s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4" i="1"/>
  <c r="F125" i="1"/>
  <c r="F126" i="1"/>
  <c r="F127" i="1"/>
  <c r="F128" i="1"/>
  <c r="F129" i="1"/>
  <c r="F130" i="1"/>
  <c r="F131" i="1"/>
  <c r="F132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7" i="1"/>
  <c r="F148" i="1"/>
  <c r="F149" i="1"/>
  <c r="F150" i="1"/>
  <c r="F151" i="1"/>
  <c r="F152" i="1"/>
  <c r="F153" i="1"/>
  <c r="F154" i="1"/>
  <c r="F155" i="1"/>
  <c r="F156" i="1"/>
  <c r="F157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7" i="1"/>
  <c r="F208" i="1"/>
  <c r="F209" i="1"/>
  <c r="F210" i="1"/>
  <c r="F211" i="1"/>
  <c r="F212" i="1"/>
  <c r="F213" i="1"/>
  <c r="F214" i="1"/>
  <c r="F216" i="1"/>
  <c r="F217" i="1"/>
  <c r="F218" i="1"/>
  <c r="F219" i="1"/>
  <c r="F220" i="1"/>
  <c r="F222" i="1"/>
  <c r="F223" i="1"/>
  <c r="F224" i="1"/>
  <c r="F225" i="1"/>
  <c r="F227" i="1"/>
  <c r="F228" i="1"/>
  <c r="F229" i="1"/>
  <c r="F230" i="1"/>
  <c r="F232" i="1"/>
  <c r="F233" i="1"/>
  <c r="F234" i="1"/>
  <c r="F235" i="1"/>
  <c r="F237" i="1"/>
  <c r="F236" i="1" s="1"/>
  <c r="F240" i="1"/>
  <c r="F241" i="1"/>
  <c r="F242" i="1"/>
  <c r="F243" i="1"/>
  <c r="F244" i="1"/>
  <c r="F245" i="1"/>
  <c r="F246" i="1"/>
  <c r="F248" i="1"/>
  <c r="F249" i="1"/>
  <c r="F250" i="1"/>
  <c r="H252" i="1"/>
  <c r="F253" i="1"/>
  <c r="F255" i="1"/>
  <c r="F256" i="1"/>
  <c r="F257" i="1"/>
  <c r="F258" i="1"/>
  <c r="F259" i="1"/>
  <c r="F260" i="1"/>
  <c r="F261" i="1"/>
  <c r="F262" i="1"/>
  <c r="F263" i="1"/>
  <c r="F264" i="1"/>
  <c r="F266" i="1"/>
  <c r="F265" i="1" s="1"/>
  <c r="F268" i="1"/>
  <c r="F269" i="1"/>
  <c r="F270" i="1"/>
  <c r="F271" i="1"/>
  <c r="F272" i="1"/>
  <c r="F273" i="1"/>
  <c r="F275" i="1"/>
  <c r="F276" i="1"/>
  <c r="F277" i="1"/>
  <c r="F278" i="1"/>
  <c r="F280" i="1"/>
  <c r="F281" i="1"/>
  <c r="F282" i="1"/>
  <c r="F283" i="1"/>
  <c r="F284" i="1"/>
  <c r="F286" i="1"/>
  <c r="F287" i="1"/>
  <c r="F288" i="1"/>
  <c r="F289" i="1"/>
  <c r="F291" i="1"/>
  <c r="F292" i="1"/>
  <c r="F294" i="1"/>
  <c r="F295" i="1"/>
  <c r="F296" i="1"/>
  <c r="F297" i="1"/>
  <c r="F298" i="1"/>
  <c r="F299" i="1"/>
  <c r="F301" i="1"/>
  <c r="F302" i="1"/>
  <c r="F303" i="1"/>
  <c r="F305" i="1"/>
  <c r="F306" i="1"/>
  <c r="F307" i="1"/>
  <c r="F310" i="1"/>
  <c r="F311" i="1"/>
  <c r="F313" i="1"/>
  <c r="F314" i="1"/>
  <c r="F315" i="1"/>
  <c r="F316" i="1"/>
  <c r="F318" i="1"/>
  <c r="F319" i="1"/>
  <c r="H319" i="1" s="1"/>
  <c r="F320" i="1"/>
  <c r="H320" i="1" s="1"/>
  <c r="F321" i="1"/>
  <c r="H321" i="1" s="1"/>
  <c r="F322" i="1"/>
  <c r="H322" i="1" s="1"/>
  <c r="F323" i="1"/>
  <c r="H323" i="1" s="1"/>
  <c r="F326" i="1"/>
  <c r="F327" i="1"/>
  <c r="H327" i="1" s="1"/>
  <c r="F328" i="1"/>
  <c r="H328" i="1" s="1"/>
  <c r="F329" i="1"/>
  <c r="H329" i="1" s="1"/>
  <c r="F330" i="1"/>
  <c r="H330" i="1" s="1"/>
  <c r="F331" i="1"/>
  <c r="H331" i="1" s="1"/>
  <c r="F332" i="1"/>
  <c r="H332" i="1" s="1"/>
  <c r="F333" i="1"/>
  <c r="H333" i="1" s="1"/>
  <c r="F334" i="1"/>
  <c r="H334" i="1" s="1"/>
  <c r="F335" i="1"/>
  <c r="H335" i="1" s="1"/>
  <c r="F336" i="1"/>
  <c r="H336" i="1" s="1"/>
  <c r="F338" i="1"/>
  <c r="F339" i="1"/>
  <c r="H339" i="1" s="1"/>
  <c r="F340" i="1"/>
  <c r="H340" i="1" s="1"/>
  <c r="F341" i="1"/>
  <c r="H341" i="1" s="1"/>
  <c r="F342" i="1"/>
  <c r="H342" i="1" s="1"/>
  <c r="F343" i="1"/>
  <c r="H343" i="1" s="1"/>
  <c r="F345" i="1"/>
  <c r="F346" i="1"/>
  <c r="H346" i="1" s="1"/>
  <c r="F347" i="1"/>
  <c r="H347" i="1" s="1"/>
  <c r="F348" i="1"/>
  <c r="H348" i="1" s="1"/>
  <c r="F349" i="1"/>
  <c r="H349" i="1" s="1"/>
  <c r="F350" i="1"/>
  <c r="H350" i="1" s="1"/>
  <c r="F351" i="1"/>
  <c r="H351" i="1" s="1"/>
  <c r="F352" i="1"/>
  <c r="H352" i="1" s="1"/>
  <c r="F353" i="1"/>
  <c r="H353" i="1" s="1"/>
  <c r="F354" i="1"/>
  <c r="H354" i="1" s="1"/>
  <c r="F355" i="1"/>
  <c r="H355" i="1" s="1"/>
  <c r="F356" i="1"/>
  <c r="H356" i="1" s="1"/>
  <c r="F358" i="1"/>
  <c r="F359" i="1"/>
  <c r="H359" i="1" s="1"/>
  <c r="F360" i="1"/>
  <c r="H360" i="1" s="1"/>
  <c r="F361" i="1"/>
  <c r="H361" i="1" s="1"/>
  <c r="F362" i="1"/>
  <c r="H362" i="1" s="1"/>
  <c r="F363" i="1"/>
  <c r="H363" i="1" s="1"/>
  <c r="F364" i="1"/>
  <c r="H364" i="1" s="1"/>
  <c r="F365" i="1"/>
  <c r="H365" i="1" s="1"/>
  <c r="F367" i="1"/>
  <c r="F368" i="1"/>
  <c r="H368" i="1" s="1"/>
  <c r="F369" i="1"/>
  <c r="H369" i="1" s="1"/>
  <c r="F370" i="1"/>
  <c r="H370" i="1" s="1"/>
  <c r="F373" i="1"/>
  <c r="F374" i="1"/>
  <c r="H374" i="1" s="1"/>
  <c r="F375" i="1"/>
  <c r="H375" i="1" s="1"/>
  <c r="F376" i="1"/>
  <c r="H376" i="1" s="1"/>
  <c r="F377" i="1"/>
  <c r="H377" i="1" s="1"/>
  <c r="F379" i="1"/>
  <c r="F380" i="1"/>
  <c r="H380" i="1" s="1"/>
  <c r="F381" i="1"/>
  <c r="H381" i="1" s="1"/>
  <c r="F382" i="1"/>
  <c r="H382" i="1" s="1"/>
  <c r="F384" i="1"/>
  <c r="F385" i="1"/>
  <c r="H385" i="1" s="1"/>
  <c r="F386" i="1"/>
  <c r="H386" i="1" s="1"/>
  <c r="F387" i="1"/>
  <c r="H387" i="1" s="1"/>
  <c r="F389" i="1"/>
  <c r="F390" i="1"/>
  <c r="H390" i="1" s="1"/>
  <c r="F391" i="1"/>
  <c r="H391" i="1" s="1"/>
  <c r="F392" i="1"/>
  <c r="H392" i="1" s="1"/>
  <c r="F394" i="1"/>
  <c r="F396" i="1"/>
  <c r="F398" i="1"/>
  <c r="F399" i="1"/>
  <c r="H399" i="1" s="1"/>
  <c r="F400" i="1"/>
  <c r="H400" i="1" s="1"/>
  <c r="F401" i="1"/>
  <c r="H401" i="1" s="1"/>
  <c r="F403" i="1"/>
  <c r="F405" i="1"/>
  <c r="F406" i="1"/>
  <c r="H406" i="1" s="1"/>
  <c r="F408" i="1"/>
  <c r="F410" i="1"/>
  <c r="F412" i="1"/>
  <c r="F414" i="1"/>
  <c r="F415" i="1"/>
  <c r="H415" i="1" s="1"/>
  <c r="F416" i="1"/>
  <c r="H416" i="1" s="1"/>
  <c r="F419" i="1"/>
  <c r="F420" i="1"/>
  <c r="F422" i="1"/>
  <c r="F423" i="1"/>
  <c r="H423" i="1" s="1"/>
  <c r="F425" i="1"/>
  <c r="F426" i="1"/>
  <c r="H426" i="1" s="1"/>
  <c r="F428" i="1"/>
  <c r="F429" i="1"/>
  <c r="H429" i="1" s="1"/>
  <c r="F430" i="1"/>
  <c r="H430" i="1" s="1"/>
  <c r="F432" i="1"/>
  <c r="F433" i="1"/>
  <c r="H433" i="1" s="1"/>
  <c r="F434" i="1"/>
  <c r="H434" i="1" s="1"/>
  <c r="F435" i="1"/>
  <c r="H435" i="1" s="1"/>
  <c r="F436" i="1"/>
  <c r="H436" i="1" s="1"/>
  <c r="F437" i="1"/>
  <c r="H437" i="1" s="1"/>
  <c r="F438" i="1"/>
  <c r="H438" i="1" s="1"/>
  <c r="F439" i="1"/>
  <c r="H439" i="1" s="1"/>
  <c r="F440" i="1"/>
  <c r="H440" i="1" s="1"/>
  <c r="F441" i="1"/>
  <c r="H441" i="1" s="1"/>
  <c r="F442" i="1"/>
  <c r="H442" i="1" s="1"/>
  <c r="F443" i="1"/>
  <c r="H443" i="1" s="1"/>
  <c r="F444" i="1"/>
  <c r="H444" i="1" s="1"/>
  <c r="F445" i="1"/>
  <c r="H445" i="1" s="1"/>
  <c r="F446" i="1"/>
  <c r="H446" i="1" s="1"/>
  <c r="F447" i="1"/>
  <c r="H447" i="1" s="1"/>
  <c r="F448" i="1"/>
  <c r="H448" i="1" s="1"/>
  <c r="F449" i="1"/>
  <c r="H449" i="1" s="1"/>
  <c r="F450" i="1"/>
  <c r="H450" i="1" s="1"/>
  <c r="F452" i="1"/>
  <c r="F453" i="1"/>
  <c r="H453" i="1" s="1"/>
  <c r="F454" i="1"/>
  <c r="H454" i="1" s="1"/>
  <c r="F455" i="1"/>
  <c r="H455" i="1" s="1"/>
  <c r="F456" i="1"/>
  <c r="H456" i="1" s="1"/>
  <c r="F457" i="1"/>
  <c r="H457" i="1" s="1"/>
  <c r="F458" i="1"/>
  <c r="H458" i="1" s="1"/>
  <c r="F459" i="1"/>
  <c r="H459" i="1" s="1"/>
  <c r="F460" i="1"/>
  <c r="H460" i="1" s="1"/>
  <c r="F461" i="1"/>
  <c r="H461" i="1" s="1"/>
  <c r="F463" i="1"/>
  <c r="F464" i="1"/>
  <c r="H464" i="1" s="1"/>
  <c r="F465" i="1"/>
  <c r="H465" i="1" s="1"/>
  <c r="F466" i="1"/>
  <c r="H466" i="1" s="1"/>
  <c r="F467" i="1"/>
  <c r="H467" i="1" s="1"/>
  <c r="F468" i="1"/>
  <c r="H468" i="1" s="1"/>
  <c r="F471" i="1"/>
  <c r="F472" i="1"/>
  <c r="H472" i="1" s="1"/>
  <c r="F473" i="1"/>
  <c r="H473" i="1" s="1"/>
  <c r="F474" i="1"/>
  <c r="H474" i="1" s="1"/>
  <c r="F475" i="1"/>
  <c r="H475" i="1" s="1"/>
  <c r="F476" i="1"/>
  <c r="H476" i="1" s="1"/>
  <c r="F477" i="1"/>
  <c r="H477" i="1" s="1"/>
  <c r="F479" i="1"/>
  <c r="F480" i="1"/>
  <c r="H480" i="1" s="1"/>
  <c r="F481" i="1"/>
  <c r="H481" i="1" s="1"/>
  <c r="F483" i="1"/>
  <c r="F484" i="1"/>
  <c r="H484" i="1" s="1"/>
  <c r="F485" i="1"/>
  <c r="H485" i="1" s="1"/>
  <c r="F487" i="1"/>
  <c r="F489" i="1"/>
  <c r="F490" i="1"/>
  <c r="H490" i="1" s="1"/>
  <c r="F491" i="1"/>
  <c r="H491" i="1" s="1"/>
  <c r="F493" i="1"/>
  <c r="F494" i="1"/>
  <c r="H494" i="1" s="1"/>
  <c r="F495" i="1"/>
  <c r="H495" i="1" s="1"/>
  <c r="F496" i="1"/>
  <c r="H496" i="1" s="1"/>
  <c r="F497" i="1"/>
  <c r="H497" i="1" s="1"/>
  <c r="F498" i="1"/>
  <c r="H498" i="1" s="1"/>
  <c r="F499" i="1"/>
  <c r="H499" i="1" s="1"/>
  <c r="F500" i="1"/>
  <c r="H500" i="1" s="1"/>
  <c r="F502" i="1"/>
  <c r="F503" i="1"/>
  <c r="H503" i="1" s="1"/>
  <c r="F504" i="1"/>
  <c r="H504" i="1" s="1"/>
  <c r="F505" i="1"/>
  <c r="H505" i="1" s="1"/>
  <c r="F506" i="1"/>
  <c r="H506" i="1" s="1"/>
  <c r="F508" i="1"/>
  <c r="F509" i="1"/>
  <c r="H509" i="1" s="1"/>
  <c r="F510" i="1"/>
  <c r="H510" i="1" s="1"/>
  <c r="F511" i="1"/>
  <c r="H511" i="1" s="1"/>
  <c r="F512" i="1"/>
  <c r="H512" i="1" s="1"/>
  <c r="F514" i="1"/>
  <c r="F515" i="1"/>
  <c r="H515" i="1" s="1"/>
  <c r="F517" i="1"/>
  <c r="F518" i="1"/>
  <c r="H518" i="1" s="1"/>
  <c r="F519" i="1"/>
  <c r="H519" i="1" s="1"/>
  <c r="F520" i="1"/>
  <c r="H520" i="1" s="1"/>
  <c r="F521" i="1"/>
  <c r="H521" i="1" s="1"/>
  <c r="F523" i="1"/>
  <c r="F524" i="1"/>
  <c r="H524" i="1" s="1"/>
  <c r="F525" i="1"/>
  <c r="H525" i="1" s="1"/>
  <c r="F526" i="1"/>
  <c r="H526" i="1" s="1"/>
  <c r="F527" i="1"/>
  <c r="H527" i="1" s="1"/>
  <c r="F530" i="1"/>
  <c r="F532" i="1"/>
  <c r="F534" i="1"/>
  <c r="F536" i="1"/>
  <c r="F537" i="1"/>
  <c r="H537" i="1" s="1"/>
  <c r="F538" i="1"/>
  <c r="H538" i="1" s="1"/>
  <c r="F539" i="1"/>
  <c r="H539" i="1" s="1"/>
  <c r="F540" i="1"/>
  <c r="H540" i="1" s="1"/>
  <c r="F541" i="1"/>
  <c r="H541" i="1" s="1"/>
  <c r="F542" i="1"/>
  <c r="H542" i="1" s="1"/>
  <c r="F543" i="1"/>
  <c r="H543" i="1" s="1"/>
  <c r="F545" i="1"/>
  <c r="F546" i="1"/>
  <c r="H546" i="1" s="1"/>
  <c r="F547" i="1"/>
  <c r="H547" i="1" s="1"/>
  <c r="F548" i="1"/>
  <c r="H548" i="1" s="1"/>
  <c r="F550" i="1"/>
  <c r="F551" i="1"/>
  <c r="H551" i="1" s="1"/>
  <c r="F553" i="1"/>
  <c r="F554" i="1"/>
  <c r="H554" i="1" s="1"/>
  <c r="F557" i="1"/>
  <c r="F558" i="1"/>
  <c r="H558" i="1" s="1"/>
  <c r="F560" i="1"/>
  <c r="F561" i="1"/>
  <c r="H561" i="1" s="1"/>
  <c r="F562" i="1"/>
  <c r="H562" i="1" s="1"/>
  <c r="F563" i="1"/>
  <c r="H563" i="1" s="1"/>
  <c r="F564" i="1"/>
  <c r="H564" i="1" s="1"/>
  <c r="F567" i="1"/>
  <c r="F568" i="1"/>
  <c r="H568" i="1" s="1"/>
  <c r="F569" i="1"/>
  <c r="H569" i="1" s="1"/>
  <c r="F570" i="1"/>
  <c r="H570" i="1" s="1"/>
  <c r="F571" i="1"/>
  <c r="H571" i="1" s="1"/>
  <c r="F572" i="1"/>
  <c r="H572" i="1" s="1"/>
  <c r="F573" i="1"/>
  <c r="H573" i="1" s="1"/>
  <c r="F574" i="1"/>
  <c r="H574" i="1" s="1"/>
  <c r="F575" i="1"/>
  <c r="H575" i="1" s="1"/>
  <c r="F576" i="1"/>
  <c r="H576" i="1" s="1"/>
  <c r="F577" i="1"/>
  <c r="H577" i="1" s="1"/>
  <c r="F579" i="1"/>
  <c r="F580" i="1"/>
  <c r="H580" i="1" s="1"/>
  <c r="F581" i="1"/>
  <c r="H581" i="1" s="1"/>
  <c r="F582" i="1"/>
  <c r="H582" i="1" s="1"/>
  <c r="F583" i="1"/>
  <c r="H583" i="1" s="1"/>
  <c r="F585" i="1"/>
  <c r="H585" i="1" s="1"/>
  <c r="F586" i="1"/>
  <c r="H586" i="1" s="1"/>
  <c r="F587" i="1"/>
  <c r="H587" i="1" s="1"/>
  <c r="F588" i="1"/>
  <c r="H588" i="1" s="1"/>
  <c r="F589" i="1"/>
  <c r="H589" i="1" s="1"/>
  <c r="F590" i="1"/>
  <c r="H590" i="1" s="1"/>
  <c r="F591" i="1"/>
  <c r="H591" i="1" s="1"/>
  <c r="F592" i="1"/>
  <c r="H592" i="1" s="1"/>
  <c r="F593" i="1"/>
  <c r="H593" i="1" s="1"/>
  <c r="F594" i="1"/>
  <c r="H594" i="1" s="1"/>
  <c r="F595" i="1"/>
  <c r="H595" i="1" s="1"/>
  <c r="F596" i="1"/>
  <c r="H596" i="1" s="1"/>
  <c r="F597" i="1"/>
  <c r="H597" i="1" s="1"/>
  <c r="F598" i="1"/>
  <c r="F599" i="1"/>
  <c r="H599" i="1" s="1"/>
  <c r="F601" i="1"/>
  <c r="F603" i="1"/>
  <c r="F604" i="1"/>
  <c r="H604" i="1" s="1"/>
  <c r="F605" i="1"/>
  <c r="H605" i="1" s="1"/>
  <c r="F606" i="1"/>
  <c r="H606" i="1" s="1"/>
  <c r="F607" i="1"/>
  <c r="H607" i="1" s="1"/>
  <c r="F608" i="1"/>
  <c r="H608" i="1" s="1"/>
  <c r="F610" i="1"/>
  <c r="F611" i="1"/>
  <c r="H611" i="1" s="1"/>
  <c r="F612" i="1"/>
  <c r="H612" i="1" s="1"/>
  <c r="F613" i="1"/>
  <c r="H613" i="1" s="1"/>
  <c r="F614" i="1"/>
  <c r="H614" i="1" s="1"/>
  <c r="H617" i="1"/>
  <c r="F618" i="1"/>
  <c r="F619" i="1"/>
  <c r="H619" i="1" s="1"/>
  <c r="F620" i="1"/>
  <c r="H620" i="1" s="1"/>
  <c r="F622" i="1"/>
  <c r="F623" i="1"/>
  <c r="H623" i="1" s="1"/>
  <c r="F624" i="1"/>
  <c r="H624" i="1" s="1"/>
  <c r="F625" i="1"/>
  <c r="H625" i="1" s="1"/>
  <c r="F627" i="1"/>
  <c r="F628" i="1"/>
  <c r="H628" i="1" s="1"/>
  <c r="F629" i="1"/>
  <c r="H629" i="1" s="1"/>
  <c r="F630" i="1"/>
  <c r="H630" i="1" s="1"/>
  <c r="F631" i="1"/>
  <c r="H631" i="1" s="1"/>
  <c r="F632" i="1"/>
  <c r="H632" i="1" s="1"/>
  <c r="F634" i="1"/>
  <c r="F637" i="1"/>
  <c r="F639" i="1"/>
  <c r="F640" i="1"/>
  <c r="H640" i="1" s="1"/>
  <c r="F641" i="1"/>
  <c r="H641" i="1" s="1"/>
  <c r="F642" i="1"/>
  <c r="H642" i="1" s="1"/>
  <c r="F644" i="1"/>
  <c r="F645" i="1"/>
  <c r="H645" i="1" s="1"/>
  <c r="F646" i="1"/>
  <c r="H646" i="1" s="1"/>
  <c r="F647" i="1"/>
  <c r="H647" i="1" s="1"/>
  <c r="F649" i="1"/>
  <c r="F650" i="1"/>
  <c r="H650" i="1" s="1"/>
  <c r="F652" i="1"/>
  <c r="F655" i="1"/>
  <c r="F656" i="1"/>
  <c r="H656" i="1" s="1"/>
  <c r="F657" i="1"/>
  <c r="H657" i="1" s="1"/>
  <c r="F658" i="1"/>
  <c r="H658" i="1" s="1"/>
  <c r="F659" i="1"/>
  <c r="H659" i="1" s="1"/>
  <c r="F661" i="1"/>
  <c r="F662" i="1"/>
  <c r="H662" i="1" s="1"/>
  <c r="F663" i="1"/>
  <c r="H663" i="1" s="1"/>
  <c r="F664" i="1"/>
  <c r="H664" i="1" s="1"/>
  <c r="F665" i="1"/>
  <c r="H665" i="1" s="1"/>
  <c r="F667" i="1"/>
  <c r="F668" i="1"/>
  <c r="H668" i="1" s="1"/>
  <c r="F669" i="1"/>
  <c r="H669" i="1" s="1"/>
  <c r="F670" i="1"/>
  <c r="H670" i="1" s="1"/>
  <c r="F671" i="1"/>
  <c r="H671" i="1" s="1"/>
  <c r="F672" i="1"/>
  <c r="H672" i="1" s="1"/>
  <c r="F673" i="1"/>
  <c r="H673" i="1" s="1"/>
  <c r="F674" i="1"/>
  <c r="H674" i="1" s="1"/>
  <c r="F677" i="1"/>
  <c r="F678" i="1"/>
  <c r="H678" i="1" s="1"/>
  <c r="F679" i="1"/>
  <c r="H679" i="1" s="1"/>
  <c r="F681" i="1"/>
  <c r="F682" i="1"/>
  <c r="H682" i="1" s="1"/>
  <c r="F683" i="1"/>
  <c r="H683" i="1" s="1"/>
  <c r="F684" i="1"/>
  <c r="H684" i="1" s="1"/>
  <c r="F685" i="1"/>
  <c r="H685" i="1" s="1"/>
  <c r="F688" i="1"/>
  <c r="F689" i="1"/>
  <c r="H689" i="1" s="1"/>
  <c r="F691" i="1"/>
  <c r="F692" i="1"/>
  <c r="H692" i="1" s="1"/>
  <c r="F693" i="1"/>
  <c r="H693" i="1" s="1"/>
  <c r="F694" i="1"/>
  <c r="H694" i="1" s="1"/>
  <c r="F695" i="1"/>
  <c r="F696" i="1"/>
  <c r="F697" i="1"/>
  <c r="F698" i="1"/>
  <c r="F699" i="1"/>
  <c r="F700" i="1"/>
  <c r="F701" i="1"/>
  <c r="F7" i="1"/>
  <c r="H96" i="1" l="1"/>
  <c r="H198" i="1"/>
  <c r="H182" i="1"/>
  <c r="H165" i="1"/>
  <c r="H148" i="1"/>
  <c r="H112" i="1"/>
  <c r="H173" i="1"/>
  <c r="H72" i="1"/>
  <c r="H88" i="1"/>
  <c r="H104" i="1"/>
  <c r="H190" i="1"/>
  <c r="H156" i="1"/>
  <c r="H120" i="1"/>
  <c r="H224" i="1"/>
  <c r="H24" i="1"/>
  <c r="AI528" i="1"/>
  <c r="G635" i="1"/>
  <c r="G565" i="1"/>
  <c r="H33" i="1"/>
  <c r="G653" i="1"/>
  <c r="AH671" i="1"/>
  <c r="AI670" i="1"/>
  <c r="AH575" i="1"/>
  <c r="AI575" i="1"/>
  <c r="AI390" i="1"/>
  <c r="AH391" i="1"/>
  <c r="AI694" i="1"/>
  <c r="AJ694" i="1" s="1"/>
  <c r="AI678" i="1"/>
  <c r="AH670" i="1"/>
  <c r="AI669" i="1"/>
  <c r="AH662" i="1"/>
  <c r="AI661" i="1"/>
  <c r="AI646" i="1"/>
  <c r="AH646" i="1"/>
  <c r="AI630" i="1"/>
  <c r="AI622" i="1"/>
  <c r="AI613" i="1"/>
  <c r="AH614" i="1"/>
  <c r="AJ614" i="1" s="1"/>
  <c r="AH606" i="1"/>
  <c r="AI605" i="1"/>
  <c r="AI598" i="1"/>
  <c r="AH598" i="1"/>
  <c r="AI590" i="1"/>
  <c r="AH590" i="1"/>
  <c r="AI582" i="1"/>
  <c r="AH582" i="1"/>
  <c r="AI574" i="1"/>
  <c r="AH574" i="1"/>
  <c r="AI557" i="1"/>
  <c r="AI556" i="1" s="1"/>
  <c r="AH558" i="1"/>
  <c r="AJ558" i="1" s="1"/>
  <c r="AI550" i="1"/>
  <c r="AH550" i="1"/>
  <c r="AI542" i="1"/>
  <c r="AH542" i="1"/>
  <c r="AI534" i="1"/>
  <c r="AH534" i="1"/>
  <c r="AH526" i="1"/>
  <c r="AI525" i="1"/>
  <c r="AI517" i="1"/>
  <c r="AJ517" i="1" s="1"/>
  <c r="AH518" i="1"/>
  <c r="AI509" i="1"/>
  <c r="AH510" i="1"/>
  <c r="AH494" i="1"/>
  <c r="AI493" i="1"/>
  <c r="AJ493" i="1" s="1"/>
  <c r="AH454" i="1"/>
  <c r="AI453" i="1"/>
  <c r="AH446" i="1"/>
  <c r="AI445" i="1"/>
  <c r="AI437" i="1"/>
  <c r="AH438" i="1"/>
  <c r="AI429" i="1"/>
  <c r="AH430" i="1"/>
  <c r="AJ430" i="1" s="1"/>
  <c r="AH406" i="1"/>
  <c r="AJ406" i="1" s="1"/>
  <c r="AI405" i="1"/>
  <c r="AI404" i="1" s="1"/>
  <c r="AH390" i="1"/>
  <c r="AI389" i="1"/>
  <c r="AJ389" i="1" s="1"/>
  <c r="AI381" i="1"/>
  <c r="AH382" i="1"/>
  <c r="AJ382" i="1" s="1"/>
  <c r="AI373" i="1"/>
  <c r="AJ373" i="1" s="1"/>
  <c r="AH374" i="1"/>
  <c r="AI349" i="1"/>
  <c r="AH350" i="1"/>
  <c r="AH342" i="1"/>
  <c r="AI341" i="1"/>
  <c r="AH334" i="1"/>
  <c r="AI333" i="1"/>
  <c r="AH310" i="1"/>
  <c r="AI309" i="1"/>
  <c r="AI301" i="1"/>
  <c r="AJ301" i="1" s="1"/>
  <c r="AH302" i="1"/>
  <c r="AI277" i="1"/>
  <c r="AH278" i="1"/>
  <c r="AI269" i="1"/>
  <c r="AH270" i="1"/>
  <c r="AI261" i="1"/>
  <c r="AH262" i="1"/>
  <c r="AI243" i="1"/>
  <c r="AH244" i="1"/>
  <c r="AI227" i="1"/>
  <c r="AJ227" i="1" s="1"/>
  <c r="AH228" i="1"/>
  <c r="AH220" i="1"/>
  <c r="AI219" i="1"/>
  <c r="AI211" i="1"/>
  <c r="AH212" i="1"/>
  <c r="AI203" i="1"/>
  <c r="AH204" i="1"/>
  <c r="AI195" i="1"/>
  <c r="AH196" i="1"/>
  <c r="AH188" i="1"/>
  <c r="AI187" i="1"/>
  <c r="AI171" i="1"/>
  <c r="AH172" i="1"/>
  <c r="AI163" i="1"/>
  <c r="AH164" i="1"/>
  <c r="AH156" i="1"/>
  <c r="AI155" i="1"/>
  <c r="AH148" i="1"/>
  <c r="AI147" i="1"/>
  <c r="AJ147" i="1" s="1"/>
  <c r="AI139" i="1"/>
  <c r="AH140" i="1"/>
  <c r="AI131" i="1"/>
  <c r="AH132" i="1"/>
  <c r="AJ132" i="1" s="1"/>
  <c r="AI115" i="1"/>
  <c r="AH116" i="1"/>
  <c r="AI99" i="1"/>
  <c r="AH100" i="1"/>
  <c r="AH92" i="1"/>
  <c r="AI91" i="1"/>
  <c r="AI83" i="1"/>
  <c r="AH84" i="1"/>
  <c r="AI75" i="1"/>
  <c r="AH76" i="1"/>
  <c r="AI67" i="1"/>
  <c r="AH68" i="1"/>
  <c r="AH60" i="1"/>
  <c r="AI59" i="1"/>
  <c r="AH52" i="1"/>
  <c r="AI51" i="1"/>
  <c r="AH36" i="1"/>
  <c r="AI35" i="1"/>
  <c r="AH28" i="1"/>
  <c r="AI27" i="1"/>
  <c r="AH20" i="1"/>
  <c r="AI19" i="1"/>
  <c r="AJ19" i="1" s="1"/>
  <c r="AH11" i="1"/>
  <c r="AI10" i="1"/>
  <c r="AI647" i="1"/>
  <c r="AH647" i="1"/>
  <c r="AH567" i="1"/>
  <c r="AI567" i="1"/>
  <c r="AH519" i="1"/>
  <c r="AI518" i="1"/>
  <c r="AI422" i="1"/>
  <c r="AI421" i="1" s="1"/>
  <c r="AH423" i="1"/>
  <c r="AJ423" i="1" s="1"/>
  <c r="AI326" i="1"/>
  <c r="AH327" i="1"/>
  <c r="AH279" i="1"/>
  <c r="AI278" i="1"/>
  <c r="AI244" i="1"/>
  <c r="AH245" i="1"/>
  <c r="AI212" i="1"/>
  <c r="AH213" i="1"/>
  <c r="AI172" i="1"/>
  <c r="AH173" i="1"/>
  <c r="AH141" i="1"/>
  <c r="AI140" i="1"/>
  <c r="AI100" i="1"/>
  <c r="AH101" i="1"/>
  <c r="AI60" i="1"/>
  <c r="AH61" i="1"/>
  <c r="AI28" i="1"/>
  <c r="AH29" i="1"/>
  <c r="AJ29" i="1" s="1"/>
  <c r="AI693" i="1"/>
  <c r="AI685" i="1"/>
  <c r="AI677" i="1"/>
  <c r="AH669" i="1"/>
  <c r="AI668" i="1"/>
  <c r="AI645" i="1"/>
  <c r="AH645" i="1"/>
  <c r="AI637" i="1"/>
  <c r="AI636" i="1" s="1"/>
  <c r="AH637" i="1"/>
  <c r="AI629" i="1"/>
  <c r="AH613" i="1"/>
  <c r="AI612" i="1"/>
  <c r="AH605" i="1"/>
  <c r="AI604" i="1"/>
  <c r="AI597" i="1"/>
  <c r="AH597" i="1"/>
  <c r="AI589" i="1"/>
  <c r="AH589" i="1"/>
  <c r="AI581" i="1"/>
  <c r="AH581" i="1"/>
  <c r="AJ581" i="1" s="1"/>
  <c r="AI573" i="1"/>
  <c r="AH573" i="1"/>
  <c r="AH556" i="1"/>
  <c r="AI541" i="1"/>
  <c r="AH541" i="1"/>
  <c r="AH525" i="1"/>
  <c r="AI524" i="1"/>
  <c r="AH509" i="1"/>
  <c r="AI508" i="1"/>
  <c r="AJ508" i="1" s="1"/>
  <c r="AI484" i="1"/>
  <c r="AH485" i="1"/>
  <c r="AJ485" i="1" s="1"/>
  <c r="AI476" i="1"/>
  <c r="AH477" i="1"/>
  <c r="AJ477" i="1" s="1"/>
  <c r="AH461" i="1"/>
  <c r="AJ461" i="1" s="1"/>
  <c r="AI460" i="1"/>
  <c r="AH453" i="1"/>
  <c r="AI452" i="1"/>
  <c r="AJ452" i="1" s="1"/>
  <c r="AH445" i="1"/>
  <c r="AI444" i="1"/>
  <c r="AH437" i="1"/>
  <c r="AI436" i="1"/>
  <c r="AH429" i="1"/>
  <c r="AI428" i="1"/>
  <c r="AI427" i="1" s="1"/>
  <c r="AH381" i="1"/>
  <c r="AI380" i="1"/>
  <c r="AH365" i="1"/>
  <c r="AJ365" i="1" s="1"/>
  <c r="AI364" i="1"/>
  <c r="AH349" i="1"/>
  <c r="AI348" i="1"/>
  <c r="AI340" i="1"/>
  <c r="AH341" i="1"/>
  <c r="AI332" i="1"/>
  <c r="AH333" i="1"/>
  <c r="AH277" i="1"/>
  <c r="AI276" i="1"/>
  <c r="AH269" i="1"/>
  <c r="AI268" i="1"/>
  <c r="AH261" i="1"/>
  <c r="AI260" i="1"/>
  <c r="AI242" i="1"/>
  <c r="AH243" i="1"/>
  <c r="AH235" i="1"/>
  <c r="AJ235" i="1" s="1"/>
  <c r="AI234" i="1"/>
  <c r="AH219" i="1"/>
  <c r="AI218" i="1"/>
  <c r="AI210" i="1"/>
  <c r="AH211" i="1"/>
  <c r="AJ211" i="1" s="1"/>
  <c r="AH203" i="1"/>
  <c r="AI202" i="1"/>
  <c r="AI194" i="1"/>
  <c r="AH195" i="1"/>
  <c r="AI186" i="1"/>
  <c r="AH187" i="1"/>
  <c r="AI170" i="1"/>
  <c r="AH171" i="1"/>
  <c r="AI162" i="1"/>
  <c r="AH163" i="1"/>
  <c r="AH155" i="1"/>
  <c r="AI154" i="1"/>
  <c r="AH139" i="1"/>
  <c r="AJ139" i="1" s="1"/>
  <c r="AI138" i="1"/>
  <c r="AH131" i="1"/>
  <c r="AI130" i="1"/>
  <c r="AH115" i="1"/>
  <c r="AI114" i="1"/>
  <c r="AH99" i="1"/>
  <c r="AI98" i="1"/>
  <c r="AI90" i="1"/>
  <c r="AH91" i="1"/>
  <c r="AH83" i="1"/>
  <c r="AI82" i="1"/>
  <c r="AI74" i="1"/>
  <c r="AH75" i="1"/>
  <c r="AH67" i="1"/>
  <c r="AI66" i="1"/>
  <c r="AJ66" i="1" s="1"/>
  <c r="AH59" i="1"/>
  <c r="AI58" i="1"/>
  <c r="AH51" i="1"/>
  <c r="AI50" i="1"/>
  <c r="AH35" i="1"/>
  <c r="AI34" i="1"/>
  <c r="AH27" i="1"/>
  <c r="AI26" i="1"/>
  <c r="AI9" i="1"/>
  <c r="AH10" i="1"/>
  <c r="AH607" i="1"/>
  <c r="AI606" i="1"/>
  <c r="AI526" i="1"/>
  <c r="AH527" i="1"/>
  <c r="AJ527" i="1" s="1"/>
  <c r="AI342" i="1"/>
  <c r="AH343" i="1"/>
  <c r="AJ343" i="1" s="1"/>
  <c r="AH295" i="1"/>
  <c r="AI294" i="1"/>
  <c r="AJ294" i="1" s="1"/>
  <c r="AH271" i="1"/>
  <c r="AI270" i="1"/>
  <c r="AI228" i="1"/>
  <c r="AH229" i="1"/>
  <c r="AH205" i="1"/>
  <c r="AJ205" i="1" s="1"/>
  <c r="AI204" i="1"/>
  <c r="AI164" i="1"/>
  <c r="AH165" i="1"/>
  <c r="AH125" i="1"/>
  <c r="AI124" i="1"/>
  <c r="AH85" i="1"/>
  <c r="AI84" i="1"/>
  <c r="AI44" i="1"/>
  <c r="AJ44" i="1" s="1"/>
  <c r="AH45" i="1"/>
  <c r="AI692" i="1"/>
  <c r="AI684" i="1"/>
  <c r="AH668" i="1"/>
  <c r="AI667" i="1"/>
  <c r="AJ667" i="1" s="1"/>
  <c r="AI652" i="1"/>
  <c r="AI651" i="1" s="1"/>
  <c r="AH652" i="1"/>
  <c r="AI644" i="1"/>
  <c r="AH644" i="1"/>
  <c r="AI628" i="1"/>
  <c r="AI620" i="1"/>
  <c r="AJ620" i="1" s="1"/>
  <c r="AH612" i="1"/>
  <c r="AI611" i="1"/>
  <c r="AH604" i="1"/>
  <c r="AI603" i="1"/>
  <c r="AJ603" i="1" s="1"/>
  <c r="AI596" i="1"/>
  <c r="AH596" i="1"/>
  <c r="AI588" i="1"/>
  <c r="AH588" i="1"/>
  <c r="AI580" i="1"/>
  <c r="AH580" i="1"/>
  <c r="AI572" i="1"/>
  <c r="AH572" i="1"/>
  <c r="AI563" i="1"/>
  <c r="AH564" i="1"/>
  <c r="AJ564" i="1" s="1"/>
  <c r="AI548" i="1"/>
  <c r="AH548" i="1"/>
  <c r="AH540" i="1"/>
  <c r="AI540" i="1"/>
  <c r="AH531" i="1"/>
  <c r="AJ532" i="1"/>
  <c r="AJ531" i="1" s="1"/>
  <c r="AH524" i="1"/>
  <c r="AJ524" i="1" s="1"/>
  <c r="AI523" i="1"/>
  <c r="AJ523" i="1" s="1"/>
  <c r="AH500" i="1"/>
  <c r="AJ500" i="1" s="1"/>
  <c r="AI499" i="1"/>
  <c r="AH484" i="1"/>
  <c r="AI483" i="1"/>
  <c r="AH476" i="1"/>
  <c r="AI475" i="1"/>
  <c r="AH468" i="1"/>
  <c r="AJ468" i="1" s="1"/>
  <c r="AI467" i="1"/>
  <c r="AH460" i="1"/>
  <c r="AI459" i="1"/>
  <c r="AH444" i="1"/>
  <c r="AI443" i="1"/>
  <c r="AH436" i="1"/>
  <c r="AI435" i="1"/>
  <c r="AI419" i="1"/>
  <c r="AI418" i="1" s="1"/>
  <c r="AH420" i="1"/>
  <c r="AJ420" i="1" s="1"/>
  <c r="AJ412" i="1"/>
  <c r="AJ411" i="1" s="1"/>
  <c r="AH411" i="1"/>
  <c r="AJ396" i="1"/>
  <c r="AJ395" i="1" s="1"/>
  <c r="AH395" i="1"/>
  <c r="AH380" i="1"/>
  <c r="AI379" i="1"/>
  <c r="AI363" i="1"/>
  <c r="AH364" i="1"/>
  <c r="AI355" i="1"/>
  <c r="AH356" i="1"/>
  <c r="AJ356" i="1" s="1"/>
  <c r="AI347" i="1"/>
  <c r="AH348" i="1"/>
  <c r="AH340" i="1"/>
  <c r="AI339" i="1"/>
  <c r="AH332" i="1"/>
  <c r="AI331" i="1"/>
  <c r="AH316" i="1"/>
  <c r="AJ316" i="1" s="1"/>
  <c r="AI315" i="1"/>
  <c r="AJ292" i="1"/>
  <c r="AH284" i="1"/>
  <c r="AJ284" i="1" s="1"/>
  <c r="AI283" i="1"/>
  <c r="AH276" i="1"/>
  <c r="AI275" i="1"/>
  <c r="AH268" i="1"/>
  <c r="AI267" i="1"/>
  <c r="AH260" i="1"/>
  <c r="AI259" i="1"/>
  <c r="AI249" i="1"/>
  <c r="AH250" i="1"/>
  <c r="AH242" i="1"/>
  <c r="AI241" i="1"/>
  <c r="AH234" i="1"/>
  <c r="AI233" i="1"/>
  <c r="AH218" i="1"/>
  <c r="AJ218" i="1" s="1"/>
  <c r="AI217" i="1"/>
  <c r="AH210" i="1"/>
  <c r="AI209" i="1"/>
  <c r="AI201" i="1"/>
  <c r="AH202" i="1"/>
  <c r="AH194" i="1"/>
  <c r="AJ194" i="1" s="1"/>
  <c r="AI193" i="1"/>
  <c r="AH186" i="1"/>
  <c r="AI185" i="1"/>
  <c r="AI177" i="1"/>
  <c r="AH178" i="1"/>
  <c r="AJ178" i="1" s="1"/>
  <c r="AI169" i="1"/>
  <c r="AH170" i="1"/>
  <c r="AI161" i="1"/>
  <c r="AH162" i="1"/>
  <c r="AJ162" i="1" s="1"/>
  <c r="AH154" i="1"/>
  <c r="AI153" i="1"/>
  <c r="AI137" i="1"/>
  <c r="AH138" i="1"/>
  <c r="AI129" i="1"/>
  <c r="AH130" i="1"/>
  <c r="AI113" i="1"/>
  <c r="AH114" i="1"/>
  <c r="AH106" i="1"/>
  <c r="AJ106" i="1" s="1"/>
  <c r="AI105" i="1"/>
  <c r="AI97" i="1"/>
  <c r="AH98" i="1"/>
  <c r="AH90" i="1"/>
  <c r="AI89" i="1"/>
  <c r="AI81" i="1"/>
  <c r="AJ81" i="1" s="1"/>
  <c r="AH82" i="1"/>
  <c r="AH74" i="1"/>
  <c r="AI73" i="1"/>
  <c r="AI57" i="1"/>
  <c r="AJ57" i="1" s="1"/>
  <c r="AH58" i="1"/>
  <c r="AI49" i="1"/>
  <c r="AH50" i="1"/>
  <c r="AI41" i="1"/>
  <c r="AH42" i="1"/>
  <c r="AJ42" i="1" s="1"/>
  <c r="AI33" i="1"/>
  <c r="AH34" i="1"/>
  <c r="AI25" i="1"/>
  <c r="AH26" i="1"/>
  <c r="AH17" i="1"/>
  <c r="AJ17" i="1" s="1"/>
  <c r="AI16" i="1"/>
  <c r="AH9" i="1"/>
  <c r="AI8" i="1"/>
  <c r="AI679" i="1"/>
  <c r="AI623" i="1"/>
  <c r="AH503" i="1"/>
  <c r="AI502" i="1"/>
  <c r="AI494" i="1"/>
  <c r="AH495" i="1"/>
  <c r="AH455" i="1"/>
  <c r="AI454" i="1"/>
  <c r="AH359" i="1"/>
  <c r="AI358" i="1"/>
  <c r="AJ358" i="1" s="1"/>
  <c r="AI334" i="1"/>
  <c r="AH335" i="1"/>
  <c r="AI302" i="1"/>
  <c r="AH303" i="1"/>
  <c r="AJ303" i="1" s="1"/>
  <c r="AH263" i="1"/>
  <c r="AI262" i="1"/>
  <c r="AI220" i="1"/>
  <c r="AH221" i="1"/>
  <c r="AH181" i="1"/>
  <c r="AI180" i="1"/>
  <c r="AH149" i="1"/>
  <c r="AI148" i="1"/>
  <c r="AI108" i="1"/>
  <c r="AJ108" i="1" s="1"/>
  <c r="AH109" i="1"/>
  <c r="AI68" i="1"/>
  <c r="AH69" i="1"/>
  <c r="AI20" i="1"/>
  <c r="AH21" i="1"/>
  <c r="AI691" i="1"/>
  <c r="AI683" i="1"/>
  <c r="AH659" i="1"/>
  <c r="AJ659" i="1" s="1"/>
  <c r="AI658" i="1"/>
  <c r="AI627" i="1"/>
  <c r="AI619" i="1"/>
  <c r="AJ619" i="1" s="1"/>
  <c r="AH611" i="1"/>
  <c r="AI610" i="1"/>
  <c r="AJ610" i="1" s="1"/>
  <c r="AI595" i="1"/>
  <c r="AH595" i="1"/>
  <c r="AI587" i="1"/>
  <c r="AH587" i="1"/>
  <c r="AI579" i="1"/>
  <c r="AH579" i="1"/>
  <c r="AI571" i="1"/>
  <c r="AH571" i="1"/>
  <c r="AH563" i="1"/>
  <c r="AI562" i="1"/>
  <c r="AI547" i="1"/>
  <c r="AH547" i="1"/>
  <c r="AI539" i="1"/>
  <c r="AH539" i="1"/>
  <c r="AI514" i="1"/>
  <c r="AI513" i="1" s="1"/>
  <c r="AH515" i="1"/>
  <c r="AJ515" i="1" s="1"/>
  <c r="AH499" i="1"/>
  <c r="AI498" i="1"/>
  <c r="AH491" i="1"/>
  <c r="AJ491" i="1" s="1"/>
  <c r="AI490" i="1"/>
  <c r="AI474" i="1"/>
  <c r="AH475" i="1"/>
  <c r="AH467" i="1"/>
  <c r="AI466" i="1"/>
  <c r="AI458" i="1"/>
  <c r="AH459" i="1"/>
  <c r="AH443" i="1"/>
  <c r="AI442" i="1"/>
  <c r="AH435" i="1"/>
  <c r="AI434" i="1"/>
  <c r="AH402" i="1"/>
  <c r="AJ403" i="1"/>
  <c r="AJ402" i="1" s="1"/>
  <c r="AH387" i="1"/>
  <c r="AJ387" i="1" s="1"/>
  <c r="AI386" i="1"/>
  <c r="AH363" i="1"/>
  <c r="AI362" i="1"/>
  <c r="AH355" i="1"/>
  <c r="AJ355" i="1" s="1"/>
  <c r="AI354" i="1"/>
  <c r="AH347" i="1"/>
  <c r="AI346" i="1"/>
  <c r="AI338" i="1"/>
  <c r="AJ338" i="1" s="1"/>
  <c r="AH339" i="1"/>
  <c r="AI330" i="1"/>
  <c r="AH331" i="1"/>
  <c r="AH323" i="1"/>
  <c r="AJ323" i="1" s="1"/>
  <c r="AI322" i="1"/>
  <c r="AH315" i="1"/>
  <c r="AI314" i="1"/>
  <c r="AI306" i="1"/>
  <c r="AH307" i="1"/>
  <c r="AJ307" i="1" s="1"/>
  <c r="AI298" i="1"/>
  <c r="AH299" i="1"/>
  <c r="AJ299" i="1" s="1"/>
  <c r="AH283" i="1"/>
  <c r="AI282" i="1"/>
  <c r="AH275" i="1"/>
  <c r="AI274" i="1"/>
  <c r="AH267" i="1"/>
  <c r="AJ267" i="1" s="1"/>
  <c r="AI266" i="1"/>
  <c r="AH259" i="1"/>
  <c r="AI258" i="1"/>
  <c r="AI248" i="1"/>
  <c r="AJ248" i="1" s="1"/>
  <c r="AH249" i="1"/>
  <c r="AH241" i="1"/>
  <c r="AI240" i="1"/>
  <c r="AI232" i="1"/>
  <c r="AJ232" i="1" s="1"/>
  <c r="AH233" i="1"/>
  <c r="AH225" i="1"/>
  <c r="AJ225" i="1" s="1"/>
  <c r="AI224" i="1"/>
  <c r="AH217" i="1"/>
  <c r="AI216" i="1"/>
  <c r="AJ216" i="1" s="1"/>
  <c r="AH209" i="1"/>
  <c r="AI208" i="1"/>
  <c r="AH201" i="1"/>
  <c r="AJ201" i="1" s="1"/>
  <c r="AI200" i="1"/>
  <c r="AH193" i="1"/>
  <c r="AJ193" i="1" s="1"/>
  <c r="AI192" i="1"/>
  <c r="AI184" i="1"/>
  <c r="AH185" i="1"/>
  <c r="AI176" i="1"/>
  <c r="AH177" i="1"/>
  <c r="AI168" i="1"/>
  <c r="AH169" i="1"/>
  <c r="AI160" i="1"/>
  <c r="AH161" i="1"/>
  <c r="AH153" i="1"/>
  <c r="AI152" i="1"/>
  <c r="AH137" i="1"/>
  <c r="AI136" i="1"/>
  <c r="AH129" i="1"/>
  <c r="AJ129" i="1" s="1"/>
  <c r="AI128" i="1"/>
  <c r="AI120" i="1"/>
  <c r="AH121" i="1"/>
  <c r="AJ121" i="1" s="1"/>
  <c r="AH113" i="1"/>
  <c r="AI112" i="1"/>
  <c r="AI104" i="1"/>
  <c r="AH105" i="1"/>
  <c r="AH97" i="1"/>
  <c r="AI96" i="1"/>
  <c r="AI88" i="1"/>
  <c r="AH89" i="1"/>
  <c r="AI72" i="1"/>
  <c r="AH73" i="1"/>
  <c r="AH49" i="1"/>
  <c r="AI48" i="1"/>
  <c r="AH41" i="1"/>
  <c r="AJ41" i="1" s="1"/>
  <c r="AI40" i="1"/>
  <c r="AH33" i="1"/>
  <c r="AI32" i="1"/>
  <c r="AH25" i="1"/>
  <c r="AI24" i="1"/>
  <c r="AH16" i="1"/>
  <c r="AI15" i="1"/>
  <c r="AH8" i="1"/>
  <c r="AI7" i="1"/>
  <c r="AJ7" i="1" s="1"/>
  <c r="AH663" i="1"/>
  <c r="AI662" i="1"/>
  <c r="AH583" i="1"/>
  <c r="AI583" i="1"/>
  <c r="AH287" i="1"/>
  <c r="AI286" i="1"/>
  <c r="AJ286" i="1" s="1"/>
  <c r="AI698" i="1"/>
  <c r="AI682" i="1"/>
  <c r="AH674" i="1"/>
  <c r="AJ674" i="1" s="1"/>
  <c r="AI673" i="1"/>
  <c r="AI657" i="1"/>
  <c r="AH658" i="1"/>
  <c r="AI650" i="1"/>
  <c r="AH650" i="1"/>
  <c r="AI642" i="1"/>
  <c r="AH642" i="1"/>
  <c r="AI634" i="1"/>
  <c r="AI633" i="1" s="1"/>
  <c r="AI618" i="1"/>
  <c r="AH594" i="1"/>
  <c r="AI594" i="1"/>
  <c r="AH586" i="1"/>
  <c r="AI586" i="1"/>
  <c r="AI570" i="1"/>
  <c r="AH570" i="1"/>
  <c r="AH562" i="1"/>
  <c r="AJ562" i="1" s="1"/>
  <c r="AI561" i="1"/>
  <c r="AI554" i="1"/>
  <c r="AH554" i="1"/>
  <c r="AI546" i="1"/>
  <c r="AH546" i="1"/>
  <c r="AI538" i="1"/>
  <c r="AH538" i="1"/>
  <c r="AH529" i="1"/>
  <c r="AJ530" i="1"/>
  <c r="AJ529" i="1" s="1"/>
  <c r="AH506" i="1"/>
  <c r="AJ506" i="1" s="1"/>
  <c r="AI505" i="1"/>
  <c r="AH498" i="1"/>
  <c r="AI497" i="1"/>
  <c r="AI489" i="1"/>
  <c r="AH490" i="1"/>
  <c r="AH474" i="1"/>
  <c r="AI473" i="1"/>
  <c r="AH466" i="1"/>
  <c r="AI465" i="1"/>
  <c r="AH458" i="1"/>
  <c r="AI457" i="1"/>
  <c r="AH450" i="1"/>
  <c r="AJ450" i="1" s="1"/>
  <c r="AI449" i="1"/>
  <c r="AI441" i="1"/>
  <c r="AH442" i="1"/>
  <c r="AH434" i="1"/>
  <c r="AI433" i="1"/>
  <c r="AH426" i="1"/>
  <c r="AJ426" i="1" s="1"/>
  <c r="AI425" i="1"/>
  <c r="AI424" i="1" s="1"/>
  <c r="AJ410" i="1"/>
  <c r="AJ409" i="1" s="1"/>
  <c r="AH409" i="1"/>
  <c r="AJ394" i="1"/>
  <c r="AJ393" i="1" s="1"/>
  <c r="AH393" i="1"/>
  <c r="AH386" i="1"/>
  <c r="AI385" i="1"/>
  <c r="AI369" i="1"/>
  <c r="AH370" i="1"/>
  <c r="AJ370" i="1" s="1"/>
  <c r="AI361" i="1"/>
  <c r="AH362" i="1"/>
  <c r="AJ362" i="1" s="1"/>
  <c r="AI353" i="1"/>
  <c r="AH354" i="1"/>
  <c r="AI345" i="1"/>
  <c r="AH346" i="1"/>
  <c r="AH330" i="1"/>
  <c r="AI329" i="1"/>
  <c r="AH322" i="1"/>
  <c r="AI321" i="1"/>
  <c r="AH314" i="1"/>
  <c r="AI313" i="1"/>
  <c r="AH306" i="1"/>
  <c r="AI305" i="1"/>
  <c r="AJ305" i="1" s="1"/>
  <c r="AH298" i="1"/>
  <c r="AI297" i="1"/>
  <c r="AH282" i="1"/>
  <c r="AI281" i="1"/>
  <c r="AH274" i="1"/>
  <c r="AI273" i="1"/>
  <c r="AH266" i="1"/>
  <c r="AI265" i="1"/>
  <c r="AH258" i="1"/>
  <c r="AI257" i="1"/>
  <c r="AH240" i="1"/>
  <c r="AI239" i="1"/>
  <c r="AJ239" i="1" s="1"/>
  <c r="AH224" i="1"/>
  <c r="AI223" i="1"/>
  <c r="AH208" i="1"/>
  <c r="AI207" i="1"/>
  <c r="AJ207" i="1" s="1"/>
  <c r="AI199" i="1"/>
  <c r="AH200" i="1"/>
  <c r="AH192" i="1"/>
  <c r="AI191" i="1"/>
  <c r="AH184" i="1"/>
  <c r="AI183" i="1"/>
  <c r="AI175" i="1"/>
  <c r="AH176" i="1"/>
  <c r="AI167" i="1"/>
  <c r="AH168" i="1"/>
  <c r="AH160" i="1"/>
  <c r="AI159" i="1"/>
  <c r="AJ159" i="1" s="1"/>
  <c r="AH152" i="1"/>
  <c r="AI151" i="1"/>
  <c r="AI143" i="1"/>
  <c r="AH144" i="1"/>
  <c r="AJ144" i="1" s="1"/>
  <c r="AI135" i="1"/>
  <c r="AH136" i="1"/>
  <c r="AI127" i="1"/>
  <c r="AH128" i="1"/>
  <c r="AH120" i="1"/>
  <c r="AI119" i="1"/>
  <c r="AI111" i="1"/>
  <c r="AH112" i="1"/>
  <c r="AH104" i="1"/>
  <c r="AI103" i="1"/>
  <c r="AH96" i="1"/>
  <c r="AI95" i="1"/>
  <c r="AJ95" i="1" s="1"/>
  <c r="AH88" i="1"/>
  <c r="AI87" i="1"/>
  <c r="AH72" i="1"/>
  <c r="AI71" i="1"/>
  <c r="AH64" i="1"/>
  <c r="AJ64" i="1" s="1"/>
  <c r="AI63" i="1"/>
  <c r="AH48" i="1"/>
  <c r="AI47" i="1"/>
  <c r="AI39" i="1"/>
  <c r="AH40" i="1"/>
  <c r="AH32" i="1"/>
  <c r="AI31" i="1"/>
  <c r="AJ31" i="1" s="1"/>
  <c r="AI23" i="1"/>
  <c r="AH24" i="1"/>
  <c r="AI14" i="1"/>
  <c r="AH15" i="1"/>
  <c r="AI695" i="1"/>
  <c r="AI631" i="1"/>
  <c r="AI591" i="1"/>
  <c r="AH591" i="1"/>
  <c r="AI543" i="1"/>
  <c r="AH543" i="1"/>
  <c r="AH486" i="1"/>
  <c r="AJ487" i="1"/>
  <c r="AJ486" i="1" s="1"/>
  <c r="AH439" i="1"/>
  <c r="AI438" i="1"/>
  <c r="AH399" i="1"/>
  <c r="AI398" i="1"/>
  <c r="AJ398" i="1" s="1"/>
  <c r="AH351" i="1"/>
  <c r="AI350" i="1"/>
  <c r="AH311" i="1"/>
  <c r="AJ311" i="1" s="1"/>
  <c r="AI310" i="1"/>
  <c r="AJ237" i="1"/>
  <c r="AH236" i="1"/>
  <c r="AJ236" i="1" s="1"/>
  <c r="AH189" i="1"/>
  <c r="AI188" i="1"/>
  <c r="AH157" i="1"/>
  <c r="AJ157" i="1" s="1"/>
  <c r="AI156" i="1"/>
  <c r="AH117" i="1"/>
  <c r="AI116" i="1"/>
  <c r="AI76" i="1"/>
  <c r="AH77" i="1"/>
  <c r="AI36" i="1"/>
  <c r="AH37" i="1"/>
  <c r="AI697" i="1"/>
  <c r="AI689" i="1"/>
  <c r="AI681" i="1"/>
  <c r="AH673" i="1"/>
  <c r="AI672" i="1"/>
  <c r="AH665" i="1"/>
  <c r="AJ665" i="1" s="1"/>
  <c r="AI664" i="1"/>
  <c r="AH657" i="1"/>
  <c r="AI656" i="1"/>
  <c r="AI649" i="1"/>
  <c r="AH649" i="1"/>
  <c r="AI641" i="1"/>
  <c r="AH641" i="1"/>
  <c r="AI625" i="1"/>
  <c r="AJ625" i="1" s="1"/>
  <c r="AI617" i="1"/>
  <c r="AI601" i="1"/>
  <c r="AI600" i="1" s="1"/>
  <c r="AH601" i="1"/>
  <c r="AI593" i="1"/>
  <c r="AH593" i="1"/>
  <c r="AI585" i="1"/>
  <c r="AH585" i="1"/>
  <c r="AI577" i="1"/>
  <c r="AH577" i="1"/>
  <c r="AI569" i="1"/>
  <c r="AH569" i="1"/>
  <c r="AI560" i="1"/>
  <c r="AJ560" i="1" s="1"/>
  <c r="AH561" i="1"/>
  <c r="AI553" i="1"/>
  <c r="AH553" i="1"/>
  <c r="AI545" i="1"/>
  <c r="AH545" i="1"/>
  <c r="AI537" i="1"/>
  <c r="AH537" i="1"/>
  <c r="AH521" i="1"/>
  <c r="AJ521" i="1" s="1"/>
  <c r="AI520" i="1"/>
  <c r="AI504" i="1"/>
  <c r="AH505" i="1"/>
  <c r="AI496" i="1"/>
  <c r="AH497" i="1"/>
  <c r="AH481" i="1"/>
  <c r="AJ481" i="1" s="1"/>
  <c r="AI480" i="1"/>
  <c r="AH473" i="1"/>
  <c r="AI472" i="1"/>
  <c r="AH465" i="1"/>
  <c r="AI464" i="1"/>
  <c r="AI456" i="1"/>
  <c r="AH457" i="1"/>
  <c r="AI448" i="1"/>
  <c r="AH449" i="1"/>
  <c r="AH441" i="1"/>
  <c r="AJ441" i="1" s="1"/>
  <c r="AI440" i="1"/>
  <c r="AI432" i="1"/>
  <c r="AJ432" i="1" s="1"/>
  <c r="AH433" i="1"/>
  <c r="AH401" i="1"/>
  <c r="AJ401" i="1" s="1"/>
  <c r="AI400" i="1"/>
  <c r="AH385" i="1"/>
  <c r="AI384" i="1"/>
  <c r="AH377" i="1"/>
  <c r="AJ377" i="1" s="1"/>
  <c r="AI376" i="1"/>
  <c r="AH369" i="1"/>
  <c r="AI368" i="1"/>
  <c r="AH361" i="1"/>
  <c r="AJ361" i="1" s="1"/>
  <c r="AI360" i="1"/>
  <c r="AH353" i="1"/>
  <c r="AJ353" i="1" s="1"/>
  <c r="AI352" i="1"/>
  <c r="AI328" i="1"/>
  <c r="AH329" i="1"/>
  <c r="AH321" i="1"/>
  <c r="AI320" i="1"/>
  <c r="AI296" i="1"/>
  <c r="AH297" i="1"/>
  <c r="AI288" i="1"/>
  <c r="AH289" i="1"/>
  <c r="AJ289" i="1" s="1"/>
  <c r="AH281" i="1"/>
  <c r="AI280" i="1"/>
  <c r="AH273" i="1"/>
  <c r="AI272" i="1"/>
  <c r="AH265" i="1"/>
  <c r="AI264" i="1"/>
  <c r="AH257" i="1"/>
  <c r="AI256" i="1"/>
  <c r="AI222" i="1"/>
  <c r="AH223" i="1"/>
  <c r="AH199" i="1"/>
  <c r="AI198" i="1"/>
  <c r="AI190" i="1"/>
  <c r="AH191" i="1"/>
  <c r="AH183" i="1"/>
  <c r="AI182" i="1"/>
  <c r="AI174" i="1"/>
  <c r="AH175" i="1"/>
  <c r="AI166" i="1"/>
  <c r="AH167" i="1"/>
  <c r="AH151" i="1"/>
  <c r="AI150" i="1"/>
  <c r="AH143" i="1"/>
  <c r="AI142" i="1"/>
  <c r="AH135" i="1"/>
  <c r="AI134" i="1"/>
  <c r="AJ134" i="1" s="1"/>
  <c r="AH127" i="1"/>
  <c r="AJ127" i="1" s="1"/>
  <c r="AI126" i="1"/>
  <c r="AH119" i="1"/>
  <c r="AI118" i="1"/>
  <c r="AH111" i="1"/>
  <c r="AI110" i="1"/>
  <c r="AH103" i="1"/>
  <c r="AI102" i="1"/>
  <c r="AH87" i="1"/>
  <c r="AI86" i="1"/>
  <c r="AH79" i="1"/>
  <c r="AJ79" i="1" s="1"/>
  <c r="AI78" i="1"/>
  <c r="AH71" i="1"/>
  <c r="AI70" i="1"/>
  <c r="AH63" i="1"/>
  <c r="AI62" i="1"/>
  <c r="AH55" i="1"/>
  <c r="AJ55" i="1" s="1"/>
  <c r="AI54" i="1"/>
  <c r="AH47" i="1"/>
  <c r="AI46" i="1"/>
  <c r="AH39" i="1"/>
  <c r="AI38" i="1"/>
  <c r="AH23" i="1"/>
  <c r="AI22" i="1"/>
  <c r="AH14" i="1"/>
  <c r="AI13" i="1"/>
  <c r="AI250" i="1"/>
  <c r="AH251" i="1"/>
  <c r="AJ251" i="1" s="1"/>
  <c r="AI639" i="1"/>
  <c r="AH639" i="1"/>
  <c r="AI599" i="1"/>
  <c r="AH599" i="1"/>
  <c r="AI551" i="1"/>
  <c r="AH551" i="1"/>
  <c r="AH511" i="1"/>
  <c r="AI510" i="1"/>
  <c r="AI446" i="1"/>
  <c r="AH447" i="1"/>
  <c r="AH415" i="1"/>
  <c r="AI414" i="1"/>
  <c r="AJ414" i="1" s="1"/>
  <c r="AH375" i="1"/>
  <c r="AI374" i="1"/>
  <c r="AH319" i="1"/>
  <c r="AI318" i="1"/>
  <c r="AJ318" i="1" s="1"/>
  <c r="AI196" i="1"/>
  <c r="AH197" i="1"/>
  <c r="AI92" i="1"/>
  <c r="AH93" i="1"/>
  <c r="AJ93" i="1" s="1"/>
  <c r="AI52" i="1"/>
  <c r="AH53" i="1"/>
  <c r="AH12" i="1"/>
  <c r="AI11" i="1"/>
  <c r="AI696" i="1"/>
  <c r="AI688" i="1"/>
  <c r="AI671" i="1"/>
  <c r="AH672" i="1"/>
  <c r="AI663" i="1"/>
  <c r="AH664" i="1"/>
  <c r="AH656" i="1"/>
  <c r="AI655" i="1"/>
  <c r="AI640" i="1"/>
  <c r="AH640" i="1"/>
  <c r="AI632" i="1"/>
  <c r="AI624" i="1"/>
  <c r="AI607" i="1"/>
  <c r="AH608" i="1"/>
  <c r="AJ608" i="1" s="1"/>
  <c r="AI592" i="1"/>
  <c r="AH592" i="1"/>
  <c r="AI576" i="1"/>
  <c r="AH576" i="1"/>
  <c r="AI568" i="1"/>
  <c r="AH568" i="1"/>
  <c r="AI536" i="1"/>
  <c r="AH536" i="1"/>
  <c r="AI519" i="1"/>
  <c r="AH520" i="1"/>
  <c r="AH512" i="1"/>
  <c r="AJ512" i="1" s="1"/>
  <c r="AI511" i="1"/>
  <c r="AH504" i="1"/>
  <c r="AI503" i="1"/>
  <c r="AH496" i="1"/>
  <c r="AI495" i="1"/>
  <c r="AI479" i="1"/>
  <c r="AH480" i="1"/>
  <c r="AH472" i="1"/>
  <c r="AI471" i="1"/>
  <c r="AI463" i="1"/>
  <c r="AH464" i="1"/>
  <c r="AH456" i="1"/>
  <c r="AI455" i="1"/>
  <c r="AH448" i="1"/>
  <c r="AI447" i="1"/>
  <c r="AI439" i="1"/>
  <c r="AH440" i="1"/>
  <c r="AH416" i="1"/>
  <c r="AJ416" i="1" s="1"/>
  <c r="AI415" i="1"/>
  <c r="AJ408" i="1"/>
  <c r="AJ407" i="1" s="1"/>
  <c r="AH407" i="1"/>
  <c r="AH400" i="1"/>
  <c r="AI399" i="1"/>
  <c r="AH392" i="1"/>
  <c r="AJ392" i="1" s="1"/>
  <c r="AI391" i="1"/>
  <c r="AH376" i="1"/>
  <c r="AI375" i="1"/>
  <c r="AI367" i="1"/>
  <c r="AH368" i="1"/>
  <c r="AJ368" i="1" s="1"/>
  <c r="AI359" i="1"/>
  <c r="AH360" i="1"/>
  <c r="AI351" i="1"/>
  <c r="AH352" i="1"/>
  <c r="AH336" i="1"/>
  <c r="AJ336" i="1" s="1"/>
  <c r="AI335" i="1"/>
  <c r="AH328" i="1"/>
  <c r="AI327" i="1"/>
  <c r="AH320" i="1"/>
  <c r="AI319" i="1"/>
  <c r="AH296" i="1"/>
  <c r="AI295" i="1"/>
  <c r="AH288" i="1"/>
  <c r="AI287" i="1"/>
  <c r="AI279" i="1"/>
  <c r="AH280" i="1"/>
  <c r="AH272" i="1"/>
  <c r="AI271" i="1"/>
  <c r="AI263" i="1"/>
  <c r="AH264" i="1"/>
  <c r="AH256" i="1"/>
  <c r="AJ256" i="1" s="1"/>
  <c r="AI255" i="1"/>
  <c r="AJ255" i="1" s="1"/>
  <c r="AH246" i="1"/>
  <c r="AJ246" i="1" s="1"/>
  <c r="AI245" i="1"/>
  <c r="AI229" i="1"/>
  <c r="AH230" i="1"/>
  <c r="AJ230" i="1" s="1"/>
  <c r="AI221" i="1"/>
  <c r="AH222" i="1"/>
  <c r="AH214" i="1"/>
  <c r="AJ214" i="1" s="1"/>
  <c r="AI213" i="1"/>
  <c r="AH198" i="1"/>
  <c r="AI197" i="1"/>
  <c r="AH190" i="1"/>
  <c r="AI189" i="1"/>
  <c r="AH182" i="1"/>
  <c r="AI181" i="1"/>
  <c r="AI173" i="1"/>
  <c r="AH174" i="1"/>
  <c r="AI165" i="1"/>
  <c r="AH166" i="1"/>
  <c r="AH150" i="1"/>
  <c r="AI149" i="1"/>
  <c r="AI141" i="1"/>
  <c r="AH142" i="1"/>
  <c r="AI125" i="1"/>
  <c r="AH126" i="1"/>
  <c r="AH118" i="1"/>
  <c r="AI117" i="1"/>
  <c r="AH110" i="1"/>
  <c r="AI109" i="1"/>
  <c r="AH102" i="1"/>
  <c r="AI101" i="1"/>
  <c r="AH86" i="1"/>
  <c r="AI85" i="1"/>
  <c r="AH78" i="1"/>
  <c r="AI77" i="1"/>
  <c r="AH70" i="1"/>
  <c r="AI69" i="1"/>
  <c r="AI61" i="1"/>
  <c r="AH62" i="1"/>
  <c r="AH54" i="1"/>
  <c r="AI53" i="1"/>
  <c r="AH46" i="1"/>
  <c r="AI45" i="1"/>
  <c r="AI37" i="1"/>
  <c r="AH38" i="1"/>
  <c r="AH22" i="1"/>
  <c r="AI21" i="1"/>
  <c r="AH13" i="1"/>
  <c r="AI12" i="1"/>
  <c r="H229" i="1"/>
  <c r="H20" i="1"/>
  <c r="F602" i="1"/>
  <c r="H602" i="1" s="1"/>
  <c r="F609" i="1"/>
  <c r="H609" i="1" s="1"/>
  <c r="H225" i="1"/>
  <c r="H25" i="1"/>
  <c r="F247" i="1"/>
  <c r="H302" i="1"/>
  <c r="H222" i="1"/>
  <c r="F285" i="1"/>
  <c r="G290" i="1"/>
  <c r="G300" i="1"/>
  <c r="H303" i="1"/>
  <c r="H253" i="1"/>
  <c r="F312" i="1"/>
  <c r="F300" i="1"/>
  <c r="F290" i="1"/>
  <c r="F267" i="1"/>
  <c r="H318" i="1"/>
  <c r="H317" i="1" s="1"/>
  <c r="F317" i="1"/>
  <c r="F308" i="1"/>
  <c r="F304" i="1"/>
  <c r="F274" i="1"/>
  <c r="G279" i="1"/>
  <c r="H294" i="1"/>
  <c r="F293" i="1"/>
  <c r="F254" i="1"/>
  <c r="G312" i="1"/>
  <c r="G267" i="1"/>
  <c r="G247" i="1"/>
  <c r="G285" i="1"/>
  <c r="G293" i="1"/>
  <c r="F279" i="1"/>
  <c r="G274" i="1"/>
  <c r="G304" i="1"/>
  <c r="G254" i="1"/>
  <c r="G308" i="1"/>
  <c r="G615" i="1"/>
  <c r="H74" i="1"/>
  <c r="H652" i="1"/>
  <c r="H651" i="1" s="1"/>
  <c r="F651" i="1"/>
  <c r="H487" i="1"/>
  <c r="H486" i="1" s="1"/>
  <c r="F486" i="1"/>
  <c r="H432" i="1"/>
  <c r="H431" i="1" s="1"/>
  <c r="F431" i="1"/>
  <c r="H508" i="1"/>
  <c r="H507" i="1" s="1"/>
  <c r="F507" i="1"/>
  <c r="H681" i="1"/>
  <c r="H680" i="1" s="1"/>
  <c r="F680" i="1"/>
  <c r="H661" i="1"/>
  <c r="H660" i="1" s="1"/>
  <c r="F660" i="1"/>
  <c r="H649" i="1"/>
  <c r="H648" i="1" s="1"/>
  <c r="F648" i="1"/>
  <c r="H639" i="1"/>
  <c r="H638" i="1" s="1"/>
  <c r="F638" i="1"/>
  <c r="H627" i="1"/>
  <c r="H626" i="1" s="1"/>
  <c r="F626" i="1"/>
  <c r="H579" i="1"/>
  <c r="H578" i="1" s="1"/>
  <c r="F578" i="1"/>
  <c r="H560" i="1"/>
  <c r="H559" i="1" s="1"/>
  <c r="F559" i="1"/>
  <c r="H514" i="1"/>
  <c r="H513" i="1" s="1"/>
  <c r="F513" i="1"/>
  <c r="H637" i="1"/>
  <c r="H636" i="1" s="1"/>
  <c r="F636" i="1"/>
  <c r="H634" i="1"/>
  <c r="H633" i="1" s="1"/>
  <c r="F633" i="1"/>
  <c r="H557" i="1"/>
  <c r="H556" i="1" s="1"/>
  <c r="F556" i="1"/>
  <c r="H545" i="1"/>
  <c r="H544" i="1" s="1"/>
  <c r="F544" i="1"/>
  <c r="H536" i="1"/>
  <c r="H535" i="1" s="1"/>
  <c r="F535" i="1"/>
  <c r="H523" i="1"/>
  <c r="H522" i="1" s="1"/>
  <c r="F522" i="1"/>
  <c r="H483" i="1"/>
  <c r="H482" i="1" s="1"/>
  <c r="F482" i="1"/>
  <c r="H463" i="1"/>
  <c r="H462" i="1" s="1"/>
  <c r="F462" i="1"/>
  <c r="H428" i="1"/>
  <c r="H427" i="1" s="1"/>
  <c r="F427" i="1"/>
  <c r="H550" i="1"/>
  <c r="H549" i="1" s="1"/>
  <c r="F549" i="1"/>
  <c r="H489" i="1"/>
  <c r="H488" i="1" s="1"/>
  <c r="F488" i="1"/>
  <c r="H691" i="1"/>
  <c r="H690" i="1" s="1"/>
  <c r="F690" i="1"/>
  <c r="H688" i="1"/>
  <c r="H687" i="1" s="1"/>
  <c r="F687" i="1"/>
  <c r="H567" i="1"/>
  <c r="H566" i="1" s="1"/>
  <c r="F566" i="1"/>
  <c r="H534" i="1"/>
  <c r="H502" i="1"/>
  <c r="H501" i="1" s="1"/>
  <c r="F501" i="1"/>
  <c r="H493" i="1"/>
  <c r="H492" i="1" s="1"/>
  <c r="F492" i="1"/>
  <c r="H517" i="1"/>
  <c r="H516" i="1" s="1"/>
  <c r="F516" i="1"/>
  <c r="H644" i="1"/>
  <c r="H643" i="1" s="1"/>
  <c r="F643" i="1"/>
  <c r="H622" i="1"/>
  <c r="H621" i="1" s="1"/>
  <c r="F621" i="1"/>
  <c r="H601" i="1"/>
  <c r="H600" i="1" s="1"/>
  <c r="F600" i="1"/>
  <c r="H553" i="1"/>
  <c r="H552" i="1" s="1"/>
  <c r="F552" i="1"/>
  <c r="H532" i="1"/>
  <c r="H531" i="1" s="1"/>
  <c r="F531" i="1"/>
  <c r="H471" i="1"/>
  <c r="H470" i="1" s="1"/>
  <c r="F470" i="1"/>
  <c r="H452" i="1"/>
  <c r="H451" i="1" s="1"/>
  <c r="F451" i="1"/>
  <c r="H425" i="1"/>
  <c r="H424" i="1" s="1"/>
  <c r="F424" i="1"/>
  <c r="F231" i="1"/>
  <c r="F65" i="1"/>
  <c r="H65" i="1" s="1"/>
  <c r="F56" i="1"/>
  <c r="H56" i="1" s="1"/>
  <c r="F30" i="1"/>
  <c r="H30" i="1" s="1"/>
  <c r="H618" i="1"/>
  <c r="H616" i="1" s="1"/>
  <c r="F616" i="1"/>
  <c r="H677" i="1"/>
  <c r="H676" i="1" s="1"/>
  <c r="F676" i="1"/>
  <c r="H667" i="1"/>
  <c r="H666" i="1" s="1"/>
  <c r="F666" i="1"/>
  <c r="H655" i="1"/>
  <c r="H654" i="1" s="1"/>
  <c r="F654" i="1"/>
  <c r="H530" i="1"/>
  <c r="H529" i="1" s="1"/>
  <c r="F529" i="1"/>
  <c r="H479" i="1"/>
  <c r="H478" i="1" s="1"/>
  <c r="F478" i="1"/>
  <c r="H598" i="1"/>
  <c r="H584" i="1" s="1"/>
  <c r="F584" i="1"/>
  <c r="H338" i="1"/>
  <c r="F337" i="1"/>
  <c r="H337" i="1" s="1"/>
  <c r="F107" i="1"/>
  <c r="H384" i="1"/>
  <c r="H383" i="1" s="1"/>
  <c r="F383" i="1"/>
  <c r="F133" i="1"/>
  <c r="F80" i="1"/>
  <c r="H80" i="1" s="1"/>
  <c r="H373" i="1"/>
  <c r="H372" i="1" s="1"/>
  <c r="F372" i="1"/>
  <c r="H345" i="1"/>
  <c r="H344" i="1" s="1"/>
  <c r="F344" i="1"/>
  <c r="F158" i="1"/>
  <c r="F123" i="1"/>
  <c r="F18" i="1"/>
  <c r="F226" i="1"/>
  <c r="F43" i="1"/>
  <c r="H43" i="1" s="1"/>
  <c r="H326" i="1"/>
  <c r="H325" i="1" s="1"/>
  <c r="F325" i="1"/>
  <c r="F215" i="1"/>
  <c r="H207" i="1"/>
  <c r="F206" i="1"/>
  <c r="F94" i="1"/>
  <c r="H94" i="1" s="1"/>
  <c r="H389" i="1"/>
  <c r="H388" i="1" s="1"/>
  <c r="F388" i="1"/>
  <c r="H379" i="1"/>
  <c r="H378" i="1" s="1"/>
  <c r="F378" i="1"/>
  <c r="F146" i="1"/>
  <c r="F6" i="1"/>
  <c r="H367" i="1"/>
  <c r="H366" i="1" s="1"/>
  <c r="F366" i="1"/>
  <c r="H358" i="1"/>
  <c r="H357" i="1" s="1"/>
  <c r="F357" i="1"/>
  <c r="F179" i="1"/>
  <c r="H422" i="1"/>
  <c r="H421" i="1" s="1"/>
  <c r="F421" i="1"/>
  <c r="H410" i="1"/>
  <c r="H409" i="1" s="1"/>
  <c r="F409" i="1"/>
  <c r="H398" i="1"/>
  <c r="H397" i="1" s="1"/>
  <c r="F397" i="1"/>
  <c r="H420" i="1"/>
  <c r="G418" i="1"/>
  <c r="G417" i="1" s="1"/>
  <c r="H408" i="1"/>
  <c r="H407" i="1" s="1"/>
  <c r="F407" i="1"/>
  <c r="H396" i="1"/>
  <c r="H395" i="1" s="1"/>
  <c r="F395" i="1"/>
  <c r="H419" i="1"/>
  <c r="F418" i="1"/>
  <c r="H394" i="1"/>
  <c r="H393" i="1" s="1"/>
  <c r="F393" i="1"/>
  <c r="H405" i="1"/>
  <c r="H404" i="1" s="1"/>
  <c r="F404" i="1"/>
  <c r="H403" i="1"/>
  <c r="H402" i="1" s="1"/>
  <c r="F402" i="1"/>
  <c r="H414" i="1"/>
  <c r="H413" i="1" s="1"/>
  <c r="F413" i="1"/>
  <c r="H412" i="1"/>
  <c r="H411" i="1" s="1"/>
  <c r="F411" i="1"/>
  <c r="H217" i="1"/>
  <c r="H208" i="1"/>
  <c r="H199" i="1"/>
  <c r="H191" i="1"/>
  <c r="H183" i="1"/>
  <c r="H174" i="1"/>
  <c r="H166" i="1"/>
  <c r="H157" i="1"/>
  <c r="H149" i="1"/>
  <c r="H140" i="1"/>
  <c r="H37" i="1"/>
  <c r="H57" i="1"/>
  <c r="H89" i="1"/>
  <c r="H11" i="1"/>
  <c r="H105" i="1"/>
  <c r="H97" i="1"/>
  <c r="H286" i="1"/>
  <c r="H41" i="1"/>
  <c r="H28" i="1"/>
  <c r="H100" i="1"/>
  <c r="H99" i="1"/>
  <c r="H291" i="1"/>
  <c r="H283" i="1"/>
  <c r="H275" i="1"/>
  <c r="H220" i="1"/>
  <c r="H211" i="1"/>
  <c r="H177" i="1"/>
  <c r="H169" i="1"/>
  <c r="H161" i="1"/>
  <c r="H152" i="1"/>
  <c r="H143" i="1"/>
  <c r="H135" i="1"/>
  <c r="H126" i="1"/>
  <c r="H38" i="1"/>
  <c r="H289" i="1"/>
  <c r="H281" i="1"/>
  <c r="H248" i="1"/>
  <c r="H52" i="1"/>
  <c r="H76" i="1"/>
  <c r="H68" i="1"/>
  <c r="H14" i="1"/>
  <c r="H86" i="1"/>
  <c r="H200" i="1"/>
  <c r="H192" i="1"/>
  <c r="H184" i="1"/>
  <c r="H175" i="1"/>
  <c r="H167" i="1"/>
  <c r="H150" i="1"/>
  <c r="H141" i="1"/>
  <c r="H132" i="1"/>
  <c r="H102" i="1"/>
  <c r="H213" i="1"/>
  <c r="H204" i="1"/>
  <c r="H196" i="1"/>
  <c r="H188" i="1"/>
  <c r="H145" i="1"/>
  <c r="H128" i="1"/>
  <c r="H212" i="1"/>
  <c r="H203" i="1"/>
  <c r="H195" i="1"/>
  <c r="H187" i="1"/>
  <c r="H178" i="1"/>
  <c r="H170" i="1"/>
  <c r="H162" i="1"/>
  <c r="H153" i="1"/>
  <c r="H144" i="1"/>
  <c r="H136" i="1"/>
  <c r="H127" i="1"/>
  <c r="H307" i="1"/>
  <c r="H230" i="1"/>
  <c r="H29" i="1"/>
  <c r="H21" i="1"/>
  <c r="H79" i="1"/>
  <c r="H71" i="1"/>
  <c r="H53" i="1"/>
  <c r="H45" i="1"/>
  <c r="H61" i="1"/>
  <c r="H77" i="1"/>
  <c r="H69" i="1"/>
  <c r="H93" i="1"/>
  <c r="H85" i="1"/>
  <c r="H101" i="1"/>
  <c r="H610" i="1"/>
  <c r="H603" i="1"/>
  <c r="G226" i="1"/>
  <c r="H263" i="1"/>
  <c r="H255" i="1"/>
  <c r="H271" i="1"/>
  <c r="H287" i="1"/>
  <c r="H296" i="1"/>
  <c r="G146" i="1"/>
  <c r="H87" i="1"/>
  <c r="H251" i="1"/>
  <c r="G231" i="1"/>
  <c r="H103" i="1"/>
  <c r="H95" i="1"/>
  <c r="H214" i="1"/>
  <c r="H205" i="1"/>
  <c r="H197" i="1"/>
  <c r="H189" i="1"/>
  <c r="H181" i="1"/>
  <c r="H172" i="1"/>
  <c r="H164" i="1"/>
  <c r="H129" i="1"/>
  <c r="H233" i="1"/>
  <c r="H223" i="1"/>
  <c r="G179" i="1"/>
  <c r="G133" i="1"/>
  <c r="H276" i="1"/>
  <c r="H268" i="1"/>
  <c r="H260" i="1"/>
  <c r="H39" i="1"/>
  <c r="H31" i="1"/>
  <c r="G158" i="1"/>
  <c r="G123" i="1"/>
  <c r="H55" i="1"/>
  <c r="H47" i="1"/>
  <c r="H63" i="1"/>
  <c r="G206" i="1"/>
  <c r="H201" i="1"/>
  <c r="H193" i="1"/>
  <c r="H185" i="1"/>
  <c r="H176" i="1"/>
  <c r="H168" i="1"/>
  <c r="H160" i="1"/>
  <c r="H151" i="1"/>
  <c r="H142" i="1"/>
  <c r="H134" i="1"/>
  <c r="H125" i="1"/>
  <c r="H115" i="1"/>
  <c r="H305" i="1"/>
  <c r="H297" i="1"/>
  <c r="H228" i="1"/>
  <c r="H288" i="1"/>
  <c r="H280" i="1"/>
  <c r="H272" i="1"/>
  <c r="H264" i="1"/>
  <c r="H256" i="1"/>
  <c r="G215" i="1"/>
  <c r="H51" i="1"/>
  <c r="H239" i="1"/>
  <c r="H59" i="1"/>
  <c r="H75" i="1"/>
  <c r="H67" i="1"/>
  <c r="H17" i="1"/>
  <c r="H9" i="1"/>
  <c r="G18" i="1"/>
  <c r="H35" i="1"/>
  <c r="H49" i="1"/>
  <c r="H62" i="1"/>
  <c r="H73" i="1"/>
  <c r="H91" i="1"/>
  <c r="H83" i="1"/>
  <c r="H121" i="1"/>
  <c r="H113" i="1"/>
  <c r="H119" i="1"/>
  <c r="H111" i="1"/>
  <c r="H116" i="1"/>
  <c r="H259" i="1"/>
  <c r="H246" i="1"/>
  <c r="H301" i="1"/>
  <c r="H295" i="1"/>
  <c r="H299" i="1"/>
  <c r="H292" i="1"/>
  <c r="H284" i="1"/>
  <c r="H278" i="1"/>
  <c r="H277" i="1"/>
  <c r="H270" i="1"/>
  <c r="H269" i="1"/>
  <c r="H273" i="1"/>
  <c r="H262" i="1"/>
  <c r="H261" i="1"/>
  <c r="H257" i="1"/>
  <c r="H249" i="1"/>
  <c r="H245" i="1"/>
  <c r="H244" i="1"/>
  <c r="H243" i="1"/>
  <c r="H240" i="1"/>
  <c r="H241" i="1"/>
  <c r="H235" i="1"/>
  <c r="H219" i="1"/>
  <c r="H209" i="1"/>
  <c r="H171" i="1"/>
  <c r="H163" i="1"/>
  <c r="H155" i="1"/>
  <c r="H139" i="1"/>
  <c r="H137" i="1"/>
  <c r="H131" i="1"/>
  <c r="H118" i="1"/>
  <c r="H117" i="1"/>
  <c r="H109" i="1"/>
  <c r="H110" i="1"/>
  <c r="H92" i="1"/>
  <c r="H84" i="1"/>
  <c r="H78" i="1"/>
  <c r="H70" i="1"/>
  <c r="H60" i="1"/>
  <c r="H54" i="1"/>
  <c r="H46" i="1"/>
  <c r="H40" i="1"/>
  <c r="H32" i="1"/>
  <c r="H36" i="1"/>
  <c r="H23" i="1"/>
  <c r="H22" i="1"/>
  <c r="H27" i="1"/>
  <c r="H10" i="1"/>
  <c r="H16" i="1"/>
  <c r="H8" i="1"/>
  <c r="H316" i="1"/>
  <c r="H315" i="1"/>
  <c r="H309" i="1"/>
  <c r="H250" i="1"/>
  <c r="H242" i="1"/>
  <c r="H202" i="1"/>
  <c r="H194" i="1"/>
  <c r="H186" i="1"/>
  <c r="H90" i="1"/>
  <c r="H82" i="1"/>
  <c r="H306" i="1"/>
  <c r="H298" i="1"/>
  <c r="H282" i="1"/>
  <c r="H266" i="1"/>
  <c r="H265" i="1" s="1"/>
  <c r="H258" i="1"/>
  <c r="H210" i="1"/>
  <c r="H106" i="1"/>
  <c r="H98" i="1"/>
  <c r="H218" i="1"/>
  <c r="H114" i="1"/>
  <c r="H26" i="1"/>
  <c r="H314" i="1"/>
  <c r="H130" i="1"/>
  <c r="H42" i="1"/>
  <c r="H34" i="1"/>
  <c r="H234" i="1"/>
  <c r="H138" i="1"/>
  <c r="H50" i="1"/>
  <c r="H154" i="1"/>
  <c r="H58" i="1"/>
  <c r="H15" i="1"/>
  <c r="G6" i="1"/>
  <c r="H13" i="1"/>
  <c r="H12" i="1"/>
  <c r="H310" i="1"/>
  <c r="H311" i="1"/>
  <c r="H159" i="1"/>
  <c r="H124" i="1"/>
  <c r="H19" i="1"/>
  <c r="H108" i="1"/>
  <c r="H236" i="1"/>
  <c r="H237" i="1"/>
  <c r="H44" i="1"/>
  <c r="H216" i="1"/>
  <c r="H147" i="1"/>
  <c r="H7" i="1"/>
  <c r="H180" i="1"/>
  <c r="H221" i="1"/>
  <c r="H232" i="1"/>
  <c r="H66" i="1"/>
  <c r="H227" i="1"/>
  <c r="H81" i="1"/>
  <c r="AJ135" i="1" l="1"/>
  <c r="AJ656" i="1"/>
  <c r="AJ199" i="1"/>
  <c r="AJ673" i="1"/>
  <c r="AI482" i="1"/>
  <c r="AH482" i="1"/>
  <c r="AJ51" i="1"/>
  <c r="AH513" i="1"/>
  <c r="AJ104" i="1"/>
  <c r="AJ437" i="1"/>
  <c r="AJ87" i="1"/>
  <c r="AJ277" i="1"/>
  <c r="AJ429" i="1"/>
  <c r="AJ496" i="1"/>
  <c r="AJ176" i="1"/>
  <c r="AJ509" i="1"/>
  <c r="AJ525" i="1"/>
  <c r="AI552" i="1"/>
  <c r="AI533" i="1" s="1"/>
  <c r="AJ58" i="1"/>
  <c r="AJ138" i="1"/>
  <c r="AJ115" i="1"/>
  <c r="AJ155" i="1"/>
  <c r="AJ167" i="1"/>
  <c r="AJ436" i="1"/>
  <c r="AJ75" i="1"/>
  <c r="AJ14" i="1"/>
  <c r="AJ444" i="1"/>
  <c r="AJ171" i="1"/>
  <c r="AJ453" i="1"/>
  <c r="AI555" i="1"/>
  <c r="AJ23" i="1"/>
  <c r="AJ169" i="1"/>
  <c r="F555" i="1"/>
  <c r="AJ405" i="1"/>
  <c r="AJ404" i="1" s="1"/>
  <c r="AJ499" i="1"/>
  <c r="AJ195" i="1"/>
  <c r="AH555" i="1"/>
  <c r="AJ233" i="1"/>
  <c r="AJ10" i="1"/>
  <c r="AJ261" i="1"/>
  <c r="AJ320" i="1"/>
  <c r="AJ658" i="1"/>
  <c r="AH418" i="1"/>
  <c r="AJ613" i="1"/>
  <c r="AJ563" i="1"/>
  <c r="AJ528" i="1"/>
  <c r="AH528" i="1"/>
  <c r="AJ40" i="1"/>
  <c r="AJ170" i="1"/>
  <c r="AJ222" i="1"/>
  <c r="AI687" i="1"/>
  <c r="AJ669" i="1"/>
  <c r="AJ224" i="1"/>
  <c r="AJ474" i="1"/>
  <c r="AJ321" i="1"/>
  <c r="AJ192" i="1"/>
  <c r="AJ504" i="1"/>
  <c r="AJ258" i="1"/>
  <c r="AJ154" i="1"/>
  <c r="AJ190" i="1"/>
  <c r="AJ16" i="1"/>
  <c r="AJ273" i="1"/>
  <c r="AJ561" i="1"/>
  <c r="AJ113" i="1"/>
  <c r="AJ281" i="1"/>
  <c r="AJ473" i="1"/>
  <c r="AI648" i="1"/>
  <c r="AJ161" i="1"/>
  <c r="AJ331" i="1"/>
  <c r="AJ26" i="1"/>
  <c r="AI654" i="1"/>
  <c r="AJ183" i="1"/>
  <c r="AJ449" i="1"/>
  <c r="AJ458" i="1"/>
  <c r="AJ98" i="1"/>
  <c r="AJ47" i="1"/>
  <c r="AJ119" i="1"/>
  <c r="AJ151" i="1"/>
  <c r="AJ191" i="1"/>
  <c r="AJ348" i="1"/>
  <c r="AJ208" i="1"/>
  <c r="AJ434" i="1"/>
  <c r="AJ650" i="1"/>
  <c r="AJ612" i="1"/>
  <c r="AJ13" i="1"/>
  <c r="AJ54" i="1"/>
  <c r="AJ86" i="1"/>
  <c r="AJ376" i="1"/>
  <c r="AJ184" i="1"/>
  <c r="AJ514" i="1"/>
  <c r="AJ513" i="1" s="1"/>
  <c r="AJ9" i="1"/>
  <c r="AJ465" i="1"/>
  <c r="AJ249" i="1"/>
  <c r="AJ266" i="1"/>
  <c r="AH304" i="1"/>
  <c r="AJ386" i="1"/>
  <c r="AJ97" i="1"/>
  <c r="AJ177" i="1"/>
  <c r="AJ505" i="1"/>
  <c r="AJ137" i="1"/>
  <c r="AJ574" i="1"/>
  <c r="AJ163" i="1"/>
  <c r="AJ542" i="1"/>
  <c r="AJ288" i="1"/>
  <c r="AJ594" i="1"/>
  <c r="AJ670" i="1"/>
  <c r="AH522" i="1"/>
  <c r="AJ448" i="1"/>
  <c r="AJ198" i="1"/>
  <c r="AJ264" i="1"/>
  <c r="AJ265" i="1"/>
  <c r="AJ22" i="1"/>
  <c r="AJ433" i="1"/>
  <c r="AJ46" i="1"/>
  <c r="AJ78" i="1"/>
  <c r="AJ118" i="1"/>
  <c r="AJ15" i="1"/>
  <c r="AJ128" i="1"/>
  <c r="AH231" i="1"/>
  <c r="AJ34" i="1"/>
  <c r="AJ203" i="1"/>
  <c r="AJ243" i="1"/>
  <c r="AJ48" i="1"/>
  <c r="AJ96" i="1"/>
  <c r="AJ464" i="1"/>
  <c r="AJ672" i="1"/>
  <c r="AI383" i="1"/>
  <c r="AJ543" i="1"/>
  <c r="AJ200" i="1"/>
  <c r="AJ490" i="1"/>
  <c r="AJ25" i="1"/>
  <c r="AJ668" i="1"/>
  <c r="AJ83" i="1"/>
  <c r="AJ131" i="1"/>
  <c r="AI488" i="1"/>
  <c r="AJ114" i="1"/>
  <c r="AJ475" i="1"/>
  <c r="AJ457" i="1"/>
  <c r="AJ497" i="1"/>
  <c r="AJ557" i="1"/>
  <c r="AJ556" i="1" s="1"/>
  <c r="AJ150" i="1"/>
  <c r="AJ592" i="1"/>
  <c r="AJ39" i="1"/>
  <c r="AJ425" i="1"/>
  <c r="AJ424" i="1" s="1"/>
  <c r="AJ349" i="1"/>
  <c r="AH404" i="1"/>
  <c r="AJ390" i="1"/>
  <c r="AJ646" i="1"/>
  <c r="AJ419" i="1"/>
  <c r="AJ418" i="1" s="1"/>
  <c r="AJ467" i="1"/>
  <c r="AJ166" i="1"/>
  <c r="AJ466" i="1"/>
  <c r="AJ89" i="1"/>
  <c r="AJ380" i="1"/>
  <c r="AJ59" i="1"/>
  <c r="AI366" i="1"/>
  <c r="AJ363" i="1"/>
  <c r="AJ210" i="1"/>
  <c r="AJ476" i="1"/>
  <c r="AJ369" i="1"/>
  <c r="AH424" i="1"/>
  <c r="AJ647" i="1"/>
  <c r="AJ49" i="1"/>
  <c r="AJ260" i="1"/>
  <c r="AJ102" i="1"/>
  <c r="AJ576" i="1"/>
  <c r="AJ640" i="1"/>
  <c r="AJ593" i="1"/>
  <c r="AJ538" i="1"/>
  <c r="AJ570" i="1"/>
  <c r="AJ241" i="1"/>
  <c r="AJ275" i="1"/>
  <c r="AJ186" i="1"/>
  <c r="AJ484" i="1"/>
  <c r="AJ71" i="1"/>
  <c r="AJ111" i="1"/>
  <c r="AJ143" i="1"/>
  <c r="AJ489" i="1"/>
  <c r="AJ315" i="1"/>
  <c r="AJ582" i="1"/>
  <c r="AH56" i="1"/>
  <c r="AJ56" i="1" s="1"/>
  <c r="AH488" i="1"/>
  <c r="AI304" i="1"/>
  <c r="AJ185" i="1"/>
  <c r="AJ268" i="1"/>
  <c r="AJ142" i="1"/>
  <c r="AH344" i="1"/>
  <c r="AJ329" i="1"/>
  <c r="AI616" i="1"/>
  <c r="AJ657" i="1"/>
  <c r="AJ306" i="1"/>
  <c r="AJ304" i="1" s="1"/>
  <c r="AJ346" i="1"/>
  <c r="AJ605" i="1"/>
  <c r="AJ38" i="1"/>
  <c r="AI312" i="1"/>
  <c r="AJ90" i="1"/>
  <c r="AJ70" i="1"/>
  <c r="AJ110" i="1"/>
  <c r="AJ399" i="1"/>
  <c r="AJ297" i="1"/>
  <c r="AJ24" i="1"/>
  <c r="AJ168" i="1"/>
  <c r="AJ274" i="1"/>
  <c r="AJ314" i="1"/>
  <c r="AJ8" i="1"/>
  <c r="AJ340" i="1"/>
  <c r="AJ272" i="1"/>
  <c r="AJ480" i="1"/>
  <c r="AJ520" i="1"/>
  <c r="AJ591" i="1"/>
  <c r="AJ240" i="1"/>
  <c r="AJ483" i="1"/>
  <c r="AJ91" i="1"/>
  <c r="AJ541" i="1"/>
  <c r="AJ53" i="1"/>
  <c r="AH372" i="1"/>
  <c r="AJ333" i="1"/>
  <c r="AI344" i="1"/>
  <c r="AJ586" i="1"/>
  <c r="AJ74" i="1"/>
  <c r="AJ604" i="1"/>
  <c r="AJ547" i="1"/>
  <c r="AJ187" i="1"/>
  <c r="AJ589" i="1"/>
  <c r="AJ364" i="1"/>
  <c r="AJ219" i="1"/>
  <c r="AJ435" i="1"/>
  <c r="AJ460" i="1"/>
  <c r="AJ27" i="1"/>
  <c r="AH317" i="1"/>
  <c r="AJ428" i="1"/>
  <c r="AJ641" i="1"/>
  <c r="AJ587" i="1"/>
  <c r="AJ583" i="1"/>
  <c r="AJ575" i="1"/>
  <c r="AI660" i="1"/>
  <c r="AI478" i="1"/>
  <c r="AJ313" i="1"/>
  <c r="AH397" i="1"/>
  <c r="AJ354" i="1"/>
  <c r="AH660" i="1"/>
  <c r="AJ33" i="1"/>
  <c r="AJ153" i="1"/>
  <c r="AJ217" i="1"/>
  <c r="AI643" i="1"/>
  <c r="AH293" i="1"/>
  <c r="AH291" i="1" s="1"/>
  <c r="AH290" i="1" s="1"/>
  <c r="AJ228" i="1"/>
  <c r="AJ278" i="1"/>
  <c r="AJ112" i="1"/>
  <c r="AJ580" i="1"/>
  <c r="AH43" i="1"/>
  <c r="AJ43" i="1" s="1"/>
  <c r="AJ439" i="1"/>
  <c r="AJ32" i="1"/>
  <c r="AJ72" i="1"/>
  <c r="AJ282" i="1"/>
  <c r="AJ322" i="1"/>
  <c r="AJ259" i="1"/>
  <c r="AH18" i="1"/>
  <c r="AJ381" i="1"/>
  <c r="AJ164" i="1"/>
  <c r="AH413" i="1"/>
  <c r="AJ618" i="1"/>
  <c r="AJ67" i="1"/>
  <c r="AJ99" i="1"/>
  <c r="AJ269" i="1"/>
  <c r="AJ182" i="1"/>
  <c r="AH431" i="1"/>
  <c r="AI462" i="1"/>
  <c r="AH559" i="1"/>
  <c r="AJ152" i="1"/>
  <c r="AH285" i="1"/>
  <c r="AJ443" i="1"/>
  <c r="AJ242" i="1"/>
  <c r="AI378" i="1"/>
  <c r="AJ101" i="1"/>
  <c r="AJ245" i="1"/>
  <c r="AI308" i="1"/>
  <c r="AJ360" i="1"/>
  <c r="AJ63" i="1"/>
  <c r="AJ103" i="1"/>
  <c r="AJ498" i="1"/>
  <c r="AJ105" i="1"/>
  <c r="AH357" i="1"/>
  <c r="AJ250" i="1"/>
  <c r="AJ510" i="1"/>
  <c r="AJ400" i="1"/>
  <c r="AJ479" i="1"/>
  <c r="AH206" i="1"/>
  <c r="AJ73" i="1"/>
  <c r="AJ347" i="1"/>
  <c r="AJ683" i="1"/>
  <c r="AJ109" i="1"/>
  <c r="AJ679" i="1"/>
  <c r="AJ68" i="1"/>
  <c r="AJ100" i="1"/>
  <c r="AJ698" i="1"/>
  <c r="AJ685" i="1"/>
  <c r="AJ632" i="1"/>
  <c r="AJ196" i="1"/>
  <c r="AH6" i="1"/>
  <c r="AJ440" i="1"/>
  <c r="AI470" i="1"/>
  <c r="AJ568" i="1"/>
  <c r="AJ624" i="1"/>
  <c r="AJ664" i="1"/>
  <c r="AH254" i="1"/>
  <c r="AJ447" i="1"/>
  <c r="AJ599" i="1"/>
  <c r="AJ223" i="1"/>
  <c r="AJ345" i="1"/>
  <c r="AJ545" i="1"/>
  <c r="AH544" i="1"/>
  <c r="AJ577" i="1"/>
  <c r="AJ617" i="1"/>
  <c r="AH616" i="1"/>
  <c r="AJ689" i="1"/>
  <c r="AJ695" i="1"/>
  <c r="AH215" i="1"/>
  <c r="AJ442" i="1"/>
  <c r="AJ554" i="1"/>
  <c r="AJ642" i="1"/>
  <c r="AJ682" i="1"/>
  <c r="AJ339" i="1"/>
  <c r="AH378" i="1"/>
  <c r="AJ263" i="1"/>
  <c r="AJ455" i="1"/>
  <c r="AH65" i="1"/>
  <c r="AJ65" i="1" s="1"/>
  <c r="AH427" i="1"/>
  <c r="AJ540" i="1"/>
  <c r="AJ341" i="1"/>
  <c r="AJ573" i="1"/>
  <c r="AJ645" i="1"/>
  <c r="AJ36" i="1"/>
  <c r="AI226" i="1"/>
  <c r="AJ310" i="1"/>
  <c r="AJ342" i="1"/>
  <c r="AJ446" i="1"/>
  <c r="AJ662" i="1"/>
  <c r="F5" i="1"/>
  <c r="AJ126" i="1"/>
  <c r="AJ280" i="1"/>
  <c r="AJ472" i="1"/>
  <c r="AJ12" i="1"/>
  <c r="AI431" i="1"/>
  <c r="AI544" i="1"/>
  <c r="AJ117" i="1"/>
  <c r="AJ88" i="1"/>
  <c r="AJ120" i="1"/>
  <c r="AH247" i="1"/>
  <c r="AI680" i="1"/>
  <c r="AI231" i="1"/>
  <c r="AI337" i="1"/>
  <c r="AJ379" i="1"/>
  <c r="AJ595" i="1"/>
  <c r="AJ627" i="1"/>
  <c r="AH626" i="1"/>
  <c r="AJ691" i="1"/>
  <c r="AH690" i="1"/>
  <c r="AJ495" i="1"/>
  <c r="AJ548" i="1"/>
  <c r="AJ588" i="1"/>
  <c r="AI666" i="1"/>
  <c r="AJ229" i="1"/>
  <c r="AH516" i="1"/>
  <c r="AJ693" i="1"/>
  <c r="AJ471" i="1"/>
  <c r="AJ76" i="1"/>
  <c r="AH107" i="1"/>
  <c r="AJ107" i="1" s="1"/>
  <c r="AJ140" i="1"/>
  <c r="AJ172" i="1"/>
  <c r="AJ204" i="1"/>
  <c r="AJ244" i="1"/>
  <c r="AJ350" i="1"/>
  <c r="AI388" i="1"/>
  <c r="AJ422" i="1"/>
  <c r="AJ421" i="1" s="1"/>
  <c r="AJ518" i="1"/>
  <c r="AJ550" i="1"/>
  <c r="AH549" i="1"/>
  <c r="AJ590" i="1"/>
  <c r="AH621" i="1"/>
  <c r="AJ622" i="1"/>
  <c r="AJ391" i="1"/>
  <c r="AH462" i="1"/>
  <c r="AJ328" i="1"/>
  <c r="AI317" i="1"/>
  <c r="AJ639" i="1"/>
  <c r="AH638" i="1"/>
  <c r="AH30" i="1"/>
  <c r="AJ30" i="1" s="1"/>
  <c r="AH94" i="1"/>
  <c r="AJ94" i="1" s="1"/>
  <c r="AJ553" i="1"/>
  <c r="AH552" i="1"/>
  <c r="AH533" i="1" s="1"/>
  <c r="AJ585" i="1"/>
  <c r="AH584" i="1"/>
  <c r="AI158" i="1"/>
  <c r="AI626" i="1"/>
  <c r="AJ149" i="1"/>
  <c r="AH507" i="1"/>
  <c r="AJ85" i="1"/>
  <c r="AJ141" i="1"/>
  <c r="AJ279" i="1"/>
  <c r="AH470" i="1"/>
  <c r="AJ11" i="1"/>
  <c r="AH421" i="1"/>
  <c r="AJ454" i="1"/>
  <c r="AI516" i="1"/>
  <c r="AI549" i="1"/>
  <c r="AI621" i="1"/>
  <c r="AJ62" i="1"/>
  <c r="AJ174" i="1"/>
  <c r="AI254" i="1"/>
  <c r="AJ319" i="1"/>
  <c r="AH478" i="1"/>
  <c r="AI638" i="1"/>
  <c r="AH158" i="1"/>
  <c r="AH312" i="1"/>
  <c r="AH383" i="1"/>
  <c r="AJ385" i="1"/>
  <c r="AI584" i="1"/>
  <c r="AJ697" i="1"/>
  <c r="AJ351" i="1"/>
  <c r="AJ160" i="1"/>
  <c r="AJ298" i="1"/>
  <c r="AJ330" i="1"/>
  <c r="AH609" i="1"/>
  <c r="AJ663" i="1"/>
  <c r="AJ209" i="1"/>
  <c r="AJ571" i="1"/>
  <c r="AH602" i="1"/>
  <c r="AJ21" i="1"/>
  <c r="AI179" i="1"/>
  <c r="AJ335" i="1"/>
  <c r="AI501" i="1"/>
  <c r="AJ50" i="1"/>
  <c r="AJ82" i="1"/>
  <c r="AI522" i="1"/>
  <c r="AJ596" i="1"/>
  <c r="AJ628" i="1"/>
  <c r="AJ684" i="1"/>
  <c r="AI123" i="1"/>
  <c r="AH146" i="1"/>
  <c r="AH300" i="1"/>
  <c r="AH388" i="1"/>
  <c r="AJ445" i="1"/>
  <c r="AJ173" i="1"/>
  <c r="AJ327" i="1"/>
  <c r="AI18" i="1"/>
  <c r="AJ84" i="1"/>
  <c r="AJ116" i="1"/>
  <c r="AI146" i="1"/>
  <c r="AJ180" i="1"/>
  <c r="AJ212" i="1"/>
  <c r="AJ262" i="1"/>
  <c r="AH325" i="1"/>
  <c r="AI492" i="1"/>
  <c r="AJ598" i="1"/>
  <c r="AJ630" i="1"/>
  <c r="AJ678" i="1"/>
  <c r="AH651" i="1"/>
  <c r="AJ652" i="1"/>
  <c r="AJ651" i="1" s="1"/>
  <c r="AH133" i="1"/>
  <c r="AJ415" i="1"/>
  <c r="AJ413" i="1" s="1"/>
  <c r="AJ536" i="1"/>
  <c r="AH535" i="1"/>
  <c r="AJ688" i="1"/>
  <c r="AH687" i="1"/>
  <c r="AI133" i="1"/>
  <c r="AJ37" i="1"/>
  <c r="AI397" i="1"/>
  <c r="AJ136" i="1"/>
  <c r="AH337" i="1"/>
  <c r="AI285" i="1"/>
  <c r="AI6" i="1"/>
  <c r="AH80" i="1"/>
  <c r="AJ80" i="1" s="1"/>
  <c r="AI215" i="1"/>
  <c r="AJ459" i="1"/>
  <c r="AJ181" i="1"/>
  <c r="AJ503" i="1"/>
  <c r="AJ234" i="1"/>
  <c r="AJ125" i="1"/>
  <c r="AJ271" i="1"/>
  <c r="AJ607" i="1"/>
  <c r="AJ309" i="1"/>
  <c r="AI451" i="1"/>
  <c r="AI325" i="1"/>
  <c r="AJ519" i="1"/>
  <c r="AJ20" i="1"/>
  <c r="AJ52" i="1"/>
  <c r="AJ148" i="1"/>
  <c r="AH179" i="1"/>
  <c r="AJ326" i="1"/>
  <c r="AJ494" i="1"/>
  <c r="AJ526" i="1"/>
  <c r="AI676" i="1"/>
  <c r="AJ352" i="1"/>
  <c r="AJ384" i="1"/>
  <c r="AJ456" i="1"/>
  <c r="AI535" i="1"/>
  <c r="AJ375" i="1"/>
  <c r="AJ511" i="1"/>
  <c r="AJ257" i="1"/>
  <c r="AI559" i="1"/>
  <c r="AJ189" i="1"/>
  <c r="AJ287" i="1"/>
  <c r="AI247" i="1"/>
  <c r="AJ283" i="1"/>
  <c r="AJ539" i="1"/>
  <c r="AJ579" i="1"/>
  <c r="AH578" i="1"/>
  <c r="AI609" i="1"/>
  <c r="AH666" i="1"/>
  <c r="AJ69" i="1"/>
  <c r="AJ221" i="1"/>
  <c r="AI357" i="1"/>
  <c r="AJ623" i="1"/>
  <c r="AJ130" i="1"/>
  <c r="AJ202" i="1"/>
  <c r="AJ572" i="1"/>
  <c r="AI602" i="1"/>
  <c r="AJ644" i="1"/>
  <c r="AH643" i="1"/>
  <c r="AJ692" i="1"/>
  <c r="AJ165" i="1"/>
  <c r="AI293" i="1"/>
  <c r="AI291" i="1" s="1"/>
  <c r="AI290" i="1" s="1"/>
  <c r="AH654" i="1"/>
  <c r="AH226" i="1"/>
  <c r="AH308" i="1"/>
  <c r="AH492" i="1"/>
  <c r="AJ629" i="1"/>
  <c r="AJ677" i="1"/>
  <c r="AH676" i="1"/>
  <c r="AJ61" i="1"/>
  <c r="AJ213" i="1"/>
  <c r="AJ367" i="1"/>
  <c r="AI566" i="1"/>
  <c r="AJ124" i="1"/>
  <c r="AJ270" i="1"/>
  <c r="AJ302" i="1"/>
  <c r="AJ300" i="1" s="1"/>
  <c r="AJ374" i="1"/>
  <c r="AJ438" i="1"/>
  <c r="AJ502" i="1"/>
  <c r="AJ534" i="1"/>
  <c r="AJ45" i="1"/>
  <c r="AJ296" i="1"/>
  <c r="AJ696" i="1"/>
  <c r="AJ197" i="1"/>
  <c r="AI413" i="1"/>
  <c r="AJ551" i="1"/>
  <c r="AJ175" i="1"/>
  <c r="AJ537" i="1"/>
  <c r="AJ569" i="1"/>
  <c r="AJ601" i="1"/>
  <c r="AJ600" i="1" s="1"/>
  <c r="AH600" i="1"/>
  <c r="AJ649" i="1"/>
  <c r="AH648" i="1"/>
  <c r="AJ681" i="1"/>
  <c r="AH680" i="1"/>
  <c r="AJ77" i="1"/>
  <c r="AJ631" i="1"/>
  <c r="AI206" i="1"/>
  <c r="AJ546" i="1"/>
  <c r="AH633" i="1"/>
  <c r="AJ634" i="1"/>
  <c r="AJ633" i="1" s="1"/>
  <c r="AJ463" i="1"/>
  <c r="AI578" i="1"/>
  <c r="AJ611" i="1"/>
  <c r="AJ359" i="1"/>
  <c r="AJ276" i="1"/>
  <c r="AJ332" i="1"/>
  <c r="AH451" i="1"/>
  <c r="AI690" i="1"/>
  <c r="AJ295" i="1"/>
  <c r="AJ655" i="1"/>
  <c r="AJ35" i="1"/>
  <c r="AI507" i="1"/>
  <c r="AJ597" i="1"/>
  <c r="AJ637" i="1"/>
  <c r="AJ636" i="1" s="1"/>
  <c r="AH636" i="1"/>
  <c r="AH366" i="1"/>
  <c r="AJ567" i="1"/>
  <c r="AH566" i="1"/>
  <c r="AJ28" i="1"/>
  <c r="AJ60" i="1"/>
  <c r="AJ92" i="1"/>
  <c r="AH123" i="1"/>
  <c r="AJ156" i="1"/>
  <c r="AJ188" i="1"/>
  <c r="AJ220" i="1"/>
  <c r="AI300" i="1"/>
  <c r="AJ334" i="1"/>
  <c r="AI372" i="1"/>
  <c r="AH501" i="1"/>
  <c r="AJ606" i="1"/>
  <c r="AJ671" i="1"/>
  <c r="F653" i="1"/>
  <c r="F238" i="1"/>
  <c r="H300" i="1"/>
  <c r="H675" i="1"/>
  <c r="F122" i="1"/>
  <c r="H215" i="1"/>
  <c r="F565" i="1"/>
  <c r="H555" i="1"/>
  <c r="G238" i="1"/>
  <c r="F675" i="1"/>
  <c r="H279" i="1"/>
  <c r="H274" i="1"/>
  <c r="H293" i="1"/>
  <c r="H308" i="1"/>
  <c r="H304" i="1"/>
  <c r="H290" i="1"/>
  <c r="H247" i="1"/>
  <c r="H418" i="1"/>
  <c r="H417" i="1" s="1"/>
  <c r="H267" i="1"/>
  <c r="H254" i="1"/>
  <c r="H285" i="1"/>
  <c r="F615" i="1"/>
  <c r="F533" i="1"/>
  <c r="H565" i="1"/>
  <c r="H615" i="1"/>
  <c r="F686" i="1"/>
  <c r="H533" i="1"/>
  <c r="F528" i="1"/>
  <c r="H528" i="1"/>
  <c r="F635" i="1"/>
  <c r="F469" i="1"/>
  <c r="H686" i="1"/>
  <c r="H635" i="1"/>
  <c r="F417" i="1"/>
  <c r="H653" i="1"/>
  <c r="H469" i="1"/>
  <c r="F324" i="1"/>
  <c r="F371" i="1"/>
  <c r="H324" i="1"/>
  <c r="H371" i="1"/>
  <c r="H231" i="1"/>
  <c r="H179" i="1"/>
  <c r="H226" i="1"/>
  <c r="H146" i="1"/>
  <c r="H123" i="1"/>
  <c r="H206" i="1"/>
  <c r="H133" i="1"/>
  <c r="G122" i="1"/>
  <c r="H158" i="1"/>
  <c r="H18" i="1"/>
  <c r="G5" i="1"/>
  <c r="H107" i="1"/>
  <c r="H6" i="1"/>
  <c r="H313" i="1"/>
  <c r="H312" i="1" s="1"/>
  <c r="AJ559" i="1" l="1"/>
  <c r="AJ687" i="1"/>
  <c r="AJ285" i="1"/>
  <c r="AJ616" i="1"/>
  <c r="AJ522" i="1"/>
  <c r="AJ427" i="1"/>
  <c r="AJ654" i="1"/>
  <c r="AJ372" i="1"/>
  <c r="AJ478" i="1"/>
  <c r="AJ648" i="1"/>
  <c r="AI565" i="1"/>
  <c r="AJ366" i="1"/>
  <c r="AH565" i="1"/>
  <c r="AJ482" i="1"/>
  <c r="AJ555" i="1"/>
  <c r="AI686" i="1"/>
  <c r="AJ317" i="1"/>
  <c r="AI653" i="1"/>
  <c r="AJ206" i="1"/>
  <c r="AJ247" i="1"/>
  <c r="AJ666" i="1"/>
  <c r="AJ492" i="1"/>
  <c r="AJ308" i="1"/>
  <c r="AJ337" i="1"/>
  <c r="AJ552" i="1"/>
  <c r="AJ533" i="1" s="1"/>
  <c r="AJ388" i="1"/>
  <c r="AH417" i="1"/>
  <c r="AJ507" i="1"/>
  <c r="AJ231" i="1"/>
  <c r="AJ488" i="1"/>
  <c r="AJ397" i="1"/>
  <c r="AJ462" i="1"/>
  <c r="AJ378" i="1"/>
  <c r="AJ133" i="1"/>
  <c r="AJ293" i="1"/>
  <c r="AJ291" i="1" s="1"/>
  <c r="AJ290" i="1" s="1"/>
  <c r="AJ680" i="1"/>
  <c r="AJ470" i="1"/>
  <c r="AJ578" i="1"/>
  <c r="AJ451" i="1"/>
  <c r="AJ312" i="1"/>
  <c r="AI371" i="1"/>
  <c r="AJ357" i="1"/>
  <c r="AJ158" i="1"/>
  <c r="AJ501" i="1"/>
  <c r="AI417" i="1"/>
  <c r="AH371" i="1"/>
  <c r="AH238" i="1"/>
  <c r="AI635" i="1"/>
  <c r="AJ638" i="1"/>
  <c r="AJ254" i="1"/>
  <c r="AJ549" i="1"/>
  <c r="AJ18" i="1"/>
  <c r="AJ516" i="1"/>
  <c r="AJ676" i="1"/>
  <c r="AJ325" i="1"/>
  <c r="AJ431" i="1"/>
  <c r="AI238" i="1"/>
  <c r="AJ643" i="1"/>
  <c r="AH686" i="1"/>
  <c r="AI675" i="1"/>
  <c r="AH675" i="1"/>
  <c r="AI615" i="1"/>
  <c r="AJ6" i="1"/>
  <c r="AJ566" i="1"/>
  <c r="AI324" i="1"/>
  <c r="AJ535" i="1"/>
  <c r="AI122" i="1"/>
  <c r="AJ609" i="1"/>
  <c r="AH469" i="1"/>
  <c r="AJ544" i="1"/>
  <c r="AH324" i="1"/>
  <c r="AJ215" i="1"/>
  <c r="AJ344" i="1"/>
  <c r="AI469" i="1"/>
  <c r="AH122" i="1"/>
  <c r="AJ123" i="1"/>
  <c r="AJ179" i="1"/>
  <c r="AJ602" i="1"/>
  <c r="AJ621" i="1"/>
  <c r="AJ660" i="1"/>
  <c r="AJ226" i="1"/>
  <c r="AJ383" i="1"/>
  <c r="AJ690" i="1"/>
  <c r="AJ686" i="1" s="1"/>
  <c r="AH5" i="1"/>
  <c r="AH635" i="1"/>
  <c r="AH653" i="1"/>
  <c r="AI5" i="1"/>
  <c r="AJ584" i="1"/>
  <c r="AH615" i="1"/>
  <c r="AJ146" i="1"/>
  <c r="AJ626" i="1"/>
  <c r="H238" i="1"/>
  <c r="F4" i="1"/>
  <c r="H5" i="1"/>
  <c r="H122" i="1"/>
  <c r="G4" i="1"/>
  <c r="AH4" i="1" l="1"/>
  <c r="AJ653" i="1"/>
  <c r="AJ565" i="1"/>
  <c r="AI4" i="1"/>
  <c r="AJ675" i="1"/>
  <c r="AJ469" i="1"/>
  <c r="AJ371" i="1"/>
  <c r="AJ5" i="1"/>
  <c r="AJ417" i="1"/>
  <c r="AJ238" i="1"/>
  <c r="AJ635" i="1"/>
  <c r="AJ324" i="1"/>
  <c r="AJ122" i="1"/>
  <c r="AJ615" i="1"/>
  <c r="H4" i="1"/>
  <c r="H699" i="1" s="1"/>
  <c r="AJ4" i="1" l="1"/>
  <c r="AJ699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W234" authorId="0" shapeId="0" xr:uid="{3CA781BE-3729-45A2-9496-AB4EA3A8173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доставка, монтаж, подъем, установка профиля
</t>
        </r>
      </text>
    </comment>
    <comment ref="X234" authorId="0" shapeId="0" xr:uid="{98F35E79-A29B-4992-839D-6518F71A60C8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окно+профиль</t>
        </r>
      </text>
    </comment>
    <comment ref="C248" authorId="0" shapeId="0" xr:uid="{BBF5F82A-E538-4E8C-A01A-338075B8876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Учтено в ПОС</t>
        </r>
      </text>
    </comment>
    <comment ref="W322" authorId="0" shapeId="0" xr:uid="{C6363E54-12C7-489F-97FF-BE3521DE3405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м3 1760 с ндс
только вывоз
</t>
        </r>
      </text>
    </comment>
    <comment ref="W527" authorId="0" shapeId="0" xr:uid="{BDC561F9-B614-4F09-BF95-3BD11F91E5E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AD551" authorId="0" shapeId="0" xr:uid="{3D1147E6-B3AA-472E-90FE-4F3978FA2793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K551" authorId="0" shapeId="0" xr:uid="{EE578421-037D-409D-B749-588A8592E9FF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R551" authorId="0" shapeId="0" xr:uid="{DAA33A62-E8C4-4270-B24D-F7268ADD50A1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Y551" authorId="0" shapeId="0" xr:uid="{4F2D0C52-D7DF-4761-A3CE-60C9759CBBD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429</t>
        </r>
      </text>
    </comment>
    <comment ref="AD597" authorId="0" shapeId="0" xr:uid="{48B21CDD-04CF-43E6-946A-EBAE7C94EABC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K597" authorId="0" shapeId="0" xr:uid="{E1286C2C-335D-4060-9BF9-93603C1B4A12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R597" authorId="0" shapeId="0" xr:uid="{2DBC6EFA-F862-4AF5-BD42-FB4F33AB4F2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AY597" authorId="0" shapeId="0" xr:uid="{878B24A5-E1FF-40C9-A0F6-3C6A3C92D4AE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20</t>
        </r>
      </text>
    </comment>
    <comment ref="X598" authorId="0" shapeId="0" xr:uid="{7FED2ECA-D3B3-4F21-981D-E656AFB42386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за 20 шт
</t>
        </r>
      </text>
    </comment>
    <comment ref="W659" authorId="0" shapeId="0" xr:uid="{B137B8C2-6C99-4B07-B6B4-CDB2AA12F1E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  <comment ref="W665" authorId="0" shapeId="0" xr:uid="{6DA9393F-D299-45CE-9EFD-E3F7B7D0D539}">
      <text>
        <r>
          <rPr>
            <b/>
            <sz val="9"/>
            <color indexed="81"/>
            <rFont val="Tahoma"/>
            <family val="2"/>
            <charset val="204"/>
          </rPr>
          <t>Admin:</t>
        </r>
        <r>
          <rPr>
            <sz val="9"/>
            <color indexed="81"/>
            <rFont val="Tahoma"/>
            <family val="2"/>
            <charset val="204"/>
          </rPr>
          <t xml:space="preserve">
Admin:
за м3 1760 с ндс
только вывоз</t>
        </r>
      </text>
    </comment>
  </commentList>
</comments>
</file>

<file path=xl/sharedStrings.xml><?xml version="1.0" encoding="utf-8"?>
<sst xmlns="http://schemas.openxmlformats.org/spreadsheetml/2006/main" count="1897" uniqueCount="1069">
  <si>
    <t>№ поз.по ВОР</t>
  </si>
  <si>
    <t>Кол-во</t>
  </si>
  <si>
    <t>Комментарий/вопросы</t>
  </si>
  <si>
    <t>№ поз.п/п</t>
  </si>
  <si>
    <t>111</t>
  </si>
  <si>
    <t>112</t>
  </si>
  <si>
    <t>Наименование работ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</si>
  <si>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</si>
  <si>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</si>
  <si>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</si>
  <si>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</si>
  <si>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</si>
  <si>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</si>
  <si>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</si>
  <si>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</si>
  <si>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</si>
  <si>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</si>
  <si>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</si>
  <si>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</si>
  <si>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</si>
  <si>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</si>
  <si>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</si>
  <si>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</si>
  <si>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</si>
  <si>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</si>
  <si>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</si>
  <si>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</si>
  <si>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</si>
  <si>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</si>
  <si>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</si>
  <si>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</si>
  <si>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</si>
  <si>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</si>
  <si>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</si>
  <si>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</si>
  <si>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</si>
  <si>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</si>
  <si>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</si>
  <si>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</si>
  <si>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</si>
  <si>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</si>
  <si>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</si>
  <si>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</si>
  <si>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</si>
  <si>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</si>
  <si>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</si>
  <si>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</si>
  <si>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</si>
  <si>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</si>
  <si>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>Каркас остектения из металлических уголков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</si>
  <si>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</si>
  <si>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</si>
  <si>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</si>
  <si>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</si>
  <si>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</si>
  <si>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</si>
  <si>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</si>
  <si>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</si>
  <si>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</si>
  <si>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</si>
  <si>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</si>
  <si>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</si>
  <si>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</si>
  <si>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</si>
  <si>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</si>
  <si>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</si>
  <si>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</si>
  <si>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</si>
  <si>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</si>
  <si>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</si>
  <si>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</si>
  <si>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</si>
  <si>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</si>
  <si>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</si>
  <si>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</si>
  <si>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</si>
  <si>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</si>
  <si>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</si>
  <si>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</si>
  <si>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</si>
  <si>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</si>
  <si>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</si>
  <si>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</si>
  <si>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</si>
  <si>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</si>
  <si>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</si>
  <si>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</si>
  <si>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</si>
  <si>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</si>
  <si>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</si>
  <si>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</si>
  <si>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</si>
  <si>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</si>
  <si>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</si>
  <si>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</si>
  <si>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</si>
  <si>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</si>
  <si>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</si>
  <si>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</si>
  <si>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</si>
  <si>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</si>
  <si>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</si>
  <si>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</si>
  <si>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</si>
  <si>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</si>
  <si>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</si>
  <si>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</si>
  <si>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</si>
  <si>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</si>
  <si>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</si>
  <si>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</si>
  <si>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</si>
  <si>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</si>
  <si>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</si>
  <si>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</si>
  <si>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</si>
  <si>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</si>
  <si>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</si>
  <si>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</si>
  <si>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</si>
  <si>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</si>
  <si>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</si>
  <si>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</si>
  <si>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</si>
  <si>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</si>
  <si>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</si>
  <si>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</si>
  <si>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</si>
  <si>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</si>
  <si>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</si>
  <si>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</si>
  <si>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</si>
  <si>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</si>
  <si>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</si>
  <si>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</si>
  <si>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</si>
  <si>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</si>
  <si>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</si>
  <si>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</si>
  <si>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</si>
  <si>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</si>
  <si>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</si>
  <si>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</si>
  <si>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</si>
  <si>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</si>
  <si>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</si>
  <si>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</si>
  <si>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</si>
  <si>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</si>
  <si>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</si>
  <si>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</si>
  <si>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</si>
  <si>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</si>
  <si>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</si>
  <si>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</si>
  <si>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</si>
  <si>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</si>
  <si>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</si>
  <si>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</si>
  <si>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</si>
  <si>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</si>
  <si>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</si>
  <si>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</si>
  <si>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</si>
  <si>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</si>
  <si>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</si>
  <si>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</si>
  <si>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</si>
  <si>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</si>
  <si>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</si>
  <si>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</si>
  <si>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</si>
  <si>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</si>
  <si>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</si>
  <si>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</si>
  <si>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</si>
  <si>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</si>
  <si>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</si>
  <si>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</si>
  <si>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</si>
  <si>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</si>
  <si>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</si>
  <si>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</si>
  <si>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</si>
  <si>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</si>
  <si>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</si>
  <si>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</si>
  <si>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</si>
  <si>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</si>
  <si>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</si>
  <si>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</si>
  <si>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 xml:space="preserve">Устройство узлов кровельной системы  ТН-Кровля Смарт PIR (Технониколь) </t>
  </si>
  <si>
    <t xml:space="preserve">Устройство Примыкания кровельной системы к обшивке фонаря
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</si>
  <si>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</si>
  <si>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</si>
  <si>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</si>
  <si>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</si>
  <si>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 xml:space="preserve">Устройство парапета (Н=1,24м)
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</si>
  <si>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</si>
  <si>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</si>
  <si>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</si>
  <si>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</si>
  <si>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</si>
  <si>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</si>
  <si>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</si>
  <si>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</si>
  <si>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</si>
  <si>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</si>
  <si>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</si>
  <si>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</si>
  <si>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</si>
  <si>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</si>
  <si>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</si>
  <si>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</si>
  <si>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</si>
  <si>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</si>
  <si>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</si>
  <si>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</si>
  <si>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</si>
  <si>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</si>
  <si>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</si>
  <si>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</si>
  <si>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</si>
  <si>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 xml:space="preserve">Укладка утеплителя с креплением саморезами
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</si>
  <si>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</si>
  <si>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</si>
  <si>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</si>
  <si>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</si>
  <si>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</si>
  <si>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</si>
  <si>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</si>
  <si>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</si>
  <si>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</si>
  <si>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</si>
  <si>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</si>
  <si>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</si>
  <si>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</si>
  <si>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</si>
  <si>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</si>
  <si>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</si>
  <si>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</si>
  <si>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</si>
  <si>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</si>
  <si>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</si>
  <si>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</si>
  <si>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</si>
  <si>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</si>
  <si>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</si>
  <si>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</si>
  <si>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</si>
  <si>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</si>
  <si>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</si>
  <si>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</si>
  <si>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</si>
  <si>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</si>
  <si>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</si>
  <si>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</si>
  <si>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</si>
  <si>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</si>
  <si>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</si>
  <si>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</si>
  <si>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</si>
  <si>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</si>
  <si>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</si>
  <si>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</si>
  <si>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</si>
  <si>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</si>
  <si>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</si>
  <si>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</si>
  <si>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</si>
  <si>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</si>
  <si>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</si>
  <si>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</si>
  <si>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</si>
  <si>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</si>
  <si>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</si>
  <si>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</si>
  <si>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</si>
  <si>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</si>
  <si>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</si>
  <si>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</si>
  <si>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</si>
  <si>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</si>
  <si>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</si>
  <si>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</si>
  <si>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</si>
  <si>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</si>
  <si>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</si>
  <si>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</si>
  <si>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</si>
  <si>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</si>
  <si>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</si>
  <si>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</si>
  <si>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</si>
  <si>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</si>
  <si>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</si>
  <si>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</si>
  <si>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</si>
  <si>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</si>
  <si>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</si>
  <si>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</si>
  <si>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</si>
  <si>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</si>
  <si>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</si>
  <si>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</si>
  <si>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</si>
  <si>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</si>
  <si>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</si>
  <si>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</si>
  <si>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</si>
  <si>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</si>
  <si>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</si>
  <si>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</si>
  <si>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</si>
  <si>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</si>
  <si>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 xml:space="preserve">Перекладка участка парапета
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</si>
  <si>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</si>
  <si>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</si>
  <si>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</si>
  <si>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</si>
  <si>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</si>
  <si>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</si>
  <si>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</si>
  <si>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</si>
  <si>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</si>
  <si>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</si>
  <si>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</si>
  <si>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</si>
  <si>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</si>
  <si>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</si>
  <si>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</si>
  <si>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</si>
  <si>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</si>
  <si>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</si>
  <si>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</si>
  <si>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</si>
  <si>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</si>
  <si>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</si>
  <si>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</si>
  <si>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</si>
  <si>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</si>
  <si>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</si>
  <si>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</si>
  <si>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</si>
  <si>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</si>
  <si>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</si>
  <si>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</si>
  <si>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</si>
  <si>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</si>
  <si>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</si>
  <si>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</si>
  <si>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</si>
  <si>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</si>
  <si>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</si>
  <si>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</si>
  <si>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</si>
  <si>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</si>
  <si>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</si>
  <si>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</si>
  <si>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</si>
  <si>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</si>
  <si>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</si>
  <si>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</si>
  <si>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</si>
  <si>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</si>
  <si>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</si>
  <si>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</si>
  <si>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</si>
  <si>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</si>
  <si>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</si>
  <si>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</si>
  <si>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</si>
  <si>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</si>
  <si>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</si>
  <si>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</si>
  <si>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</si>
  <si>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</si>
  <si>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</si>
  <si>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</si>
  <si>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</si>
  <si>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</si>
  <si>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</si>
  <si>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</si>
  <si>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</si>
  <si>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</si>
  <si>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</si>
  <si>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</si>
  <si>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</si>
  <si>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</si>
  <si>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</si>
  <si>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</si>
  <si>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</si>
  <si>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</si>
  <si>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</si>
  <si>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</si>
  <si>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</si>
  <si>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</si>
  <si>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</si>
  <si>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</si>
  <si>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</si>
  <si>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</si>
  <si>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</si>
  <si>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</si>
  <si>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</si>
  <si>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</si>
  <si>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</si>
  <si>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</si>
  <si>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</si>
  <si>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</si>
  <si>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</si>
  <si>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</si>
  <si>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</si>
  <si>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</si>
  <si>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</si>
  <si>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</si>
  <si>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</si>
  <si>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</si>
  <si>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</si>
  <si>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</si>
  <si>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</si>
  <si>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</si>
  <si>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</si>
  <si>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</si>
  <si>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</si>
  <si>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</si>
  <si>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</si>
  <si>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</si>
  <si>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</si>
  <si>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</si>
  <si>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</si>
  <si>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</si>
  <si>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</si>
  <si>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</si>
  <si>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</si>
  <si>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</si>
  <si>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</si>
  <si>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</si>
  <si>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</si>
  <si>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</si>
  <si>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</si>
  <si>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</si>
  <si>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</si>
  <si>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</si>
  <si>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</si>
  <si>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</si>
  <si>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</si>
  <si>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</si>
  <si>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</si>
  <si>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</si>
  <si>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</si>
  <si>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</si>
  <si>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</si>
  <si>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</si>
  <si>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</si>
  <si>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</si>
  <si>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</si>
  <si>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</si>
  <si>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</si>
  <si>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</si>
  <si>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</si>
  <si>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</si>
  <si>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</si>
  <si>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</si>
  <si>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</si>
  <si>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</si>
  <si>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</si>
  <si>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</si>
  <si>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</si>
  <si>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</si>
  <si>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Монтаж стенового клапана "Гермик-ДУ-3-1700х1700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</si>
  <si>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</si>
  <si>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</si>
  <si>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</si>
  <si>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</si>
  <si>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</si>
  <si>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</si>
  <si>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</si>
  <si>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</si>
  <si>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</si>
  <si>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</si>
  <si>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</si>
  <si>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</si>
  <si>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</si>
  <si>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</si>
  <si>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</si>
  <si>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</si>
  <si>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</si>
  <si>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</si>
  <si>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</si>
  <si>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</si>
  <si>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</si>
  <si>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</si>
  <si>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</si>
  <si>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</si>
  <si>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>Монтаж лотковой кабельной системы:</t>
  </si>
  <si>
    <t>Монтаж лотка неперфорированного замкового оцинкованного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</si>
  <si>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</si>
  <si>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</si>
  <si>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</si>
  <si>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</si>
  <si>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</si>
  <si>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</si>
  <si>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</si>
  <si>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</si>
  <si>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</si>
  <si>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</si>
  <si>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</si>
  <si>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</si>
  <si>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</si>
  <si>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</si>
  <si>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</si>
  <si>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</si>
  <si>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</si>
  <si>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</si>
  <si>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</si>
  <si>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</si>
  <si>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</si>
  <si>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</si>
  <si>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</si>
  <si>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</si>
  <si>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</si>
  <si>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</si>
  <si>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</si>
  <si>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</si>
  <si>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</si>
  <si>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</si>
  <si>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</si>
  <si>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</si>
  <si>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</si>
  <si>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</si>
  <si>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</si>
  <si>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</si>
  <si>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</si>
  <si>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Монтаж распределительной коробки</t>
  </si>
  <si>
    <t xml:space="preserve">Монтаж терминальной платы </t>
  </si>
  <si>
    <t xml:space="preserve">Монтаж ответтвительной коробки </t>
  </si>
  <si>
    <t>Прокладка гофрированной ПВХ трубы для защиты кабеля</t>
  </si>
  <si>
    <t>Затягивание кабеля в проложенную гофротрубу</t>
  </si>
  <si>
    <t xml:space="preserve">Монтаж гильз из стальной тубы для прохода кабеля </t>
  </si>
  <si>
    <t>Герметизация проходов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</si>
  <si>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</si>
  <si>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</si>
  <si>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Монтаж устройства дистанционного пуска «УДП 513-3АМ исп.02» </t>
  </si>
  <si>
    <t xml:space="preserve">Монтаж блока сигнально-пускового С2000 КПБ </t>
  </si>
  <si>
    <t xml:space="preserve">Монтаж  модуля  подключения нагрузки </t>
  </si>
  <si>
    <t>ИТОГО по объекту</t>
  </si>
  <si>
    <t>НДС-20%</t>
  </si>
  <si>
    <t>ВСЕГО с НДС</t>
  </si>
  <si>
    <t>Ед. изм.</t>
  </si>
  <si>
    <t>м2</t>
  </si>
  <si>
    <t>шт</t>
  </si>
  <si>
    <t>п.м.</t>
  </si>
  <si>
    <t>кг</t>
  </si>
  <si>
    <t>т</t>
  </si>
  <si>
    <t>м3</t>
  </si>
  <si>
    <t>м.п.</t>
  </si>
  <si>
    <t>м2/м3/т</t>
  </si>
  <si>
    <t>м</t>
  </si>
  <si>
    <t>л</t>
  </si>
  <si>
    <t>шт/т</t>
  </si>
  <si>
    <t>м.п</t>
  </si>
  <si>
    <t>шт/кг</t>
  </si>
  <si>
    <t>м/м3</t>
  </si>
  <si>
    <t>измерение</t>
  </si>
  <si>
    <t>шт /м</t>
  </si>
  <si>
    <t>система</t>
  </si>
  <si>
    <t>шт.</t>
  </si>
  <si>
    <t xml:space="preserve">м </t>
  </si>
  <si>
    <t>комплекс</t>
  </si>
  <si>
    <t>шт/ м3</t>
  </si>
  <si>
    <t xml:space="preserve">шт </t>
  </si>
  <si>
    <t>2</t>
  </si>
  <si>
    <t>12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</si>
  <si>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</si>
  <si>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</si>
  <si>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</si>
  <si>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</si>
  <si>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</si>
  <si>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</si>
  <si>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</si>
  <si>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</si>
  <si>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</si>
  <si>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</si>
  <si>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</si>
  <si>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</si>
  <si>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</si>
  <si>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</si>
  <si>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</si>
  <si>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</si>
  <si>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</si>
  <si>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</si>
  <si>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</si>
  <si>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</si>
  <si>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</si>
  <si>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</si>
  <si>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</si>
  <si>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</si>
  <si>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</si>
  <si>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</si>
  <si>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</si>
  <si>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</si>
  <si>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</si>
  <si>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</si>
  <si>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</si>
  <si>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</si>
  <si>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</si>
  <si>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</si>
  <si>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</si>
  <si>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</si>
  <si>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</si>
  <si>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</si>
  <si>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</si>
  <si>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</si>
  <si>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</si>
  <si>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</si>
  <si>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</si>
  <si>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</si>
  <si>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</si>
  <si>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</si>
  <si>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</si>
  <si>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</si>
  <si>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</si>
  <si>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</si>
  <si>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</si>
  <si>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</si>
  <si>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</si>
  <si>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</si>
  <si>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</si>
  <si>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</si>
  <si>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</si>
  <si>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</si>
  <si>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</si>
  <si>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</si>
  <si>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</si>
  <si>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</si>
  <si>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</si>
  <si>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</si>
  <si>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</si>
  <si>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</si>
  <si>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</si>
  <si>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</si>
  <si>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</si>
  <si>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</si>
  <si>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</si>
  <si>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</si>
  <si>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1 слоя рубероида - 7 мм. S=9,491мх78,52м=745,2 м2 (общая площадь одного слоя). Нагрузка на 1м2 от 1 слоя рубероида - 2 кг/м2. Общая масса: (745,2м2*2кг/м2)*1слой=1490,47 кг=1,49 т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</si>
  <si>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</si>
  <si>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</si>
  <si>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</si>
  <si>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</si>
  <si>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</si>
  <si>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</si>
  <si>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</si>
  <si>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</si>
  <si>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</si>
  <si>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</si>
  <si>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</si>
  <si>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</si>
  <si>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</si>
  <si>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</si>
  <si>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</si>
  <si>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</si>
  <si>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</si>
  <si>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</si>
  <si>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</si>
  <si>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</si>
  <si>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</si>
  <si>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</si>
  <si>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</si>
  <si>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</si>
  <si>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</si>
  <si>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</si>
  <si>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</si>
  <si>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</si>
  <si>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</si>
  <si>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</si>
  <si>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</si>
  <si>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</si>
  <si>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</si>
  <si>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</si>
  <si>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</si>
  <si>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</si>
  <si>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</si>
  <si>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</si>
  <si>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</si>
  <si>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</si>
  <si>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</si>
  <si>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</si>
  <si>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</si>
  <si>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</si>
  <si>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</si>
  <si>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</si>
  <si>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</si>
  <si>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</si>
  <si>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</si>
  <si>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</si>
  <si>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</si>
  <si>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</si>
  <si>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</si>
  <si>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</si>
  <si>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</si>
  <si>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</si>
  <si>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</si>
  <si>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</si>
  <si>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</si>
  <si>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</si>
  <si>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</si>
  <si>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</si>
  <si>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</si>
  <si>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</si>
  <si>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</si>
  <si>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</si>
  <si>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</si>
  <si>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</si>
  <si>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</si>
  <si>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</si>
  <si>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</si>
  <si>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</si>
  <si>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</si>
  <si>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</si>
  <si>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</si>
  <si>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</si>
  <si>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</si>
  <si>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</si>
  <si>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</si>
  <si>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</si>
  <si>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 xml:space="preserve"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
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</si>
  <si>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</si>
  <si>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</si>
  <si>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</si>
  <si>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</si>
  <si>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</si>
  <si>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</si>
  <si>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</si>
  <si>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</si>
  <si>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</si>
  <si>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</si>
  <si>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</si>
  <si>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</si>
  <si>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</si>
  <si>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</si>
  <si>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</si>
  <si>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</si>
  <si>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</si>
  <si>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</si>
  <si>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</si>
  <si>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</si>
  <si>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
</t>
  </si>
  <si>
    <t>Общая Sкровли=1695,0+1045,1+517,0+1506,5+1382,9=6146,5 м2, общая Sкровли фонарей=1036,3+800,4+797,3*2=3431,3м2</t>
  </si>
  <si>
    <t xml:space="preserve"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
</t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</si>
  <si>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</si>
  <si>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</si>
  <si>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</si>
  <si>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</si>
  <si>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</si>
  <si>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</si>
  <si>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</si>
  <si>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</si>
  <si>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</si>
  <si>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
 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</si>
  <si>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</si>
  <si>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</si>
  <si>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</si>
  <si>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>V=375,3п.м.*0,028м3/п.м.=10,51м3. Коэффициент расхода k по материалу: для теплоизоляции ТЕХНОРУФ Н ПРОФ k=1,03
10,5/0,05=210м2
Саморезы (расход 5шт/м2)</t>
  </si>
  <si>
    <t xml:space="preserve">Праймером битумным ТЕХНОНИКОЛЬ № 01 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</si>
  <si>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</si>
  <si>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устанеавливаются с шагом 500 мм, т.е. в расчете 2 шт на 1 п.м. Общ. кол-во: 2шт/п.м.*375,3п.м.=750,6=751 шт.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</si>
  <si>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</si>
  <si>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</si>
  <si>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</si>
  <si>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</si>
  <si>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</si>
  <si>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</si>
  <si>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</si>
  <si>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</si>
  <si>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 xml:space="preserve">Развертка листа 740* мм. Общ.S= 0,74м*91,949п.м.=68,04м2
 Жидкий ПВХ ТН серый с флаконом-апликатором
(Общ. V = 0,0008м3*91,949п.м.= 0,0736м3 = 73,6л)
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</si>
  <si>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</si>
  <si>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</si>
  <si>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</si>
  <si>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</si>
  <si>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</si>
  <si>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</si>
  <si>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</si>
  <si>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</si>
  <si>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</si>
  <si>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</si>
  <si>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</si>
  <si>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</si>
  <si>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
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</si>
  <si>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</si>
  <si>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</si>
  <si>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</si>
  <si>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</si>
  <si>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</si>
  <si>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</si>
  <si>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</si>
  <si>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</si>
  <si>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</si>
  <si>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</si>
  <si>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</si>
  <si>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</si>
  <si>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</si>
  <si>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</si>
  <si>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</si>
  <si>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</si>
  <si>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</si>
  <si>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</si>
  <si>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</si>
  <si>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</si>
  <si>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</si>
  <si>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</si>
  <si>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</si>
  <si>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</si>
  <si>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</si>
  <si>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</si>
  <si>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</si>
  <si>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</si>
  <si>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</si>
  <si>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</si>
  <si>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</si>
  <si>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</si>
  <si>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</si>
  <si>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</si>
  <si>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</si>
  <si>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</si>
  <si>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</si>
  <si>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</si>
  <si>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</si>
  <si>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</si>
  <si>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</si>
  <si>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</si>
  <si>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</si>
  <si>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</si>
  <si>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</si>
  <si>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</si>
  <si>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</si>
  <si>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</si>
  <si>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</si>
  <si>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</si>
  <si>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</si>
  <si>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</si>
  <si>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</si>
  <si>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</si>
  <si>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</si>
  <si>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</si>
  <si>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</si>
  <si>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</si>
  <si>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</si>
  <si>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</si>
  <si>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 xml:space="preserve">
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</si>
  <si>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</si>
  <si>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</si>
  <si>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</si>
  <si>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</si>
  <si>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</si>
  <si>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</si>
  <si>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</si>
  <si>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</si>
  <si>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</si>
  <si>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</si>
  <si>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</si>
  <si>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</si>
  <si>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</si>
  <si>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</si>
  <si>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</si>
  <si>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</si>
  <si>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</si>
  <si>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</si>
  <si>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</si>
  <si>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</si>
  <si>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</si>
  <si>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</si>
  <si>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</si>
  <si>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</si>
  <si>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</si>
  <si>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</si>
  <si>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</si>
  <si>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</si>
  <si>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</si>
  <si>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</si>
  <si>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</si>
  <si>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</si>
  <si>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</si>
  <si>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</si>
  <si>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</si>
  <si>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</si>
  <si>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</si>
  <si>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</si>
  <si>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</si>
  <si>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</si>
  <si>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</si>
  <si>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</si>
  <si>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</si>
  <si>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</si>
  <si>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</si>
  <si>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</si>
  <si>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</si>
  <si>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</si>
  <si>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</si>
  <si>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</si>
  <si>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</si>
  <si>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</si>
  <si>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</si>
  <si>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</si>
  <si>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</si>
  <si>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</si>
  <si>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</si>
  <si>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</si>
  <si>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</si>
  <si>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</si>
  <si>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</si>
  <si>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</si>
  <si>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</si>
  <si>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 xml:space="preserve"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
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</si>
  <si>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</si>
  <si>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</si>
  <si>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</si>
  <si>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</si>
  <si>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</si>
  <si>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</si>
  <si>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</si>
  <si>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</si>
  <si>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</si>
  <si>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
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</si>
  <si>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</si>
  <si>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</si>
  <si>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</si>
  <si>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</si>
  <si>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</si>
  <si>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</si>
  <si>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</si>
  <si>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</si>
  <si>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</si>
  <si>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</si>
  <si>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</si>
  <si>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</si>
  <si>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</si>
  <si>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</si>
  <si>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</si>
  <si>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</si>
  <si>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</si>
  <si>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</si>
  <si>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</si>
  <si>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</si>
  <si>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</si>
  <si>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</si>
  <si>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</si>
  <si>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</si>
  <si>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</si>
  <si>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</si>
  <si>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</si>
  <si>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</si>
  <si>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</si>
  <si>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</si>
  <si>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</si>
  <si>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</si>
  <si>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</si>
  <si>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</si>
  <si>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</si>
  <si>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</si>
  <si>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</si>
  <si>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</si>
  <si>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</si>
  <si>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</si>
  <si>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</si>
  <si>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</si>
  <si>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</si>
  <si>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</si>
  <si>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</si>
  <si>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</si>
  <si>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</si>
  <si>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</si>
  <si>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</si>
  <si>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</si>
  <si>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</si>
  <si>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</si>
  <si>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</si>
  <si>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</si>
  <si>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</si>
  <si>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</si>
  <si>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</si>
  <si>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</si>
  <si>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</si>
  <si>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</si>
  <si>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</si>
  <si>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</si>
  <si>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</si>
  <si>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</si>
  <si>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</si>
  <si>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</si>
  <si>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</si>
  <si>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</si>
  <si>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</si>
  <si>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</si>
  <si>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</si>
  <si>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</si>
  <si>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</si>
  <si>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</si>
  <si>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</si>
  <si>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</si>
  <si>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</si>
  <si>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</si>
  <si>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</si>
  <si>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</si>
  <si>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</si>
  <si>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</si>
  <si>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</si>
  <si>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</si>
  <si>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</si>
  <si>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</si>
  <si>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</si>
  <si>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</si>
  <si>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</si>
  <si>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</si>
  <si>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</si>
  <si>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</si>
  <si>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</si>
  <si>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</si>
  <si>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</si>
  <si>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</si>
  <si>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</si>
  <si>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</si>
  <si>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</si>
  <si>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</si>
  <si>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</si>
  <si>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</si>
  <si>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</si>
  <si>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</si>
  <si>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</si>
  <si>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</si>
  <si>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</si>
  <si>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</si>
  <si>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</si>
  <si>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</si>
  <si>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</si>
  <si>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</si>
  <si>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</si>
  <si>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</si>
  <si>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</si>
  <si>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</si>
  <si>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>Терминальная плата - TRB-110– 16 шт.</t>
  </si>
  <si>
    <t xml:space="preserve"> - Ответвительная коробка KXP 1651-160 А - вставкой с компактным выключателем-3Р - 16 шт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</si>
  <si>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</si>
  <si>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</si>
  <si>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 - Труба стальная водогазопроводная 50х3,5 - 5 м</t>
  </si>
  <si>
    <t xml:space="preserve"> - Пена противопожарная, марка "PROMAFOAM-C" (700 мл) - 1 шт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</si>
  <si>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</si>
  <si>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</si>
  <si>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</si>
  <si>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</si>
  <si>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>-Устройство дистанционного пуска «УДП 513-3АМ исп.02» - 10 шт.</t>
  </si>
  <si>
    <t>- Блок сигнально-пусковой С2000 КПБ – 2 шт.</t>
  </si>
  <si>
    <t>- Модуль подключения нагрузки - 12шт</t>
  </si>
  <si>
    <t>Уточнить состав рубероида, мастику, порядок утилизации отходов.</t>
  </si>
  <si>
    <t>Толщина указана, но нет данных об армировании, классе бетона и утилизации.</t>
  </si>
  <si>
    <t>В примечаниях только масса/объем. Не указаны закладные детали, арматура, мастика.</t>
  </si>
  <si>
    <t>Проверить учет кабельных лотков, крепежа, гофры, наконечников.</t>
  </si>
  <si>
    <t>Нет уплотнителей, виброизоляторов, огнезащиты, герметизации.</t>
  </si>
  <si>
    <t>АС-1 Винер</t>
  </si>
  <si>
    <t>Дымоудаление. Винер</t>
  </si>
  <si>
    <t>Противодымная вентиляция (вытяжная) ВИНЕР</t>
  </si>
  <si>
    <t>Винер</t>
  </si>
  <si>
    <t>РСК-24</t>
  </si>
  <si>
    <t>Гриша</t>
  </si>
  <si>
    <r>
  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</t>
    </r>
    <r>
      <rPr>
        <sz val="11"/>
        <color rgb="FFFF0000"/>
        <rFont val="Calibri"/>
        <family val="2"/>
        <charset val="204"/>
        <scheme val="minor"/>
      </rPr>
      <t>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</t>
    </r>
    <r>
      <rPr>
        <sz val="11"/>
        <color theme="1"/>
        <rFont val="Calibri"/>
        <family val="2"/>
        <scheme val="minor"/>
      </rPr>
      <t xml:space="preserve">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  </r>
  </si>
  <si>
    <t>Центрис</t>
  </si>
  <si>
    <t>Гуль</t>
  </si>
  <si>
    <t>Инжсолюшн</t>
  </si>
  <si>
    <t>Чистый город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</si>
</sst>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.00\ _₽_-;\-* #,##0.00\ _₽_-;_-* &quot;-&quot;??\ _₽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b/>
      <sz val="12"/>
      <color rgb="FFFF0000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b/>
      <sz val="14"/>
      <color rgb="FFFF000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color rgb="FF00B050"/>
      <name val="Calibri"/>
      <family val="2"/>
      <charset val="204"/>
      <scheme val="minor"/>
    </font>
  </fonts>
  <fills count="1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00B0F0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</borders>
  <cellStyleXfs count="3">
    <xf numFmtId="0" fontId="0" fillId="0" borderId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</cellStyleXfs>
  <cellXfs count="167">
    <xf numFmtId="0" fontId="0" fillId="0" borderId="0" xfId="0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2" fontId="0" fillId="0" borderId="1" xfId="0" applyNumberFormat="1" applyBorder="1" applyAlignment="1">
      <alignment horizontal="center"/>
    </xf>
    <xf numFmtId="2" fontId="0" fillId="0" borderId="1" xfId="0" applyNumberFormat="1" applyBorder="1" applyAlignment="1">
      <alignment vertical="center" wrapText="1"/>
    </xf>
    <xf numFmtId="2" fontId="0" fillId="0" borderId="0" xfId="0" applyNumberFormat="1" applyAlignment="1">
      <alignment vertical="center" wrapText="1"/>
    </xf>
    <xf numFmtId="43" fontId="0" fillId="0" borderId="1" xfId="0" applyNumberFormat="1" applyBorder="1" applyAlignment="1">
      <alignment horizontal="center"/>
    </xf>
    <xf numFmtId="43" fontId="6" fillId="0" borderId="1" xfId="0" applyNumberFormat="1" applyFont="1" applyBorder="1" applyAlignment="1">
      <alignment vertical="center" wrapText="1"/>
    </xf>
    <xf numFmtId="43" fontId="0" fillId="0" borderId="1" xfId="0" applyNumberFormat="1" applyBorder="1" applyAlignment="1">
      <alignment horizontal="center" vertical="center" wrapText="1"/>
    </xf>
    <xf numFmtId="43" fontId="0" fillId="0" borderId="1" xfId="0" applyNumberFormat="1" applyBorder="1" applyAlignment="1">
      <alignment vertical="center" wrapText="1"/>
    </xf>
    <xf numFmtId="43" fontId="3" fillId="0" borderId="1" xfId="0" applyNumberFormat="1" applyFont="1" applyBorder="1" applyAlignment="1">
      <alignment horizontal="center" vertical="center" wrapText="1"/>
    </xf>
    <xf numFmtId="43" fontId="0" fillId="0" borderId="0" xfId="0" applyNumberFormat="1" applyAlignment="1">
      <alignment horizontal="center" vertical="center" wrapText="1"/>
    </xf>
    <xf numFmtId="43" fontId="0" fillId="0" borderId="0" xfId="0" applyNumberFormat="1" applyAlignment="1">
      <alignment vertical="center" wrapText="1"/>
    </xf>
    <xf numFmtId="2" fontId="0" fillId="2" borderId="1" xfId="0" applyNumberFormat="1" applyFill="1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64" fontId="6" fillId="0" borderId="1" xfId="0" applyNumberFormat="1" applyFont="1" applyBorder="1" applyAlignment="1">
      <alignment vertical="center" wrapText="1"/>
    </xf>
    <xf numFmtId="43" fontId="10" fillId="0" borderId="1" xfId="0" applyNumberFormat="1" applyFont="1" applyBorder="1" applyAlignment="1">
      <alignment vertical="center" wrapText="1"/>
    </xf>
    <xf numFmtId="0" fontId="0" fillId="0" borderId="1" xfId="0" applyNumberFormat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  <xf numFmtId="0" fontId="0" fillId="4" borderId="1" xfId="0" applyFill="1" applyBorder="1" applyAlignment="1">
      <alignment horizontal="center" vertical="center" wrapText="1"/>
    </xf>
    <xf numFmtId="43" fontId="12" fillId="2" borderId="2" xfId="0" applyNumberFormat="1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vertical="center" wrapText="1"/>
    </xf>
    <xf numFmtId="0" fontId="0" fillId="2" borderId="0" xfId="0" applyFill="1" applyAlignment="1">
      <alignment vertical="center" wrapText="1"/>
    </xf>
    <xf numFmtId="43" fontId="12" fillId="2" borderId="0" xfId="0" applyNumberFormat="1" applyFont="1" applyFill="1" applyBorder="1" applyAlignment="1">
      <alignment horizontal="center" vertical="center" wrapText="1"/>
    </xf>
    <xf numFmtId="2" fontId="7" fillId="2" borderId="1" xfId="0" applyNumberFormat="1" applyFont="1" applyFill="1" applyBorder="1" applyAlignment="1">
      <alignment vertical="center" wrapText="1"/>
    </xf>
    <xf numFmtId="43" fontId="12" fillId="2" borderId="2" xfId="0" applyNumberFormat="1" applyFont="1" applyFill="1" applyBorder="1" applyAlignment="1">
      <alignment horizontal="center" vertical="center" wrapText="1"/>
    </xf>
    <xf numFmtId="43" fontId="17" fillId="0" borderId="1" xfId="0" applyNumberFormat="1" applyFont="1" applyFill="1" applyBorder="1" applyAlignment="1">
      <alignment vertical="center" wrapText="1"/>
    </xf>
    <xf numFmtId="0" fontId="0" fillId="6" borderId="1" xfId="0" applyFill="1" applyBorder="1" applyAlignment="1">
      <alignment horizontal="center" vertical="center" wrapText="1"/>
    </xf>
    <xf numFmtId="43" fontId="0" fillId="6" borderId="1" xfId="0" applyNumberFormat="1" applyFill="1" applyBorder="1" applyAlignment="1">
      <alignment horizontal="center" vertical="center" wrapText="1"/>
    </xf>
    <xf numFmtId="0" fontId="0" fillId="6" borderId="1" xfId="0" applyFill="1" applyBorder="1" applyAlignment="1">
      <alignment vertical="center" wrapText="1"/>
    </xf>
    <xf numFmtId="0" fontId="0" fillId="6" borderId="0" xfId="0" applyFill="1" applyAlignment="1">
      <alignment vertical="center" wrapText="1"/>
    </xf>
    <xf numFmtId="0" fontId="18" fillId="6" borderId="1" xfId="0" applyFont="1" applyFill="1" applyBorder="1" applyAlignment="1">
      <alignment horizontal="center" vertical="center" wrapText="1"/>
    </xf>
    <xf numFmtId="43" fontId="17" fillId="0" borderId="1" xfId="0" applyNumberFormat="1" applyFont="1" applyBorder="1" applyAlignment="1">
      <alignment vertical="center" wrapText="1"/>
    </xf>
    <xf numFmtId="2" fontId="0" fillId="0" borderId="1" xfId="0" applyNumberFormat="1" applyBorder="1" applyAlignment="1">
      <alignment horizontal="center" vertical="center" wrapText="1"/>
    </xf>
    <xf numFmtId="2" fontId="19" fillId="0" borderId="1" xfId="0" applyNumberFormat="1" applyFont="1" applyBorder="1" applyAlignment="1">
      <alignment vertical="center" wrapText="1"/>
    </xf>
    <xf numFmtId="2" fontId="19" fillId="0" borderId="0" xfId="0" applyNumberFormat="1" applyFont="1" applyAlignment="1">
      <alignment vertical="center" wrapText="1"/>
    </xf>
    <xf numFmtId="164" fontId="2" fillId="0" borderId="1" xfId="0" applyNumberFormat="1" applyFont="1" applyBorder="1" applyAlignment="1">
      <alignment vertical="center" wrapText="1"/>
    </xf>
    <xf numFmtId="2" fontId="2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43" fontId="2" fillId="0" borderId="1" xfId="0" applyNumberFormat="1" applyFont="1" applyBorder="1" applyAlignment="1">
      <alignment vertical="center" wrapText="1"/>
    </xf>
    <xf numFmtId="2" fontId="2" fillId="2" borderId="1" xfId="0" applyNumberFormat="1" applyFont="1" applyFill="1" applyBorder="1" applyAlignment="1">
      <alignment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vertical="center" wrapText="1"/>
    </xf>
    <xf numFmtId="43" fontId="2" fillId="2" borderId="1" xfId="0" applyNumberFormat="1" applyFont="1" applyFill="1" applyBorder="1" applyAlignment="1">
      <alignment vertical="center" wrapText="1"/>
    </xf>
    <xf numFmtId="164" fontId="2" fillId="2" borderId="1" xfId="0" applyNumberFormat="1" applyFont="1" applyFill="1" applyBorder="1" applyAlignment="1">
      <alignment vertical="center" wrapText="1"/>
    </xf>
    <xf numFmtId="2" fontId="17" fillId="0" borderId="1" xfId="0" applyNumberFormat="1" applyFont="1" applyBorder="1" applyAlignment="1">
      <alignment vertical="center" wrapText="1"/>
    </xf>
    <xf numFmtId="43" fontId="2" fillId="6" borderId="1" xfId="0" applyNumberFormat="1" applyFont="1" applyFill="1" applyBorder="1" applyAlignment="1">
      <alignment vertical="center" wrapText="1"/>
    </xf>
    <xf numFmtId="164" fontId="2" fillId="6" borderId="1" xfId="0" applyNumberFormat="1" applyFont="1" applyFill="1" applyBorder="1" applyAlignment="1">
      <alignment vertical="center" wrapText="1"/>
    </xf>
    <xf numFmtId="2" fontId="2" fillId="6" borderId="1" xfId="0" applyNumberFormat="1" applyFont="1" applyFill="1" applyBorder="1" applyAlignment="1">
      <alignment vertical="center" wrapText="1"/>
    </xf>
    <xf numFmtId="164" fontId="2" fillId="0" borderId="1" xfId="0" applyNumberFormat="1" applyFont="1" applyFill="1" applyBorder="1" applyAlignment="1">
      <alignment vertical="center" wrapText="1"/>
    </xf>
    <xf numFmtId="2" fontId="6" fillId="2" borderId="1" xfId="0" applyNumberFormat="1" applyFont="1" applyFill="1" applyBorder="1" applyAlignment="1">
      <alignment vertical="center" wrapText="1"/>
    </xf>
    <xf numFmtId="0" fontId="6" fillId="8" borderId="1" xfId="0" applyFont="1" applyFill="1" applyBorder="1" applyAlignment="1">
      <alignment vertical="center" wrapText="1"/>
    </xf>
    <xf numFmtId="0" fontId="7" fillId="8" borderId="1" xfId="0" applyFont="1" applyFill="1" applyBorder="1" applyAlignment="1">
      <alignment vertical="center" wrapText="1"/>
    </xf>
    <xf numFmtId="43" fontId="7" fillId="8" borderId="1" xfId="0" applyNumberFormat="1" applyFont="1" applyFill="1" applyBorder="1" applyAlignment="1">
      <alignment vertical="center" wrapText="1"/>
    </xf>
    <xf numFmtId="2" fontId="7" fillId="8" borderId="1" xfId="0" applyNumberFormat="1" applyFont="1" applyFill="1" applyBorder="1" applyAlignment="1">
      <alignment vertical="center" wrapText="1"/>
    </xf>
    <xf numFmtId="2" fontId="6" fillId="8" borderId="1" xfId="0" applyNumberFormat="1" applyFont="1" applyFill="1" applyBorder="1" applyAlignment="1">
      <alignment horizontal="center" vertical="center" wrapText="1"/>
    </xf>
    <xf numFmtId="2" fontId="9" fillId="8" borderId="1" xfId="0" applyNumberFormat="1" applyFont="1" applyFill="1" applyBorder="1" applyAlignment="1">
      <alignment vertical="center" wrapText="1"/>
    </xf>
    <xf numFmtId="0" fontId="6" fillId="8" borderId="0" xfId="0" applyFont="1" applyFill="1" applyAlignment="1">
      <alignment vertical="center" wrapText="1"/>
    </xf>
    <xf numFmtId="0" fontId="6" fillId="8" borderId="1" xfId="0" applyFont="1" applyFill="1" applyBorder="1" applyAlignment="1">
      <alignment horizontal="center" vertical="center" wrapText="1"/>
    </xf>
    <xf numFmtId="43" fontId="6" fillId="8" borderId="1" xfId="0" applyNumberFormat="1" applyFont="1" applyFill="1" applyBorder="1" applyAlignment="1">
      <alignment horizontal="center" vertical="center" wrapText="1"/>
    </xf>
    <xf numFmtId="164" fontId="6" fillId="8" borderId="1" xfId="0" applyNumberFormat="1" applyFont="1" applyFill="1" applyBorder="1" applyAlignment="1">
      <alignment vertical="center" wrapText="1"/>
    </xf>
    <xf numFmtId="2" fontId="6" fillId="8" borderId="1" xfId="0" applyNumberFormat="1" applyFont="1" applyFill="1" applyBorder="1" applyAlignment="1">
      <alignment vertical="center" wrapText="1"/>
    </xf>
    <xf numFmtId="43" fontId="6" fillId="8" borderId="1" xfId="0" applyNumberFormat="1" applyFont="1" applyFill="1" applyBorder="1" applyAlignment="1">
      <alignment vertical="center" wrapText="1"/>
    </xf>
    <xf numFmtId="0" fontId="7" fillId="8" borderId="0" xfId="0" applyFont="1" applyFill="1" applyAlignment="1">
      <alignment vertical="center" wrapText="1"/>
    </xf>
    <xf numFmtId="0" fontId="9" fillId="8" borderId="1" xfId="0" applyFont="1" applyFill="1" applyBorder="1" applyAlignment="1">
      <alignment vertical="center" wrapText="1"/>
    </xf>
    <xf numFmtId="0" fontId="15" fillId="9" borderId="1" xfId="0" applyFont="1" applyFill="1" applyBorder="1" applyAlignment="1">
      <alignment vertical="center" wrapText="1"/>
    </xf>
    <xf numFmtId="43" fontId="15" fillId="9" borderId="1" xfId="0" applyNumberFormat="1" applyFont="1" applyFill="1" applyBorder="1" applyAlignment="1">
      <alignment vertical="center" wrapText="1"/>
    </xf>
    <xf numFmtId="164" fontId="15" fillId="9" borderId="1" xfId="0" applyNumberFormat="1" applyFont="1" applyFill="1" applyBorder="1" applyAlignment="1">
      <alignment vertical="center" wrapText="1"/>
    </xf>
    <xf numFmtId="2" fontId="15" fillId="9" borderId="1" xfId="0" applyNumberFormat="1" applyFont="1" applyFill="1" applyBorder="1" applyAlignment="1">
      <alignment vertical="center" wrapText="1"/>
    </xf>
    <xf numFmtId="0" fontId="15" fillId="9" borderId="1" xfId="0" applyFont="1" applyFill="1" applyBorder="1" applyAlignment="1">
      <alignment horizontal="center" vertical="center" textRotation="90" wrapText="1"/>
    </xf>
    <xf numFmtId="0" fontId="15" fillId="9" borderId="1" xfId="0" applyFont="1" applyFill="1" applyBorder="1" applyAlignment="1">
      <alignment horizontal="center" vertical="center" wrapText="1"/>
    </xf>
    <xf numFmtId="43" fontId="15" fillId="9" borderId="1" xfId="1" applyNumberFormat="1" applyFont="1" applyFill="1" applyBorder="1" applyAlignment="1">
      <alignment horizontal="center" vertical="center" wrapText="1"/>
    </xf>
    <xf numFmtId="43" fontId="15" fillId="9" borderId="1" xfId="0" applyNumberFormat="1" applyFont="1" applyFill="1" applyBorder="1" applyAlignment="1">
      <alignment horizontal="center"/>
    </xf>
    <xf numFmtId="2" fontId="15" fillId="9" borderId="1" xfId="0" applyNumberFormat="1" applyFont="1" applyFill="1" applyBorder="1" applyAlignment="1">
      <alignment horizontal="center"/>
    </xf>
    <xf numFmtId="2" fontId="15" fillId="9" borderId="1" xfId="0" applyNumberFormat="1" applyFont="1" applyFill="1" applyBorder="1" applyAlignment="1">
      <alignment horizontal="center" vertical="center" wrapText="1"/>
    </xf>
    <xf numFmtId="0" fontId="15" fillId="9" borderId="0" xfId="0" applyFont="1" applyFill="1" applyAlignment="1">
      <alignment vertical="center" wrapText="1"/>
    </xf>
    <xf numFmtId="43" fontId="15" fillId="9" borderId="1" xfId="0" applyNumberFormat="1" applyFont="1" applyFill="1" applyBorder="1" applyAlignment="1">
      <alignment horizontal="center" vertical="center" wrapText="1"/>
    </xf>
    <xf numFmtId="0" fontId="0" fillId="0" borderId="0" xfId="0" applyFill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vertical="center" wrapText="1"/>
    </xf>
    <xf numFmtId="0" fontId="0" fillId="0" borderId="1" xfId="0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8" fillId="0" borderId="1" xfId="0" applyFont="1" applyFill="1" applyBorder="1" applyAlignment="1">
      <alignment vertical="center" wrapText="1"/>
    </xf>
    <xf numFmtId="164" fontId="2" fillId="8" borderId="1" xfId="0" applyNumberFormat="1" applyFont="1" applyFill="1" applyBorder="1" applyAlignment="1">
      <alignment vertical="center" wrapText="1"/>
    </xf>
    <xf numFmtId="0" fontId="11" fillId="10" borderId="1" xfId="0" applyFont="1" applyFill="1" applyBorder="1" applyAlignment="1">
      <alignment vertical="center" wrapText="1"/>
    </xf>
    <xf numFmtId="0" fontId="11" fillId="10" borderId="1" xfId="0" applyFont="1" applyFill="1" applyBorder="1" applyAlignment="1">
      <alignment horizontal="center" vertical="center" wrapText="1"/>
    </xf>
    <xf numFmtId="43" fontId="11" fillId="10" borderId="1" xfId="0" applyNumberFormat="1" applyFont="1" applyFill="1" applyBorder="1" applyAlignment="1">
      <alignment horizontal="center" vertical="center" wrapText="1"/>
    </xf>
    <xf numFmtId="43" fontId="11" fillId="10" borderId="1" xfId="0" applyNumberFormat="1" applyFont="1" applyFill="1" applyBorder="1" applyAlignment="1">
      <alignment vertical="center" wrapText="1"/>
    </xf>
    <xf numFmtId="2" fontId="11" fillId="10" borderId="1" xfId="0" applyNumberFormat="1" applyFont="1" applyFill="1" applyBorder="1" applyAlignment="1">
      <alignment vertical="center" wrapText="1"/>
    </xf>
    <xf numFmtId="0" fontId="11" fillId="10" borderId="0" xfId="0" applyFont="1" applyFill="1" applyAlignment="1">
      <alignment vertical="center" wrapText="1"/>
    </xf>
    <xf numFmtId="43" fontId="9" fillId="8" borderId="1" xfId="0" applyNumberFormat="1" applyFont="1" applyFill="1" applyBorder="1" applyAlignment="1">
      <alignment vertical="center" wrapText="1"/>
    </xf>
    <xf numFmtId="43" fontId="2" fillId="0" borderId="1" xfId="0" applyNumberFormat="1" applyFont="1" applyFill="1" applyBorder="1" applyAlignment="1">
      <alignment vertical="center" wrapText="1"/>
    </xf>
    <xf numFmtId="0" fontId="15" fillId="9" borderId="1" xfId="0" applyNumberFormat="1" applyFont="1" applyFill="1" applyBorder="1" applyAlignment="1">
      <alignment vertical="center" wrapText="1"/>
    </xf>
    <xf numFmtId="0" fontId="0" fillId="2" borderId="5" xfId="0" applyFill="1" applyBorder="1" applyAlignment="1">
      <alignment horizontal="center" vertical="center" wrapText="1"/>
    </xf>
    <xf numFmtId="0" fontId="15" fillId="2" borderId="1" xfId="0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vertical="center" wrapText="1"/>
    </xf>
    <xf numFmtId="2" fontId="11" fillId="2" borderId="1" xfId="0" applyNumberFormat="1" applyFont="1" applyFill="1" applyBorder="1" applyAlignment="1">
      <alignment vertical="center" wrapText="1"/>
    </xf>
    <xf numFmtId="0" fontId="0" fillId="11" borderId="1" xfId="0" applyFont="1" applyFill="1" applyBorder="1" applyAlignment="1">
      <alignment vertical="center" wrapText="1"/>
    </xf>
    <xf numFmtId="0" fontId="0" fillId="11" borderId="1" xfId="0" applyFont="1" applyFill="1" applyBorder="1" applyAlignment="1">
      <alignment horizontal="center" vertical="center" wrapText="1"/>
    </xf>
    <xf numFmtId="43" fontId="0" fillId="11" borderId="1" xfId="0" applyNumberFormat="1" applyFont="1" applyFill="1" applyBorder="1" applyAlignment="1">
      <alignment horizontal="center" vertical="center" wrapText="1"/>
    </xf>
    <xf numFmtId="43" fontId="0" fillId="11" borderId="1" xfId="0" applyNumberFormat="1" applyFont="1" applyFill="1" applyBorder="1" applyAlignment="1">
      <alignment vertical="center" wrapText="1"/>
    </xf>
    <xf numFmtId="164" fontId="0" fillId="11" borderId="1" xfId="0" applyNumberFormat="1" applyFont="1" applyFill="1" applyBorder="1" applyAlignment="1">
      <alignment vertical="center" wrapText="1"/>
    </xf>
    <xf numFmtId="164" fontId="4" fillId="11" borderId="1" xfId="0" applyNumberFormat="1" applyFont="1" applyFill="1" applyBorder="1" applyAlignment="1">
      <alignment vertical="center" wrapText="1"/>
    </xf>
    <xf numFmtId="2" fontId="0" fillId="11" borderId="1" xfId="0" applyNumberFormat="1" applyFont="1" applyFill="1" applyBorder="1" applyAlignment="1">
      <alignment vertical="center" wrapText="1"/>
    </xf>
    <xf numFmtId="2" fontId="0" fillId="11" borderId="1" xfId="0" applyNumberFormat="1" applyFont="1" applyFill="1" applyBorder="1" applyAlignment="1">
      <alignment horizontal="center" vertical="center" wrapText="1"/>
    </xf>
    <xf numFmtId="2" fontId="18" fillId="11" borderId="1" xfId="0" applyNumberFormat="1" applyFont="1" applyFill="1" applyBorder="1" applyAlignment="1">
      <alignment vertical="center" wrapText="1"/>
    </xf>
    <xf numFmtId="0" fontId="0" fillId="11" borderId="0" xfId="0" applyFont="1" applyFill="1" applyAlignment="1">
      <alignment vertical="center" wrapText="1"/>
    </xf>
    <xf numFmtId="2" fontId="19" fillId="2" borderId="7" xfId="0" applyNumberFormat="1" applyFont="1" applyFill="1" applyBorder="1" applyAlignment="1">
      <alignment horizontal="center" vertical="center" wrapText="1"/>
    </xf>
    <xf numFmtId="2" fontId="19" fillId="2" borderId="4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 wrapText="1"/>
    </xf>
    <xf numFmtId="2" fontId="9" fillId="2" borderId="1" xfId="0" applyNumberFormat="1" applyFont="1" applyFill="1" applyBorder="1" applyAlignment="1">
      <alignment vertical="center" wrapText="1"/>
    </xf>
    <xf numFmtId="2" fontId="19" fillId="2" borderId="1" xfId="0" applyNumberFormat="1" applyFont="1" applyFill="1" applyBorder="1" applyAlignment="1">
      <alignment vertical="center" wrapText="1"/>
    </xf>
    <xf numFmtId="2" fontId="17" fillId="2" borderId="1" xfId="0" applyNumberFormat="1" applyFont="1" applyFill="1" applyBorder="1" applyAlignment="1">
      <alignment vertical="center" wrapText="1"/>
    </xf>
    <xf numFmtId="2" fontId="18" fillId="2" borderId="1" xfId="0" applyNumberFormat="1" applyFont="1" applyFill="1" applyBorder="1" applyAlignment="1">
      <alignment vertical="center" wrapText="1"/>
    </xf>
    <xf numFmtId="2" fontId="19" fillId="2" borderId="0" xfId="0" applyNumberFormat="1" applyFont="1" applyFill="1" applyAlignment="1">
      <alignment vertical="center" wrapText="1"/>
    </xf>
    <xf numFmtId="0" fontId="15" fillId="9" borderId="1" xfId="0" applyFont="1" applyFill="1" applyBorder="1" applyAlignment="1">
      <alignment horizontal="left" vertical="center" wrapText="1"/>
    </xf>
    <xf numFmtId="2" fontId="20" fillId="0" borderId="1" xfId="0" applyNumberFormat="1" applyFont="1" applyBorder="1" applyAlignment="1">
      <alignment vertical="center" wrapText="1"/>
    </xf>
    <xf numFmtId="0" fontId="6" fillId="0" borderId="0" xfId="0" applyFont="1" applyFill="1" applyAlignment="1">
      <alignment vertical="center" wrapText="1"/>
    </xf>
    <xf numFmtId="0" fontId="15" fillId="0" borderId="0" xfId="0" applyFont="1" applyFill="1" applyAlignment="1">
      <alignment vertical="center" wrapText="1"/>
    </xf>
    <xf numFmtId="0" fontId="3" fillId="0" borderId="0" xfId="0" applyFont="1" applyFill="1" applyAlignment="1">
      <alignment vertical="center" wrapText="1"/>
    </xf>
    <xf numFmtId="0" fontId="7" fillId="0" borderId="0" xfId="0" applyFont="1" applyFill="1" applyAlignment="1">
      <alignment vertical="center" wrapText="1"/>
    </xf>
    <xf numFmtId="0" fontId="1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2" fontId="19" fillId="2" borderId="3" xfId="0" applyNumberFormat="1" applyFont="1" applyFill="1" applyBorder="1" applyAlignment="1">
      <alignment horizontal="center" vertical="center" wrapText="1"/>
    </xf>
    <xf numFmtId="2" fontId="0" fillId="2" borderId="1" xfId="0" applyNumberFormat="1" applyFont="1" applyFill="1" applyBorder="1" applyAlignment="1">
      <alignment vertical="center" wrapText="1"/>
    </xf>
    <xf numFmtId="43" fontId="12" fillId="14" borderId="2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2" fontId="19" fillId="0" borderId="3" xfId="0" applyNumberFormat="1" applyFont="1" applyBorder="1" applyAlignment="1">
      <alignment horizontal="center" vertical="center" wrapText="1"/>
    </xf>
    <xf numFmtId="2" fontId="19" fillId="0" borderId="4" xfId="0" applyNumberFormat="1" applyFont="1" applyBorder="1" applyAlignment="1">
      <alignment horizontal="center" vertical="center" wrapText="1"/>
    </xf>
    <xf numFmtId="43" fontId="12" fillId="13" borderId="2" xfId="0" applyNumberFormat="1" applyFont="1" applyFill="1" applyBorder="1" applyAlignment="1">
      <alignment horizontal="center" vertical="center" wrapText="1"/>
    </xf>
    <xf numFmtId="43" fontId="12" fillId="3" borderId="2" xfId="0" applyNumberFormat="1" applyFont="1" applyFill="1" applyBorder="1" applyAlignment="1">
      <alignment horizontal="center" vertical="center" wrapText="1"/>
    </xf>
    <xf numFmtId="43" fontId="12" fillId="5" borderId="2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textRotation="90" wrapText="1"/>
    </xf>
    <xf numFmtId="43" fontId="0" fillId="0" borderId="1" xfId="1" applyNumberFormat="1" applyFont="1" applyBorder="1" applyAlignment="1">
      <alignment horizontal="center" vertical="center" wrapText="1"/>
    </xf>
    <xf numFmtId="43" fontId="12" fillId="2" borderId="2" xfId="0" applyNumberFormat="1" applyFont="1" applyFill="1" applyBorder="1" applyAlignment="1">
      <alignment horizontal="center" vertical="center" wrapText="1"/>
    </xf>
    <xf numFmtId="43" fontId="12" fillId="7" borderId="2" xfId="0" applyNumberFormat="1" applyFont="1" applyFill="1" applyBorder="1" applyAlignment="1">
      <alignment horizontal="center" vertical="center" wrapText="1"/>
    </xf>
    <xf numFmtId="43" fontId="12" fillId="12" borderId="2" xfId="0" applyNumberFormat="1" applyFont="1" applyFill="1" applyBorder="1" applyAlignment="1">
      <alignment horizontal="center" vertical="center" wrapText="1"/>
    </xf>
    <xf numFmtId="43" fontId="2" fillId="0" borderId="1" xfId="1" applyFont="1" applyBorder="1" applyAlignment="1">
      <alignment vertical="center" wrapText="1"/>
    </xf>
    <xf numFmtId="0" fontId="0" fillId="2" borderId="1" xfId="0" applyFill="1" applyBorder="1" applyAlignment="1">
      <alignment vertical="center" wrapText="1"/>
    </xf>
    <xf numFmtId="43" fontId="7" fillId="2" borderId="1" xfId="0" applyNumberFormat="1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6" fillId="15" borderId="1" xfId="0" applyFont="1" applyFill="1" applyBorder="1" applyAlignment="1">
      <alignment vertical="center" wrapText="1"/>
    </xf>
    <xf numFmtId="0" fontId="7" fillId="15" borderId="1" xfId="0" applyFont="1" applyFill="1" applyBorder="1" applyAlignment="1">
      <alignment vertical="center" wrapText="1"/>
    </xf>
    <xf numFmtId="43" fontId="7" fillId="15" borderId="1" xfId="0" applyNumberFormat="1" applyFont="1" applyFill="1" applyBorder="1" applyAlignment="1">
      <alignment vertical="center" wrapText="1"/>
    </xf>
    <xf numFmtId="2" fontId="6" fillId="15" borderId="1" xfId="0" applyNumberFormat="1" applyFont="1" applyFill="1" applyBorder="1" applyAlignment="1">
      <alignment vertical="center" wrapText="1"/>
    </xf>
    <xf numFmtId="43" fontId="2" fillId="2" borderId="1" xfId="1" applyFont="1" applyFill="1" applyBorder="1" applyAlignment="1">
      <alignment vertical="center" wrapText="1"/>
    </xf>
    <xf numFmtId="43" fontId="17" fillId="2" borderId="1" xfId="0" applyNumberFormat="1" applyFont="1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2" fontId="1" fillId="0" borderId="1" xfId="0" applyNumberFormat="1" applyFont="1" applyBorder="1" applyAlignment="1">
      <alignment vertical="center" wrapText="1"/>
    </xf>
  </cellXfs>
  <cellStyles count="3">
    <cellStyle name="Обычный" xfId="0" builtinId="0"/>
    <cellStyle name="Финансовый" xfId="1" builtinId="3"/>
    <cellStyle name="Финансовый 3" xfId="2" xr:uid="{60474A60-2ABD-479D-B55F-D5BA0E5C44BB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EI701"/>
  <sheetViews>
    <sheetView tabSelected="1" topLeftCell="C1" zoomScale="80" zoomScaleNormal="80" workbookViewId="0">
      <pane ySplit="3" topLeftCell="A506" activePane="bottomLeft" state="frozen"/>
      <selection pane="bottomLeft" activeCell="C523" sqref="C523"/>
    </sheetView>
  </sheetViews>
  <sheetFormatPr defaultColWidth="9.109375" defaultRowHeight="14.4" outlineLevelRow="1" outlineLevelCol="1" x14ac:dyDescent="0.3"/>
  <cols>
    <col min="1" max="1" width="6.109375" style="1" customWidth="1"/>
    <col min="2" max="2" width="5.21875" style="1" customWidth="1"/>
    <col min="3" max="3" width="36.21875" style="1" customWidth="1"/>
    <col min="4" max="4" width="5.21875" style="3" customWidth="1"/>
    <col min="5" max="5" width="11.6640625" style="19" customWidth="1"/>
    <col min="6" max="6" width="20" style="20" hidden="1" customWidth="1" outlineLevel="1"/>
    <col min="7" max="7" width="20" style="1" hidden="1" customWidth="1" outlineLevel="1"/>
    <col min="8" max="8" width="20.109375" style="1" customWidth="1" collapsed="1"/>
    <col min="9" max="10" width="20" style="13" hidden="1" customWidth="1"/>
    <col min="11" max="11" width="20" style="1" hidden="1" customWidth="1"/>
    <col min="12" max="12" width="1.21875" style="32" customWidth="1"/>
    <col min="13" max="13" width="20" style="20" customWidth="1" outlineLevel="1"/>
    <col min="14" max="14" width="20" style="1" customWidth="1" outlineLevel="1"/>
    <col min="15" max="15" width="18.88671875" style="1" customWidth="1"/>
    <col min="16" max="16" width="21.6640625" style="13" hidden="1" customWidth="1"/>
    <col min="17" max="17" width="23.109375" style="13" hidden="1" customWidth="1"/>
    <col min="18" max="18" width="23.109375" style="1" hidden="1" customWidth="1"/>
    <col min="19" max="19" width="1.44140625" style="32" customWidth="1"/>
    <col min="20" max="20" width="23.109375" style="20" customWidth="1" outlineLevel="1"/>
    <col min="21" max="21" width="21.109375" style="1" customWidth="1" outlineLevel="1"/>
    <col min="22" max="22" width="18.33203125" style="1" customWidth="1"/>
    <col min="23" max="24" width="21.6640625" style="13" customWidth="1"/>
    <col min="25" max="25" width="21.6640625" style="1" customWidth="1"/>
    <col min="26" max="26" width="1.33203125" style="32" customWidth="1"/>
    <col min="27" max="28" width="21.6640625" style="1" hidden="1" customWidth="1" outlineLevel="1"/>
    <col min="29" max="29" width="21.6640625" style="1" hidden="1" customWidth="1" collapsed="1"/>
    <col min="30" max="31" width="21.6640625" style="1" hidden="1" customWidth="1"/>
    <col min="32" max="32" width="21.6640625" style="45" hidden="1" customWidth="1"/>
    <col min="33" max="33" width="1.44140625" style="127" hidden="1" customWidth="1"/>
    <col min="34" max="35" width="21.6640625" style="1" hidden="1" customWidth="1" outlineLevel="1"/>
    <col min="36" max="36" width="21.6640625" style="1" hidden="1" customWidth="1" collapsed="1"/>
    <col min="37" max="38" width="21.6640625" style="1" hidden="1" customWidth="1"/>
    <col min="39" max="39" width="21.6640625" style="45" hidden="1" customWidth="1"/>
    <col min="40" max="40" width="1.88671875" style="127" hidden="1" customWidth="1"/>
    <col min="41" max="42" width="21.6640625" style="1" hidden="1" customWidth="1" outlineLevel="1"/>
    <col min="43" max="43" width="21.6640625" style="1" hidden="1" customWidth="1" collapsed="1"/>
    <col min="44" max="45" width="21.6640625" style="1" hidden="1" customWidth="1"/>
    <col min="46" max="46" width="21.6640625" style="45" hidden="1" customWidth="1"/>
    <col min="47" max="47" width="2" style="127" hidden="1" customWidth="1"/>
    <col min="48" max="49" width="21.6640625" style="1" hidden="1" customWidth="1" outlineLevel="1"/>
    <col min="50" max="50" width="21.6640625" style="1" hidden="1" customWidth="1" collapsed="1"/>
    <col min="51" max="52" width="21.6640625" style="1" hidden="1" customWidth="1"/>
    <col min="53" max="53" width="21.6640625" style="45" hidden="1" customWidth="1"/>
    <col min="54" max="54" width="129.77734375" style="87" customWidth="1"/>
    <col min="55" max="55" width="36.44140625" style="87" customWidth="1"/>
    <col min="56" max="139" width="9.109375" style="87"/>
    <col min="140" max="16384" width="9.109375" style="1"/>
  </cols>
  <sheetData>
    <row r="1" spans="1:139" ht="18" x14ac:dyDescent="0.3">
      <c r="F1" s="146" t="s">
        <v>1061</v>
      </c>
      <c r="G1" s="146"/>
      <c r="H1" s="146"/>
      <c r="I1" s="146"/>
      <c r="J1" s="146"/>
      <c r="K1" s="146"/>
      <c r="L1" s="35"/>
      <c r="M1" s="147" t="s">
        <v>1062</v>
      </c>
      <c r="N1" s="147"/>
      <c r="O1" s="147"/>
      <c r="P1" s="147"/>
      <c r="Q1" s="147"/>
      <c r="R1" s="147"/>
      <c r="S1" s="33"/>
      <c r="T1" s="152" t="s">
        <v>1063</v>
      </c>
      <c r="U1" s="152"/>
      <c r="V1" s="152"/>
      <c r="W1" s="152"/>
      <c r="X1" s="152"/>
      <c r="Y1" s="152"/>
      <c r="Z1" s="28"/>
      <c r="AA1" s="153" t="s">
        <v>1065</v>
      </c>
      <c r="AB1" s="153"/>
      <c r="AC1" s="153"/>
      <c r="AD1" s="153"/>
      <c r="AE1" s="153"/>
      <c r="AF1" s="153"/>
      <c r="AG1" s="28"/>
      <c r="AH1" s="154" t="s">
        <v>1066</v>
      </c>
      <c r="AI1" s="154"/>
      <c r="AJ1" s="154"/>
      <c r="AK1" s="154"/>
      <c r="AL1" s="154"/>
      <c r="AM1" s="154"/>
      <c r="AN1" s="33"/>
      <c r="AO1" s="145" t="s">
        <v>1067</v>
      </c>
      <c r="AP1" s="145"/>
      <c r="AQ1" s="145"/>
      <c r="AR1" s="145"/>
      <c r="AS1" s="145"/>
      <c r="AT1" s="145"/>
      <c r="AU1" s="33"/>
      <c r="AV1" s="138" t="s">
        <v>1068</v>
      </c>
      <c r="AW1" s="138"/>
      <c r="AX1" s="138"/>
      <c r="AY1" s="138"/>
      <c r="AZ1" s="138"/>
      <c r="BA1" s="138"/>
    </row>
    <row r="2" spans="1:139" ht="14.4" hidden="1" customHeight="1" x14ac:dyDescent="0.3">
      <c r="A2" s="150" t="s">
        <v>3</v>
      </c>
      <c r="B2" s="150" t="s">
        <v>0</v>
      </c>
      <c r="C2" s="148" t="s">
        <v>6</v>
      </c>
      <c r="D2" s="148" t="s">
        <v>548</v>
      </c>
      <c r="E2" s="151" t="s">
        <v>1</v>
      </c>
      <c r="F2" s="148" t="s">
        <v>573</v>
      </c>
      <c r="G2" s="148"/>
      <c r="H2" s="148" t="s">
        <v>576</v>
      </c>
      <c r="I2" s="148" t="s">
        <v>577</v>
      </c>
      <c r="J2" s="148"/>
      <c r="K2" s="148" t="s">
        <v>578</v>
      </c>
      <c r="L2" s="29"/>
      <c r="M2" s="148" t="s">
        <v>573</v>
      </c>
      <c r="N2" s="148"/>
      <c r="O2" s="148" t="s">
        <v>576</v>
      </c>
      <c r="P2" s="148" t="s">
        <v>577</v>
      </c>
      <c r="Q2" s="148"/>
      <c r="R2" s="148" t="s">
        <v>578</v>
      </c>
      <c r="S2" s="29"/>
      <c r="T2" s="148" t="s">
        <v>573</v>
      </c>
      <c r="U2" s="148"/>
      <c r="V2" s="148" t="s">
        <v>576</v>
      </c>
      <c r="W2" s="148" t="s">
        <v>577</v>
      </c>
      <c r="X2" s="148"/>
      <c r="Y2" s="148" t="s">
        <v>578</v>
      </c>
      <c r="Z2" s="106"/>
      <c r="AA2" s="139" t="s">
        <v>573</v>
      </c>
      <c r="AB2" s="140"/>
      <c r="AC2" s="141" t="s">
        <v>576</v>
      </c>
      <c r="AD2" s="139" t="s">
        <v>577</v>
      </c>
      <c r="AE2" s="140"/>
      <c r="AF2" s="143" t="s">
        <v>578</v>
      </c>
      <c r="AG2" s="120"/>
      <c r="AH2" s="139" t="s">
        <v>573</v>
      </c>
      <c r="AI2" s="140"/>
      <c r="AJ2" s="141" t="s">
        <v>576</v>
      </c>
      <c r="AK2" s="139" t="s">
        <v>577</v>
      </c>
      <c r="AL2" s="140"/>
      <c r="AM2" s="143" t="s">
        <v>578</v>
      </c>
      <c r="AN2" s="136"/>
      <c r="AO2" s="139" t="s">
        <v>573</v>
      </c>
      <c r="AP2" s="140"/>
      <c r="AQ2" s="141" t="s">
        <v>576</v>
      </c>
      <c r="AR2" s="139" t="s">
        <v>577</v>
      </c>
      <c r="AS2" s="140"/>
      <c r="AT2" s="143" t="s">
        <v>578</v>
      </c>
      <c r="AU2" s="136"/>
      <c r="AV2" s="139" t="s">
        <v>573</v>
      </c>
      <c r="AW2" s="140"/>
      <c r="AX2" s="141" t="s">
        <v>576</v>
      </c>
      <c r="AY2" s="139" t="s">
        <v>577</v>
      </c>
      <c r="AZ2" s="140"/>
      <c r="BA2" s="143" t="s">
        <v>578</v>
      </c>
      <c r="BB2" s="149" t="s">
        <v>579</v>
      </c>
      <c r="BC2" s="88" t="s">
        <v>2</v>
      </c>
    </row>
    <row r="3" spans="1:139" s="2" customFormat="1" ht="28.5" hidden="1" customHeight="1" x14ac:dyDescent="0.3">
      <c r="A3" s="150"/>
      <c r="B3" s="150"/>
      <c r="C3" s="148"/>
      <c r="D3" s="148"/>
      <c r="E3" s="151"/>
      <c r="F3" s="14" t="s">
        <v>574</v>
      </c>
      <c r="G3" s="4" t="s">
        <v>575</v>
      </c>
      <c r="H3" s="148"/>
      <c r="I3" s="11" t="s">
        <v>574</v>
      </c>
      <c r="J3" s="11" t="s">
        <v>575</v>
      </c>
      <c r="K3" s="148"/>
      <c r="L3" s="29"/>
      <c r="M3" s="14" t="s">
        <v>574</v>
      </c>
      <c r="N3" s="4" t="s">
        <v>575</v>
      </c>
      <c r="O3" s="148"/>
      <c r="P3" s="11" t="s">
        <v>574</v>
      </c>
      <c r="Q3" s="11" t="s">
        <v>575</v>
      </c>
      <c r="R3" s="148"/>
      <c r="S3" s="29"/>
      <c r="T3" s="14" t="s">
        <v>574</v>
      </c>
      <c r="U3" s="4" t="s">
        <v>575</v>
      </c>
      <c r="V3" s="148"/>
      <c r="W3" s="11" t="s">
        <v>574</v>
      </c>
      <c r="X3" s="11" t="s">
        <v>575</v>
      </c>
      <c r="Y3" s="148"/>
      <c r="Z3" s="29"/>
      <c r="AA3" s="14" t="s">
        <v>574</v>
      </c>
      <c r="AB3" s="4" t="s">
        <v>575</v>
      </c>
      <c r="AC3" s="142"/>
      <c r="AD3" s="11" t="s">
        <v>574</v>
      </c>
      <c r="AE3" s="11" t="s">
        <v>575</v>
      </c>
      <c r="AF3" s="144"/>
      <c r="AG3" s="121"/>
      <c r="AH3" s="14" t="s">
        <v>574</v>
      </c>
      <c r="AI3" s="4" t="s">
        <v>575</v>
      </c>
      <c r="AJ3" s="142"/>
      <c r="AK3" s="11" t="s">
        <v>574</v>
      </c>
      <c r="AL3" s="11" t="s">
        <v>575</v>
      </c>
      <c r="AM3" s="144"/>
      <c r="AN3" s="121"/>
      <c r="AO3" s="14" t="s">
        <v>574</v>
      </c>
      <c r="AP3" s="4" t="s">
        <v>575</v>
      </c>
      <c r="AQ3" s="142"/>
      <c r="AR3" s="11" t="s">
        <v>574</v>
      </c>
      <c r="AS3" s="11" t="s">
        <v>575</v>
      </c>
      <c r="AT3" s="144"/>
      <c r="AU3" s="121"/>
      <c r="AV3" s="14" t="s">
        <v>574</v>
      </c>
      <c r="AW3" s="4" t="s">
        <v>575</v>
      </c>
      <c r="AX3" s="142"/>
      <c r="AY3" s="11" t="s">
        <v>574</v>
      </c>
      <c r="AZ3" s="11" t="s">
        <v>575</v>
      </c>
      <c r="BA3" s="144"/>
      <c r="BB3" s="149"/>
      <c r="BC3" s="89"/>
      <c r="BD3" s="130"/>
      <c r="BE3" s="130"/>
      <c r="BF3" s="130"/>
      <c r="BG3" s="130"/>
      <c r="BH3" s="130"/>
      <c r="BI3" s="130"/>
      <c r="BJ3" s="130"/>
      <c r="BK3" s="130"/>
      <c r="BL3" s="130"/>
      <c r="BM3" s="130"/>
      <c r="BN3" s="130"/>
      <c r="BO3" s="130"/>
      <c r="BP3" s="130"/>
      <c r="BQ3" s="130"/>
      <c r="BR3" s="130"/>
      <c r="BS3" s="130"/>
      <c r="BT3" s="130"/>
      <c r="BU3" s="130"/>
      <c r="BV3" s="130"/>
      <c r="BW3" s="130"/>
      <c r="BX3" s="130"/>
      <c r="BY3" s="130"/>
      <c r="BZ3" s="130"/>
      <c r="CA3" s="130"/>
      <c r="CB3" s="130"/>
      <c r="CC3" s="130"/>
      <c r="CD3" s="130"/>
      <c r="CE3" s="130"/>
      <c r="CF3" s="130"/>
      <c r="CG3" s="130"/>
      <c r="CH3" s="130"/>
      <c r="CI3" s="130"/>
      <c r="CJ3" s="130"/>
      <c r="CK3" s="130"/>
      <c r="CL3" s="130"/>
      <c r="CM3" s="130"/>
      <c r="CN3" s="130"/>
      <c r="CO3" s="130"/>
      <c r="CP3" s="130"/>
      <c r="CQ3" s="130"/>
      <c r="CR3" s="130"/>
      <c r="CS3" s="130"/>
      <c r="CT3" s="130"/>
      <c r="CU3" s="130"/>
      <c r="CV3" s="130"/>
      <c r="CW3" s="130"/>
      <c r="CX3" s="130"/>
      <c r="CY3" s="130"/>
      <c r="CZ3" s="130"/>
      <c r="DA3" s="130"/>
      <c r="DB3" s="130"/>
      <c r="DC3" s="130"/>
      <c r="DD3" s="130"/>
      <c r="DE3" s="130"/>
      <c r="DF3" s="130"/>
      <c r="DG3" s="130"/>
      <c r="DH3" s="130"/>
      <c r="DI3" s="130"/>
      <c r="DJ3" s="130"/>
      <c r="DK3" s="130"/>
      <c r="DL3" s="130"/>
      <c r="DM3" s="130"/>
      <c r="DN3" s="130"/>
      <c r="DO3" s="130"/>
      <c r="DP3" s="130"/>
      <c r="DQ3" s="130"/>
      <c r="DR3" s="130"/>
      <c r="DS3" s="130"/>
      <c r="DT3" s="130"/>
      <c r="DU3" s="130"/>
      <c r="DV3" s="130"/>
      <c r="DW3" s="130"/>
      <c r="DX3" s="130"/>
      <c r="DY3" s="130"/>
      <c r="DZ3" s="130"/>
      <c r="EA3" s="130"/>
      <c r="EB3" s="130"/>
      <c r="EC3" s="130"/>
      <c r="ED3" s="130"/>
      <c r="EE3" s="130"/>
      <c r="EF3" s="130"/>
      <c r="EG3" s="130"/>
      <c r="EH3" s="130"/>
      <c r="EI3" s="130"/>
    </row>
    <row r="4" spans="1:139" s="85" customFormat="1" ht="28.5" hidden="1" customHeight="1" x14ac:dyDescent="0.35">
      <c r="A4" s="79"/>
      <c r="B4" s="79"/>
      <c r="C4" s="128" t="s">
        <v>1058</v>
      </c>
      <c r="D4" s="80"/>
      <c r="E4" s="81"/>
      <c r="F4" s="82">
        <f>F5+F122+F238</f>
        <v>155442339.36000001</v>
      </c>
      <c r="G4" s="82">
        <f>G5+G122+G238</f>
        <v>102032570.12779997</v>
      </c>
      <c r="H4" s="82">
        <f>H5+H122+H238</f>
        <v>257474909.4878</v>
      </c>
      <c r="I4" s="83"/>
      <c r="J4" s="83"/>
      <c r="K4" s="80"/>
      <c r="L4" s="107"/>
      <c r="M4" s="82">
        <f>M5+M122+M238+M254+M265+M267+M274+M279+M285+M290+M293+M300+M317</f>
        <v>76671788.769600004</v>
      </c>
      <c r="N4" s="82">
        <f>N5+N122+N238</f>
        <v>0</v>
      </c>
      <c r="O4" s="82">
        <f>O5+O122+O238</f>
        <v>50080737.033800006</v>
      </c>
      <c r="P4" s="83"/>
      <c r="Q4" s="83"/>
      <c r="R4" s="80"/>
      <c r="S4" s="107"/>
      <c r="T4" s="82">
        <f>T5+T122+T238+T254+T265+T267+T274+T279+T285+T290+T293+T300+T317</f>
        <v>6358228.8640000001</v>
      </c>
      <c r="U4" s="82">
        <f>U5+U122+U238</f>
        <v>104541481.88591796</v>
      </c>
      <c r="V4" s="82">
        <f>V5+V122+V238</f>
        <v>110418580.74991795</v>
      </c>
      <c r="W4" s="83"/>
      <c r="X4" s="83"/>
      <c r="Y4" s="80"/>
      <c r="Z4" s="107"/>
      <c r="AA4" s="82">
        <f>AA5+AA122+AA238+AA254+AA265+AA267+AA274+AA279+AA285+AA290+AA293+AA300+AA317</f>
        <v>0</v>
      </c>
      <c r="AB4" s="82">
        <f>AB5+AB122+AB238</f>
        <v>0</v>
      </c>
      <c r="AC4" s="82">
        <f>AC5+AC122+AC238</f>
        <v>0</v>
      </c>
      <c r="AD4" s="80"/>
      <c r="AE4" s="80"/>
      <c r="AF4" s="84"/>
      <c r="AG4" s="122"/>
      <c r="AH4" s="82">
        <f>AH5+AH122+AH238+AH254+AH265+AH267+AH274+AH279+AH285+AH290+AH293+AH300+AH317</f>
        <v>0</v>
      </c>
      <c r="AI4" s="82">
        <f>AI5+AI122+AI238</f>
        <v>0</v>
      </c>
      <c r="AJ4" s="82">
        <f>AJ5+AJ122+AJ238</f>
        <v>0</v>
      </c>
      <c r="AK4" s="80"/>
      <c r="AL4" s="80"/>
      <c r="AM4" s="84"/>
      <c r="AN4" s="122"/>
      <c r="AO4" s="82">
        <f>AO5+AO122+AO238+AO254+AO265+AO267+AO274+AO279+AO285+AO290+AO293+AO300+AO317</f>
        <v>0</v>
      </c>
      <c r="AP4" s="82">
        <f>AP5+AP122+AP238</f>
        <v>0</v>
      </c>
      <c r="AQ4" s="82">
        <f>AQ5+AQ122+AQ238</f>
        <v>0</v>
      </c>
      <c r="AR4" s="80"/>
      <c r="AS4" s="80"/>
      <c r="AT4" s="84"/>
      <c r="AU4" s="122"/>
      <c r="AV4" s="82">
        <f>AV5+AV122+AV238+AV254+AV265+AV267+AV274+AV279+AV285+AV290+AV293+AV300+AV317</f>
        <v>14303890.800000001</v>
      </c>
      <c r="AW4" s="82">
        <f>AW5+AW122+AW238</f>
        <v>0</v>
      </c>
      <c r="AX4" s="82">
        <f>AX5+AX122+AX238</f>
        <v>14303890.800000001</v>
      </c>
      <c r="AY4" s="80"/>
      <c r="AZ4" s="80"/>
      <c r="BA4" s="84"/>
      <c r="BB4" s="90"/>
      <c r="BC4" s="91"/>
      <c r="BD4" s="131"/>
      <c r="BE4" s="131"/>
      <c r="BF4" s="131"/>
      <c r="BG4" s="131"/>
      <c r="BH4" s="131"/>
      <c r="BI4" s="131"/>
      <c r="BJ4" s="131"/>
      <c r="BK4" s="131"/>
      <c r="BL4" s="131"/>
      <c r="BM4" s="131"/>
      <c r="BN4" s="131"/>
      <c r="BO4" s="131"/>
      <c r="BP4" s="131"/>
      <c r="BQ4" s="131"/>
      <c r="BR4" s="131"/>
      <c r="BS4" s="131"/>
      <c r="BT4" s="131"/>
      <c r="BU4" s="131"/>
      <c r="BV4" s="131"/>
      <c r="BW4" s="131"/>
      <c r="BX4" s="131"/>
      <c r="BY4" s="131"/>
      <c r="BZ4" s="131"/>
      <c r="CA4" s="131"/>
      <c r="CB4" s="131"/>
      <c r="CC4" s="131"/>
      <c r="CD4" s="131"/>
      <c r="CE4" s="131"/>
      <c r="CF4" s="131"/>
      <c r="CG4" s="131"/>
      <c r="CH4" s="131"/>
      <c r="CI4" s="131"/>
      <c r="CJ4" s="131"/>
      <c r="CK4" s="131"/>
      <c r="CL4" s="131"/>
      <c r="CM4" s="131"/>
      <c r="CN4" s="131"/>
      <c r="CO4" s="131"/>
      <c r="CP4" s="131"/>
      <c r="CQ4" s="131"/>
      <c r="CR4" s="131"/>
      <c r="CS4" s="131"/>
      <c r="CT4" s="131"/>
      <c r="CU4" s="131"/>
      <c r="CV4" s="131"/>
      <c r="CW4" s="131"/>
      <c r="CX4" s="131"/>
      <c r="CY4" s="131"/>
      <c r="CZ4" s="131"/>
      <c r="DA4" s="131"/>
      <c r="DB4" s="131"/>
      <c r="DC4" s="131"/>
      <c r="DD4" s="131"/>
      <c r="DE4" s="131"/>
      <c r="DF4" s="131"/>
      <c r="DG4" s="131"/>
      <c r="DH4" s="131"/>
      <c r="DI4" s="131"/>
      <c r="DJ4" s="131"/>
      <c r="DK4" s="131"/>
      <c r="DL4" s="131"/>
      <c r="DM4" s="131"/>
      <c r="DN4" s="131"/>
      <c r="DO4" s="131"/>
      <c r="DP4" s="131"/>
      <c r="DQ4" s="131"/>
      <c r="DR4" s="131"/>
      <c r="DS4" s="131"/>
      <c r="DT4" s="131"/>
      <c r="DU4" s="131"/>
      <c r="DV4" s="131"/>
      <c r="DW4" s="131"/>
      <c r="DX4" s="131"/>
      <c r="DY4" s="131"/>
      <c r="DZ4" s="131"/>
      <c r="EA4" s="131"/>
      <c r="EB4" s="131"/>
      <c r="EC4" s="131"/>
      <c r="ED4" s="131"/>
      <c r="EE4" s="131"/>
      <c r="EF4" s="131"/>
      <c r="EG4" s="131"/>
      <c r="EH4" s="131"/>
      <c r="EI4" s="131"/>
    </row>
    <row r="5" spans="1:139" s="67" customFormat="1" hidden="1" x14ac:dyDescent="0.3">
      <c r="A5" s="61"/>
      <c r="B5" s="61"/>
      <c r="C5" s="62" t="s">
        <v>7</v>
      </c>
      <c r="D5" s="62"/>
      <c r="E5" s="63"/>
      <c r="F5" s="63">
        <f>F6+F18+F30+F43+F56+F65+F80+F94+F107</f>
        <v>20331993.449999999</v>
      </c>
      <c r="G5" s="63">
        <f>SUM(G6:G107)</f>
        <v>0</v>
      </c>
      <c r="H5" s="63">
        <f>H6+H18+H30+H43+H56+H65+H80+H94+H107</f>
        <v>20331993.449999999</v>
      </c>
      <c r="I5" s="64"/>
      <c r="J5" s="64"/>
      <c r="K5" s="62"/>
      <c r="L5" s="30"/>
      <c r="M5" s="63">
        <f>M6+M18+M30+M43+M56+M65+M80+M94+M107</f>
        <v>14334308.912</v>
      </c>
      <c r="N5" s="63">
        <f>SUM(N6:N107)</f>
        <v>0</v>
      </c>
      <c r="O5" s="63">
        <f>O6+O18+O30+O43+O56+O65+O80+O94+O107</f>
        <v>14334308.912</v>
      </c>
      <c r="P5" s="64"/>
      <c r="Q5" s="64"/>
      <c r="R5" s="62"/>
      <c r="S5" s="30"/>
      <c r="T5" s="63">
        <f>T6+T18+T30+T43+T56+T65+T80+T94+T107</f>
        <v>0</v>
      </c>
      <c r="U5" s="63">
        <f>SUM(U6:U107)</f>
        <v>0</v>
      </c>
      <c r="V5" s="63">
        <f>V6+V18+V30+V43+V56+V65+V80+V94+V107</f>
        <v>0</v>
      </c>
      <c r="W5" s="64"/>
      <c r="X5" s="64"/>
      <c r="Y5" s="62"/>
      <c r="Z5" s="30"/>
      <c r="AA5" s="63">
        <f>AA6+AA18+AA30+AA43+AA56+AA65+AA80+AA94+AA107</f>
        <v>0</v>
      </c>
      <c r="AB5" s="63">
        <f>SUM(AB6:AB107)</f>
        <v>0</v>
      </c>
      <c r="AC5" s="63">
        <f>AC6+AC18+AC30+AC43+AC56+AC65+AC80+AC94+AC107</f>
        <v>0</v>
      </c>
      <c r="AD5" s="62"/>
      <c r="AE5" s="62"/>
      <c r="AF5" s="66">
        <f>AD5+AE5</f>
        <v>0</v>
      </c>
      <c r="AG5" s="123"/>
      <c r="AH5" s="63">
        <f>AH6+AH18+AH30+AH43+AH56+AH65+AH80+AH94+AH107</f>
        <v>0</v>
      </c>
      <c r="AI5" s="63">
        <f>SUM(AI6:AI107)</f>
        <v>0</v>
      </c>
      <c r="AJ5" s="63">
        <f>AJ6+AJ18+AJ30+AJ43+AJ56+AJ65+AJ80+AJ94+AJ107</f>
        <v>0</v>
      </c>
      <c r="AK5" s="62"/>
      <c r="AL5" s="62"/>
      <c r="AM5" s="66">
        <f>AK5+AL5</f>
        <v>0</v>
      </c>
      <c r="AN5" s="123"/>
      <c r="AO5" s="63">
        <f>AO6+AO18+AO30+AO43+AO56+AO65+AO80+AO94+AO107</f>
        <v>0</v>
      </c>
      <c r="AP5" s="63">
        <f>SUM(AP6:AP107)</f>
        <v>0</v>
      </c>
      <c r="AQ5" s="63">
        <f>AQ6+AQ18+AQ30+AQ43+AQ56+AQ65+AQ80+AQ94+AQ107</f>
        <v>0</v>
      </c>
      <c r="AR5" s="62"/>
      <c r="AS5" s="62"/>
      <c r="AT5" s="66">
        <f>AR5+AS5</f>
        <v>0</v>
      </c>
      <c r="AU5" s="123"/>
      <c r="AV5" s="63">
        <f>AV6+AV18+AV30+AV43+AV56+AV65+AV80+AV94+AV107</f>
        <v>14303890.800000001</v>
      </c>
      <c r="AW5" s="63">
        <f>SUM(AW6:AW107)</f>
        <v>0</v>
      </c>
      <c r="AX5" s="63">
        <f>AX6+AX18+AX30+AX43+AX56+AX65+AX80+AX94+AX107</f>
        <v>14303890.800000001</v>
      </c>
      <c r="AY5" s="62"/>
      <c r="AZ5" s="62"/>
      <c r="BA5" s="66">
        <f>AY5+AZ5</f>
        <v>0</v>
      </c>
      <c r="BB5" s="92"/>
      <c r="BC5" s="89"/>
      <c r="BD5" s="130"/>
      <c r="BE5" s="130"/>
      <c r="BF5" s="130"/>
      <c r="BG5" s="130"/>
      <c r="BH5" s="130"/>
      <c r="BI5" s="130"/>
      <c r="BJ5" s="130"/>
      <c r="BK5" s="130"/>
      <c r="BL5" s="130"/>
      <c r="BM5" s="130"/>
      <c r="BN5" s="130"/>
      <c r="BO5" s="130"/>
      <c r="BP5" s="130"/>
      <c r="BQ5" s="130"/>
      <c r="BR5" s="130"/>
      <c r="BS5" s="130"/>
      <c r="BT5" s="130"/>
      <c r="BU5" s="130"/>
      <c r="BV5" s="130"/>
      <c r="BW5" s="130"/>
      <c r="BX5" s="130"/>
      <c r="BY5" s="130"/>
      <c r="BZ5" s="130"/>
      <c r="CA5" s="130"/>
      <c r="CB5" s="130"/>
      <c r="CC5" s="130"/>
      <c r="CD5" s="130"/>
      <c r="CE5" s="130"/>
      <c r="CF5" s="130"/>
      <c r="CG5" s="130"/>
      <c r="CH5" s="130"/>
      <c r="CI5" s="130"/>
      <c r="CJ5" s="130"/>
      <c r="CK5" s="130"/>
      <c r="CL5" s="130"/>
      <c r="CM5" s="130"/>
      <c r="CN5" s="130"/>
      <c r="CO5" s="130"/>
      <c r="CP5" s="130"/>
      <c r="CQ5" s="130"/>
      <c r="CR5" s="130"/>
      <c r="CS5" s="130"/>
      <c r="CT5" s="130"/>
      <c r="CU5" s="130"/>
      <c r="CV5" s="130"/>
      <c r="CW5" s="130"/>
      <c r="CX5" s="130"/>
      <c r="CY5" s="130"/>
      <c r="CZ5" s="130"/>
      <c r="DA5" s="130"/>
      <c r="DB5" s="130"/>
      <c r="DC5" s="130"/>
      <c r="DD5" s="130"/>
      <c r="DE5" s="130"/>
      <c r="DF5" s="130"/>
      <c r="DG5" s="130"/>
      <c r="DH5" s="130"/>
      <c r="DI5" s="130"/>
      <c r="DJ5" s="130"/>
      <c r="DK5" s="130"/>
      <c r="DL5" s="130"/>
      <c r="DM5" s="130"/>
      <c r="DN5" s="130"/>
      <c r="DO5" s="130"/>
      <c r="DP5" s="130"/>
      <c r="DQ5" s="130"/>
      <c r="DR5" s="130"/>
      <c r="DS5" s="130"/>
      <c r="DT5" s="130"/>
      <c r="DU5" s="130"/>
      <c r="DV5" s="130"/>
      <c r="DW5" s="130"/>
      <c r="DX5" s="130"/>
      <c r="DY5" s="130"/>
      <c r="DZ5" s="130"/>
      <c r="EA5" s="130"/>
      <c r="EB5" s="130"/>
      <c r="EC5" s="130"/>
      <c r="ED5" s="130"/>
      <c r="EE5" s="130"/>
      <c r="EF5" s="130"/>
      <c r="EG5" s="130"/>
      <c r="EH5" s="130"/>
      <c r="EI5" s="130"/>
    </row>
    <row r="6" spans="1:139" s="67" customFormat="1" ht="28.8" hidden="1" x14ac:dyDescent="0.3">
      <c r="A6" s="61"/>
      <c r="B6" s="61"/>
      <c r="C6" s="61" t="s">
        <v>8</v>
      </c>
      <c r="D6" s="68"/>
      <c r="E6" s="69"/>
      <c r="F6" s="69">
        <f>SUM(F7:F17)</f>
        <v>2677686</v>
      </c>
      <c r="G6" s="69">
        <f>SUM(G7:G17)</f>
        <v>0</v>
      </c>
      <c r="H6" s="70">
        <f>SUM(H7:H17)</f>
        <v>2677686</v>
      </c>
      <c r="I6" s="71"/>
      <c r="J6" s="71"/>
      <c r="K6" s="61"/>
      <c r="L6" s="31"/>
      <c r="M6" s="69">
        <f>SUM(M7:M17)</f>
        <v>2250088.4869999997</v>
      </c>
      <c r="N6" s="69">
        <f>SUM(N7:N17)</f>
        <v>0</v>
      </c>
      <c r="O6" s="70">
        <f>SUM(O7:O17)</f>
        <v>2250088.4869999997</v>
      </c>
      <c r="P6" s="71"/>
      <c r="Q6" s="71"/>
      <c r="R6" s="61"/>
      <c r="S6" s="31"/>
      <c r="T6" s="69">
        <f>SUM(T7:T17)</f>
        <v>0</v>
      </c>
      <c r="U6" s="69">
        <f>SUM(U7:U17)</f>
        <v>0</v>
      </c>
      <c r="V6" s="70">
        <f>SUM(V7:V17)</f>
        <v>0</v>
      </c>
      <c r="W6" s="71"/>
      <c r="X6" s="71"/>
      <c r="Y6" s="61"/>
      <c r="Z6" s="31"/>
      <c r="AA6" s="69">
        <f>SUM(AA7:AA17)</f>
        <v>0</v>
      </c>
      <c r="AB6" s="69">
        <f>SUM(AB7:AB17)</f>
        <v>0</v>
      </c>
      <c r="AC6" s="70">
        <f>SUM(AC7:AC17)</f>
        <v>0</v>
      </c>
      <c r="AD6" s="61"/>
      <c r="AE6" s="61"/>
      <c r="AF6" s="66">
        <f t="shared" ref="AF6:AF69" si="0">AD6+AE6</f>
        <v>0</v>
      </c>
      <c r="AG6" s="123"/>
      <c r="AH6" s="69">
        <f>SUM(AH7:AH17)</f>
        <v>0</v>
      </c>
      <c r="AI6" s="69">
        <f>SUM(AI7:AI17)</f>
        <v>0</v>
      </c>
      <c r="AJ6" s="70">
        <f>SUM(AJ7:AJ17)</f>
        <v>0</v>
      </c>
      <c r="AK6" s="61"/>
      <c r="AL6" s="61"/>
      <c r="AM6" s="66">
        <f t="shared" ref="AM6:AM69" si="1">AK6+AL6</f>
        <v>0</v>
      </c>
      <c r="AN6" s="123"/>
      <c r="AO6" s="69">
        <f>SUM(AO7:AO17)</f>
        <v>0</v>
      </c>
      <c r="AP6" s="69">
        <f>SUM(AP7:AP17)</f>
        <v>0</v>
      </c>
      <c r="AQ6" s="70">
        <f>SUM(AQ7:AQ17)</f>
        <v>0</v>
      </c>
      <c r="AR6" s="61"/>
      <c r="AS6" s="61"/>
      <c r="AT6" s="66">
        <f t="shared" ref="AT6:AT69" si="2">AR6+AS6</f>
        <v>0</v>
      </c>
      <c r="AU6" s="123"/>
      <c r="AV6" s="69">
        <f>SUM(AV7:AV17)</f>
        <v>3133733</v>
      </c>
      <c r="AW6" s="69">
        <f>SUM(AW7:AW17)</f>
        <v>0</v>
      </c>
      <c r="AX6" s="70">
        <f>SUM(AX7:AX17)</f>
        <v>3133733</v>
      </c>
      <c r="AY6" s="61"/>
      <c r="AZ6" s="61"/>
      <c r="BA6" s="66">
        <f t="shared" ref="BA6:BA69" si="3">AY6+AZ6</f>
        <v>0</v>
      </c>
      <c r="BB6" s="89"/>
      <c r="BC6" s="89"/>
      <c r="BD6" s="130"/>
      <c r="BE6" s="130"/>
      <c r="BF6" s="130"/>
      <c r="BG6" s="130"/>
      <c r="BH6" s="130"/>
      <c r="BI6" s="130"/>
      <c r="BJ6" s="130"/>
      <c r="BK6" s="130"/>
      <c r="BL6" s="130"/>
      <c r="BM6" s="130"/>
      <c r="BN6" s="130"/>
      <c r="BO6" s="130"/>
      <c r="BP6" s="130"/>
      <c r="BQ6" s="130"/>
      <c r="BR6" s="130"/>
      <c r="BS6" s="130"/>
      <c r="BT6" s="130"/>
      <c r="BU6" s="130"/>
      <c r="BV6" s="130"/>
      <c r="BW6" s="130"/>
      <c r="BX6" s="130"/>
      <c r="BY6" s="130"/>
      <c r="BZ6" s="130"/>
      <c r="CA6" s="130"/>
      <c r="CB6" s="130"/>
      <c r="CC6" s="130"/>
      <c r="CD6" s="130"/>
      <c r="CE6" s="130"/>
      <c r="CF6" s="130"/>
      <c r="CG6" s="130"/>
      <c r="CH6" s="130"/>
      <c r="CI6" s="130"/>
      <c r="CJ6" s="130"/>
      <c r="CK6" s="130"/>
      <c r="CL6" s="130"/>
      <c r="CM6" s="130"/>
      <c r="CN6" s="130"/>
      <c r="CO6" s="130"/>
      <c r="CP6" s="130"/>
      <c r="CQ6" s="130"/>
      <c r="CR6" s="130"/>
      <c r="CS6" s="130"/>
      <c r="CT6" s="130"/>
      <c r="CU6" s="130"/>
      <c r="CV6" s="130"/>
      <c r="CW6" s="130"/>
      <c r="CX6" s="130"/>
      <c r="CY6" s="130"/>
      <c r="CZ6" s="130"/>
      <c r="DA6" s="130"/>
      <c r="DB6" s="130"/>
      <c r="DC6" s="130"/>
      <c r="DD6" s="130"/>
      <c r="DE6" s="130"/>
      <c r="DF6" s="130"/>
      <c r="DG6" s="130"/>
      <c r="DH6" s="130"/>
      <c r="DI6" s="130"/>
      <c r="DJ6" s="130"/>
      <c r="DK6" s="130"/>
      <c r="DL6" s="130"/>
      <c r="DM6" s="130"/>
      <c r="DN6" s="130"/>
      <c r="DO6" s="130"/>
      <c r="DP6" s="130"/>
      <c r="DQ6" s="130"/>
      <c r="DR6" s="130"/>
      <c r="DS6" s="130"/>
      <c r="DT6" s="130"/>
      <c r="DU6" s="130"/>
      <c r="DV6" s="130"/>
      <c r="DW6" s="130"/>
      <c r="DX6" s="130"/>
      <c r="DY6" s="130"/>
      <c r="DZ6" s="130"/>
      <c r="EA6" s="130"/>
      <c r="EB6" s="130"/>
      <c r="EC6" s="130"/>
      <c r="ED6" s="130"/>
      <c r="EE6" s="130"/>
      <c r="EF6" s="130"/>
      <c r="EG6" s="130"/>
      <c r="EH6" s="130"/>
      <c r="EI6" s="130"/>
    </row>
    <row r="7" spans="1:139" ht="42.75" customHeight="1" outlineLevel="1" x14ac:dyDescent="0.3">
      <c r="A7" s="6">
        <v>1</v>
      </c>
      <c r="B7" s="6">
        <v>1</v>
      </c>
      <c r="C7" s="6" t="s">
        <v>9</v>
      </c>
      <c r="D7" s="7" t="s">
        <v>549</v>
      </c>
      <c r="E7" s="16">
        <v>1694.7</v>
      </c>
      <c r="F7" s="49">
        <f>I7*E7</f>
        <v>953268.75</v>
      </c>
      <c r="G7" s="46">
        <f>E7*J7</f>
        <v>0</v>
      </c>
      <c r="H7" s="46">
        <f>F7+G7</f>
        <v>953268.75</v>
      </c>
      <c r="I7" s="47">
        <v>562.5</v>
      </c>
      <c r="J7" s="47"/>
      <c r="K7" s="47">
        <f>I7+J7</f>
        <v>562.5</v>
      </c>
      <c r="L7" s="50"/>
      <c r="M7" s="49">
        <f>P7*E7</f>
        <v>316332.70199999999</v>
      </c>
      <c r="N7" s="46">
        <f>E7*Q7</f>
        <v>0</v>
      </c>
      <c r="O7" s="46">
        <f>M7+N7</f>
        <v>316332.70199999999</v>
      </c>
      <c r="P7" s="47">
        <v>186.66</v>
      </c>
      <c r="Q7" s="47"/>
      <c r="R7" s="47"/>
      <c r="S7" s="50"/>
      <c r="T7" s="49">
        <f>W7*E7</f>
        <v>0</v>
      </c>
      <c r="U7" s="46">
        <f>E7*X7</f>
        <v>0</v>
      </c>
      <c r="V7" s="46">
        <f>T7+U7</f>
        <v>0</v>
      </c>
      <c r="W7" s="47"/>
      <c r="X7" s="47"/>
      <c r="Y7" s="47"/>
      <c r="Z7" s="50"/>
      <c r="AA7" s="46">
        <f>E7*AD7</f>
        <v>0</v>
      </c>
      <c r="AB7" s="46">
        <f t="shared" ref="AB7:AB70" si="4">E8*AE7</f>
        <v>0</v>
      </c>
      <c r="AC7" s="46">
        <f t="shared" ref="AC7:AC70" si="5">AA7+AB7</f>
        <v>0</v>
      </c>
      <c r="AD7" s="47"/>
      <c r="AE7" s="47"/>
      <c r="AF7" s="44">
        <f t="shared" si="0"/>
        <v>0</v>
      </c>
      <c r="AG7" s="124"/>
      <c r="AH7" s="46">
        <f t="shared" ref="AH7:AH17" si="6">K7*AK7</f>
        <v>0</v>
      </c>
      <c r="AI7" s="46">
        <f t="shared" ref="AI7:AI17" si="7">K8*AL7</f>
        <v>0</v>
      </c>
      <c r="AJ7" s="46">
        <f t="shared" ref="AJ7:AJ70" si="8">AH7+AI7</f>
        <v>0</v>
      </c>
      <c r="AK7" s="47"/>
      <c r="AL7" s="47"/>
      <c r="AM7" s="44">
        <f t="shared" si="1"/>
        <v>0</v>
      </c>
      <c r="AN7" s="124"/>
      <c r="AO7" s="46">
        <f t="shared" ref="AO7:AO17" si="9">R7*AR7</f>
        <v>0</v>
      </c>
      <c r="AP7" s="46">
        <f t="shared" ref="AP7:AP17" si="10">R8*AS7</f>
        <v>0</v>
      </c>
      <c r="AQ7" s="46">
        <f t="shared" ref="AQ7:AQ70" si="11">AO7+AP7</f>
        <v>0</v>
      </c>
      <c r="AR7" s="47"/>
      <c r="AS7" s="47"/>
      <c r="AT7" s="44">
        <f t="shared" si="2"/>
        <v>0</v>
      </c>
      <c r="AU7" s="124"/>
      <c r="AV7" s="46">
        <f>E7*AY7</f>
        <v>1220184</v>
      </c>
      <c r="AW7" s="46">
        <f t="shared" ref="AW7:AW17" si="12">Y8*AZ7</f>
        <v>0</v>
      </c>
      <c r="AX7" s="46">
        <f t="shared" ref="AX7:AX70" si="13">AV7+AW7</f>
        <v>1220184</v>
      </c>
      <c r="AY7" s="47">
        <v>720</v>
      </c>
      <c r="AZ7" s="47"/>
      <c r="BA7" s="44">
        <f t="shared" si="3"/>
        <v>720</v>
      </c>
      <c r="BB7" s="93" t="s">
        <v>580</v>
      </c>
      <c r="BC7" s="93" t="s">
        <v>1053</v>
      </c>
    </row>
    <row r="8" spans="1:139" ht="43.2" outlineLevel="1" x14ac:dyDescent="0.3">
      <c r="A8" s="6">
        <v>2</v>
      </c>
      <c r="B8" s="6">
        <v>2</v>
      </c>
      <c r="C8" s="6" t="s">
        <v>10</v>
      </c>
      <c r="D8" s="7" t="s">
        <v>549</v>
      </c>
      <c r="E8" s="16">
        <v>1694.7</v>
      </c>
      <c r="F8" s="49">
        <f t="shared" ref="F8:F71" si="14">I8*E8</f>
        <v>699063.75</v>
      </c>
      <c r="G8" s="46">
        <f t="shared" ref="G8:G17" si="15">E8*J8</f>
        <v>0</v>
      </c>
      <c r="H8" s="46">
        <f t="shared" ref="H8:H71" si="16">F8+G8</f>
        <v>699063.75</v>
      </c>
      <c r="I8" s="47">
        <v>412.5</v>
      </c>
      <c r="J8" s="47"/>
      <c r="K8" s="47">
        <f t="shared" ref="K8:K71" si="17">I8+J8</f>
        <v>412.5</v>
      </c>
      <c r="L8" s="50"/>
      <c r="M8" s="49">
        <f t="shared" ref="M8:M71" si="18">P8*E8</f>
        <v>561369.375</v>
      </c>
      <c r="N8" s="46">
        <f t="shared" ref="N8:N71" si="19">E8*Q8</f>
        <v>0</v>
      </c>
      <c r="O8" s="46">
        <f t="shared" ref="O8:O17" si="20">M8+N8</f>
        <v>561369.375</v>
      </c>
      <c r="P8" s="47">
        <v>331.25</v>
      </c>
      <c r="Q8" s="47"/>
      <c r="R8" s="47"/>
      <c r="S8" s="50"/>
      <c r="T8" s="49">
        <f t="shared" ref="T8:T71" si="21">W8*E8</f>
        <v>0</v>
      </c>
      <c r="U8" s="46">
        <f t="shared" ref="U8:U71" si="22">E8*X8</f>
        <v>0</v>
      </c>
      <c r="V8" s="46">
        <f t="shared" ref="V8:V17" si="23">T8+U8</f>
        <v>0</v>
      </c>
      <c r="W8" s="47"/>
      <c r="X8" s="47"/>
      <c r="Y8" s="47"/>
      <c r="Z8" s="50"/>
      <c r="AA8" s="46">
        <f t="shared" ref="AA8:AA71" si="24">E8*AD8</f>
        <v>0</v>
      </c>
      <c r="AB8" s="46">
        <f t="shared" si="4"/>
        <v>0</v>
      </c>
      <c r="AC8" s="46">
        <f t="shared" si="5"/>
        <v>0</v>
      </c>
      <c r="AD8" s="47"/>
      <c r="AE8" s="47"/>
      <c r="AF8" s="44">
        <f t="shared" si="0"/>
        <v>0</v>
      </c>
      <c r="AG8" s="124"/>
      <c r="AH8" s="46">
        <f t="shared" si="6"/>
        <v>0</v>
      </c>
      <c r="AI8" s="46">
        <f t="shared" si="7"/>
        <v>0</v>
      </c>
      <c r="AJ8" s="46">
        <f t="shared" si="8"/>
        <v>0</v>
      </c>
      <c r="AK8" s="47"/>
      <c r="AL8" s="47"/>
      <c r="AM8" s="44">
        <f t="shared" si="1"/>
        <v>0</v>
      </c>
      <c r="AN8" s="124"/>
      <c r="AO8" s="46">
        <f t="shared" si="9"/>
        <v>0</v>
      </c>
      <c r="AP8" s="46">
        <f t="shared" si="10"/>
        <v>0</v>
      </c>
      <c r="AQ8" s="46">
        <f t="shared" si="11"/>
        <v>0</v>
      </c>
      <c r="AR8" s="47"/>
      <c r="AS8" s="47"/>
      <c r="AT8" s="44">
        <f t="shared" si="2"/>
        <v>0</v>
      </c>
      <c r="AU8" s="124"/>
      <c r="AV8" s="46">
        <f t="shared" ref="AV8:AV17" si="25">E8*AY8</f>
        <v>423675</v>
      </c>
      <c r="AW8" s="46">
        <f t="shared" si="12"/>
        <v>0</v>
      </c>
      <c r="AX8" s="46">
        <f t="shared" si="13"/>
        <v>423675</v>
      </c>
      <c r="AY8" s="47">
        <v>250</v>
      </c>
      <c r="AZ8" s="47"/>
      <c r="BA8" s="44">
        <f t="shared" si="3"/>
        <v>250</v>
      </c>
      <c r="BB8" s="93" t="s">
        <v>581</v>
      </c>
      <c r="BC8" s="93" t="s">
        <v>1054</v>
      </c>
    </row>
    <row r="9" spans="1:139" ht="57" customHeight="1" outlineLevel="1" x14ac:dyDescent="0.3">
      <c r="A9" s="6">
        <v>3</v>
      </c>
      <c r="B9" s="6">
        <v>3</v>
      </c>
      <c r="C9" s="6" t="s">
        <v>11</v>
      </c>
      <c r="D9" s="7" t="s">
        <v>550</v>
      </c>
      <c r="E9" s="16">
        <v>1288</v>
      </c>
      <c r="F9" s="49">
        <f t="shared" si="14"/>
        <v>531300</v>
      </c>
      <c r="G9" s="46">
        <f t="shared" si="15"/>
        <v>0</v>
      </c>
      <c r="H9" s="46">
        <f t="shared" si="16"/>
        <v>531300</v>
      </c>
      <c r="I9" s="47">
        <v>412.5</v>
      </c>
      <c r="J9" s="47"/>
      <c r="K9" s="47">
        <f t="shared" si="17"/>
        <v>412.5</v>
      </c>
      <c r="L9" s="50"/>
      <c r="M9" s="49">
        <f t="shared" si="18"/>
        <v>1087072</v>
      </c>
      <c r="N9" s="46">
        <f t="shared" si="19"/>
        <v>0</v>
      </c>
      <c r="O9" s="46">
        <f t="shared" si="20"/>
        <v>1087072</v>
      </c>
      <c r="P9" s="47">
        <v>844</v>
      </c>
      <c r="Q9" s="47"/>
      <c r="R9" s="47"/>
      <c r="S9" s="50"/>
      <c r="T9" s="49">
        <f t="shared" si="21"/>
        <v>0</v>
      </c>
      <c r="U9" s="46">
        <f t="shared" si="22"/>
        <v>0</v>
      </c>
      <c r="V9" s="46">
        <f t="shared" si="23"/>
        <v>0</v>
      </c>
      <c r="W9" s="47"/>
      <c r="X9" s="47"/>
      <c r="Y9" s="47"/>
      <c r="Z9" s="50"/>
      <c r="AA9" s="46">
        <f t="shared" si="24"/>
        <v>0</v>
      </c>
      <c r="AB9" s="46">
        <f t="shared" si="4"/>
        <v>0</v>
      </c>
      <c r="AC9" s="46">
        <f t="shared" si="5"/>
        <v>0</v>
      </c>
      <c r="AD9" s="47"/>
      <c r="AE9" s="47"/>
      <c r="AF9" s="44">
        <f t="shared" si="0"/>
        <v>0</v>
      </c>
      <c r="AG9" s="124"/>
      <c r="AH9" s="46">
        <f t="shared" si="6"/>
        <v>0</v>
      </c>
      <c r="AI9" s="46">
        <f t="shared" si="7"/>
        <v>0</v>
      </c>
      <c r="AJ9" s="46">
        <f t="shared" si="8"/>
        <v>0</v>
      </c>
      <c r="AK9" s="47"/>
      <c r="AL9" s="47"/>
      <c r="AM9" s="44">
        <f t="shared" si="1"/>
        <v>0</v>
      </c>
      <c r="AN9" s="124"/>
      <c r="AO9" s="46">
        <f t="shared" si="9"/>
        <v>0</v>
      </c>
      <c r="AP9" s="46">
        <f t="shared" si="10"/>
        <v>0</v>
      </c>
      <c r="AQ9" s="46">
        <f t="shared" si="11"/>
        <v>0</v>
      </c>
      <c r="AR9" s="47"/>
      <c r="AS9" s="47"/>
      <c r="AT9" s="44">
        <f t="shared" si="2"/>
        <v>0</v>
      </c>
      <c r="AU9" s="124"/>
      <c r="AV9" s="46">
        <f t="shared" si="25"/>
        <v>998200</v>
      </c>
      <c r="AW9" s="46">
        <f t="shared" si="12"/>
        <v>0</v>
      </c>
      <c r="AX9" s="46">
        <f t="shared" si="13"/>
        <v>998200</v>
      </c>
      <c r="AY9" s="47">
        <v>775</v>
      </c>
      <c r="AZ9" s="47"/>
      <c r="BA9" s="44">
        <f t="shared" si="3"/>
        <v>775</v>
      </c>
      <c r="BB9" s="93" t="s">
        <v>582</v>
      </c>
      <c r="BC9" s="93" t="s">
        <v>1055</v>
      </c>
    </row>
    <row r="10" spans="1:139" ht="57" customHeight="1" outlineLevel="1" x14ac:dyDescent="0.3">
      <c r="A10" s="6">
        <v>4</v>
      </c>
      <c r="B10" s="6">
        <v>4</v>
      </c>
      <c r="C10" s="6" t="s">
        <v>12</v>
      </c>
      <c r="D10" s="7" t="s">
        <v>550</v>
      </c>
      <c r="E10" s="16">
        <v>184</v>
      </c>
      <c r="F10" s="49">
        <f t="shared" si="14"/>
        <v>69000</v>
      </c>
      <c r="G10" s="46">
        <f t="shared" si="15"/>
        <v>0</v>
      </c>
      <c r="H10" s="46">
        <f t="shared" si="16"/>
        <v>69000</v>
      </c>
      <c r="I10" s="47">
        <v>375</v>
      </c>
      <c r="J10" s="47"/>
      <c r="K10" s="47">
        <f t="shared" si="17"/>
        <v>375</v>
      </c>
      <c r="L10" s="50"/>
      <c r="M10" s="49">
        <f t="shared" si="18"/>
        <v>124200</v>
      </c>
      <c r="N10" s="46">
        <f t="shared" si="19"/>
        <v>0</v>
      </c>
      <c r="O10" s="46">
        <f t="shared" si="20"/>
        <v>124200</v>
      </c>
      <c r="P10" s="47">
        <v>675</v>
      </c>
      <c r="Q10" s="47"/>
      <c r="R10" s="47"/>
      <c r="S10" s="50"/>
      <c r="T10" s="49">
        <f t="shared" si="21"/>
        <v>0</v>
      </c>
      <c r="U10" s="46">
        <f t="shared" si="22"/>
        <v>0</v>
      </c>
      <c r="V10" s="46">
        <f t="shared" si="23"/>
        <v>0</v>
      </c>
      <c r="W10" s="47"/>
      <c r="X10" s="47"/>
      <c r="Y10" s="47"/>
      <c r="Z10" s="50"/>
      <c r="AA10" s="46">
        <f t="shared" si="24"/>
        <v>0</v>
      </c>
      <c r="AB10" s="46">
        <f t="shared" si="4"/>
        <v>0</v>
      </c>
      <c r="AC10" s="46">
        <f t="shared" si="5"/>
        <v>0</v>
      </c>
      <c r="AD10" s="47"/>
      <c r="AE10" s="47"/>
      <c r="AF10" s="44">
        <f t="shared" si="0"/>
        <v>0</v>
      </c>
      <c r="AG10" s="124"/>
      <c r="AH10" s="46">
        <f t="shared" si="6"/>
        <v>0</v>
      </c>
      <c r="AI10" s="46">
        <f t="shared" si="7"/>
        <v>0</v>
      </c>
      <c r="AJ10" s="46">
        <f t="shared" si="8"/>
        <v>0</v>
      </c>
      <c r="AK10" s="47"/>
      <c r="AL10" s="47"/>
      <c r="AM10" s="44">
        <f t="shared" si="1"/>
        <v>0</v>
      </c>
      <c r="AN10" s="124"/>
      <c r="AO10" s="46">
        <f t="shared" si="9"/>
        <v>0</v>
      </c>
      <c r="AP10" s="46">
        <f t="shared" si="10"/>
        <v>0</v>
      </c>
      <c r="AQ10" s="46">
        <f t="shared" si="11"/>
        <v>0</v>
      </c>
      <c r="AR10" s="47"/>
      <c r="AS10" s="47"/>
      <c r="AT10" s="44">
        <f t="shared" si="2"/>
        <v>0</v>
      </c>
      <c r="AU10" s="124"/>
      <c r="AV10" s="46">
        <f t="shared" si="25"/>
        <v>142600</v>
      </c>
      <c r="AW10" s="46">
        <f t="shared" si="12"/>
        <v>0</v>
      </c>
      <c r="AX10" s="46">
        <f t="shared" si="13"/>
        <v>142600</v>
      </c>
      <c r="AY10" s="47">
        <v>775</v>
      </c>
      <c r="AZ10" s="47"/>
      <c r="BA10" s="44">
        <f t="shared" si="3"/>
        <v>775</v>
      </c>
      <c r="BB10" s="93" t="s">
        <v>583</v>
      </c>
      <c r="BC10" s="93" t="s">
        <v>1055</v>
      </c>
    </row>
    <row r="11" spans="1:139" ht="57" customHeight="1" outlineLevel="1" x14ac:dyDescent="0.3">
      <c r="A11" s="6">
        <v>5</v>
      </c>
      <c r="B11" s="6">
        <v>5</v>
      </c>
      <c r="C11" s="6" t="s">
        <v>13</v>
      </c>
      <c r="D11" s="7" t="s">
        <v>550</v>
      </c>
      <c r="E11" s="16">
        <v>184</v>
      </c>
      <c r="F11" s="49">
        <f t="shared" si="14"/>
        <v>48300</v>
      </c>
      <c r="G11" s="46">
        <f t="shared" si="15"/>
        <v>0</v>
      </c>
      <c r="H11" s="46">
        <f t="shared" si="16"/>
        <v>48300</v>
      </c>
      <c r="I11" s="47">
        <v>262.5</v>
      </c>
      <c r="J11" s="47"/>
      <c r="K11" s="47">
        <f t="shared" si="17"/>
        <v>262.5</v>
      </c>
      <c r="L11" s="50"/>
      <c r="M11" s="49">
        <f t="shared" si="18"/>
        <v>75808</v>
      </c>
      <c r="N11" s="46">
        <f t="shared" si="19"/>
        <v>0</v>
      </c>
      <c r="O11" s="46">
        <f t="shared" si="20"/>
        <v>75808</v>
      </c>
      <c r="P11" s="47">
        <v>412</v>
      </c>
      <c r="Q11" s="47"/>
      <c r="R11" s="47"/>
      <c r="S11" s="50"/>
      <c r="T11" s="49">
        <f t="shared" si="21"/>
        <v>0</v>
      </c>
      <c r="U11" s="46">
        <f t="shared" si="22"/>
        <v>0</v>
      </c>
      <c r="V11" s="46">
        <f t="shared" si="23"/>
        <v>0</v>
      </c>
      <c r="W11" s="47"/>
      <c r="X11" s="47"/>
      <c r="Y11" s="47"/>
      <c r="Z11" s="50"/>
      <c r="AA11" s="46">
        <f t="shared" si="24"/>
        <v>0</v>
      </c>
      <c r="AB11" s="46">
        <f t="shared" si="4"/>
        <v>0</v>
      </c>
      <c r="AC11" s="46">
        <f t="shared" si="5"/>
        <v>0</v>
      </c>
      <c r="AD11" s="47"/>
      <c r="AE11" s="47"/>
      <c r="AF11" s="44">
        <f t="shared" si="0"/>
        <v>0</v>
      </c>
      <c r="AG11" s="124"/>
      <c r="AH11" s="46">
        <f t="shared" si="6"/>
        <v>0</v>
      </c>
      <c r="AI11" s="46">
        <f t="shared" si="7"/>
        <v>0</v>
      </c>
      <c r="AJ11" s="46">
        <f t="shared" si="8"/>
        <v>0</v>
      </c>
      <c r="AK11" s="47"/>
      <c r="AL11" s="47"/>
      <c r="AM11" s="44">
        <f t="shared" si="1"/>
        <v>0</v>
      </c>
      <c r="AN11" s="124"/>
      <c r="AO11" s="46">
        <f t="shared" si="9"/>
        <v>0</v>
      </c>
      <c r="AP11" s="46">
        <f t="shared" si="10"/>
        <v>0</v>
      </c>
      <c r="AQ11" s="46">
        <f t="shared" si="11"/>
        <v>0</v>
      </c>
      <c r="AR11" s="47"/>
      <c r="AS11" s="47"/>
      <c r="AT11" s="44">
        <f t="shared" si="2"/>
        <v>0</v>
      </c>
      <c r="AU11" s="124"/>
      <c r="AV11" s="46">
        <f t="shared" si="25"/>
        <v>142600</v>
      </c>
      <c r="AW11" s="46">
        <f t="shared" si="12"/>
        <v>0</v>
      </c>
      <c r="AX11" s="46">
        <f t="shared" si="13"/>
        <v>142600</v>
      </c>
      <c r="AY11" s="47">
        <v>775</v>
      </c>
      <c r="AZ11" s="47"/>
      <c r="BA11" s="44">
        <f t="shared" si="3"/>
        <v>775</v>
      </c>
      <c r="BB11" s="93" t="s">
        <v>584</v>
      </c>
      <c r="BC11" s="93" t="s">
        <v>1055</v>
      </c>
    </row>
    <row r="12" spans="1:139" ht="42.75" customHeight="1" outlineLevel="1" x14ac:dyDescent="0.3">
      <c r="A12" s="6">
        <v>6</v>
      </c>
      <c r="B12" s="6">
        <v>6</v>
      </c>
      <c r="C12" s="6" t="s">
        <v>14</v>
      </c>
      <c r="D12" s="7" t="s">
        <v>551</v>
      </c>
      <c r="E12" s="16">
        <v>221.2</v>
      </c>
      <c r="F12" s="49">
        <f t="shared" si="14"/>
        <v>82950</v>
      </c>
      <c r="G12" s="46">
        <f t="shared" si="15"/>
        <v>0</v>
      </c>
      <c r="H12" s="46">
        <f t="shared" si="16"/>
        <v>82950</v>
      </c>
      <c r="I12" s="47">
        <v>375</v>
      </c>
      <c r="J12" s="47"/>
      <c r="K12" s="47">
        <f t="shared" si="17"/>
        <v>375</v>
      </c>
      <c r="L12" s="50"/>
      <c r="M12" s="49">
        <f t="shared" si="18"/>
        <v>27650</v>
      </c>
      <c r="N12" s="46">
        <f t="shared" si="19"/>
        <v>0</v>
      </c>
      <c r="O12" s="46">
        <f t="shared" si="20"/>
        <v>27650</v>
      </c>
      <c r="P12" s="47">
        <v>125</v>
      </c>
      <c r="Q12" s="47"/>
      <c r="R12" s="47"/>
      <c r="S12" s="50"/>
      <c r="T12" s="49">
        <f t="shared" si="21"/>
        <v>0</v>
      </c>
      <c r="U12" s="46">
        <f t="shared" si="22"/>
        <v>0</v>
      </c>
      <c r="V12" s="46">
        <f t="shared" si="23"/>
        <v>0</v>
      </c>
      <c r="W12" s="47"/>
      <c r="X12" s="47"/>
      <c r="Y12" s="47"/>
      <c r="Z12" s="50"/>
      <c r="AA12" s="46">
        <f t="shared" si="24"/>
        <v>0</v>
      </c>
      <c r="AB12" s="46">
        <f t="shared" si="4"/>
        <v>0</v>
      </c>
      <c r="AC12" s="46">
        <f t="shared" si="5"/>
        <v>0</v>
      </c>
      <c r="AD12" s="47"/>
      <c r="AE12" s="47"/>
      <c r="AF12" s="44">
        <f t="shared" si="0"/>
        <v>0</v>
      </c>
      <c r="AG12" s="124"/>
      <c r="AH12" s="46">
        <f t="shared" si="6"/>
        <v>0</v>
      </c>
      <c r="AI12" s="46">
        <f t="shared" si="7"/>
        <v>0</v>
      </c>
      <c r="AJ12" s="46">
        <f t="shared" si="8"/>
        <v>0</v>
      </c>
      <c r="AK12" s="47"/>
      <c r="AL12" s="47"/>
      <c r="AM12" s="44">
        <f t="shared" si="1"/>
        <v>0</v>
      </c>
      <c r="AN12" s="124"/>
      <c r="AO12" s="46">
        <f t="shared" si="9"/>
        <v>0</v>
      </c>
      <c r="AP12" s="46">
        <f t="shared" si="10"/>
        <v>0</v>
      </c>
      <c r="AQ12" s="46">
        <f t="shared" si="11"/>
        <v>0</v>
      </c>
      <c r="AR12" s="47"/>
      <c r="AS12" s="47"/>
      <c r="AT12" s="44">
        <f t="shared" si="2"/>
        <v>0</v>
      </c>
      <c r="AU12" s="124"/>
      <c r="AV12" s="46">
        <f t="shared" si="25"/>
        <v>55300</v>
      </c>
      <c r="AW12" s="46">
        <f t="shared" si="12"/>
        <v>0</v>
      </c>
      <c r="AX12" s="46">
        <f t="shared" si="13"/>
        <v>55300</v>
      </c>
      <c r="AY12" s="47">
        <v>250</v>
      </c>
      <c r="AZ12" s="47"/>
      <c r="BA12" s="44">
        <f t="shared" si="3"/>
        <v>250</v>
      </c>
      <c r="BB12" s="93" t="s">
        <v>585</v>
      </c>
      <c r="BC12" s="93"/>
    </row>
    <row r="13" spans="1:139" ht="71.25" customHeight="1" outlineLevel="1" x14ac:dyDescent="0.3">
      <c r="A13" s="6">
        <v>7</v>
      </c>
      <c r="B13" s="6">
        <v>7</v>
      </c>
      <c r="C13" s="6" t="s">
        <v>15</v>
      </c>
      <c r="D13" s="7" t="s">
        <v>549</v>
      </c>
      <c r="E13" s="16">
        <v>160.4</v>
      </c>
      <c r="F13" s="49">
        <f t="shared" si="14"/>
        <v>101052</v>
      </c>
      <c r="G13" s="46">
        <f t="shared" si="15"/>
        <v>0</v>
      </c>
      <c r="H13" s="46">
        <f t="shared" si="16"/>
        <v>101052</v>
      </c>
      <c r="I13" s="47">
        <v>630</v>
      </c>
      <c r="J13" s="47"/>
      <c r="K13" s="47">
        <f t="shared" si="17"/>
        <v>630</v>
      </c>
      <c r="L13" s="50"/>
      <c r="M13" s="49">
        <f t="shared" si="18"/>
        <v>29946.68</v>
      </c>
      <c r="N13" s="46">
        <f t="shared" si="19"/>
        <v>0</v>
      </c>
      <c r="O13" s="46">
        <f t="shared" si="20"/>
        <v>29946.68</v>
      </c>
      <c r="P13" s="47">
        <v>186.7</v>
      </c>
      <c r="Q13" s="47"/>
      <c r="R13" s="47"/>
      <c r="S13" s="50"/>
      <c r="T13" s="49">
        <f t="shared" si="21"/>
        <v>0</v>
      </c>
      <c r="U13" s="46">
        <f t="shared" si="22"/>
        <v>0</v>
      </c>
      <c r="V13" s="46">
        <f t="shared" si="23"/>
        <v>0</v>
      </c>
      <c r="W13" s="47"/>
      <c r="X13" s="47"/>
      <c r="Y13" s="47"/>
      <c r="Z13" s="50"/>
      <c r="AA13" s="46">
        <f t="shared" si="24"/>
        <v>0</v>
      </c>
      <c r="AB13" s="46">
        <f t="shared" si="4"/>
        <v>0</v>
      </c>
      <c r="AC13" s="46">
        <f t="shared" si="5"/>
        <v>0</v>
      </c>
      <c r="AD13" s="47"/>
      <c r="AE13" s="47"/>
      <c r="AF13" s="44">
        <f t="shared" si="0"/>
        <v>0</v>
      </c>
      <c r="AG13" s="124"/>
      <c r="AH13" s="46">
        <f t="shared" si="6"/>
        <v>0</v>
      </c>
      <c r="AI13" s="46">
        <f t="shared" si="7"/>
        <v>0</v>
      </c>
      <c r="AJ13" s="46">
        <f t="shared" si="8"/>
        <v>0</v>
      </c>
      <c r="AK13" s="47"/>
      <c r="AL13" s="47"/>
      <c r="AM13" s="44">
        <f t="shared" si="1"/>
        <v>0</v>
      </c>
      <c r="AN13" s="124"/>
      <c r="AO13" s="46">
        <f t="shared" si="9"/>
        <v>0</v>
      </c>
      <c r="AP13" s="46">
        <f t="shared" si="10"/>
        <v>0</v>
      </c>
      <c r="AQ13" s="46">
        <f t="shared" si="11"/>
        <v>0</v>
      </c>
      <c r="AR13" s="47"/>
      <c r="AS13" s="47"/>
      <c r="AT13" s="44">
        <f t="shared" si="2"/>
        <v>0</v>
      </c>
      <c r="AU13" s="124"/>
      <c r="AV13" s="46">
        <f t="shared" si="25"/>
        <v>115488</v>
      </c>
      <c r="AW13" s="46">
        <f t="shared" si="12"/>
        <v>0</v>
      </c>
      <c r="AX13" s="46">
        <f t="shared" si="13"/>
        <v>115488</v>
      </c>
      <c r="AY13" s="47">
        <v>720</v>
      </c>
      <c r="AZ13" s="47"/>
      <c r="BA13" s="44">
        <f t="shared" si="3"/>
        <v>720</v>
      </c>
      <c r="BB13" s="93" t="s">
        <v>586</v>
      </c>
      <c r="BC13" s="93" t="s">
        <v>1053</v>
      </c>
    </row>
    <row r="14" spans="1:139" ht="28.5" customHeight="1" outlineLevel="1" x14ac:dyDescent="0.3">
      <c r="A14" s="6">
        <v>8</v>
      </c>
      <c r="B14" s="6">
        <v>8</v>
      </c>
      <c r="C14" s="6" t="s">
        <v>16</v>
      </c>
      <c r="D14" s="7" t="s">
        <v>552</v>
      </c>
      <c r="E14" s="16">
        <v>69.489999999999995</v>
      </c>
      <c r="F14" s="49">
        <f t="shared" si="14"/>
        <v>36482.25</v>
      </c>
      <c r="G14" s="46">
        <f t="shared" si="15"/>
        <v>0</v>
      </c>
      <c r="H14" s="46">
        <f t="shared" si="16"/>
        <v>36482.25</v>
      </c>
      <c r="I14" s="47">
        <v>525</v>
      </c>
      <c r="J14" s="47"/>
      <c r="K14" s="47">
        <f t="shared" si="17"/>
        <v>525</v>
      </c>
      <c r="L14" s="50"/>
      <c r="M14" s="49">
        <f t="shared" si="18"/>
        <v>521.17499999999995</v>
      </c>
      <c r="N14" s="46">
        <f t="shared" si="19"/>
        <v>0</v>
      </c>
      <c r="O14" s="46">
        <f t="shared" si="20"/>
        <v>521.17499999999995</v>
      </c>
      <c r="P14" s="47">
        <v>7.5</v>
      </c>
      <c r="Q14" s="47"/>
      <c r="R14" s="47"/>
      <c r="S14" s="50"/>
      <c r="T14" s="49">
        <f t="shared" si="21"/>
        <v>0</v>
      </c>
      <c r="U14" s="46">
        <f t="shared" si="22"/>
        <v>0</v>
      </c>
      <c r="V14" s="46">
        <f t="shared" si="23"/>
        <v>0</v>
      </c>
      <c r="W14" s="47"/>
      <c r="X14" s="47"/>
      <c r="Y14" s="47"/>
      <c r="Z14" s="50"/>
      <c r="AA14" s="46">
        <f t="shared" si="24"/>
        <v>0</v>
      </c>
      <c r="AB14" s="46">
        <f t="shared" si="4"/>
        <v>0</v>
      </c>
      <c r="AC14" s="46">
        <f t="shared" si="5"/>
        <v>0</v>
      </c>
      <c r="AD14" s="47"/>
      <c r="AE14" s="47"/>
      <c r="AF14" s="44">
        <f t="shared" si="0"/>
        <v>0</v>
      </c>
      <c r="AG14" s="124"/>
      <c r="AH14" s="46">
        <f t="shared" si="6"/>
        <v>0</v>
      </c>
      <c r="AI14" s="46">
        <f t="shared" si="7"/>
        <v>0</v>
      </c>
      <c r="AJ14" s="46">
        <f t="shared" si="8"/>
        <v>0</v>
      </c>
      <c r="AK14" s="47"/>
      <c r="AL14" s="47"/>
      <c r="AM14" s="44">
        <f t="shared" si="1"/>
        <v>0</v>
      </c>
      <c r="AN14" s="124"/>
      <c r="AO14" s="46">
        <f t="shared" si="9"/>
        <v>0</v>
      </c>
      <c r="AP14" s="46">
        <f t="shared" si="10"/>
        <v>0</v>
      </c>
      <c r="AQ14" s="46">
        <f t="shared" si="11"/>
        <v>0</v>
      </c>
      <c r="AR14" s="47"/>
      <c r="AS14" s="47"/>
      <c r="AT14" s="44">
        <f t="shared" si="2"/>
        <v>0</v>
      </c>
      <c r="AU14" s="124"/>
      <c r="AV14" s="46">
        <f t="shared" si="25"/>
        <v>6948.9999999999991</v>
      </c>
      <c r="AW14" s="46">
        <f t="shared" si="12"/>
        <v>0</v>
      </c>
      <c r="AX14" s="46">
        <f t="shared" si="13"/>
        <v>6948.9999999999991</v>
      </c>
      <c r="AY14" s="47">
        <v>100</v>
      </c>
      <c r="AZ14" s="47"/>
      <c r="BA14" s="44">
        <f t="shared" si="3"/>
        <v>100</v>
      </c>
      <c r="BB14" s="93" t="s">
        <v>587</v>
      </c>
      <c r="BC14" s="93"/>
    </row>
    <row r="15" spans="1:139" ht="28.5" customHeight="1" outlineLevel="1" x14ac:dyDescent="0.3">
      <c r="A15" s="6">
        <v>9</v>
      </c>
      <c r="B15" s="6">
        <v>9</v>
      </c>
      <c r="C15" s="6" t="s">
        <v>17</v>
      </c>
      <c r="D15" s="7" t="s">
        <v>552</v>
      </c>
      <c r="E15" s="16">
        <v>99.7</v>
      </c>
      <c r="F15" s="49">
        <f t="shared" si="14"/>
        <v>52342.5</v>
      </c>
      <c r="G15" s="46">
        <f t="shared" si="15"/>
        <v>0</v>
      </c>
      <c r="H15" s="46">
        <f t="shared" si="16"/>
        <v>52342.5</v>
      </c>
      <c r="I15" s="47">
        <v>525</v>
      </c>
      <c r="J15" s="47"/>
      <c r="K15" s="47">
        <f t="shared" si="17"/>
        <v>525</v>
      </c>
      <c r="L15" s="50"/>
      <c r="M15" s="49">
        <f t="shared" si="18"/>
        <v>747.75</v>
      </c>
      <c r="N15" s="46">
        <f t="shared" si="19"/>
        <v>0</v>
      </c>
      <c r="O15" s="46">
        <f t="shared" si="20"/>
        <v>747.75</v>
      </c>
      <c r="P15" s="47">
        <v>7.5</v>
      </c>
      <c r="Q15" s="47"/>
      <c r="R15" s="47"/>
      <c r="S15" s="50"/>
      <c r="T15" s="49">
        <f t="shared" si="21"/>
        <v>0</v>
      </c>
      <c r="U15" s="46">
        <f t="shared" si="22"/>
        <v>0</v>
      </c>
      <c r="V15" s="46">
        <f t="shared" si="23"/>
        <v>0</v>
      </c>
      <c r="W15" s="47"/>
      <c r="X15" s="47"/>
      <c r="Y15" s="47"/>
      <c r="Z15" s="50"/>
      <c r="AA15" s="46">
        <f t="shared" si="24"/>
        <v>0</v>
      </c>
      <c r="AB15" s="46">
        <f t="shared" si="4"/>
        <v>0</v>
      </c>
      <c r="AC15" s="46">
        <f t="shared" si="5"/>
        <v>0</v>
      </c>
      <c r="AD15" s="47"/>
      <c r="AE15" s="47"/>
      <c r="AF15" s="44">
        <f t="shared" si="0"/>
        <v>0</v>
      </c>
      <c r="AG15" s="124"/>
      <c r="AH15" s="46">
        <f t="shared" si="6"/>
        <v>0</v>
      </c>
      <c r="AI15" s="46">
        <f t="shared" si="7"/>
        <v>0</v>
      </c>
      <c r="AJ15" s="46">
        <f t="shared" si="8"/>
        <v>0</v>
      </c>
      <c r="AK15" s="47"/>
      <c r="AL15" s="47"/>
      <c r="AM15" s="44">
        <f t="shared" si="1"/>
        <v>0</v>
      </c>
      <c r="AN15" s="124"/>
      <c r="AO15" s="46">
        <f t="shared" si="9"/>
        <v>0</v>
      </c>
      <c r="AP15" s="46">
        <f t="shared" si="10"/>
        <v>0</v>
      </c>
      <c r="AQ15" s="46">
        <f t="shared" si="11"/>
        <v>0</v>
      </c>
      <c r="AR15" s="47"/>
      <c r="AS15" s="47"/>
      <c r="AT15" s="44">
        <f t="shared" si="2"/>
        <v>0</v>
      </c>
      <c r="AU15" s="124"/>
      <c r="AV15" s="46">
        <f t="shared" si="25"/>
        <v>9970</v>
      </c>
      <c r="AW15" s="46">
        <f t="shared" si="12"/>
        <v>0</v>
      </c>
      <c r="AX15" s="46">
        <f t="shared" si="13"/>
        <v>9970</v>
      </c>
      <c r="AY15" s="47">
        <v>100</v>
      </c>
      <c r="AZ15" s="47"/>
      <c r="BA15" s="44">
        <f t="shared" si="3"/>
        <v>100</v>
      </c>
      <c r="BB15" s="93" t="s">
        <v>588</v>
      </c>
      <c r="BC15" s="93"/>
    </row>
    <row r="16" spans="1:139" ht="28.5" customHeight="1" outlineLevel="1" x14ac:dyDescent="0.3">
      <c r="A16" s="6">
        <v>10</v>
      </c>
      <c r="B16" s="6">
        <v>10</v>
      </c>
      <c r="C16" s="6" t="s">
        <v>18</v>
      </c>
      <c r="D16" s="7" t="s">
        <v>552</v>
      </c>
      <c r="E16" s="16">
        <v>147.66999999999999</v>
      </c>
      <c r="F16" s="49">
        <f t="shared" si="14"/>
        <v>77526.75</v>
      </c>
      <c r="G16" s="46">
        <f t="shared" si="15"/>
        <v>0</v>
      </c>
      <c r="H16" s="46">
        <f t="shared" si="16"/>
        <v>77526.75</v>
      </c>
      <c r="I16" s="47">
        <v>525</v>
      </c>
      <c r="J16" s="47"/>
      <c r="K16" s="47">
        <f t="shared" si="17"/>
        <v>525</v>
      </c>
      <c r="L16" s="50"/>
      <c r="M16" s="49">
        <f t="shared" si="18"/>
        <v>1107.5249999999999</v>
      </c>
      <c r="N16" s="46">
        <f t="shared" si="19"/>
        <v>0</v>
      </c>
      <c r="O16" s="46">
        <f t="shared" si="20"/>
        <v>1107.5249999999999</v>
      </c>
      <c r="P16" s="47">
        <v>7.5</v>
      </c>
      <c r="Q16" s="47"/>
      <c r="R16" s="47"/>
      <c r="S16" s="50"/>
      <c r="T16" s="49">
        <f t="shared" si="21"/>
        <v>0</v>
      </c>
      <c r="U16" s="46">
        <f t="shared" si="22"/>
        <v>0</v>
      </c>
      <c r="V16" s="46">
        <f t="shared" si="23"/>
        <v>0</v>
      </c>
      <c r="W16" s="47"/>
      <c r="X16" s="47"/>
      <c r="Y16" s="47"/>
      <c r="Z16" s="50"/>
      <c r="AA16" s="46">
        <f t="shared" si="24"/>
        <v>0</v>
      </c>
      <c r="AB16" s="46">
        <f t="shared" si="4"/>
        <v>0</v>
      </c>
      <c r="AC16" s="46">
        <f t="shared" si="5"/>
        <v>0</v>
      </c>
      <c r="AD16" s="47"/>
      <c r="AE16" s="47"/>
      <c r="AF16" s="44">
        <f t="shared" si="0"/>
        <v>0</v>
      </c>
      <c r="AG16" s="124"/>
      <c r="AH16" s="46">
        <f t="shared" si="6"/>
        <v>0</v>
      </c>
      <c r="AI16" s="46">
        <f t="shared" si="7"/>
        <v>0</v>
      </c>
      <c r="AJ16" s="46">
        <f t="shared" si="8"/>
        <v>0</v>
      </c>
      <c r="AK16" s="47"/>
      <c r="AL16" s="47"/>
      <c r="AM16" s="44">
        <f t="shared" si="1"/>
        <v>0</v>
      </c>
      <c r="AN16" s="124"/>
      <c r="AO16" s="46">
        <f t="shared" si="9"/>
        <v>0</v>
      </c>
      <c r="AP16" s="46">
        <f t="shared" si="10"/>
        <v>0</v>
      </c>
      <c r="AQ16" s="46">
        <f t="shared" si="11"/>
        <v>0</v>
      </c>
      <c r="AR16" s="47"/>
      <c r="AS16" s="47"/>
      <c r="AT16" s="44">
        <f t="shared" si="2"/>
        <v>0</v>
      </c>
      <c r="AU16" s="124"/>
      <c r="AV16" s="46">
        <f t="shared" si="25"/>
        <v>14766.999999999998</v>
      </c>
      <c r="AW16" s="46">
        <f t="shared" si="12"/>
        <v>0</v>
      </c>
      <c r="AX16" s="46">
        <f t="shared" si="13"/>
        <v>14766.999999999998</v>
      </c>
      <c r="AY16" s="47">
        <v>100</v>
      </c>
      <c r="AZ16" s="47"/>
      <c r="BA16" s="44">
        <f t="shared" si="3"/>
        <v>100</v>
      </c>
      <c r="BB16" s="93" t="s">
        <v>589</v>
      </c>
      <c r="BC16" s="93"/>
    </row>
    <row r="17" spans="1:139" ht="28.5" customHeight="1" outlineLevel="1" x14ac:dyDescent="0.3">
      <c r="A17" s="6">
        <v>11</v>
      </c>
      <c r="B17" s="6">
        <v>11</v>
      </c>
      <c r="C17" s="6" t="s">
        <v>19</v>
      </c>
      <c r="D17" s="7" t="s">
        <v>550</v>
      </c>
      <c r="E17" s="16">
        <v>8</v>
      </c>
      <c r="F17" s="49">
        <f t="shared" si="14"/>
        <v>26400</v>
      </c>
      <c r="G17" s="46">
        <f t="shared" si="15"/>
        <v>0</v>
      </c>
      <c r="H17" s="46">
        <f t="shared" si="16"/>
        <v>26400</v>
      </c>
      <c r="I17" s="47">
        <v>3300</v>
      </c>
      <c r="J17" s="47"/>
      <c r="K17" s="47">
        <f t="shared" si="17"/>
        <v>3300</v>
      </c>
      <c r="L17" s="50"/>
      <c r="M17" s="49">
        <f t="shared" si="18"/>
        <v>25333.279999999999</v>
      </c>
      <c r="N17" s="46">
        <f t="shared" si="19"/>
        <v>0</v>
      </c>
      <c r="O17" s="46">
        <f t="shared" si="20"/>
        <v>25333.279999999999</v>
      </c>
      <c r="P17" s="47">
        <v>3166.66</v>
      </c>
      <c r="Q17" s="47"/>
      <c r="R17" s="47"/>
      <c r="S17" s="50"/>
      <c r="T17" s="49">
        <f t="shared" si="21"/>
        <v>0</v>
      </c>
      <c r="U17" s="46">
        <f t="shared" si="22"/>
        <v>0</v>
      </c>
      <c r="V17" s="46">
        <f t="shared" si="23"/>
        <v>0</v>
      </c>
      <c r="W17" s="47"/>
      <c r="X17" s="47"/>
      <c r="Y17" s="47"/>
      <c r="Z17" s="50"/>
      <c r="AA17" s="46">
        <f t="shared" si="24"/>
        <v>0</v>
      </c>
      <c r="AB17" s="46">
        <f t="shared" si="4"/>
        <v>0</v>
      </c>
      <c r="AC17" s="46">
        <f t="shared" si="5"/>
        <v>0</v>
      </c>
      <c r="AD17" s="47"/>
      <c r="AE17" s="47"/>
      <c r="AF17" s="44">
        <f t="shared" si="0"/>
        <v>0</v>
      </c>
      <c r="AG17" s="124"/>
      <c r="AH17" s="46">
        <f t="shared" si="6"/>
        <v>0</v>
      </c>
      <c r="AI17" s="46">
        <f t="shared" si="7"/>
        <v>0</v>
      </c>
      <c r="AJ17" s="46">
        <f t="shared" si="8"/>
        <v>0</v>
      </c>
      <c r="AK17" s="47"/>
      <c r="AL17" s="47"/>
      <c r="AM17" s="44">
        <f t="shared" si="1"/>
        <v>0</v>
      </c>
      <c r="AN17" s="124"/>
      <c r="AO17" s="46">
        <f t="shared" si="9"/>
        <v>0</v>
      </c>
      <c r="AP17" s="46">
        <f t="shared" si="10"/>
        <v>0</v>
      </c>
      <c r="AQ17" s="46">
        <f t="shared" si="11"/>
        <v>0</v>
      </c>
      <c r="AR17" s="47"/>
      <c r="AS17" s="47"/>
      <c r="AT17" s="44">
        <f t="shared" si="2"/>
        <v>0</v>
      </c>
      <c r="AU17" s="124"/>
      <c r="AV17" s="46">
        <f t="shared" si="25"/>
        <v>4000</v>
      </c>
      <c r="AW17" s="46">
        <f t="shared" si="12"/>
        <v>0</v>
      </c>
      <c r="AX17" s="46">
        <f t="shared" si="13"/>
        <v>4000</v>
      </c>
      <c r="AY17" s="47">
        <v>500</v>
      </c>
      <c r="AZ17" s="47"/>
      <c r="BA17" s="44">
        <f t="shared" si="3"/>
        <v>500</v>
      </c>
      <c r="BB17" s="93" t="s">
        <v>590</v>
      </c>
      <c r="BC17" s="93"/>
    </row>
    <row r="18" spans="1:139" s="67" customFormat="1" ht="28.8" hidden="1" x14ac:dyDescent="0.3">
      <c r="A18" s="61"/>
      <c r="B18" s="61"/>
      <c r="C18" s="61" t="s">
        <v>20</v>
      </c>
      <c r="D18" s="68"/>
      <c r="E18" s="69"/>
      <c r="F18" s="72">
        <f>SUM(F19:F29)</f>
        <v>2269579.9500000002</v>
      </c>
      <c r="G18" s="72">
        <f>SUM(G19:G29)</f>
        <v>0</v>
      </c>
      <c r="H18" s="70">
        <f>F18+G18</f>
        <v>2269579.9500000002</v>
      </c>
      <c r="I18" s="71"/>
      <c r="J18" s="71"/>
      <c r="K18" s="71">
        <f t="shared" si="17"/>
        <v>0</v>
      </c>
      <c r="L18" s="60"/>
      <c r="M18" s="72">
        <f>SUM(M19:M29)</f>
        <v>1864665.8530000001</v>
      </c>
      <c r="N18" s="72">
        <f>SUM(N19:N29)</f>
        <v>0</v>
      </c>
      <c r="O18" s="70">
        <f>M18+N18</f>
        <v>1864665.8530000001</v>
      </c>
      <c r="P18" s="71"/>
      <c r="Q18" s="71"/>
      <c r="R18" s="71"/>
      <c r="S18" s="60"/>
      <c r="T18" s="72">
        <f>SUM(T19:T29)</f>
        <v>0</v>
      </c>
      <c r="U18" s="72">
        <f>SUM(U19:U29)</f>
        <v>0</v>
      </c>
      <c r="V18" s="70">
        <f>T18+U18</f>
        <v>0</v>
      </c>
      <c r="W18" s="71"/>
      <c r="X18" s="71"/>
      <c r="Y18" s="71"/>
      <c r="Z18" s="60"/>
      <c r="AA18" s="72">
        <f>SUM(AA19:AA29)</f>
        <v>0</v>
      </c>
      <c r="AB18" s="72">
        <f>SUM(AB19:AB29)</f>
        <v>0</v>
      </c>
      <c r="AC18" s="70">
        <f>AA18+AB18</f>
        <v>0</v>
      </c>
      <c r="AD18" s="71"/>
      <c r="AE18" s="71"/>
      <c r="AF18" s="66">
        <f t="shared" si="0"/>
        <v>0</v>
      </c>
      <c r="AG18" s="123"/>
      <c r="AH18" s="72">
        <f>SUM(AH19:AH29)</f>
        <v>0</v>
      </c>
      <c r="AI18" s="72">
        <f>SUM(AI19:AI29)</f>
        <v>0</v>
      </c>
      <c r="AJ18" s="70">
        <f t="shared" si="8"/>
        <v>0</v>
      </c>
      <c r="AK18" s="71"/>
      <c r="AL18" s="71"/>
      <c r="AM18" s="66">
        <f t="shared" si="1"/>
        <v>0</v>
      </c>
      <c r="AN18" s="123"/>
      <c r="AO18" s="72">
        <f>SUM(AO19:AO29)</f>
        <v>0</v>
      </c>
      <c r="AP18" s="72">
        <f>SUM(AP19:AP29)</f>
        <v>0</v>
      </c>
      <c r="AQ18" s="70">
        <f t="shared" si="11"/>
        <v>0</v>
      </c>
      <c r="AR18" s="71"/>
      <c r="AS18" s="71"/>
      <c r="AT18" s="66">
        <f t="shared" si="2"/>
        <v>0</v>
      </c>
      <c r="AU18" s="123"/>
      <c r="AV18" s="72">
        <f>SUM(AV19:AV29)</f>
        <v>3184540.3</v>
      </c>
      <c r="AW18" s="72">
        <f>SUM(AW19:AW29)</f>
        <v>0</v>
      </c>
      <c r="AX18" s="70">
        <f t="shared" si="13"/>
        <v>3184540.3</v>
      </c>
      <c r="AY18" s="71"/>
      <c r="AZ18" s="71"/>
      <c r="BA18" s="66">
        <f t="shared" si="3"/>
        <v>0</v>
      </c>
      <c r="BB18" s="89"/>
      <c r="BC18" s="89"/>
      <c r="BD18" s="130"/>
      <c r="BE18" s="130"/>
      <c r="BF18" s="130"/>
      <c r="BG18" s="130"/>
      <c r="BH18" s="130"/>
      <c r="BI18" s="130"/>
      <c r="BJ18" s="130"/>
      <c r="BK18" s="130"/>
      <c r="BL18" s="130"/>
      <c r="BM18" s="130"/>
      <c r="BN18" s="130"/>
      <c r="BO18" s="130"/>
      <c r="BP18" s="130"/>
      <c r="BQ18" s="130"/>
      <c r="BR18" s="130"/>
      <c r="BS18" s="130"/>
      <c r="BT18" s="130"/>
      <c r="BU18" s="130"/>
      <c r="BV18" s="130"/>
      <c r="BW18" s="130"/>
      <c r="BX18" s="130"/>
      <c r="BY18" s="130"/>
      <c r="BZ18" s="130"/>
      <c r="CA18" s="130"/>
      <c r="CB18" s="130"/>
      <c r="CC18" s="130"/>
      <c r="CD18" s="130"/>
      <c r="CE18" s="130"/>
      <c r="CF18" s="130"/>
      <c r="CG18" s="130"/>
      <c r="CH18" s="130"/>
      <c r="CI18" s="130"/>
      <c r="CJ18" s="130"/>
      <c r="CK18" s="130"/>
      <c r="CL18" s="130"/>
      <c r="CM18" s="130"/>
      <c r="CN18" s="130"/>
      <c r="CO18" s="130"/>
      <c r="CP18" s="130"/>
      <c r="CQ18" s="130"/>
      <c r="CR18" s="130"/>
      <c r="CS18" s="130"/>
      <c r="CT18" s="130"/>
      <c r="CU18" s="130"/>
      <c r="CV18" s="130"/>
      <c r="CW18" s="130"/>
      <c r="CX18" s="130"/>
      <c r="CY18" s="130"/>
      <c r="CZ18" s="130"/>
      <c r="DA18" s="130"/>
      <c r="DB18" s="130"/>
      <c r="DC18" s="130"/>
      <c r="DD18" s="130"/>
      <c r="DE18" s="130"/>
      <c r="DF18" s="130"/>
      <c r="DG18" s="130"/>
      <c r="DH18" s="130"/>
      <c r="DI18" s="130"/>
      <c r="DJ18" s="130"/>
      <c r="DK18" s="130"/>
      <c r="DL18" s="130"/>
      <c r="DM18" s="130"/>
      <c r="DN18" s="130"/>
      <c r="DO18" s="130"/>
      <c r="DP18" s="130"/>
      <c r="DQ18" s="130"/>
      <c r="DR18" s="130"/>
      <c r="DS18" s="130"/>
      <c r="DT18" s="130"/>
      <c r="DU18" s="130"/>
      <c r="DV18" s="130"/>
      <c r="DW18" s="130"/>
      <c r="DX18" s="130"/>
      <c r="DY18" s="130"/>
      <c r="DZ18" s="130"/>
      <c r="EA18" s="130"/>
      <c r="EB18" s="130"/>
      <c r="EC18" s="130"/>
      <c r="ED18" s="130"/>
      <c r="EE18" s="130"/>
      <c r="EF18" s="130"/>
      <c r="EG18" s="130"/>
      <c r="EH18" s="130"/>
      <c r="EI18" s="130"/>
    </row>
    <row r="19" spans="1:139" ht="57" customHeight="1" outlineLevel="1" x14ac:dyDescent="0.3">
      <c r="A19" s="6">
        <v>12</v>
      </c>
      <c r="B19" s="6">
        <v>12</v>
      </c>
      <c r="C19" s="6" t="s">
        <v>21</v>
      </c>
      <c r="D19" s="7" t="s">
        <v>549</v>
      </c>
      <c r="E19" s="16">
        <v>1040.8</v>
      </c>
      <c r="F19" s="49">
        <f t="shared" si="14"/>
        <v>585450</v>
      </c>
      <c r="G19" s="46">
        <f t="shared" ref="G19:G82" si="26">E19*J19</f>
        <v>0</v>
      </c>
      <c r="H19" s="46">
        <f t="shared" si="16"/>
        <v>585450</v>
      </c>
      <c r="I19" s="47">
        <v>562.5</v>
      </c>
      <c r="J19" s="47"/>
      <c r="K19" s="47">
        <f t="shared" si="17"/>
        <v>562.5</v>
      </c>
      <c r="L19" s="50"/>
      <c r="M19" s="49">
        <f t="shared" si="18"/>
        <v>233763.68</v>
      </c>
      <c r="N19" s="46">
        <f t="shared" si="19"/>
        <v>0</v>
      </c>
      <c r="O19" s="46">
        <f t="shared" ref="O19:O82" si="27">M19+N19</f>
        <v>233763.68</v>
      </c>
      <c r="P19" s="47">
        <v>224.6</v>
      </c>
      <c r="Q19" s="47"/>
      <c r="R19" s="47"/>
      <c r="S19" s="50"/>
      <c r="T19" s="49">
        <f t="shared" si="21"/>
        <v>0</v>
      </c>
      <c r="U19" s="46">
        <f t="shared" si="22"/>
        <v>0</v>
      </c>
      <c r="V19" s="46">
        <f t="shared" ref="V19:V82" si="28">T19+U19</f>
        <v>0</v>
      </c>
      <c r="W19" s="47"/>
      <c r="X19" s="47"/>
      <c r="Y19" s="47"/>
      <c r="Z19" s="50"/>
      <c r="AA19" s="46">
        <f t="shared" si="24"/>
        <v>0</v>
      </c>
      <c r="AB19" s="46">
        <f t="shared" si="4"/>
        <v>0</v>
      </c>
      <c r="AC19" s="46">
        <f t="shared" si="5"/>
        <v>0</v>
      </c>
      <c r="AD19" s="47"/>
      <c r="AE19" s="47"/>
      <c r="AF19" s="44">
        <f t="shared" si="0"/>
        <v>0</v>
      </c>
      <c r="AG19" s="124"/>
      <c r="AH19" s="46">
        <f t="shared" ref="AH19:AH29" si="29">K19*AK19</f>
        <v>0</v>
      </c>
      <c r="AI19" s="46">
        <f t="shared" ref="AI19:AI29" si="30">K20*AL19</f>
        <v>0</v>
      </c>
      <c r="AJ19" s="46">
        <f t="shared" si="8"/>
        <v>0</v>
      </c>
      <c r="AK19" s="47"/>
      <c r="AL19" s="47"/>
      <c r="AM19" s="44">
        <f t="shared" si="1"/>
        <v>0</v>
      </c>
      <c r="AN19" s="124"/>
      <c r="AO19" s="46">
        <f t="shared" ref="AO19:AO29" si="31">R19*AR19</f>
        <v>0</v>
      </c>
      <c r="AP19" s="46">
        <f t="shared" ref="AP19:AP29" si="32">R20*AS19</f>
        <v>0</v>
      </c>
      <c r="AQ19" s="46">
        <f t="shared" si="11"/>
        <v>0</v>
      </c>
      <c r="AR19" s="47"/>
      <c r="AS19" s="47"/>
      <c r="AT19" s="44">
        <f t="shared" si="2"/>
        <v>0</v>
      </c>
      <c r="AU19" s="124"/>
      <c r="AV19" s="46">
        <f>E19*AY19</f>
        <v>749376</v>
      </c>
      <c r="AW19" s="46">
        <f t="shared" ref="AW19:AW29" si="33">Y20*AZ19</f>
        <v>0</v>
      </c>
      <c r="AX19" s="46">
        <f t="shared" si="13"/>
        <v>749376</v>
      </c>
      <c r="AY19" s="47">
        <v>720</v>
      </c>
      <c r="AZ19" s="47"/>
      <c r="BA19" s="44">
        <f t="shared" si="3"/>
        <v>720</v>
      </c>
      <c r="BB19" s="93" t="s">
        <v>591</v>
      </c>
      <c r="BC19" s="93" t="s">
        <v>1053</v>
      </c>
    </row>
    <row r="20" spans="1:139" ht="57" customHeight="1" outlineLevel="1" x14ac:dyDescent="0.3">
      <c r="A20" s="6">
        <v>13</v>
      </c>
      <c r="B20" s="6">
        <v>13</v>
      </c>
      <c r="C20" s="6" t="s">
        <v>22</v>
      </c>
      <c r="D20" s="7" t="s">
        <v>549</v>
      </c>
      <c r="E20" s="16">
        <v>1040.8</v>
      </c>
      <c r="F20" s="49">
        <f t="shared" si="14"/>
        <v>569838</v>
      </c>
      <c r="G20" s="46">
        <f t="shared" si="26"/>
        <v>0</v>
      </c>
      <c r="H20" s="46">
        <f t="shared" si="16"/>
        <v>569838</v>
      </c>
      <c r="I20" s="47">
        <v>547.5</v>
      </c>
      <c r="J20" s="47"/>
      <c r="K20" s="47">
        <f t="shared" si="17"/>
        <v>547.5</v>
      </c>
      <c r="L20" s="50"/>
      <c r="M20" s="49">
        <f t="shared" si="18"/>
        <v>129579.59999999999</v>
      </c>
      <c r="N20" s="46">
        <f t="shared" si="19"/>
        <v>0</v>
      </c>
      <c r="O20" s="46">
        <f t="shared" si="27"/>
        <v>129579.59999999999</v>
      </c>
      <c r="P20" s="47">
        <v>124.5</v>
      </c>
      <c r="Q20" s="47"/>
      <c r="R20" s="47"/>
      <c r="S20" s="50"/>
      <c r="T20" s="49">
        <f t="shared" si="21"/>
        <v>0</v>
      </c>
      <c r="U20" s="46">
        <f t="shared" si="22"/>
        <v>0</v>
      </c>
      <c r="V20" s="46">
        <f t="shared" si="28"/>
        <v>0</v>
      </c>
      <c r="W20" s="47"/>
      <c r="X20" s="47"/>
      <c r="Y20" s="47"/>
      <c r="Z20" s="50"/>
      <c r="AA20" s="46">
        <f t="shared" si="24"/>
        <v>0</v>
      </c>
      <c r="AB20" s="46">
        <f t="shared" si="4"/>
        <v>0</v>
      </c>
      <c r="AC20" s="46">
        <f t="shared" si="5"/>
        <v>0</v>
      </c>
      <c r="AD20" s="47"/>
      <c r="AE20" s="47"/>
      <c r="AF20" s="44">
        <f t="shared" si="0"/>
        <v>0</v>
      </c>
      <c r="AG20" s="124"/>
      <c r="AH20" s="46">
        <f t="shared" si="29"/>
        <v>0</v>
      </c>
      <c r="AI20" s="46">
        <f t="shared" si="30"/>
        <v>0</v>
      </c>
      <c r="AJ20" s="46">
        <f t="shared" si="8"/>
        <v>0</v>
      </c>
      <c r="AK20" s="47"/>
      <c r="AL20" s="47"/>
      <c r="AM20" s="44">
        <f t="shared" si="1"/>
        <v>0</v>
      </c>
      <c r="AN20" s="124"/>
      <c r="AO20" s="46">
        <f t="shared" si="31"/>
        <v>0</v>
      </c>
      <c r="AP20" s="46">
        <f t="shared" si="32"/>
        <v>0</v>
      </c>
      <c r="AQ20" s="46">
        <f t="shared" si="11"/>
        <v>0</v>
      </c>
      <c r="AR20" s="47"/>
      <c r="AS20" s="47"/>
      <c r="AT20" s="44">
        <f t="shared" si="2"/>
        <v>0</v>
      </c>
      <c r="AU20" s="124"/>
      <c r="AV20" s="46">
        <f t="shared" ref="AV20:AV29" si="34">E20*AY20</f>
        <v>749376</v>
      </c>
      <c r="AW20" s="46">
        <f t="shared" si="33"/>
        <v>0</v>
      </c>
      <c r="AX20" s="46">
        <f t="shared" si="13"/>
        <v>749376</v>
      </c>
      <c r="AY20" s="47">
        <v>720</v>
      </c>
      <c r="AZ20" s="47"/>
      <c r="BA20" s="44">
        <f t="shared" si="3"/>
        <v>720</v>
      </c>
      <c r="BB20" s="93" t="s">
        <v>592</v>
      </c>
      <c r="BC20" s="93" t="s">
        <v>1053</v>
      </c>
    </row>
    <row r="21" spans="1:139" ht="28.5" customHeight="1" outlineLevel="1" x14ac:dyDescent="0.3">
      <c r="A21" s="6">
        <v>14</v>
      </c>
      <c r="B21" s="6">
        <v>14</v>
      </c>
      <c r="C21" s="6" t="s">
        <v>10</v>
      </c>
      <c r="D21" s="7" t="s">
        <v>549</v>
      </c>
      <c r="E21" s="16">
        <v>1040.8</v>
      </c>
      <c r="F21" s="49">
        <f t="shared" si="14"/>
        <v>429330</v>
      </c>
      <c r="G21" s="46">
        <f t="shared" si="26"/>
        <v>0</v>
      </c>
      <c r="H21" s="46">
        <f t="shared" si="16"/>
        <v>429330</v>
      </c>
      <c r="I21" s="47">
        <v>412.5</v>
      </c>
      <c r="J21" s="47"/>
      <c r="K21" s="47">
        <f t="shared" si="17"/>
        <v>412.5</v>
      </c>
      <c r="L21" s="50"/>
      <c r="M21" s="49">
        <f t="shared" si="18"/>
        <v>585658.16</v>
      </c>
      <c r="N21" s="46">
        <f t="shared" si="19"/>
        <v>0</v>
      </c>
      <c r="O21" s="46">
        <f t="shared" si="27"/>
        <v>585658.16</v>
      </c>
      <c r="P21" s="47">
        <v>562.70000000000005</v>
      </c>
      <c r="Q21" s="47"/>
      <c r="R21" s="47"/>
      <c r="S21" s="50"/>
      <c r="T21" s="49">
        <f t="shared" si="21"/>
        <v>0</v>
      </c>
      <c r="U21" s="46">
        <f t="shared" si="22"/>
        <v>0</v>
      </c>
      <c r="V21" s="46">
        <f t="shared" si="28"/>
        <v>0</v>
      </c>
      <c r="W21" s="47"/>
      <c r="X21" s="47"/>
      <c r="Y21" s="47"/>
      <c r="Z21" s="50"/>
      <c r="AA21" s="46">
        <f t="shared" si="24"/>
        <v>0</v>
      </c>
      <c r="AB21" s="46">
        <f t="shared" si="4"/>
        <v>0</v>
      </c>
      <c r="AC21" s="46">
        <f t="shared" si="5"/>
        <v>0</v>
      </c>
      <c r="AD21" s="47"/>
      <c r="AE21" s="47"/>
      <c r="AF21" s="44">
        <f t="shared" si="0"/>
        <v>0</v>
      </c>
      <c r="AG21" s="124"/>
      <c r="AH21" s="46">
        <f t="shared" si="29"/>
        <v>0</v>
      </c>
      <c r="AI21" s="46">
        <f t="shared" si="30"/>
        <v>0</v>
      </c>
      <c r="AJ21" s="46">
        <f t="shared" si="8"/>
        <v>0</v>
      </c>
      <c r="AK21" s="47"/>
      <c r="AL21" s="47"/>
      <c r="AM21" s="44">
        <f t="shared" si="1"/>
        <v>0</v>
      </c>
      <c r="AN21" s="124"/>
      <c r="AO21" s="46">
        <f t="shared" si="31"/>
        <v>0</v>
      </c>
      <c r="AP21" s="46">
        <f t="shared" si="32"/>
        <v>0</v>
      </c>
      <c r="AQ21" s="46">
        <f t="shared" si="11"/>
        <v>0</v>
      </c>
      <c r="AR21" s="47"/>
      <c r="AS21" s="47"/>
      <c r="AT21" s="44">
        <f t="shared" si="2"/>
        <v>0</v>
      </c>
      <c r="AU21" s="124"/>
      <c r="AV21" s="46">
        <f t="shared" si="34"/>
        <v>416320</v>
      </c>
      <c r="AW21" s="46">
        <f t="shared" si="33"/>
        <v>0</v>
      </c>
      <c r="AX21" s="46">
        <f t="shared" si="13"/>
        <v>416320</v>
      </c>
      <c r="AY21" s="47">
        <v>400</v>
      </c>
      <c r="AZ21" s="47"/>
      <c r="BA21" s="44">
        <f t="shared" si="3"/>
        <v>400</v>
      </c>
      <c r="BB21" s="93" t="s">
        <v>593</v>
      </c>
      <c r="BC21" s="93" t="s">
        <v>1054</v>
      </c>
    </row>
    <row r="22" spans="1:139" ht="57" customHeight="1" outlineLevel="1" x14ac:dyDescent="0.3">
      <c r="A22" s="6">
        <v>15</v>
      </c>
      <c r="B22" s="6">
        <v>15</v>
      </c>
      <c r="C22" s="6" t="s">
        <v>23</v>
      </c>
      <c r="D22" s="7" t="s">
        <v>550</v>
      </c>
      <c r="E22" s="16">
        <v>368</v>
      </c>
      <c r="F22" s="49">
        <f t="shared" si="14"/>
        <v>151800</v>
      </c>
      <c r="G22" s="46">
        <f t="shared" si="26"/>
        <v>0</v>
      </c>
      <c r="H22" s="46">
        <f t="shared" si="16"/>
        <v>151800</v>
      </c>
      <c r="I22" s="47">
        <v>412.5</v>
      </c>
      <c r="J22" s="47"/>
      <c r="K22" s="47">
        <f t="shared" si="17"/>
        <v>412.5</v>
      </c>
      <c r="L22" s="50"/>
      <c r="M22" s="49">
        <f t="shared" si="18"/>
        <v>310592</v>
      </c>
      <c r="N22" s="46">
        <f t="shared" si="19"/>
        <v>0</v>
      </c>
      <c r="O22" s="46">
        <f t="shared" si="27"/>
        <v>310592</v>
      </c>
      <c r="P22" s="47">
        <v>844</v>
      </c>
      <c r="Q22" s="47"/>
      <c r="R22" s="47"/>
      <c r="S22" s="50"/>
      <c r="T22" s="49">
        <f t="shared" si="21"/>
        <v>0</v>
      </c>
      <c r="U22" s="46">
        <f t="shared" si="22"/>
        <v>0</v>
      </c>
      <c r="V22" s="46">
        <f t="shared" si="28"/>
        <v>0</v>
      </c>
      <c r="W22" s="47"/>
      <c r="X22" s="47"/>
      <c r="Y22" s="47"/>
      <c r="Z22" s="50"/>
      <c r="AA22" s="46">
        <f t="shared" si="24"/>
        <v>0</v>
      </c>
      <c r="AB22" s="46">
        <f t="shared" si="4"/>
        <v>0</v>
      </c>
      <c r="AC22" s="46">
        <f t="shared" si="5"/>
        <v>0</v>
      </c>
      <c r="AD22" s="47"/>
      <c r="AE22" s="47"/>
      <c r="AF22" s="44">
        <f t="shared" si="0"/>
        <v>0</v>
      </c>
      <c r="AG22" s="124"/>
      <c r="AH22" s="46">
        <f t="shared" si="29"/>
        <v>0</v>
      </c>
      <c r="AI22" s="46">
        <f t="shared" si="30"/>
        <v>0</v>
      </c>
      <c r="AJ22" s="46">
        <f t="shared" si="8"/>
        <v>0</v>
      </c>
      <c r="AK22" s="47"/>
      <c r="AL22" s="47"/>
      <c r="AM22" s="44">
        <f t="shared" si="1"/>
        <v>0</v>
      </c>
      <c r="AN22" s="124"/>
      <c r="AO22" s="46">
        <f t="shared" si="31"/>
        <v>0</v>
      </c>
      <c r="AP22" s="46">
        <f t="shared" si="32"/>
        <v>0</v>
      </c>
      <c r="AQ22" s="46">
        <f t="shared" si="11"/>
        <v>0</v>
      </c>
      <c r="AR22" s="47"/>
      <c r="AS22" s="47"/>
      <c r="AT22" s="44">
        <f t="shared" si="2"/>
        <v>0</v>
      </c>
      <c r="AU22" s="124"/>
      <c r="AV22" s="46">
        <f t="shared" si="34"/>
        <v>285200</v>
      </c>
      <c r="AW22" s="46">
        <f t="shared" si="33"/>
        <v>0</v>
      </c>
      <c r="AX22" s="46">
        <f t="shared" si="13"/>
        <v>285200</v>
      </c>
      <c r="AY22" s="47">
        <v>775</v>
      </c>
      <c r="AZ22" s="47"/>
      <c r="BA22" s="44">
        <f t="shared" si="3"/>
        <v>775</v>
      </c>
      <c r="BB22" s="93" t="s">
        <v>582</v>
      </c>
      <c r="BC22" s="93" t="s">
        <v>1055</v>
      </c>
    </row>
    <row r="23" spans="1:139" ht="57" customHeight="1" outlineLevel="1" x14ac:dyDescent="0.3">
      <c r="A23" s="6">
        <v>16</v>
      </c>
      <c r="B23" s="6">
        <v>16</v>
      </c>
      <c r="C23" s="6" t="s">
        <v>12</v>
      </c>
      <c r="D23" s="7" t="s">
        <v>550</v>
      </c>
      <c r="E23" s="16">
        <v>368</v>
      </c>
      <c r="F23" s="49">
        <f t="shared" si="14"/>
        <v>138000</v>
      </c>
      <c r="G23" s="46">
        <f t="shared" si="26"/>
        <v>0</v>
      </c>
      <c r="H23" s="46">
        <f t="shared" si="16"/>
        <v>138000</v>
      </c>
      <c r="I23" s="47">
        <v>375</v>
      </c>
      <c r="J23" s="47"/>
      <c r="K23" s="47">
        <f t="shared" si="17"/>
        <v>375</v>
      </c>
      <c r="L23" s="50"/>
      <c r="M23" s="49">
        <f t="shared" si="18"/>
        <v>248400</v>
      </c>
      <c r="N23" s="46">
        <f t="shared" si="19"/>
        <v>0</v>
      </c>
      <c r="O23" s="46">
        <f t="shared" si="27"/>
        <v>248400</v>
      </c>
      <c r="P23" s="47">
        <v>675</v>
      </c>
      <c r="Q23" s="47"/>
      <c r="R23" s="47"/>
      <c r="S23" s="50"/>
      <c r="T23" s="49">
        <f t="shared" si="21"/>
        <v>0</v>
      </c>
      <c r="U23" s="46">
        <f t="shared" si="22"/>
        <v>0</v>
      </c>
      <c r="V23" s="46">
        <f t="shared" si="28"/>
        <v>0</v>
      </c>
      <c r="W23" s="47"/>
      <c r="X23" s="47"/>
      <c r="Y23" s="47"/>
      <c r="Z23" s="50"/>
      <c r="AA23" s="46">
        <f t="shared" si="24"/>
        <v>0</v>
      </c>
      <c r="AB23" s="46">
        <f t="shared" si="4"/>
        <v>0</v>
      </c>
      <c r="AC23" s="46">
        <f t="shared" si="5"/>
        <v>0</v>
      </c>
      <c r="AD23" s="47"/>
      <c r="AE23" s="47"/>
      <c r="AF23" s="44">
        <f t="shared" si="0"/>
        <v>0</v>
      </c>
      <c r="AG23" s="124"/>
      <c r="AH23" s="46">
        <f t="shared" si="29"/>
        <v>0</v>
      </c>
      <c r="AI23" s="46">
        <f t="shared" si="30"/>
        <v>0</v>
      </c>
      <c r="AJ23" s="46">
        <f t="shared" si="8"/>
        <v>0</v>
      </c>
      <c r="AK23" s="47"/>
      <c r="AL23" s="47"/>
      <c r="AM23" s="44">
        <f t="shared" si="1"/>
        <v>0</v>
      </c>
      <c r="AN23" s="124"/>
      <c r="AO23" s="46">
        <f t="shared" si="31"/>
        <v>0</v>
      </c>
      <c r="AP23" s="46">
        <f t="shared" si="32"/>
        <v>0</v>
      </c>
      <c r="AQ23" s="46">
        <f t="shared" si="11"/>
        <v>0</v>
      </c>
      <c r="AR23" s="47"/>
      <c r="AS23" s="47"/>
      <c r="AT23" s="44">
        <f t="shared" si="2"/>
        <v>0</v>
      </c>
      <c r="AU23" s="124"/>
      <c r="AV23" s="46">
        <f t="shared" si="34"/>
        <v>285200</v>
      </c>
      <c r="AW23" s="46">
        <f t="shared" si="33"/>
        <v>0</v>
      </c>
      <c r="AX23" s="46">
        <f t="shared" si="13"/>
        <v>285200</v>
      </c>
      <c r="AY23" s="47">
        <v>775</v>
      </c>
      <c r="AZ23" s="47"/>
      <c r="BA23" s="44">
        <f t="shared" si="3"/>
        <v>775</v>
      </c>
      <c r="BB23" s="93" t="s">
        <v>583</v>
      </c>
      <c r="BC23" s="93" t="s">
        <v>1055</v>
      </c>
    </row>
    <row r="24" spans="1:139" ht="57" customHeight="1" outlineLevel="1" x14ac:dyDescent="0.3">
      <c r="A24" s="6">
        <v>17</v>
      </c>
      <c r="B24" s="6">
        <v>17</v>
      </c>
      <c r="C24" s="6" t="s">
        <v>13</v>
      </c>
      <c r="D24" s="7" t="s">
        <v>550</v>
      </c>
      <c r="E24" s="16">
        <v>368</v>
      </c>
      <c r="F24" s="49">
        <f t="shared" si="14"/>
        <v>96600</v>
      </c>
      <c r="G24" s="46">
        <f t="shared" si="26"/>
        <v>0</v>
      </c>
      <c r="H24" s="46">
        <f t="shared" si="16"/>
        <v>96600</v>
      </c>
      <c r="I24" s="47">
        <v>262.5</v>
      </c>
      <c r="J24" s="47"/>
      <c r="K24" s="47">
        <f t="shared" si="17"/>
        <v>262.5</v>
      </c>
      <c r="L24" s="50"/>
      <c r="M24" s="49">
        <f t="shared" si="18"/>
        <v>151616</v>
      </c>
      <c r="N24" s="46">
        <f t="shared" si="19"/>
        <v>0</v>
      </c>
      <c r="O24" s="46">
        <f t="shared" si="27"/>
        <v>151616</v>
      </c>
      <c r="P24" s="47">
        <v>412</v>
      </c>
      <c r="Q24" s="47"/>
      <c r="R24" s="47"/>
      <c r="S24" s="50"/>
      <c r="T24" s="49">
        <f t="shared" si="21"/>
        <v>0</v>
      </c>
      <c r="U24" s="46">
        <f t="shared" si="22"/>
        <v>0</v>
      </c>
      <c r="V24" s="46">
        <f t="shared" si="28"/>
        <v>0</v>
      </c>
      <c r="W24" s="47"/>
      <c r="X24" s="47"/>
      <c r="Y24" s="47"/>
      <c r="Z24" s="50"/>
      <c r="AA24" s="46">
        <f t="shared" si="24"/>
        <v>0</v>
      </c>
      <c r="AB24" s="46">
        <f t="shared" si="4"/>
        <v>0</v>
      </c>
      <c r="AC24" s="46">
        <f t="shared" si="5"/>
        <v>0</v>
      </c>
      <c r="AD24" s="47"/>
      <c r="AE24" s="47"/>
      <c r="AF24" s="44">
        <f t="shared" si="0"/>
        <v>0</v>
      </c>
      <c r="AG24" s="124"/>
      <c r="AH24" s="46">
        <f t="shared" si="29"/>
        <v>0</v>
      </c>
      <c r="AI24" s="46">
        <f t="shared" si="30"/>
        <v>0</v>
      </c>
      <c r="AJ24" s="46">
        <f t="shared" si="8"/>
        <v>0</v>
      </c>
      <c r="AK24" s="47"/>
      <c r="AL24" s="47"/>
      <c r="AM24" s="44">
        <f t="shared" si="1"/>
        <v>0</v>
      </c>
      <c r="AN24" s="124"/>
      <c r="AO24" s="46">
        <f t="shared" si="31"/>
        <v>0</v>
      </c>
      <c r="AP24" s="46">
        <f t="shared" si="32"/>
        <v>0</v>
      </c>
      <c r="AQ24" s="46">
        <f t="shared" si="11"/>
        <v>0</v>
      </c>
      <c r="AR24" s="47"/>
      <c r="AS24" s="47"/>
      <c r="AT24" s="44">
        <f t="shared" si="2"/>
        <v>0</v>
      </c>
      <c r="AU24" s="124"/>
      <c r="AV24" s="46">
        <f t="shared" si="34"/>
        <v>285200</v>
      </c>
      <c r="AW24" s="46">
        <f t="shared" si="33"/>
        <v>0</v>
      </c>
      <c r="AX24" s="46">
        <f t="shared" si="13"/>
        <v>285200</v>
      </c>
      <c r="AY24" s="47">
        <v>775</v>
      </c>
      <c r="AZ24" s="47"/>
      <c r="BA24" s="44">
        <f t="shared" si="3"/>
        <v>775</v>
      </c>
      <c r="BB24" s="93" t="s">
        <v>584</v>
      </c>
      <c r="BC24" s="93" t="s">
        <v>1055</v>
      </c>
    </row>
    <row r="25" spans="1:139" ht="57" customHeight="1" outlineLevel="1" x14ac:dyDescent="0.3">
      <c r="A25" s="6">
        <v>18</v>
      </c>
      <c r="B25" s="6">
        <v>18</v>
      </c>
      <c r="C25" s="6" t="s">
        <v>24</v>
      </c>
      <c r="D25" s="7" t="s">
        <v>550</v>
      </c>
      <c r="E25" s="16">
        <v>168</v>
      </c>
      <c r="F25" s="49">
        <f t="shared" si="14"/>
        <v>69300</v>
      </c>
      <c r="G25" s="46">
        <f t="shared" si="26"/>
        <v>0</v>
      </c>
      <c r="H25" s="46">
        <f t="shared" si="16"/>
        <v>69300</v>
      </c>
      <c r="I25" s="47">
        <v>412.5</v>
      </c>
      <c r="J25" s="47"/>
      <c r="K25" s="47">
        <f t="shared" si="17"/>
        <v>412.5</v>
      </c>
      <c r="L25" s="50"/>
      <c r="M25" s="49">
        <f t="shared" si="18"/>
        <v>113400</v>
      </c>
      <c r="N25" s="46">
        <f t="shared" si="19"/>
        <v>0</v>
      </c>
      <c r="O25" s="46">
        <f t="shared" si="27"/>
        <v>113400</v>
      </c>
      <c r="P25" s="47">
        <v>675</v>
      </c>
      <c r="Q25" s="47"/>
      <c r="R25" s="47"/>
      <c r="S25" s="50"/>
      <c r="T25" s="49">
        <f t="shared" si="21"/>
        <v>0</v>
      </c>
      <c r="U25" s="46">
        <f t="shared" si="22"/>
        <v>0</v>
      </c>
      <c r="V25" s="46">
        <f t="shared" si="28"/>
        <v>0</v>
      </c>
      <c r="W25" s="47"/>
      <c r="X25" s="47"/>
      <c r="Y25" s="47"/>
      <c r="Z25" s="50"/>
      <c r="AA25" s="46">
        <f t="shared" si="24"/>
        <v>0</v>
      </c>
      <c r="AB25" s="46">
        <f t="shared" si="4"/>
        <v>0</v>
      </c>
      <c r="AC25" s="46">
        <f t="shared" si="5"/>
        <v>0</v>
      </c>
      <c r="AD25" s="47"/>
      <c r="AE25" s="47"/>
      <c r="AF25" s="44">
        <f t="shared" si="0"/>
        <v>0</v>
      </c>
      <c r="AG25" s="124"/>
      <c r="AH25" s="46">
        <f t="shared" si="29"/>
        <v>0</v>
      </c>
      <c r="AI25" s="46">
        <f t="shared" si="30"/>
        <v>0</v>
      </c>
      <c r="AJ25" s="46">
        <f t="shared" si="8"/>
        <v>0</v>
      </c>
      <c r="AK25" s="47"/>
      <c r="AL25" s="47"/>
      <c r="AM25" s="44">
        <f t="shared" si="1"/>
        <v>0</v>
      </c>
      <c r="AN25" s="124"/>
      <c r="AO25" s="46">
        <f t="shared" si="31"/>
        <v>0</v>
      </c>
      <c r="AP25" s="46">
        <f t="shared" si="32"/>
        <v>0</v>
      </c>
      <c r="AQ25" s="46">
        <f t="shared" si="11"/>
        <v>0</v>
      </c>
      <c r="AR25" s="47"/>
      <c r="AS25" s="47"/>
      <c r="AT25" s="44">
        <f t="shared" si="2"/>
        <v>0</v>
      </c>
      <c r="AU25" s="124"/>
      <c r="AV25" s="46">
        <f t="shared" si="34"/>
        <v>130200</v>
      </c>
      <c r="AW25" s="46">
        <f t="shared" si="33"/>
        <v>0</v>
      </c>
      <c r="AX25" s="46">
        <f t="shared" si="13"/>
        <v>130200</v>
      </c>
      <c r="AY25" s="47">
        <v>775</v>
      </c>
      <c r="AZ25" s="47"/>
      <c r="BA25" s="44">
        <f t="shared" si="3"/>
        <v>775</v>
      </c>
      <c r="BB25" s="93" t="s">
        <v>594</v>
      </c>
      <c r="BC25" s="93" t="s">
        <v>1055</v>
      </c>
    </row>
    <row r="26" spans="1:139" ht="42.75" customHeight="1" outlineLevel="1" x14ac:dyDescent="0.3">
      <c r="A26" s="6">
        <v>19</v>
      </c>
      <c r="B26" s="6">
        <v>19</v>
      </c>
      <c r="C26" s="6" t="s">
        <v>14</v>
      </c>
      <c r="D26" s="7" t="s">
        <v>551</v>
      </c>
      <c r="E26" s="16">
        <v>205.5</v>
      </c>
      <c r="F26" s="49">
        <f t="shared" si="14"/>
        <v>77062.5</v>
      </c>
      <c r="G26" s="46">
        <f t="shared" si="26"/>
        <v>0</v>
      </c>
      <c r="H26" s="46">
        <f t="shared" si="16"/>
        <v>77062.5</v>
      </c>
      <c r="I26" s="47">
        <v>375</v>
      </c>
      <c r="J26" s="47"/>
      <c r="K26" s="47">
        <f t="shared" si="17"/>
        <v>375</v>
      </c>
      <c r="L26" s="50"/>
      <c r="M26" s="49">
        <f t="shared" si="18"/>
        <v>35962.5</v>
      </c>
      <c r="N26" s="46">
        <f t="shared" si="19"/>
        <v>0</v>
      </c>
      <c r="O26" s="46">
        <f t="shared" si="27"/>
        <v>35962.5</v>
      </c>
      <c r="P26" s="47">
        <v>175</v>
      </c>
      <c r="Q26" s="47"/>
      <c r="R26" s="47"/>
      <c r="S26" s="50"/>
      <c r="T26" s="49">
        <f t="shared" si="21"/>
        <v>0</v>
      </c>
      <c r="U26" s="46">
        <f t="shared" si="22"/>
        <v>0</v>
      </c>
      <c r="V26" s="46">
        <f t="shared" si="28"/>
        <v>0</v>
      </c>
      <c r="W26" s="47"/>
      <c r="X26" s="47"/>
      <c r="Y26" s="47"/>
      <c r="Z26" s="50"/>
      <c r="AA26" s="46">
        <f t="shared" si="24"/>
        <v>0</v>
      </c>
      <c r="AB26" s="46">
        <f t="shared" si="4"/>
        <v>0</v>
      </c>
      <c r="AC26" s="46">
        <f t="shared" si="5"/>
        <v>0</v>
      </c>
      <c r="AD26" s="47"/>
      <c r="AE26" s="47"/>
      <c r="AF26" s="44">
        <f t="shared" si="0"/>
        <v>0</v>
      </c>
      <c r="AG26" s="124"/>
      <c r="AH26" s="46">
        <f t="shared" si="29"/>
        <v>0</v>
      </c>
      <c r="AI26" s="46">
        <f t="shared" si="30"/>
        <v>0</v>
      </c>
      <c r="AJ26" s="46">
        <f t="shared" si="8"/>
        <v>0</v>
      </c>
      <c r="AK26" s="47"/>
      <c r="AL26" s="47"/>
      <c r="AM26" s="44">
        <f t="shared" si="1"/>
        <v>0</v>
      </c>
      <c r="AN26" s="124"/>
      <c r="AO26" s="46">
        <f t="shared" si="31"/>
        <v>0</v>
      </c>
      <c r="AP26" s="46">
        <f t="shared" si="32"/>
        <v>0</v>
      </c>
      <c r="AQ26" s="46">
        <f t="shared" si="11"/>
        <v>0</v>
      </c>
      <c r="AR26" s="47"/>
      <c r="AS26" s="47"/>
      <c r="AT26" s="44">
        <f t="shared" si="2"/>
        <v>0</v>
      </c>
      <c r="AU26" s="124"/>
      <c r="AV26" s="46">
        <f t="shared" si="34"/>
        <v>159262.5</v>
      </c>
      <c r="AW26" s="46">
        <f t="shared" si="33"/>
        <v>0</v>
      </c>
      <c r="AX26" s="46">
        <f t="shared" si="13"/>
        <v>159262.5</v>
      </c>
      <c r="AY26" s="47">
        <v>775</v>
      </c>
      <c r="AZ26" s="47"/>
      <c r="BA26" s="44">
        <f t="shared" si="3"/>
        <v>775</v>
      </c>
      <c r="BB26" s="93" t="s">
        <v>595</v>
      </c>
      <c r="BC26" s="93"/>
    </row>
    <row r="27" spans="1:139" ht="71.25" customHeight="1" outlineLevel="1" x14ac:dyDescent="0.3">
      <c r="A27" s="6">
        <v>20</v>
      </c>
      <c r="B27" s="6">
        <v>20</v>
      </c>
      <c r="C27" s="6" t="s">
        <v>15</v>
      </c>
      <c r="D27" s="7" t="s">
        <v>549</v>
      </c>
      <c r="E27" s="16">
        <v>160.74</v>
      </c>
      <c r="F27" s="49">
        <f t="shared" si="14"/>
        <v>101266.20000000001</v>
      </c>
      <c r="G27" s="46">
        <f t="shared" si="26"/>
        <v>0</v>
      </c>
      <c r="H27" s="46">
        <f t="shared" si="16"/>
        <v>101266.20000000001</v>
      </c>
      <c r="I27" s="47">
        <v>630</v>
      </c>
      <c r="J27" s="47"/>
      <c r="K27" s="47">
        <f t="shared" si="17"/>
        <v>630</v>
      </c>
      <c r="L27" s="50"/>
      <c r="M27" s="49">
        <f t="shared" si="18"/>
        <v>30010.157999999999</v>
      </c>
      <c r="N27" s="46">
        <f t="shared" si="19"/>
        <v>0</v>
      </c>
      <c r="O27" s="46">
        <f t="shared" si="27"/>
        <v>30010.157999999999</v>
      </c>
      <c r="P27" s="47">
        <v>186.7</v>
      </c>
      <c r="Q27" s="47"/>
      <c r="R27" s="47"/>
      <c r="S27" s="50"/>
      <c r="T27" s="49">
        <f t="shared" si="21"/>
        <v>0</v>
      </c>
      <c r="U27" s="46">
        <f t="shared" si="22"/>
        <v>0</v>
      </c>
      <c r="V27" s="46">
        <f t="shared" si="28"/>
        <v>0</v>
      </c>
      <c r="W27" s="47"/>
      <c r="X27" s="47"/>
      <c r="Y27" s="47"/>
      <c r="Z27" s="50"/>
      <c r="AA27" s="46">
        <f t="shared" si="24"/>
        <v>0</v>
      </c>
      <c r="AB27" s="46">
        <f t="shared" si="4"/>
        <v>0</v>
      </c>
      <c r="AC27" s="46">
        <f t="shared" si="5"/>
        <v>0</v>
      </c>
      <c r="AD27" s="47"/>
      <c r="AE27" s="47"/>
      <c r="AF27" s="44">
        <f t="shared" si="0"/>
        <v>0</v>
      </c>
      <c r="AG27" s="124"/>
      <c r="AH27" s="46">
        <f t="shared" si="29"/>
        <v>0</v>
      </c>
      <c r="AI27" s="46">
        <f t="shared" si="30"/>
        <v>0</v>
      </c>
      <c r="AJ27" s="46">
        <f t="shared" si="8"/>
        <v>0</v>
      </c>
      <c r="AK27" s="47"/>
      <c r="AL27" s="47"/>
      <c r="AM27" s="44">
        <f t="shared" si="1"/>
        <v>0</v>
      </c>
      <c r="AN27" s="124"/>
      <c r="AO27" s="46">
        <f t="shared" si="31"/>
        <v>0</v>
      </c>
      <c r="AP27" s="46">
        <f t="shared" si="32"/>
        <v>0</v>
      </c>
      <c r="AQ27" s="46">
        <f t="shared" si="11"/>
        <v>0</v>
      </c>
      <c r="AR27" s="47"/>
      <c r="AS27" s="47"/>
      <c r="AT27" s="44">
        <f t="shared" si="2"/>
        <v>0</v>
      </c>
      <c r="AU27" s="124"/>
      <c r="AV27" s="46">
        <f t="shared" si="34"/>
        <v>115732.8</v>
      </c>
      <c r="AW27" s="46">
        <f t="shared" si="33"/>
        <v>0</v>
      </c>
      <c r="AX27" s="46">
        <f t="shared" si="13"/>
        <v>115732.8</v>
      </c>
      <c r="AY27" s="47">
        <v>720</v>
      </c>
      <c r="AZ27" s="47"/>
      <c r="BA27" s="44">
        <f t="shared" si="3"/>
        <v>720</v>
      </c>
      <c r="BB27" s="93" t="s">
        <v>596</v>
      </c>
      <c r="BC27" s="93" t="s">
        <v>1053</v>
      </c>
    </row>
    <row r="28" spans="1:139" ht="40.950000000000003" customHeight="1" outlineLevel="1" x14ac:dyDescent="0.3">
      <c r="A28" s="6">
        <v>21</v>
      </c>
      <c r="B28" s="6">
        <v>21</v>
      </c>
      <c r="C28" s="6" t="s">
        <v>19</v>
      </c>
      <c r="D28" s="7" t="s">
        <v>550</v>
      </c>
      <c r="E28" s="16">
        <v>8</v>
      </c>
      <c r="F28" s="49">
        <f t="shared" si="14"/>
        <v>26400</v>
      </c>
      <c r="G28" s="46">
        <f t="shared" si="26"/>
        <v>0</v>
      </c>
      <c r="H28" s="46">
        <f t="shared" si="16"/>
        <v>26400</v>
      </c>
      <c r="I28" s="47">
        <v>3300</v>
      </c>
      <c r="J28" s="47"/>
      <c r="K28" s="47">
        <f t="shared" si="17"/>
        <v>3300</v>
      </c>
      <c r="L28" s="50"/>
      <c r="M28" s="49">
        <f t="shared" si="18"/>
        <v>25333.279999999999</v>
      </c>
      <c r="N28" s="46">
        <f t="shared" si="19"/>
        <v>0</v>
      </c>
      <c r="O28" s="46">
        <f t="shared" si="27"/>
        <v>25333.279999999999</v>
      </c>
      <c r="P28" s="47">
        <v>3166.66</v>
      </c>
      <c r="Q28" s="47"/>
      <c r="R28" s="47"/>
      <c r="S28" s="50"/>
      <c r="T28" s="49">
        <f t="shared" si="21"/>
        <v>0</v>
      </c>
      <c r="U28" s="46">
        <f t="shared" si="22"/>
        <v>0</v>
      </c>
      <c r="V28" s="46">
        <f t="shared" si="28"/>
        <v>0</v>
      </c>
      <c r="W28" s="47"/>
      <c r="X28" s="47"/>
      <c r="Y28" s="47"/>
      <c r="Z28" s="50"/>
      <c r="AA28" s="46">
        <f t="shared" si="24"/>
        <v>0</v>
      </c>
      <c r="AB28" s="46">
        <f t="shared" si="4"/>
        <v>0</v>
      </c>
      <c r="AC28" s="46">
        <f t="shared" si="5"/>
        <v>0</v>
      </c>
      <c r="AD28" s="47"/>
      <c r="AE28" s="47"/>
      <c r="AF28" s="44">
        <f t="shared" si="0"/>
        <v>0</v>
      </c>
      <c r="AG28" s="124"/>
      <c r="AH28" s="46">
        <f t="shared" si="29"/>
        <v>0</v>
      </c>
      <c r="AI28" s="46">
        <f t="shared" si="30"/>
        <v>0</v>
      </c>
      <c r="AJ28" s="46">
        <f t="shared" si="8"/>
        <v>0</v>
      </c>
      <c r="AK28" s="47"/>
      <c r="AL28" s="47"/>
      <c r="AM28" s="44">
        <f t="shared" si="1"/>
        <v>0</v>
      </c>
      <c r="AN28" s="124"/>
      <c r="AO28" s="46">
        <f t="shared" si="31"/>
        <v>0</v>
      </c>
      <c r="AP28" s="46">
        <f t="shared" si="32"/>
        <v>0</v>
      </c>
      <c r="AQ28" s="46">
        <f t="shared" si="11"/>
        <v>0</v>
      </c>
      <c r="AR28" s="47"/>
      <c r="AS28" s="47"/>
      <c r="AT28" s="44">
        <f t="shared" si="2"/>
        <v>0</v>
      </c>
      <c r="AU28" s="124"/>
      <c r="AV28" s="46">
        <f t="shared" si="34"/>
        <v>4000</v>
      </c>
      <c r="AW28" s="46">
        <f t="shared" si="33"/>
        <v>0</v>
      </c>
      <c r="AX28" s="46">
        <f t="shared" si="13"/>
        <v>4000</v>
      </c>
      <c r="AY28" s="47">
        <v>500</v>
      </c>
      <c r="AZ28" s="47"/>
      <c r="BA28" s="44">
        <f t="shared" si="3"/>
        <v>500</v>
      </c>
      <c r="BB28" s="93" t="s">
        <v>590</v>
      </c>
      <c r="BC28" s="93"/>
    </row>
    <row r="29" spans="1:139" ht="42" customHeight="1" outlineLevel="1" x14ac:dyDescent="0.3">
      <c r="A29" s="6">
        <v>22</v>
      </c>
      <c r="B29" s="6">
        <v>22</v>
      </c>
      <c r="C29" s="6" t="s">
        <v>25</v>
      </c>
      <c r="D29" s="7" t="s">
        <v>552</v>
      </c>
      <c r="E29" s="16">
        <v>46.73</v>
      </c>
      <c r="F29" s="49">
        <f t="shared" si="14"/>
        <v>24533.25</v>
      </c>
      <c r="G29" s="46">
        <f t="shared" si="26"/>
        <v>0</v>
      </c>
      <c r="H29" s="46">
        <f t="shared" si="16"/>
        <v>24533.25</v>
      </c>
      <c r="I29" s="47">
        <v>525</v>
      </c>
      <c r="J29" s="47"/>
      <c r="K29" s="47">
        <f t="shared" si="17"/>
        <v>525</v>
      </c>
      <c r="L29" s="50"/>
      <c r="M29" s="49">
        <f t="shared" si="18"/>
        <v>350.47499999999997</v>
      </c>
      <c r="N29" s="46">
        <f t="shared" si="19"/>
        <v>0</v>
      </c>
      <c r="O29" s="46">
        <f t="shared" si="27"/>
        <v>350.47499999999997</v>
      </c>
      <c r="P29" s="47">
        <v>7.5</v>
      </c>
      <c r="Q29" s="47"/>
      <c r="R29" s="47"/>
      <c r="S29" s="50"/>
      <c r="T29" s="49">
        <f t="shared" si="21"/>
        <v>0</v>
      </c>
      <c r="U29" s="46">
        <f t="shared" si="22"/>
        <v>0</v>
      </c>
      <c r="V29" s="46">
        <f t="shared" si="28"/>
        <v>0</v>
      </c>
      <c r="W29" s="47"/>
      <c r="X29" s="47"/>
      <c r="Y29" s="47"/>
      <c r="Z29" s="50"/>
      <c r="AA29" s="46">
        <f t="shared" si="24"/>
        <v>0</v>
      </c>
      <c r="AB29" s="46">
        <f t="shared" si="4"/>
        <v>0</v>
      </c>
      <c r="AC29" s="46">
        <f t="shared" si="5"/>
        <v>0</v>
      </c>
      <c r="AD29" s="47"/>
      <c r="AE29" s="47"/>
      <c r="AF29" s="44">
        <f t="shared" si="0"/>
        <v>0</v>
      </c>
      <c r="AG29" s="124"/>
      <c r="AH29" s="46">
        <f t="shared" si="29"/>
        <v>0</v>
      </c>
      <c r="AI29" s="46">
        <f t="shared" si="30"/>
        <v>0</v>
      </c>
      <c r="AJ29" s="46">
        <f t="shared" si="8"/>
        <v>0</v>
      </c>
      <c r="AK29" s="47"/>
      <c r="AL29" s="47"/>
      <c r="AM29" s="44">
        <f t="shared" si="1"/>
        <v>0</v>
      </c>
      <c r="AN29" s="124"/>
      <c r="AO29" s="46">
        <f t="shared" si="31"/>
        <v>0</v>
      </c>
      <c r="AP29" s="46">
        <f t="shared" si="32"/>
        <v>0</v>
      </c>
      <c r="AQ29" s="46">
        <f t="shared" si="11"/>
        <v>0</v>
      </c>
      <c r="AR29" s="47"/>
      <c r="AS29" s="47"/>
      <c r="AT29" s="44">
        <f t="shared" si="2"/>
        <v>0</v>
      </c>
      <c r="AU29" s="124"/>
      <c r="AV29" s="46">
        <f t="shared" si="34"/>
        <v>4673</v>
      </c>
      <c r="AW29" s="46">
        <f t="shared" si="33"/>
        <v>0</v>
      </c>
      <c r="AX29" s="46">
        <f t="shared" si="13"/>
        <v>4673</v>
      </c>
      <c r="AY29" s="47">
        <v>100</v>
      </c>
      <c r="AZ29" s="47"/>
      <c r="BA29" s="44">
        <f t="shared" si="3"/>
        <v>100</v>
      </c>
      <c r="BB29" s="93" t="s">
        <v>597</v>
      </c>
      <c r="BC29" s="93"/>
    </row>
    <row r="30" spans="1:139" s="67" customFormat="1" ht="28.8" hidden="1" x14ac:dyDescent="0.3">
      <c r="A30" s="61"/>
      <c r="B30" s="61"/>
      <c r="C30" s="61" t="s">
        <v>26</v>
      </c>
      <c r="D30" s="68"/>
      <c r="E30" s="69"/>
      <c r="F30" s="72">
        <f>SUM(F31:F42)</f>
        <v>1510404.75</v>
      </c>
      <c r="G30" s="70">
        <f t="shared" si="26"/>
        <v>0</v>
      </c>
      <c r="H30" s="72">
        <f t="shared" si="16"/>
        <v>1510404.75</v>
      </c>
      <c r="I30" s="71"/>
      <c r="J30" s="71"/>
      <c r="K30" s="71">
        <f t="shared" si="17"/>
        <v>0</v>
      </c>
      <c r="L30" s="60"/>
      <c r="M30" s="72">
        <f>SUM(M31:M42)</f>
        <v>1237621.2050000001</v>
      </c>
      <c r="N30" s="70">
        <f t="shared" ref="N30" si="35">L30*Q30</f>
        <v>0</v>
      </c>
      <c r="O30" s="72">
        <f t="shared" si="27"/>
        <v>1237621.2050000001</v>
      </c>
      <c r="P30" s="71"/>
      <c r="Q30" s="71"/>
      <c r="R30" s="71"/>
      <c r="S30" s="60"/>
      <c r="T30" s="72">
        <f>SUM(T31:T42)</f>
        <v>0</v>
      </c>
      <c r="U30" s="70">
        <f t="shared" ref="U30" si="36">S30*X30</f>
        <v>0</v>
      </c>
      <c r="V30" s="72">
        <f t="shared" si="28"/>
        <v>0</v>
      </c>
      <c r="W30" s="71"/>
      <c r="X30" s="71"/>
      <c r="Y30" s="71"/>
      <c r="Z30" s="60"/>
      <c r="AA30" s="72">
        <f>SUM(AA31:AA42)</f>
        <v>0</v>
      </c>
      <c r="AB30" s="70">
        <f t="shared" ref="AB30" si="37">Y30*AE30</f>
        <v>0</v>
      </c>
      <c r="AC30" s="72">
        <f t="shared" si="5"/>
        <v>0</v>
      </c>
      <c r="AD30" s="71"/>
      <c r="AE30" s="71"/>
      <c r="AF30" s="66">
        <f t="shared" si="0"/>
        <v>0</v>
      </c>
      <c r="AG30" s="123"/>
      <c r="AH30" s="72">
        <f>SUM(AH31:AH42)</f>
        <v>0</v>
      </c>
      <c r="AI30" s="70">
        <f>AE30*AL30</f>
        <v>0</v>
      </c>
      <c r="AJ30" s="72">
        <f t="shared" si="8"/>
        <v>0</v>
      </c>
      <c r="AK30" s="71"/>
      <c r="AL30" s="71"/>
      <c r="AM30" s="66">
        <f t="shared" si="1"/>
        <v>0</v>
      </c>
      <c r="AN30" s="123"/>
      <c r="AO30" s="72">
        <f>SUM(AO31:AO42)</f>
        <v>0</v>
      </c>
      <c r="AP30" s="70">
        <f>AL30*AS30</f>
        <v>0</v>
      </c>
      <c r="AQ30" s="72">
        <f t="shared" si="11"/>
        <v>0</v>
      </c>
      <c r="AR30" s="71"/>
      <c r="AS30" s="71"/>
      <c r="AT30" s="66">
        <f t="shared" si="2"/>
        <v>0</v>
      </c>
      <c r="AU30" s="123"/>
      <c r="AV30" s="72">
        <f>SUM(AV31:AV42)</f>
        <v>1790806</v>
      </c>
      <c r="AW30" s="70">
        <f>AS30*AZ30</f>
        <v>0</v>
      </c>
      <c r="AX30" s="72">
        <f t="shared" si="13"/>
        <v>1790806</v>
      </c>
      <c r="AY30" s="71"/>
      <c r="AZ30" s="71"/>
      <c r="BA30" s="66">
        <f t="shared" si="3"/>
        <v>0</v>
      </c>
      <c r="BB30" s="89"/>
      <c r="BC30" s="89"/>
      <c r="BD30" s="130"/>
      <c r="BE30" s="130"/>
      <c r="BF30" s="130"/>
      <c r="BG30" s="130"/>
      <c r="BH30" s="130"/>
      <c r="BI30" s="130"/>
      <c r="BJ30" s="130"/>
      <c r="BK30" s="130"/>
      <c r="BL30" s="130"/>
      <c r="BM30" s="130"/>
      <c r="BN30" s="130"/>
      <c r="BO30" s="130"/>
      <c r="BP30" s="130"/>
      <c r="BQ30" s="130"/>
      <c r="BR30" s="130"/>
      <c r="BS30" s="130"/>
      <c r="BT30" s="130"/>
      <c r="BU30" s="130"/>
      <c r="BV30" s="130"/>
      <c r="BW30" s="130"/>
      <c r="BX30" s="130"/>
      <c r="BY30" s="130"/>
      <c r="BZ30" s="130"/>
      <c r="CA30" s="130"/>
      <c r="CB30" s="130"/>
      <c r="CC30" s="130"/>
      <c r="CD30" s="130"/>
      <c r="CE30" s="130"/>
      <c r="CF30" s="130"/>
      <c r="CG30" s="130"/>
      <c r="CH30" s="130"/>
      <c r="CI30" s="130"/>
      <c r="CJ30" s="130"/>
      <c r="CK30" s="130"/>
      <c r="CL30" s="130"/>
      <c r="CM30" s="130"/>
      <c r="CN30" s="130"/>
      <c r="CO30" s="130"/>
      <c r="CP30" s="130"/>
      <c r="CQ30" s="130"/>
      <c r="CR30" s="130"/>
      <c r="CS30" s="130"/>
      <c r="CT30" s="130"/>
      <c r="CU30" s="130"/>
      <c r="CV30" s="130"/>
      <c r="CW30" s="130"/>
      <c r="CX30" s="130"/>
      <c r="CY30" s="130"/>
      <c r="CZ30" s="130"/>
      <c r="DA30" s="130"/>
      <c r="DB30" s="130"/>
      <c r="DC30" s="130"/>
      <c r="DD30" s="130"/>
      <c r="DE30" s="130"/>
      <c r="DF30" s="130"/>
      <c r="DG30" s="130"/>
      <c r="DH30" s="130"/>
      <c r="DI30" s="130"/>
      <c r="DJ30" s="130"/>
      <c r="DK30" s="130"/>
      <c r="DL30" s="130"/>
      <c r="DM30" s="130"/>
      <c r="DN30" s="130"/>
      <c r="DO30" s="130"/>
      <c r="DP30" s="130"/>
      <c r="DQ30" s="130"/>
      <c r="DR30" s="130"/>
      <c r="DS30" s="130"/>
      <c r="DT30" s="130"/>
      <c r="DU30" s="130"/>
      <c r="DV30" s="130"/>
      <c r="DW30" s="130"/>
      <c r="DX30" s="130"/>
      <c r="DY30" s="130"/>
      <c r="DZ30" s="130"/>
      <c r="EA30" s="130"/>
      <c r="EB30" s="130"/>
      <c r="EC30" s="130"/>
      <c r="ED30" s="130"/>
      <c r="EE30" s="130"/>
      <c r="EF30" s="130"/>
      <c r="EG30" s="130"/>
      <c r="EH30" s="130"/>
      <c r="EI30" s="130"/>
    </row>
    <row r="31" spans="1:139" ht="42.75" customHeight="1" outlineLevel="1" x14ac:dyDescent="0.3">
      <c r="A31" s="6">
        <v>23</v>
      </c>
      <c r="B31" s="6">
        <v>23</v>
      </c>
      <c r="C31" s="6" t="s">
        <v>22</v>
      </c>
      <c r="D31" s="7" t="s">
        <v>549</v>
      </c>
      <c r="E31" s="16">
        <v>961.9</v>
      </c>
      <c r="F31" s="49">
        <f t="shared" si="14"/>
        <v>526640.25</v>
      </c>
      <c r="G31" s="46">
        <f t="shared" si="26"/>
        <v>0</v>
      </c>
      <c r="H31" s="46">
        <f t="shared" si="16"/>
        <v>526640.25</v>
      </c>
      <c r="I31" s="47">
        <v>547.5</v>
      </c>
      <c r="J31" s="47"/>
      <c r="K31" s="47">
        <f t="shared" si="17"/>
        <v>547.5</v>
      </c>
      <c r="L31" s="50"/>
      <c r="M31" s="49">
        <f t="shared" si="18"/>
        <v>119756.55</v>
      </c>
      <c r="N31" s="46">
        <f t="shared" si="19"/>
        <v>0</v>
      </c>
      <c r="O31" s="46">
        <f t="shared" si="27"/>
        <v>119756.55</v>
      </c>
      <c r="P31" s="47">
        <v>124.5</v>
      </c>
      <c r="Q31" s="47"/>
      <c r="R31" s="47"/>
      <c r="S31" s="50"/>
      <c r="T31" s="49">
        <f t="shared" si="21"/>
        <v>0</v>
      </c>
      <c r="U31" s="46">
        <f t="shared" si="22"/>
        <v>0</v>
      </c>
      <c r="V31" s="46">
        <f t="shared" si="28"/>
        <v>0</v>
      </c>
      <c r="W31" s="47"/>
      <c r="X31" s="47"/>
      <c r="Y31" s="47"/>
      <c r="Z31" s="50"/>
      <c r="AA31" s="46">
        <f t="shared" si="24"/>
        <v>0</v>
      </c>
      <c r="AB31" s="46">
        <f t="shared" si="4"/>
        <v>0</v>
      </c>
      <c r="AC31" s="46">
        <f t="shared" si="5"/>
        <v>0</v>
      </c>
      <c r="AD31" s="47"/>
      <c r="AE31" s="47"/>
      <c r="AF31" s="44">
        <f t="shared" si="0"/>
        <v>0</v>
      </c>
      <c r="AG31" s="124"/>
      <c r="AH31" s="46">
        <f t="shared" ref="AH31:AH42" si="38">K31*AK31</f>
        <v>0</v>
      </c>
      <c r="AI31" s="46">
        <f t="shared" ref="AI31:AI42" si="39">K32*AL31</f>
        <v>0</v>
      </c>
      <c r="AJ31" s="46">
        <f t="shared" si="8"/>
        <v>0</v>
      </c>
      <c r="AK31" s="47"/>
      <c r="AL31" s="47"/>
      <c r="AM31" s="44">
        <f t="shared" si="1"/>
        <v>0</v>
      </c>
      <c r="AN31" s="124"/>
      <c r="AO31" s="46">
        <f t="shared" ref="AO31:AO42" si="40">R31*AR31</f>
        <v>0</v>
      </c>
      <c r="AP31" s="46">
        <f t="shared" ref="AP31:AP42" si="41">R32*AS31</f>
        <v>0</v>
      </c>
      <c r="AQ31" s="46">
        <f t="shared" si="11"/>
        <v>0</v>
      </c>
      <c r="AR31" s="47"/>
      <c r="AS31" s="47"/>
      <c r="AT31" s="44">
        <f t="shared" si="2"/>
        <v>0</v>
      </c>
      <c r="AU31" s="124"/>
      <c r="AV31" s="46">
        <f>E31*AY31</f>
        <v>692568</v>
      </c>
      <c r="AW31" s="46">
        <f t="shared" ref="AW31:AW42" si="42">Y32*AZ31</f>
        <v>0</v>
      </c>
      <c r="AX31" s="46">
        <f t="shared" si="13"/>
        <v>692568</v>
      </c>
      <c r="AY31" s="47">
        <v>720</v>
      </c>
      <c r="AZ31" s="47"/>
      <c r="BA31" s="44">
        <f t="shared" si="3"/>
        <v>720</v>
      </c>
      <c r="BB31" s="93" t="s">
        <v>598</v>
      </c>
      <c r="BC31" s="93" t="s">
        <v>1053</v>
      </c>
    </row>
    <row r="32" spans="1:139" ht="28.5" customHeight="1" outlineLevel="1" x14ac:dyDescent="0.3">
      <c r="A32" s="6">
        <v>24</v>
      </c>
      <c r="B32" s="6">
        <v>24</v>
      </c>
      <c r="C32" s="6" t="s">
        <v>10</v>
      </c>
      <c r="D32" s="7" t="s">
        <v>549</v>
      </c>
      <c r="E32" s="16">
        <v>961.9</v>
      </c>
      <c r="F32" s="49">
        <f t="shared" si="14"/>
        <v>396783.75</v>
      </c>
      <c r="G32" s="46">
        <f t="shared" si="26"/>
        <v>0</v>
      </c>
      <c r="H32" s="46">
        <f t="shared" si="16"/>
        <v>396783.75</v>
      </c>
      <c r="I32" s="47">
        <v>412.5</v>
      </c>
      <c r="J32" s="47"/>
      <c r="K32" s="47">
        <f t="shared" si="17"/>
        <v>412.5</v>
      </c>
      <c r="L32" s="50"/>
      <c r="M32" s="49">
        <f t="shared" si="18"/>
        <v>318581.27999999997</v>
      </c>
      <c r="N32" s="46">
        <f t="shared" si="19"/>
        <v>0</v>
      </c>
      <c r="O32" s="46">
        <f t="shared" si="27"/>
        <v>318581.27999999997</v>
      </c>
      <c r="P32" s="47">
        <v>331.2</v>
      </c>
      <c r="Q32" s="47"/>
      <c r="R32" s="47"/>
      <c r="S32" s="50"/>
      <c r="T32" s="49">
        <f t="shared" si="21"/>
        <v>0</v>
      </c>
      <c r="U32" s="46">
        <f t="shared" si="22"/>
        <v>0</v>
      </c>
      <c r="V32" s="46">
        <f t="shared" si="28"/>
        <v>0</v>
      </c>
      <c r="W32" s="47"/>
      <c r="X32" s="47"/>
      <c r="Y32" s="47"/>
      <c r="Z32" s="50"/>
      <c r="AA32" s="46">
        <f t="shared" si="24"/>
        <v>0</v>
      </c>
      <c r="AB32" s="46">
        <f t="shared" si="4"/>
        <v>0</v>
      </c>
      <c r="AC32" s="46">
        <f t="shared" si="5"/>
        <v>0</v>
      </c>
      <c r="AD32" s="47"/>
      <c r="AE32" s="47"/>
      <c r="AF32" s="44">
        <f t="shared" si="0"/>
        <v>0</v>
      </c>
      <c r="AG32" s="124"/>
      <c r="AH32" s="46">
        <f t="shared" si="38"/>
        <v>0</v>
      </c>
      <c r="AI32" s="46">
        <f t="shared" si="39"/>
        <v>0</v>
      </c>
      <c r="AJ32" s="46">
        <f t="shared" si="8"/>
        <v>0</v>
      </c>
      <c r="AK32" s="47"/>
      <c r="AL32" s="47"/>
      <c r="AM32" s="44">
        <f t="shared" si="1"/>
        <v>0</v>
      </c>
      <c r="AN32" s="124"/>
      <c r="AO32" s="46">
        <f t="shared" si="40"/>
        <v>0</v>
      </c>
      <c r="AP32" s="46">
        <f t="shared" si="41"/>
        <v>0</v>
      </c>
      <c r="AQ32" s="46">
        <f t="shared" si="11"/>
        <v>0</v>
      </c>
      <c r="AR32" s="47"/>
      <c r="AS32" s="47"/>
      <c r="AT32" s="44">
        <f t="shared" si="2"/>
        <v>0</v>
      </c>
      <c r="AU32" s="124"/>
      <c r="AV32" s="46">
        <f t="shared" ref="AV32:AV42" si="43">E32*AY32</f>
        <v>192380</v>
      </c>
      <c r="AW32" s="46">
        <f t="shared" si="42"/>
        <v>0</v>
      </c>
      <c r="AX32" s="46">
        <f t="shared" si="13"/>
        <v>192380</v>
      </c>
      <c r="AY32" s="47">
        <v>200</v>
      </c>
      <c r="AZ32" s="47"/>
      <c r="BA32" s="44">
        <f t="shared" si="3"/>
        <v>200</v>
      </c>
      <c r="BB32" s="93" t="s">
        <v>599</v>
      </c>
      <c r="BC32" s="93" t="s">
        <v>1054</v>
      </c>
    </row>
    <row r="33" spans="1:139" ht="57" customHeight="1" outlineLevel="1" x14ac:dyDescent="0.3">
      <c r="A33" s="6">
        <v>25</v>
      </c>
      <c r="B33" s="6">
        <v>25</v>
      </c>
      <c r="C33" s="6" t="s">
        <v>23</v>
      </c>
      <c r="D33" s="7" t="s">
        <v>550</v>
      </c>
      <c r="E33" s="16">
        <v>480</v>
      </c>
      <c r="F33" s="49">
        <f t="shared" si="14"/>
        <v>198000</v>
      </c>
      <c r="G33" s="46">
        <f t="shared" si="26"/>
        <v>0</v>
      </c>
      <c r="H33" s="46">
        <f t="shared" si="16"/>
        <v>198000</v>
      </c>
      <c r="I33" s="47">
        <v>412.5</v>
      </c>
      <c r="J33" s="47"/>
      <c r="K33" s="47">
        <f t="shared" si="17"/>
        <v>412.5</v>
      </c>
      <c r="L33" s="50"/>
      <c r="M33" s="49">
        <f t="shared" si="18"/>
        <v>405120</v>
      </c>
      <c r="N33" s="46">
        <f t="shared" si="19"/>
        <v>0</v>
      </c>
      <c r="O33" s="46">
        <f t="shared" si="27"/>
        <v>405120</v>
      </c>
      <c r="P33" s="47">
        <v>844</v>
      </c>
      <c r="Q33" s="47"/>
      <c r="R33" s="47"/>
      <c r="S33" s="50"/>
      <c r="T33" s="49">
        <f t="shared" si="21"/>
        <v>0</v>
      </c>
      <c r="U33" s="46">
        <f t="shared" si="22"/>
        <v>0</v>
      </c>
      <c r="V33" s="46">
        <f t="shared" si="28"/>
        <v>0</v>
      </c>
      <c r="W33" s="47"/>
      <c r="X33" s="47"/>
      <c r="Y33" s="47"/>
      <c r="Z33" s="50"/>
      <c r="AA33" s="46">
        <f t="shared" si="24"/>
        <v>0</v>
      </c>
      <c r="AB33" s="46">
        <f t="shared" si="4"/>
        <v>0</v>
      </c>
      <c r="AC33" s="46">
        <f t="shared" si="5"/>
        <v>0</v>
      </c>
      <c r="AD33" s="47"/>
      <c r="AE33" s="47"/>
      <c r="AF33" s="44">
        <f t="shared" si="0"/>
        <v>0</v>
      </c>
      <c r="AG33" s="124"/>
      <c r="AH33" s="46">
        <f t="shared" si="38"/>
        <v>0</v>
      </c>
      <c r="AI33" s="46">
        <f t="shared" si="39"/>
        <v>0</v>
      </c>
      <c r="AJ33" s="46">
        <f t="shared" si="8"/>
        <v>0</v>
      </c>
      <c r="AK33" s="47"/>
      <c r="AL33" s="47"/>
      <c r="AM33" s="44">
        <f t="shared" si="1"/>
        <v>0</v>
      </c>
      <c r="AN33" s="124"/>
      <c r="AO33" s="46">
        <f t="shared" si="40"/>
        <v>0</v>
      </c>
      <c r="AP33" s="46">
        <f t="shared" si="41"/>
        <v>0</v>
      </c>
      <c r="AQ33" s="46">
        <f t="shared" si="11"/>
        <v>0</v>
      </c>
      <c r="AR33" s="47"/>
      <c r="AS33" s="47"/>
      <c r="AT33" s="44">
        <f t="shared" si="2"/>
        <v>0</v>
      </c>
      <c r="AU33" s="124"/>
      <c r="AV33" s="46">
        <f t="shared" si="43"/>
        <v>372000</v>
      </c>
      <c r="AW33" s="46">
        <f t="shared" si="42"/>
        <v>0</v>
      </c>
      <c r="AX33" s="46">
        <f t="shared" si="13"/>
        <v>372000</v>
      </c>
      <c r="AY33" s="47">
        <v>775</v>
      </c>
      <c r="AZ33" s="47"/>
      <c r="BA33" s="44">
        <f t="shared" si="3"/>
        <v>775</v>
      </c>
      <c r="BB33" s="93" t="s">
        <v>582</v>
      </c>
      <c r="BC33" s="93" t="s">
        <v>1055</v>
      </c>
    </row>
    <row r="34" spans="1:139" ht="57" customHeight="1" outlineLevel="1" x14ac:dyDescent="0.3">
      <c r="A34" s="6">
        <v>26</v>
      </c>
      <c r="B34" s="6">
        <v>26</v>
      </c>
      <c r="C34" s="6" t="s">
        <v>24</v>
      </c>
      <c r="D34" s="7" t="s">
        <v>550</v>
      </c>
      <c r="E34" s="16">
        <v>184</v>
      </c>
      <c r="F34" s="49">
        <f t="shared" si="14"/>
        <v>69000</v>
      </c>
      <c r="G34" s="46">
        <f t="shared" si="26"/>
        <v>0</v>
      </c>
      <c r="H34" s="46">
        <f t="shared" si="16"/>
        <v>69000</v>
      </c>
      <c r="I34" s="47">
        <v>375</v>
      </c>
      <c r="J34" s="47"/>
      <c r="K34" s="47">
        <f t="shared" si="17"/>
        <v>375</v>
      </c>
      <c r="L34" s="50"/>
      <c r="M34" s="49">
        <f t="shared" si="18"/>
        <v>124200</v>
      </c>
      <c r="N34" s="46">
        <f t="shared" si="19"/>
        <v>0</v>
      </c>
      <c r="O34" s="46">
        <f t="shared" si="27"/>
        <v>124200</v>
      </c>
      <c r="P34" s="47">
        <v>675</v>
      </c>
      <c r="Q34" s="47"/>
      <c r="R34" s="47"/>
      <c r="S34" s="50"/>
      <c r="T34" s="49">
        <f t="shared" si="21"/>
        <v>0</v>
      </c>
      <c r="U34" s="46">
        <f t="shared" si="22"/>
        <v>0</v>
      </c>
      <c r="V34" s="46">
        <f t="shared" si="28"/>
        <v>0</v>
      </c>
      <c r="W34" s="47"/>
      <c r="X34" s="47"/>
      <c r="Y34" s="47"/>
      <c r="Z34" s="50"/>
      <c r="AA34" s="46">
        <f t="shared" si="24"/>
        <v>0</v>
      </c>
      <c r="AB34" s="46">
        <f t="shared" si="4"/>
        <v>0</v>
      </c>
      <c r="AC34" s="46">
        <f t="shared" si="5"/>
        <v>0</v>
      </c>
      <c r="AD34" s="47"/>
      <c r="AE34" s="47"/>
      <c r="AF34" s="44">
        <f t="shared" si="0"/>
        <v>0</v>
      </c>
      <c r="AG34" s="124"/>
      <c r="AH34" s="46">
        <f t="shared" si="38"/>
        <v>0</v>
      </c>
      <c r="AI34" s="46">
        <f t="shared" si="39"/>
        <v>0</v>
      </c>
      <c r="AJ34" s="46">
        <f t="shared" si="8"/>
        <v>0</v>
      </c>
      <c r="AK34" s="47"/>
      <c r="AL34" s="47"/>
      <c r="AM34" s="44">
        <f t="shared" si="1"/>
        <v>0</v>
      </c>
      <c r="AN34" s="124"/>
      <c r="AO34" s="46">
        <f t="shared" si="40"/>
        <v>0</v>
      </c>
      <c r="AP34" s="46">
        <f t="shared" si="41"/>
        <v>0</v>
      </c>
      <c r="AQ34" s="46">
        <f t="shared" si="11"/>
        <v>0</v>
      </c>
      <c r="AR34" s="47"/>
      <c r="AS34" s="47"/>
      <c r="AT34" s="44">
        <f t="shared" si="2"/>
        <v>0</v>
      </c>
      <c r="AU34" s="124"/>
      <c r="AV34" s="46">
        <f t="shared" si="43"/>
        <v>142600</v>
      </c>
      <c r="AW34" s="46">
        <f t="shared" si="42"/>
        <v>0</v>
      </c>
      <c r="AX34" s="46">
        <f t="shared" si="13"/>
        <v>142600</v>
      </c>
      <c r="AY34" s="47">
        <v>775</v>
      </c>
      <c r="AZ34" s="47"/>
      <c r="BA34" s="44">
        <f t="shared" si="3"/>
        <v>775</v>
      </c>
      <c r="BB34" s="93" t="s">
        <v>594</v>
      </c>
      <c r="BC34" s="93" t="s">
        <v>1055</v>
      </c>
    </row>
    <row r="35" spans="1:139" ht="57" customHeight="1" outlineLevel="1" x14ac:dyDescent="0.3">
      <c r="A35" s="6">
        <v>27</v>
      </c>
      <c r="B35" s="6">
        <v>27</v>
      </c>
      <c r="C35" s="6" t="s">
        <v>12</v>
      </c>
      <c r="D35" s="7" t="s">
        <v>550</v>
      </c>
      <c r="E35" s="16">
        <v>184</v>
      </c>
      <c r="F35" s="49">
        <f t="shared" si="14"/>
        <v>55200</v>
      </c>
      <c r="G35" s="46">
        <f t="shared" si="26"/>
        <v>0</v>
      </c>
      <c r="H35" s="46">
        <f t="shared" si="16"/>
        <v>55200</v>
      </c>
      <c r="I35" s="47">
        <v>300</v>
      </c>
      <c r="J35" s="47"/>
      <c r="K35" s="47">
        <f t="shared" si="17"/>
        <v>300</v>
      </c>
      <c r="L35" s="50"/>
      <c r="M35" s="49">
        <f t="shared" si="18"/>
        <v>124200</v>
      </c>
      <c r="N35" s="46">
        <f t="shared" si="19"/>
        <v>0</v>
      </c>
      <c r="O35" s="46">
        <f t="shared" si="27"/>
        <v>124200</v>
      </c>
      <c r="P35" s="47">
        <v>675</v>
      </c>
      <c r="Q35" s="47"/>
      <c r="R35" s="47"/>
      <c r="S35" s="50"/>
      <c r="T35" s="49">
        <f t="shared" si="21"/>
        <v>0</v>
      </c>
      <c r="U35" s="46">
        <f t="shared" si="22"/>
        <v>0</v>
      </c>
      <c r="V35" s="46">
        <f t="shared" si="28"/>
        <v>0</v>
      </c>
      <c r="W35" s="47"/>
      <c r="X35" s="47"/>
      <c r="Y35" s="47"/>
      <c r="Z35" s="50"/>
      <c r="AA35" s="46">
        <f t="shared" si="24"/>
        <v>0</v>
      </c>
      <c r="AB35" s="46">
        <f t="shared" si="4"/>
        <v>0</v>
      </c>
      <c r="AC35" s="46">
        <f t="shared" si="5"/>
        <v>0</v>
      </c>
      <c r="AD35" s="47"/>
      <c r="AE35" s="47"/>
      <c r="AF35" s="44">
        <f t="shared" si="0"/>
        <v>0</v>
      </c>
      <c r="AG35" s="124"/>
      <c r="AH35" s="46">
        <f t="shared" si="38"/>
        <v>0</v>
      </c>
      <c r="AI35" s="46">
        <f t="shared" si="39"/>
        <v>0</v>
      </c>
      <c r="AJ35" s="46">
        <f t="shared" si="8"/>
        <v>0</v>
      </c>
      <c r="AK35" s="47"/>
      <c r="AL35" s="47"/>
      <c r="AM35" s="44">
        <f t="shared" si="1"/>
        <v>0</v>
      </c>
      <c r="AN35" s="124"/>
      <c r="AO35" s="46">
        <f t="shared" si="40"/>
        <v>0</v>
      </c>
      <c r="AP35" s="46">
        <f t="shared" si="41"/>
        <v>0</v>
      </c>
      <c r="AQ35" s="46">
        <f t="shared" si="11"/>
        <v>0</v>
      </c>
      <c r="AR35" s="47"/>
      <c r="AS35" s="47"/>
      <c r="AT35" s="44">
        <f t="shared" si="2"/>
        <v>0</v>
      </c>
      <c r="AU35" s="124"/>
      <c r="AV35" s="46">
        <f t="shared" si="43"/>
        <v>142600</v>
      </c>
      <c r="AW35" s="46">
        <f t="shared" si="42"/>
        <v>0</v>
      </c>
      <c r="AX35" s="46">
        <f t="shared" si="13"/>
        <v>142600</v>
      </c>
      <c r="AY35" s="47">
        <v>775</v>
      </c>
      <c r="AZ35" s="47"/>
      <c r="BA35" s="44">
        <f t="shared" si="3"/>
        <v>775</v>
      </c>
      <c r="BB35" s="93" t="s">
        <v>583</v>
      </c>
      <c r="BC35" s="93" t="s">
        <v>1055</v>
      </c>
    </row>
    <row r="36" spans="1:139" ht="57" customHeight="1" outlineLevel="1" x14ac:dyDescent="0.3">
      <c r="A36" s="6">
        <v>28</v>
      </c>
      <c r="B36" s="6">
        <v>28</v>
      </c>
      <c r="C36" s="6" t="s">
        <v>13</v>
      </c>
      <c r="D36" s="7" t="s">
        <v>550</v>
      </c>
      <c r="E36" s="16">
        <v>184</v>
      </c>
      <c r="F36" s="49">
        <f t="shared" si="14"/>
        <v>48300</v>
      </c>
      <c r="G36" s="46">
        <f t="shared" si="26"/>
        <v>0</v>
      </c>
      <c r="H36" s="46">
        <f t="shared" si="16"/>
        <v>48300</v>
      </c>
      <c r="I36" s="47">
        <v>262.5</v>
      </c>
      <c r="J36" s="47"/>
      <c r="K36" s="47">
        <f t="shared" si="17"/>
        <v>262.5</v>
      </c>
      <c r="L36" s="50"/>
      <c r="M36" s="49">
        <f t="shared" si="18"/>
        <v>75808</v>
      </c>
      <c r="N36" s="46">
        <f t="shared" si="19"/>
        <v>0</v>
      </c>
      <c r="O36" s="46">
        <f t="shared" si="27"/>
        <v>75808</v>
      </c>
      <c r="P36" s="47">
        <v>412</v>
      </c>
      <c r="Q36" s="47"/>
      <c r="R36" s="47"/>
      <c r="S36" s="50"/>
      <c r="T36" s="49">
        <f t="shared" si="21"/>
        <v>0</v>
      </c>
      <c r="U36" s="46">
        <f t="shared" si="22"/>
        <v>0</v>
      </c>
      <c r="V36" s="46">
        <f t="shared" si="28"/>
        <v>0</v>
      </c>
      <c r="W36" s="47"/>
      <c r="X36" s="47"/>
      <c r="Y36" s="47"/>
      <c r="Z36" s="50"/>
      <c r="AA36" s="46">
        <f t="shared" si="24"/>
        <v>0</v>
      </c>
      <c r="AB36" s="46">
        <f t="shared" si="4"/>
        <v>0</v>
      </c>
      <c r="AC36" s="46">
        <f t="shared" si="5"/>
        <v>0</v>
      </c>
      <c r="AD36" s="47"/>
      <c r="AE36" s="47"/>
      <c r="AF36" s="44">
        <f t="shared" si="0"/>
        <v>0</v>
      </c>
      <c r="AG36" s="124"/>
      <c r="AH36" s="46">
        <f t="shared" si="38"/>
        <v>0</v>
      </c>
      <c r="AI36" s="46">
        <f t="shared" si="39"/>
        <v>0</v>
      </c>
      <c r="AJ36" s="46">
        <f t="shared" si="8"/>
        <v>0</v>
      </c>
      <c r="AK36" s="47"/>
      <c r="AL36" s="47"/>
      <c r="AM36" s="44">
        <f t="shared" si="1"/>
        <v>0</v>
      </c>
      <c r="AN36" s="124"/>
      <c r="AO36" s="46">
        <f t="shared" si="40"/>
        <v>0</v>
      </c>
      <c r="AP36" s="46">
        <f t="shared" si="41"/>
        <v>0</v>
      </c>
      <c r="AQ36" s="46">
        <f t="shared" si="11"/>
        <v>0</v>
      </c>
      <c r="AR36" s="47"/>
      <c r="AS36" s="47"/>
      <c r="AT36" s="44">
        <f t="shared" si="2"/>
        <v>0</v>
      </c>
      <c r="AU36" s="124"/>
      <c r="AV36" s="46">
        <f t="shared" si="43"/>
        <v>142600</v>
      </c>
      <c r="AW36" s="46">
        <f t="shared" si="42"/>
        <v>0</v>
      </c>
      <c r="AX36" s="46">
        <f t="shared" si="13"/>
        <v>142600</v>
      </c>
      <c r="AY36" s="47">
        <v>775</v>
      </c>
      <c r="AZ36" s="47"/>
      <c r="BA36" s="44">
        <f t="shared" si="3"/>
        <v>775</v>
      </c>
      <c r="BB36" s="93" t="s">
        <v>584</v>
      </c>
      <c r="BC36" s="93" t="s">
        <v>1055</v>
      </c>
    </row>
    <row r="37" spans="1:139" ht="42.75" customHeight="1" outlineLevel="1" x14ac:dyDescent="0.3">
      <c r="A37" s="6">
        <v>29</v>
      </c>
      <c r="B37" s="6">
        <v>29</v>
      </c>
      <c r="C37" s="6" t="s">
        <v>14</v>
      </c>
      <c r="D37" s="7" t="s">
        <v>551</v>
      </c>
      <c r="E37" s="16">
        <v>110.1</v>
      </c>
      <c r="F37" s="49">
        <f t="shared" si="14"/>
        <v>41287.5</v>
      </c>
      <c r="G37" s="46">
        <f t="shared" si="26"/>
        <v>0</v>
      </c>
      <c r="H37" s="46">
        <f t="shared" si="16"/>
        <v>41287.5</v>
      </c>
      <c r="I37" s="47">
        <v>375</v>
      </c>
      <c r="J37" s="47"/>
      <c r="K37" s="47">
        <f t="shared" si="17"/>
        <v>375</v>
      </c>
      <c r="L37" s="50"/>
      <c r="M37" s="49">
        <f t="shared" si="18"/>
        <v>19267.5</v>
      </c>
      <c r="N37" s="46">
        <f t="shared" si="19"/>
        <v>0</v>
      </c>
      <c r="O37" s="46">
        <f t="shared" si="27"/>
        <v>19267.5</v>
      </c>
      <c r="P37" s="47">
        <v>175</v>
      </c>
      <c r="Q37" s="47"/>
      <c r="R37" s="47"/>
      <c r="S37" s="50"/>
      <c r="T37" s="49">
        <f t="shared" si="21"/>
        <v>0</v>
      </c>
      <c r="U37" s="46">
        <f t="shared" si="22"/>
        <v>0</v>
      </c>
      <c r="V37" s="46">
        <f t="shared" si="28"/>
        <v>0</v>
      </c>
      <c r="W37" s="47"/>
      <c r="X37" s="47"/>
      <c r="Y37" s="47"/>
      <c r="Z37" s="50"/>
      <c r="AA37" s="46">
        <f t="shared" si="24"/>
        <v>0</v>
      </c>
      <c r="AB37" s="46">
        <f t="shared" si="4"/>
        <v>0</v>
      </c>
      <c r="AC37" s="46">
        <f t="shared" si="5"/>
        <v>0</v>
      </c>
      <c r="AD37" s="47"/>
      <c r="AE37" s="47"/>
      <c r="AF37" s="44">
        <f t="shared" si="0"/>
        <v>0</v>
      </c>
      <c r="AG37" s="124"/>
      <c r="AH37" s="46">
        <f t="shared" si="38"/>
        <v>0</v>
      </c>
      <c r="AI37" s="46">
        <f t="shared" si="39"/>
        <v>0</v>
      </c>
      <c r="AJ37" s="46">
        <f t="shared" si="8"/>
        <v>0</v>
      </c>
      <c r="AK37" s="47"/>
      <c r="AL37" s="47"/>
      <c r="AM37" s="44">
        <f t="shared" si="1"/>
        <v>0</v>
      </c>
      <c r="AN37" s="124"/>
      <c r="AO37" s="46">
        <f t="shared" si="40"/>
        <v>0</v>
      </c>
      <c r="AP37" s="46">
        <f t="shared" si="41"/>
        <v>0</v>
      </c>
      <c r="AQ37" s="46">
        <f t="shared" si="11"/>
        <v>0</v>
      </c>
      <c r="AR37" s="47"/>
      <c r="AS37" s="47"/>
      <c r="AT37" s="44">
        <f t="shared" si="2"/>
        <v>0</v>
      </c>
      <c r="AU37" s="124"/>
      <c r="AV37" s="46">
        <f t="shared" si="43"/>
        <v>27525</v>
      </c>
      <c r="AW37" s="46">
        <f t="shared" si="42"/>
        <v>0</v>
      </c>
      <c r="AX37" s="46">
        <f t="shared" si="13"/>
        <v>27525</v>
      </c>
      <c r="AY37" s="47">
        <v>250</v>
      </c>
      <c r="AZ37" s="47"/>
      <c r="BA37" s="44">
        <f t="shared" si="3"/>
        <v>250</v>
      </c>
      <c r="BB37" s="93" t="s">
        <v>600</v>
      </c>
      <c r="BC37" s="93"/>
    </row>
    <row r="38" spans="1:139" ht="71.25" customHeight="1" outlineLevel="1" x14ac:dyDescent="0.3">
      <c r="A38" s="6">
        <v>30</v>
      </c>
      <c r="B38" s="6">
        <v>30</v>
      </c>
      <c r="C38" s="6" t="s">
        <v>15</v>
      </c>
      <c r="D38" s="7" t="s">
        <v>549</v>
      </c>
      <c r="E38" s="16">
        <v>78.2</v>
      </c>
      <c r="F38" s="49">
        <f t="shared" si="14"/>
        <v>49266</v>
      </c>
      <c r="G38" s="46">
        <f t="shared" si="26"/>
        <v>0</v>
      </c>
      <c r="H38" s="46">
        <f t="shared" si="16"/>
        <v>49266</v>
      </c>
      <c r="I38" s="47">
        <v>630</v>
      </c>
      <c r="J38" s="47"/>
      <c r="K38" s="47">
        <f t="shared" si="17"/>
        <v>630</v>
      </c>
      <c r="L38" s="50"/>
      <c r="M38" s="49">
        <f t="shared" si="18"/>
        <v>14599.94</v>
      </c>
      <c r="N38" s="46">
        <f t="shared" si="19"/>
        <v>0</v>
      </c>
      <c r="O38" s="46">
        <f t="shared" si="27"/>
        <v>14599.94</v>
      </c>
      <c r="P38" s="47">
        <v>186.7</v>
      </c>
      <c r="Q38" s="47"/>
      <c r="R38" s="47"/>
      <c r="S38" s="50"/>
      <c r="T38" s="49">
        <f t="shared" si="21"/>
        <v>0</v>
      </c>
      <c r="U38" s="46">
        <f t="shared" si="22"/>
        <v>0</v>
      </c>
      <c r="V38" s="46">
        <f t="shared" si="28"/>
        <v>0</v>
      </c>
      <c r="W38" s="47"/>
      <c r="X38" s="47"/>
      <c r="Y38" s="47"/>
      <c r="Z38" s="50"/>
      <c r="AA38" s="46">
        <f t="shared" si="24"/>
        <v>0</v>
      </c>
      <c r="AB38" s="46">
        <f t="shared" si="4"/>
        <v>0</v>
      </c>
      <c r="AC38" s="46">
        <f t="shared" si="5"/>
        <v>0</v>
      </c>
      <c r="AD38" s="47"/>
      <c r="AE38" s="47"/>
      <c r="AF38" s="44">
        <f t="shared" si="0"/>
        <v>0</v>
      </c>
      <c r="AG38" s="124"/>
      <c r="AH38" s="46">
        <f t="shared" si="38"/>
        <v>0</v>
      </c>
      <c r="AI38" s="46">
        <f t="shared" si="39"/>
        <v>0</v>
      </c>
      <c r="AJ38" s="46">
        <f t="shared" si="8"/>
        <v>0</v>
      </c>
      <c r="AK38" s="47"/>
      <c r="AL38" s="47"/>
      <c r="AM38" s="44">
        <f t="shared" si="1"/>
        <v>0</v>
      </c>
      <c r="AN38" s="124"/>
      <c r="AO38" s="46">
        <f t="shared" si="40"/>
        <v>0</v>
      </c>
      <c r="AP38" s="46">
        <f t="shared" si="41"/>
        <v>0</v>
      </c>
      <c r="AQ38" s="46">
        <f t="shared" si="11"/>
        <v>0</v>
      </c>
      <c r="AR38" s="47"/>
      <c r="AS38" s="47"/>
      <c r="AT38" s="44">
        <f t="shared" si="2"/>
        <v>0</v>
      </c>
      <c r="AU38" s="124"/>
      <c r="AV38" s="46">
        <f t="shared" si="43"/>
        <v>56304</v>
      </c>
      <c r="AW38" s="46">
        <f t="shared" si="42"/>
        <v>0</v>
      </c>
      <c r="AX38" s="46">
        <f t="shared" si="13"/>
        <v>56304</v>
      </c>
      <c r="AY38" s="47">
        <v>720</v>
      </c>
      <c r="AZ38" s="47"/>
      <c r="BA38" s="44">
        <f t="shared" si="3"/>
        <v>720</v>
      </c>
      <c r="BB38" s="93" t="s">
        <v>601</v>
      </c>
      <c r="BC38" s="93" t="s">
        <v>1053</v>
      </c>
    </row>
    <row r="39" spans="1:139" ht="28.5" customHeight="1" outlineLevel="1" x14ac:dyDescent="0.3">
      <c r="A39" s="6">
        <v>31</v>
      </c>
      <c r="B39" s="6">
        <v>31</v>
      </c>
      <c r="C39" s="6" t="s">
        <v>27</v>
      </c>
      <c r="D39" s="7" t="s">
        <v>552</v>
      </c>
      <c r="E39" s="16">
        <v>73.83</v>
      </c>
      <c r="F39" s="49">
        <f t="shared" si="14"/>
        <v>38760.75</v>
      </c>
      <c r="G39" s="46">
        <f t="shared" si="26"/>
        <v>0</v>
      </c>
      <c r="H39" s="46">
        <f t="shared" si="16"/>
        <v>38760.75</v>
      </c>
      <c r="I39" s="47">
        <v>525</v>
      </c>
      <c r="J39" s="47"/>
      <c r="K39" s="47">
        <f t="shared" si="17"/>
        <v>525</v>
      </c>
      <c r="L39" s="50"/>
      <c r="M39" s="49">
        <f t="shared" si="18"/>
        <v>553.72500000000002</v>
      </c>
      <c r="N39" s="46">
        <f t="shared" si="19"/>
        <v>0</v>
      </c>
      <c r="O39" s="46">
        <f t="shared" si="27"/>
        <v>553.72500000000002</v>
      </c>
      <c r="P39" s="47">
        <v>7.5</v>
      </c>
      <c r="Q39" s="47"/>
      <c r="R39" s="47"/>
      <c r="S39" s="50"/>
      <c r="T39" s="49">
        <f t="shared" si="21"/>
        <v>0</v>
      </c>
      <c r="U39" s="46">
        <f t="shared" si="22"/>
        <v>0</v>
      </c>
      <c r="V39" s="46">
        <f t="shared" si="28"/>
        <v>0</v>
      </c>
      <c r="W39" s="47"/>
      <c r="X39" s="47"/>
      <c r="Y39" s="47"/>
      <c r="Z39" s="50"/>
      <c r="AA39" s="46">
        <f t="shared" si="24"/>
        <v>0</v>
      </c>
      <c r="AB39" s="46">
        <f t="shared" si="4"/>
        <v>0</v>
      </c>
      <c r="AC39" s="46">
        <f t="shared" si="5"/>
        <v>0</v>
      </c>
      <c r="AD39" s="47"/>
      <c r="AE39" s="47"/>
      <c r="AF39" s="44">
        <f t="shared" si="0"/>
        <v>0</v>
      </c>
      <c r="AG39" s="124"/>
      <c r="AH39" s="46">
        <f t="shared" si="38"/>
        <v>0</v>
      </c>
      <c r="AI39" s="46">
        <f t="shared" si="39"/>
        <v>0</v>
      </c>
      <c r="AJ39" s="46">
        <f t="shared" si="8"/>
        <v>0</v>
      </c>
      <c r="AK39" s="47"/>
      <c r="AL39" s="47"/>
      <c r="AM39" s="44">
        <f t="shared" si="1"/>
        <v>0</v>
      </c>
      <c r="AN39" s="124"/>
      <c r="AO39" s="46">
        <f t="shared" si="40"/>
        <v>0</v>
      </c>
      <c r="AP39" s="46">
        <f t="shared" si="41"/>
        <v>0</v>
      </c>
      <c r="AQ39" s="46">
        <f t="shared" si="11"/>
        <v>0</v>
      </c>
      <c r="AR39" s="47"/>
      <c r="AS39" s="47"/>
      <c r="AT39" s="44">
        <f t="shared" si="2"/>
        <v>0</v>
      </c>
      <c r="AU39" s="124"/>
      <c r="AV39" s="46">
        <f t="shared" si="43"/>
        <v>7383</v>
      </c>
      <c r="AW39" s="46">
        <f t="shared" si="42"/>
        <v>0</v>
      </c>
      <c r="AX39" s="46">
        <f t="shared" si="13"/>
        <v>7383</v>
      </c>
      <c r="AY39" s="47">
        <v>100</v>
      </c>
      <c r="AZ39" s="47"/>
      <c r="BA39" s="44">
        <f t="shared" si="3"/>
        <v>100</v>
      </c>
      <c r="BB39" s="93" t="s">
        <v>602</v>
      </c>
      <c r="BC39" s="93"/>
    </row>
    <row r="40" spans="1:139" ht="28.5" customHeight="1" outlineLevel="1" x14ac:dyDescent="0.3">
      <c r="A40" s="6">
        <v>32</v>
      </c>
      <c r="B40" s="6">
        <v>32</v>
      </c>
      <c r="C40" s="6" t="s">
        <v>25</v>
      </c>
      <c r="D40" s="7" t="s">
        <v>552</v>
      </c>
      <c r="E40" s="16">
        <v>93.46</v>
      </c>
      <c r="F40" s="49">
        <f t="shared" si="14"/>
        <v>49066.5</v>
      </c>
      <c r="G40" s="46">
        <f t="shared" si="26"/>
        <v>0</v>
      </c>
      <c r="H40" s="46">
        <f t="shared" si="16"/>
        <v>49066.5</v>
      </c>
      <c r="I40" s="47">
        <v>525</v>
      </c>
      <c r="J40" s="47"/>
      <c r="K40" s="47">
        <f t="shared" si="17"/>
        <v>525</v>
      </c>
      <c r="L40" s="50"/>
      <c r="M40" s="49">
        <f t="shared" si="18"/>
        <v>700.94999999999993</v>
      </c>
      <c r="N40" s="46">
        <f t="shared" si="19"/>
        <v>0</v>
      </c>
      <c r="O40" s="46">
        <f t="shared" si="27"/>
        <v>700.94999999999993</v>
      </c>
      <c r="P40" s="47">
        <v>7.5</v>
      </c>
      <c r="Q40" s="47"/>
      <c r="R40" s="47"/>
      <c r="S40" s="50"/>
      <c r="T40" s="49">
        <f t="shared" si="21"/>
        <v>0</v>
      </c>
      <c r="U40" s="46">
        <f t="shared" si="22"/>
        <v>0</v>
      </c>
      <c r="V40" s="46">
        <f t="shared" si="28"/>
        <v>0</v>
      </c>
      <c r="W40" s="47"/>
      <c r="X40" s="47"/>
      <c r="Y40" s="47"/>
      <c r="Z40" s="50"/>
      <c r="AA40" s="46">
        <f t="shared" si="24"/>
        <v>0</v>
      </c>
      <c r="AB40" s="46">
        <f t="shared" si="4"/>
        <v>0</v>
      </c>
      <c r="AC40" s="46">
        <f t="shared" si="5"/>
        <v>0</v>
      </c>
      <c r="AD40" s="47"/>
      <c r="AE40" s="47"/>
      <c r="AF40" s="44">
        <f t="shared" si="0"/>
        <v>0</v>
      </c>
      <c r="AG40" s="124"/>
      <c r="AH40" s="46">
        <f t="shared" si="38"/>
        <v>0</v>
      </c>
      <c r="AI40" s="46">
        <f t="shared" si="39"/>
        <v>0</v>
      </c>
      <c r="AJ40" s="46">
        <f t="shared" si="8"/>
        <v>0</v>
      </c>
      <c r="AK40" s="47"/>
      <c r="AL40" s="47"/>
      <c r="AM40" s="44">
        <f t="shared" si="1"/>
        <v>0</v>
      </c>
      <c r="AN40" s="124"/>
      <c r="AO40" s="46">
        <f t="shared" si="40"/>
        <v>0</v>
      </c>
      <c r="AP40" s="46">
        <f t="shared" si="41"/>
        <v>0</v>
      </c>
      <c r="AQ40" s="46">
        <f t="shared" si="11"/>
        <v>0</v>
      </c>
      <c r="AR40" s="47"/>
      <c r="AS40" s="47"/>
      <c r="AT40" s="44">
        <f t="shared" si="2"/>
        <v>0</v>
      </c>
      <c r="AU40" s="124"/>
      <c r="AV40" s="46">
        <f t="shared" si="43"/>
        <v>9346</v>
      </c>
      <c r="AW40" s="46">
        <f t="shared" si="42"/>
        <v>0</v>
      </c>
      <c r="AX40" s="46">
        <f t="shared" si="13"/>
        <v>9346</v>
      </c>
      <c r="AY40" s="47">
        <v>100</v>
      </c>
      <c r="AZ40" s="47"/>
      <c r="BA40" s="44">
        <f t="shared" si="3"/>
        <v>100</v>
      </c>
      <c r="BB40" s="93" t="s">
        <v>603</v>
      </c>
      <c r="BC40" s="93"/>
    </row>
    <row r="41" spans="1:139" ht="42.75" customHeight="1" outlineLevel="1" x14ac:dyDescent="0.3">
      <c r="A41" s="6">
        <v>33</v>
      </c>
      <c r="B41" s="6">
        <v>33</v>
      </c>
      <c r="C41" s="6" t="s">
        <v>28</v>
      </c>
      <c r="D41" s="7" t="s">
        <v>550</v>
      </c>
      <c r="E41" s="16">
        <v>3</v>
      </c>
      <c r="F41" s="49">
        <f t="shared" si="14"/>
        <v>11700</v>
      </c>
      <c r="G41" s="46">
        <f t="shared" si="26"/>
        <v>0</v>
      </c>
      <c r="H41" s="46">
        <f t="shared" si="16"/>
        <v>11700</v>
      </c>
      <c r="I41" s="47">
        <v>3900</v>
      </c>
      <c r="J41" s="47"/>
      <c r="K41" s="47">
        <f t="shared" si="17"/>
        <v>3900</v>
      </c>
      <c r="L41" s="50"/>
      <c r="M41" s="49">
        <f t="shared" si="18"/>
        <v>9499.98</v>
      </c>
      <c r="N41" s="46">
        <f t="shared" si="19"/>
        <v>0</v>
      </c>
      <c r="O41" s="46">
        <f t="shared" si="27"/>
        <v>9499.98</v>
      </c>
      <c r="P41" s="47">
        <v>3166.66</v>
      </c>
      <c r="Q41" s="47"/>
      <c r="R41" s="47"/>
      <c r="S41" s="50"/>
      <c r="T41" s="49">
        <f t="shared" si="21"/>
        <v>0</v>
      </c>
      <c r="U41" s="46">
        <f t="shared" si="22"/>
        <v>0</v>
      </c>
      <c r="V41" s="46">
        <f t="shared" si="28"/>
        <v>0</v>
      </c>
      <c r="W41" s="47"/>
      <c r="X41" s="47"/>
      <c r="Y41" s="47"/>
      <c r="Z41" s="50"/>
      <c r="AA41" s="46">
        <f t="shared" si="24"/>
        <v>0</v>
      </c>
      <c r="AB41" s="46">
        <f t="shared" si="4"/>
        <v>0</v>
      </c>
      <c r="AC41" s="46">
        <f t="shared" si="5"/>
        <v>0</v>
      </c>
      <c r="AD41" s="47"/>
      <c r="AE41" s="47"/>
      <c r="AF41" s="44">
        <f t="shared" si="0"/>
        <v>0</v>
      </c>
      <c r="AG41" s="124"/>
      <c r="AH41" s="46">
        <f t="shared" si="38"/>
        <v>0</v>
      </c>
      <c r="AI41" s="46">
        <f t="shared" si="39"/>
        <v>0</v>
      </c>
      <c r="AJ41" s="46">
        <f t="shared" si="8"/>
        <v>0</v>
      </c>
      <c r="AK41" s="47"/>
      <c r="AL41" s="47"/>
      <c r="AM41" s="44">
        <f t="shared" si="1"/>
        <v>0</v>
      </c>
      <c r="AN41" s="124"/>
      <c r="AO41" s="46">
        <f t="shared" si="40"/>
        <v>0</v>
      </c>
      <c r="AP41" s="46">
        <f t="shared" si="41"/>
        <v>0</v>
      </c>
      <c r="AQ41" s="46">
        <f t="shared" si="11"/>
        <v>0</v>
      </c>
      <c r="AR41" s="47"/>
      <c r="AS41" s="47"/>
      <c r="AT41" s="44">
        <f t="shared" si="2"/>
        <v>0</v>
      </c>
      <c r="AU41" s="124"/>
      <c r="AV41" s="46">
        <f t="shared" si="43"/>
        <v>1500</v>
      </c>
      <c r="AW41" s="46">
        <f t="shared" si="42"/>
        <v>0</v>
      </c>
      <c r="AX41" s="46">
        <f t="shared" si="13"/>
        <v>1500</v>
      </c>
      <c r="AY41" s="47">
        <v>500</v>
      </c>
      <c r="AZ41" s="47"/>
      <c r="BA41" s="44">
        <f t="shared" si="3"/>
        <v>500</v>
      </c>
      <c r="BB41" s="93" t="s">
        <v>604</v>
      </c>
      <c r="BC41" s="93"/>
    </row>
    <row r="42" spans="1:139" ht="28.5" customHeight="1" outlineLevel="1" x14ac:dyDescent="0.3">
      <c r="A42" s="6">
        <v>34</v>
      </c>
      <c r="B42" s="6">
        <v>34</v>
      </c>
      <c r="C42" s="6" t="s">
        <v>19</v>
      </c>
      <c r="D42" s="7" t="s">
        <v>550</v>
      </c>
      <c r="E42" s="16">
        <v>8</v>
      </c>
      <c r="F42" s="49">
        <f t="shared" si="14"/>
        <v>26400</v>
      </c>
      <c r="G42" s="46">
        <f t="shared" si="26"/>
        <v>0</v>
      </c>
      <c r="H42" s="46">
        <f t="shared" si="16"/>
        <v>26400</v>
      </c>
      <c r="I42" s="47">
        <v>3300</v>
      </c>
      <c r="J42" s="47"/>
      <c r="K42" s="47">
        <f t="shared" si="17"/>
        <v>3300</v>
      </c>
      <c r="L42" s="50"/>
      <c r="M42" s="49">
        <f t="shared" si="18"/>
        <v>25333.279999999999</v>
      </c>
      <c r="N42" s="46">
        <f t="shared" si="19"/>
        <v>0</v>
      </c>
      <c r="O42" s="46">
        <f t="shared" si="27"/>
        <v>25333.279999999999</v>
      </c>
      <c r="P42" s="47">
        <v>3166.66</v>
      </c>
      <c r="Q42" s="47"/>
      <c r="R42" s="47"/>
      <c r="S42" s="50"/>
      <c r="T42" s="49">
        <f t="shared" si="21"/>
        <v>0</v>
      </c>
      <c r="U42" s="46">
        <f t="shared" si="22"/>
        <v>0</v>
      </c>
      <c r="V42" s="46">
        <f t="shared" si="28"/>
        <v>0</v>
      </c>
      <c r="W42" s="47"/>
      <c r="X42" s="47"/>
      <c r="Y42" s="47"/>
      <c r="Z42" s="50"/>
      <c r="AA42" s="46">
        <f t="shared" si="24"/>
        <v>0</v>
      </c>
      <c r="AB42" s="46">
        <f t="shared" si="4"/>
        <v>0</v>
      </c>
      <c r="AC42" s="46">
        <f t="shared" si="5"/>
        <v>0</v>
      </c>
      <c r="AD42" s="47"/>
      <c r="AE42" s="47"/>
      <c r="AF42" s="44">
        <f t="shared" si="0"/>
        <v>0</v>
      </c>
      <c r="AG42" s="124"/>
      <c r="AH42" s="46">
        <f t="shared" si="38"/>
        <v>0</v>
      </c>
      <c r="AI42" s="46">
        <f t="shared" si="39"/>
        <v>0</v>
      </c>
      <c r="AJ42" s="46">
        <f t="shared" si="8"/>
        <v>0</v>
      </c>
      <c r="AK42" s="47"/>
      <c r="AL42" s="47"/>
      <c r="AM42" s="44">
        <f t="shared" si="1"/>
        <v>0</v>
      </c>
      <c r="AN42" s="124"/>
      <c r="AO42" s="46">
        <f t="shared" si="40"/>
        <v>0</v>
      </c>
      <c r="AP42" s="46">
        <f t="shared" si="41"/>
        <v>0</v>
      </c>
      <c r="AQ42" s="46">
        <f t="shared" si="11"/>
        <v>0</v>
      </c>
      <c r="AR42" s="47"/>
      <c r="AS42" s="47"/>
      <c r="AT42" s="44">
        <f t="shared" si="2"/>
        <v>0</v>
      </c>
      <c r="AU42" s="124"/>
      <c r="AV42" s="46">
        <f t="shared" si="43"/>
        <v>4000</v>
      </c>
      <c r="AW42" s="46">
        <f t="shared" si="42"/>
        <v>0</v>
      </c>
      <c r="AX42" s="46">
        <f t="shared" si="13"/>
        <v>4000</v>
      </c>
      <c r="AY42" s="47">
        <v>500</v>
      </c>
      <c r="AZ42" s="47"/>
      <c r="BA42" s="44">
        <f t="shared" si="3"/>
        <v>500</v>
      </c>
      <c r="BB42" s="93" t="s">
        <v>605</v>
      </c>
      <c r="BC42" s="93"/>
    </row>
    <row r="43" spans="1:139" s="67" customFormat="1" ht="28.8" hidden="1" x14ac:dyDescent="0.3">
      <c r="A43" s="61"/>
      <c r="B43" s="61"/>
      <c r="C43" s="61" t="s">
        <v>29</v>
      </c>
      <c r="D43" s="68"/>
      <c r="E43" s="69"/>
      <c r="F43" s="72">
        <f>SUM(F44:F55)</f>
        <v>2924267.25</v>
      </c>
      <c r="G43" s="70">
        <f t="shared" si="26"/>
        <v>0</v>
      </c>
      <c r="H43" s="72">
        <f t="shared" si="16"/>
        <v>2924267.25</v>
      </c>
      <c r="I43" s="71"/>
      <c r="J43" s="71"/>
      <c r="K43" s="71">
        <f t="shared" si="17"/>
        <v>0</v>
      </c>
      <c r="L43" s="60"/>
      <c r="M43" s="72">
        <f>SUM(M44:M55)</f>
        <v>1957312.905</v>
      </c>
      <c r="N43" s="70">
        <f t="shared" ref="N43" si="44">L43*Q43</f>
        <v>0</v>
      </c>
      <c r="O43" s="72">
        <f t="shared" si="27"/>
        <v>1957312.905</v>
      </c>
      <c r="P43" s="71"/>
      <c r="Q43" s="71"/>
      <c r="R43" s="71"/>
      <c r="S43" s="60"/>
      <c r="T43" s="72">
        <f>SUM(T44:T55)</f>
        <v>0</v>
      </c>
      <c r="U43" s="70">
        <f t="shared" ref="U43" si="45">S43*X43</f>
        <v>0</v>
      </c>
      <c r="V43" s="72">
        <f t="shared" si="28"/>
        <v>0</v>
      </c>
      <c r="W43" s="71"/>
      <c r="X43" s="71"/>
      <c r="Y43" s="71"/>
      <c r="Z43" s="60"/>
      <c r="AA43" s="72">
        <f>SUM(AA44:AA55)</f>
        <v>0</v>
      </c>
      <c r="AB43" s="70">
        <f t="shared" ref="AB43" si="46">Y43*AE43</f>
        <v>0</v>
      </c>
      <c r="AC43" s="72">
        <f t="shared" si="5"/>
        <v>0</v>
      </c>
      <c r="AD43" s="71"/>
      <c r="AE43" s="71"/>
      <c r="AF43" s="66">
        <f t="shared" si="0"/>
        <v>0</v>
      </c>
      <c r="AG43" s="123"/>
      <c r="AH43" s="72">
        <f>SUM(AH44:AH55)</f>
        <v>0</v>
      </c>
      <c r="AI43" s="70">
        <f>AE43*AL43</f>
        <v>0</v>
      </c>
      <c r="AJ43" s="72">
        <f t="shared" si="8"/>
        <v>0</v>
      </c>
      <c r="AK43" s="71"/>
      <c r="AL43" s="71"/>
      <c r="AM43" s="66">
        <f t="shared" si="1"/>
        <v>0</v>
      </c>
      <c r="AN43" s="123"/>
      <c r="AO43" s="72">
        <f>SUM(AO44:AO55)</f>
        <v>0</v>
      </c>
      <c r="AP43" s="70">
        <f>AL43*AS43</f>
        <v>0</v>
      </c>
      <c r="AQ43" s="72">
        <f t="shared" si="11"/>
        <v>0</v>
      </c>
      <c r="AR43" s="71"/>
      <c r="AS43" s="71"/>
      <c r="AT43" s="66">
        <f t="shared" si="2"/>
        <v>0</v>
      </c>
      <c r="AU43" s="123"/>
      <c r="AV43" s="72">
        <f>SUM(AV44:AV55)</f>
        <v>3689279</v>
      </c>
      <c r="AW43" s="70">
        <f>AS43*AZ43</f>
        <v>0</v>
      </c>
      <c r="AX43" s="72">
        <f t="shared" si="13"/>
        <v>3689279</v>
      </c>
      <c r="AY43" s="71"/>
      <c r="AZ43" s="71"/>
      <c r="BA43" s="66">
        <f t="shared" si="3"/>
        <v>0</v>
      </c>
      <c r="BB43" s="89"/>
      <c r="BC43" s="89"/>
      <c r="BD43" s="130"/>
      <c r="BE43" s="130"/>
      <c r="BF43" s="130"/>
      <c r="BG43" s="130"/>
      <c r="BH43" s="130"/>
      <c r="BI43" s="130"/>
      <c r="BJ43" s="130"/>
      <c r="BK43" s="130"/>
      <c r="BL43" s="130"/>
      <c r="BM43" s="130"/>
      <c r="BN43" s="130"/>
      <c r="BO43" s="130"/>
      <c r="BP43" s="130"/>
      <c r="BQ43" s="130"/>
      <c r="BR43" s="130"/>
      <c r="BS43" s="130"/>
      <c r="BT43" s="130"/>
      <c r="BU43" s="130"/>
      <c r="BV43" s="130"/>
      <c r="BW43" s="130"/>
      <c r="BX43" s="130"/>
      <c r="BY43" s="130"/>
      <c r="BZ43" s="130"/>
      <c r="CA43" s="130"/>
      <c r="CB43" s="130"/>
      <c r="CC43" s="130"/>
      <c r="CD43" s="130"/>
      <c r="CE43" s="130"/>
      <c r="CF43" s="130"/>
      <c r="CG43" s="130"/>
      <c r="CH43" s="130"/>
      <c r="CI43" s="130"/>
      <c r="CJ43" s="130"/>
      <c r="CK43" s="130"/>
      <c r="CL43" s="130"/>
      <c r="CM43" s="130"/>
      <c r="CN43" s="130"/>
      <c r="CO43" s="130"/>
      <c r="CP43" s="130"/>
      <c r="CQ43" s="130"/>
      <c r="CR43" s="130"/>
      <c r="CS43" s="130"/>
      <c r="CT43" s="130"/>
      <c r="CU43" s="130"/>
      <c r="CV43" s="130"/>
      <c r="CW43" s="130"/>
      <c r="CX43" s="130"/>
      <c r="CY43" s="130"/>
      <c r="CZ43" s="130"/>
      <c r="DA43" s="130"/>
      <c r="DB43" s="130"/>
      <c r="DC43" s="130"/>
      <c r="DD43" s="130"/>
      <c r="DE43" s="130"/>
      <c r="DF43" s="130"/>
      <c r="DG43" s="130"/>
      <c r="DH43" s="130"/>
      <c r="DI43" s="130"/>
      <c r="DJ43" s="130"/>
      <c r="DK43" s="130"/>
      <c r="DL43" s="130"/>
      <c r="DM43" s="130"/>
      <c r="DN43" s="130"/>
      <c r="DO43" s="130"/>
      <c r="DP43" s="130"/>
      <c r="DQ43" s="130"/>
      <c r="DR43" s="130"/>
      <c r="DS43" s="130"/>
      <c r="DT43" s="130"/>
      <c r="DU43" s="130"/>
      <c r="DV43" s="130"/>
      <c r="DW43" s="130"/>
      <c r="DX43" s="130"/>
      <c r="DY43" s="130"/>
      <c r="DZ43" s="130"/>
      <c r="EA43" s="130"/>
      <c r="EB43" s="130"/>
      <c r="EC43" s="130"/>
      <c r="ED43" s="130"/>
      <c r="EE43" s="130"/>
      <c r="EF43" s="130"/>
      <c r="EG43" s="130"/>
      <c r="EH43" s="130"/>
      <c r="EI43" s="130"/>
    </row>
    <row r="44" spans="1:139" ht="42.75" customHeight="1" outlineLevel="1" x14ac:dyDescent="0.3">
      <c r="A44" s="6">
        <v>35</v>
      </c>
      <c r="B44" s="6">
        <v>35</v>
      </c>
      <c r="C44" s="6" t="s">
        <v>30</v>
      </c>
      <c r="D44" s="7" t="s">
        <v>549</v>
      </c>
      <c r="E44" s="16">
        <v>1475.4</v>
      </c>
      <c r="F44" s="49">
        <f t="shared" si="14"/>
        <v>807781.5</v>
      </c>
      <c r="G44" s="46">
        <f t="shared" si="26"/>
        <v>0</v>
      </c>
      <c r="H44" s="46">
        <f t="shared" si="16"/>
        <v>807781.5</v>
      </c>
      <c r="I44" s="47">
        <v>547.5</v>
      </c>
      <c r="J44" s="47"/>
      <c r="K44" s="47">
        <f t="shared" si="17"/>
        <v>547.5</v>
      </c>
      <c r="L44" s="50"/>
      <c r="M44" s="49">
        <f t="shared" si="18"/>
        <v>183687.30000000002</v>
      </c>
      <c r="N44" s="46">
        <f t="shared" si="19"/>
        <v>0</v>
      </c>
      <c r="O44" s="46">
        <f t="shared" si="27"/>
        <v>183687.30000000002</v>
      </c>
      <c r="P44" s="47">
        <v>124.5</v>
      </c>
      <c r="Q44" s="47"/>
      <c r="R44" s="47"/>
      <c r="S44" s="50"/>
      <c r="T44" s="49">
        <f t="shared" si="21"/>
        <v>0</v>
      </c>
      <c r="U44" s="46">
        <f t="shared" si="22"/>
        <v>0</v>
      </c>
      <c r="V44" s="46">
        <f t="shared" si="28"/>
        <v>0</v>
      </c>
      <c r="W44" s="47"/>
      <c r="X44" s="47"/>
      <c r="Y44" s="47"/>
      <c r="Z44" s="50"/>
      <c r="AA44" s="46">
        <f t="shared" si="24"/>
        <v>0</v>
      </c>
      <c r="AB44" s="46">
        <f t="shared" si="4"/>
        <v>0</v>
      </c>
      <c r="AC44" s="46">
        <f t="shared" si="5"/>
        <v>0</v>
      </c>
      <c r="AD44" s="47"/>
      <c r="AE44" s="47"/>
      <c r="AF44" s="44">
        <f t="shared" si="0"/>
        <v>0</v>
      </c>
      <c r="AG44" s="124"/>
      <c r="AH44" s="46">
        <f t="shared" ref="AH44:AH55" si="47">K44*AK44</f>
        <v>0</v>
      </c>
      <c r="AI44" s="46">
        <f t="shared" ref="AI44:AI55" si="48">K45*AL44</f>
        <v>0</v>
      </c>
      <c r="AJ44" s="46">
        <f t="shared" si="8"/>
        <v>0</v>
      </c>
      <c r="AK44" s="47"/>
      <c r="AL44" s="47"/>
      <c r="AM44" s="44">
        <f t="shared" si="1"/>
        <v>0</v>
      </c>
      <c r="AN44" s="124"/>
      <c r="AO44" s="46">
        <f t="shared" ref="AO44:AO55" si="49">R44*AR44</f>
        <v>0</v>
      </c>
      <c r="AP44" s="46">
        <f t="shared" ref="AP44:AP55" si="50">R45*AS44</f>
        <v>0</v>
      </c>
      <c r="AQ44" s="46">
        <f t="shared" si="11"/>
        <v>0</v>
      </c>
      <c r="AR44" s="47"/>
      <c r="AS44" s="47"/>
      <c r="AT44" s="44">
        <f t="shared" si="2"/>
        <v>0</v>
      </c>
      <c r="AU44" s="124"/>
      <c r="AV44" s="46">
        <f>E44*AY44</f>
        <v>1062288</v>
      </c>
      <c r="AW44" s="46">
        <f t="shared" ref="AW44:AW55" si="51">Y45*AZ44</f>
        <v>0</v>
      </c>
      <c r="AX44" s="46">
        <f t="shared" si="13"/>
        <v>1062288</v>
      </c>
      <c r="AY44" s="47">
        <v>720</v>
      </c>
      <c r="AZ44" s="47"/>
      <c r="BA44" s="44">
        <f t="shared" si="3"/>
        <v>720</v>
      </c>
      <c r="BB44" s="93" t="s">
        <v>606</v>
      </c>
      <c r="BC44" s="93"/>
    </row>
    <row r="45" spans="1:139" ht="42.45" customHeight="1" outlineLevel="1" x14ac:dyDescent="0.3">
      <c r="A45" s="6">
        <v>36</v>
      </c>
      <c r="B45" s="6">
        <v>36</v>
      </c>
      <c r="C45" s="6" t="s">
        <v>31</v>
      </c>
      <c r="D45" s="7" t="s">
        <v>549</v>
      </c>
      <c r="E45" s="16">
        <v>1475.4</v>
      </c>
      <c r="F45" s="49">
        <f t="shared" si="14"/>
        <v>331965</v>
      </c>
      <c r="G45" s="46">
        <f t="shared" si="26"/>
        <v>0</v>
      </c>
      <c r="H45" s="46">
        <f t="shared" si="16"/>
        <v>331965</v>
      </c>
      <c r="I45" s="47">
        <v>225</v>
      </c>
      <c r="J45" s="47"/>
      <c r="K45" s="47">
        <f t="shared" si="17"/>
        <v>225</v>
      </c>
      <c r="L45" s="50"/>
      <c r="M45" s="49">
        <f t="shared" si="18"/>
        <v>175425.06000000003</v>
      </c>
      <c r="N45" s="46">
        <f t="shared" si="19"/>
        <v>0</v>
      </c>
      <c r="O45" s="46">
        <f t="shared" si="27"/>
        <v>175425.06000000003</v>
      </c>
      <c r="P45" s="47">
        <v>118.9</v>
      </c>
      <c r="Q45" s="47"/>
      <c r="R45" s="47"/>
      <c r="S45" s="50"/>
      <c r="T45" s="49">
        <f t="shared" si="21"/>
        <v>0</v>
      </c>
      <c r="U45" s="46">
        <f t="shared" si="22"/>
        <v>0</v>
      </c>
      <c r="V45" s="46">
        <f t="shared" si="28"/>
        <v>0</v>
      </c>
      <c r="W45" s="47"/>
      <c r="X45" s="47"/>
      <c r="Y45" s="47"/>
      <c r="Z45" s="50"/>
      <c r="AA45" s="46">
        <f t="shared" si="24"/>
        <v>0</v>
      </c>
      <c r="AB45" s="46">
        <f t="shared" si="4"/>
        <v>0</v>
      </c>
      <c r="AC45" s="46">
        <f t="shared" si="5"/>
        <v>0</v>
      </c>
      <c r="AD45" s="47"/>
      <c r="AE45" s="47"/>
      <c r="AF45" s="44">
        <f t="shared" si="0"/>
        <v>0</v>
      </c>
      <c r="AG45" s="124"/>
      <c r="AH45" s="46">
        <f t="shared" si="47"/>
        <v>0</v>
      </c>
      <c r="AI45" s="46">
        <f t="shared" si="48"/>
        <v>0</v>
      </c>
      <c r="AJ45" s="46">
        <f t="shared" si="8"/>
        <v>0</v>
      </c>
      <c r="AK45" s="47"/>
      <c r="AL45" s="47"/>
      <c r="AM45" s="44">
        <f t="shared" si="1"/>
        <v>0</v>
      </c>
      <c r="AN45" s="124"/>
      <c r="AO45" s="46">
        <f t="shared" si="49"/>
        <v>0</v>
      </c>
      <c r="AP45" s="46">
        <f t="shared" si="50"/>
        <v>0</v>
      </c>
      <c r="AQ45" s="46">
        <f t="shared" si="11"/>
        <v>0</v>
      </c>
      <c r="AR45" s="47"/>
      <c r="AS45" s="47"/>
      <c r="AT45" s="44">
        <f t="shared" si="2"/>
        <v>0</v>
      </c>
      <c r="AU45" s="124"/>
      <c r="AV45" s="46">
        <f t="shared" ref="AV45:AV55" si="52">E45*AY45</f>
        <v>147540</v>
      </c>
      <c r="AW45" s="46">
        <f t="shared" si="51"/>
        <v>0</v>
      </c>
      <c r="AX45" s="46">
        <f t="shared" si="13"/>
        <v>147540</v>
      </c>
      <c r="AY45" s="47">
        <v>100</v>
      </c>
      <c r="AZ45" s="47"/>
      <c r="BA45" s="44">
        <f t="shared" si="3"/>
        <v>100</v>
      </c>
      <c r="BB45" s="93" t="s">
        <v>607</v>
      </c>
      <c r="BC45" s="93"/>
    </row>
    <row r="46" spans="1:139" ht="57" customHeight="1" outlineLevel="1" x14ac:dyDescent="0.3">
      <c r="A46" s="6">
        <v>37</v>
      </c>
      <c r="B46" s="6">
        <v>37</v>
      </c>
      <c r="C46" s="6" t="s">
        <v>32</v>
      </c>
      <c r="D46" s="7" t="s">
        <v>549</v>
      </c>
      <c r="E46" s="16">
        <v>1475.4</v>
      </c>
      <c r="F46" s="49">
        <f t="shared" si="14"/>
        <v>829912.5</v>
      </c>
      <c r="G46" s="46">
        <f t="shared" si="26"/>
        <v>0</v>
      </c>
      <c r="H46" s="46">
        <f t="shared" si="16"/>
        <v>829912.5</v>
      </c>
      <c r="I46" s="47">
        <v>562.5</v>
      </c>
      <c r="J46" s="47"/>
      <c r="K46" s="47">
        <f t="shared" si="17"/>
        <v>562.5</v>
      </c>
      <c r="L46" s="50"/>
      <c r="M46" s="49">
        <f t="shared" si="18"/>
        <v>275457.18</v>
      </c>
      <c r="N46" s="46">
        <f t="shared" si="19"/>
        <v>0</v>
      </c>
      <c r="O46" s="46">
        <f t="shared" si="27"/>
        <v>275457.18</v>
      </c>
      <c r="P46" s="47">
        <v>186.7</v>
      </c>
      <c r="Q46" s="47"/>
      <c r="R46" s="47"/>
      <c r="S46" s="50"/>
      <c r="T46" s="49">
        <f t="shared" si="21"/>
        <v>0</v>
      </c>
      <c r="U46" s="46">
        <f t="shared" si="22"/>
        <v>0</v>
      </c>
      <c r="V46" s="46">
        <f t="shared" si="28"/>
        <v>0</v>
      </c>
      <c r="W46" s="47"/>
      <c r="X46" s="47"/>
      <c r="Y46" s="47"/>
      <c r="Z46" s="50"/>
      <c r="AA46" s="46">
        <f t="shared" si="24"/>
        <v>0</v>
      </c>
      <c r="AB46" s="46">
        <f t="shared" si="4"/>
        <v>0</v>
      </c>
      <c r="AC46" s="46">
        <f t="shared" si="5"/>
        <v>0</v>
      </c>
      <c r="AD46" s="47"/>
      <c r="AE46" s="47"/>
      <c r="AF46" s="44">
        <f t="shared" si="0"/>
        <v>0</v>
      </c>
      <c r="AG46" s="124"/>
      <c r="AH46" s="46">
        <f t="shared" si="47"/>
        <v>0</v>
      </c>
      <c r="AI46" s="46">
        <f t="shared" si="48"/>
        <v>0</v>
      </c>
      <c r="AJ46" s="46">
        <f t="shared" si="8"/>
        <v>0</v>
      </c>
      <c r="AK46" s="47"/>
      <c r="AL46" s="47"/>
      <c r="AM46" s="44">
        <f t="shared" si="1"/>
        <v>0</v>
      </c>
      <c r="AN46" s="124"/>
      <c r="AO46" s="46">
        <f t="shared" si="49"/>
        <v>0</v>
      </c>
      <c r="AP46" s="46">
        <f t="shared" si="50"/>
        <v>0</v>
      </c>
      <c r="AQ46" s="46">
        <f t="shared" si="11"/>
        <v>0</v>
      </c>
      <c r="AR46" s="47"/>
      <c r="AS46" s="47"/>
      <c r="AT46" s="44">
        <f t="shared" si="2"/>
        <v>0</v>
      </c>
      <c r="AU46" s="124"/>
      <c r="AV46" s="46">
        <f t="shared" si="52"/>
        <v>1062288</v>
      </c>
      <c r="AW46" s="46">
        <f t="shared" si="51"/>
        <v>0</v>
      </c>
      <c r="AX46" s="46">
        <f t="shared" si="13"/>
        <v>1062288</v>
      </c>
      <c r="AY46" s="47">
        <v>720</v>
      </c>
      <c r="AZ46" s="47"/>
      <c r="BA46" s="44">
        <f t="shared" si="3"/>
        <v>720</v>
      </c>
      <c r="BB46" s="93" t="s">
        <v>608</v>
      </c>
      <c r="BC46" s="93"/>
    </row>
    <row r="47" spans="1:139" ht="42.75" customHeight="1" outlineLevel="1" x14ac:dyDescent="0.3">
      <c r="A47" s="6">
        <v>38</v>
      </c>
      <c r="B47" s="6">
        <v>38</v>
      </c>
      <c r="C47" s="6" t="s">
        <v>33</v>
      </c>
      <c r="D47" s="7" t="s">
        <v>549</v>
      </c>
      <c r="E47" s="16">
        <v>1475.4</v>
      </c>
      <c r="F47" s="49">
        <f t="shared" si="14"/>
        <v>331965</v>
      </c>
      <c r="G47" s="46">
        <f t="shared" si="26"/>
        <v>0</v>
      </c>
      <c r="H47" s="46">
        <f t="shared" si="16"/>
        <v>331965</v>
      </c>
      <c r="I47" s="47">
        <v>225</v>
      </c>
      <c r="J47" s="47"/>
      <c r="K47" s="47">
        <f t="shared" si="17"/>
        <v>225</v>
      </c>
      <c r="L47" s="50"/>
      <c r="M47" s="49">
        <f t="shared" si="18"/>
        <v>214670.7</v>
      </c>
      <c r="N47" s="46">
        <f t="shared" si="19"/>
        <v>0</v>
      </c>
      <c r="O47" s="46">
        <f t="shared" si="27"/>
        <v>214670.7</v>
      </c>
      <c r="P47" s="47">
        <v>145.5</v>
      </c>
      <c r="Q47" s="47"/>
      <c r="R47" s="47"/>
      <c r="S47" s="50"/>
      <c r="T47" s="49">
        <f t="shared" si="21"/>
        <v>0</v>
      </c>
      <c r="U47" s="46">
        <f t="shared" si="22"/>
        <v>0</v>
      </c>
      <c r="V47" s="46">
        <f t="shared" si="28"/>
        <v>0</v>
      </c>
      <c r="W47" s="47"/>
      <c r="X47" s="47"/>
      <c r="Y47" s="47"/>
      <c r="Z47" s="50"/>
      <c r="AA47" s="46">
        <f t="shared" si="24"/>
        <v>0</v>
      </c>
      <c r="AB47" s="46">
        <f t="shared" si="4"/>
        <v>0</v>
      </c>
      <c r="AC47" s="46">
        <f t="shared" si="5"/>
        <v>0</v>
      </c>
      <c r="AD47" s="47"/>
      <c r="AE47" s="47"/>
      <c r="AF47" s="44">
        <f t="shared" si="0"/>
        <v>0</v>
      </c>
      <c r="AG47" s="124"/>
      <c r="AH47" s="46">
        <f t="shared" si="47"/>
        <v>0</v>
      </c>
      <c r="AI47" s="46">
        <f t="shared" si="48"/>
        <v>0</v>
      </c>
      <c r="AJ47" s="46">
        <f t="shared" si="8"/>
        <v>0</v>
      </c>
      <c r="AK47" s="47"/>
      <c r="AL47" s="47"/>
      <c r="AM47" s="44">
        <f t="shared" si="1"/>
        <v>0</v>
      </c>
      <c r="AN47" s="124"/>
      <c r="AO47" s="46">
        <f t="shared" si="49"/>
        <v>0</v>
      </c>
      <c r="AP47" s="46">
        <f t="shared" si="50"/>
        <v>0</v>
      </c>
      <c r="AQ47" s="46">
        <f t="shared" si="11"/>
        <v>0</v>
      </c>
      <c r="AR47" s="47"/>
      <c r="AS47" s="47"/>
      <c r="AT47" s="44">
        <f t="shared" si="2"/>
        <v>0</v>
      </c>
      <c r="AU47" s="124"/>
      <c r="AV47" s="46">
        <f t="shared" si="52"/>
        <v>295080</v>
      </c>
      <c r="AW47" s="46">
        <f t="shared" si="51"/>
        <v>0</v>
      </c>
      <c r="AX47" s="46">
        <f t="shared" si="13"/>
        <v>295080</v>
      </c>
      <c r="AY47" s="47">
        <v>200</v>
      </c>
      <c r="AZ47" s="47"/>
      <c r="BA47" s="44">
        <f t="shared" si="3"/>
        <v>200</v>
      </c>
      <c r="BB47" s="93" t="s">
        <v>609</v>
      </c>
      <c r="BC47" s="93"/>
    </row>
    <row r="48" spans="1:139" ht="42.75" customHeight="1" outlineLevel="1" x14ac:dyDescent="0.3">
      <c r="A48" s="6">
        <v>39</v>
      </c>
      <c r="B48" s="6">
        <v>39</v>
      </c>
      <c r="C48" s="6" t="s">
        <v>34</v>
      </c>
      <c r="D48" s="7" t="s">
        <v>550</v>
      </c>
      <c r="E48" s="16">
        <v>1032</v>
      </c>
      <c r="F48" s="49">
        <f t="shared" si="14"/>
        <v>425700</v>
      </c>
      <c r="G48" s="46">
        <f t="shared" si="26"/>
        <v>0</v>
      </c>
      <c r="H48" s="46">
        <f t="shared" si="16"/>
        <v>425700</v>
      </c>
      <c r="I48" s="47">
        <v>412.5</v>
      </c>
      <c r="J48" s="47"/>
      <c r="K48" s="47">
        <f t="shared" si="17"/>
        <v>412.5</v>
      </c>
      <c r="L48" s="50"/>
      <c r="M48" s="49">
        <f t="shared" si="18"/>
        <v>871008</v>
      </c>
      <c r="N48" s="46">
        <f t="shared" si="19"/>
        <v>0</v>
      </c>
      <c r="O48" s="46">
        <f t="shared" si="27"/>
        <v>871008</v>
      </c>
      <c r="P48" s="47">
        <v>844</v>
      </c>
      <c r="Q48" s="47"/>
      <c r="R48" s="47"/>
      <c r="S48" s="50"/>
      <c r="T48" s="49">
        <f t="shared" si="21"/>
        <v>0</v>
      </c>
      <c r="U48" s="46">
        <f t="shared" si="22"/>
        <v>0</v>
      </c>
      <c r="V48" s="46">
        <f t="shared" si="28"/>
        <v>0</v>
      </c>
      <c r="W48" s="47"/>
      <c r="X48" s="47"/>
      <c r="Y48" s="47"/>
      <c r="Z48" s="50"/>
      <c r="AA48" s="46">
        <f t="shared" si="24"/>
        <v>0</v>
      </c>
      <c r="AB48" s="46">
        <f t="shared" si="4"/>
        <v>0</v>
      </c>
      <c r="AC48" s="46">
        <f t="shared" si="5"/>
        <v>0</v>
      </c>
      <c r="AD48" s="47"/>
      <c r="AE48" s="47"/>
      <c r="AF48" s="44">
        <f t="shared" si="0"/>
        <v>0</v>
      </c>
      <c r="AG48" s="124"/>
      <c r="AH48" s="46">
        <f t="shared" si="47"/>
        <v>0</v>
      </c>
      <c r="AI48" s="46">
        <f t="shared" si="48"/>
        <v>0</v>
      </c>
      <c r="AJ48" s="46">
        <f t="shared" si="8"/>
        <v>0</v>
      </c>
      <c r="AK48" s="47"/>
      <c r="AL48" s="47"/>
      <c r="AM48" s="44">
        <f t="shared" si="1"/>
        <v>0</v>
      </c>
      <c r="AN48" s="124"/>
      <c r="AO48" s="46">
        <f t="shared" si="49"/>
        <v>0</v>
      </c>
      <c r="AP48" s="46">
        <f t="shared" si="50"/>
        <v>0</v>
      </c>
      <c r="AQ48" s="46">
        <f t="shared" si="11"/>
        <v>0</v>
      </c>
      <c r="AR48" s="47"/>
      <c r="AS48" s="47"/>
      <c r="AT48" s="44">
        <f t="shared" si="2"/>
        <v>0</v>
      </c>
      <c r="AU48" s="124"/>
      <c r="AV48" s="46">
        <f t="shared" si="52"/>
        <v>799800</v>
      </c>
      <c r="AW48" s="46">
        <f t="shared" si="51"/>
        <v>0</v>
      </c>
      <c r="AX48" s="46">
        <f t="shared" si="13"/>
        <v>799800</v>
      </c>
      <c r="AY48" s="47">
        <v>775</v>
      </c>
      <c r="AZ48" s="47"/>
      <c r="BA48" s="44">
        <f t="shared" si="3"/>
        <v>775</v>
      </c>
      <c r="BB48" s="93" t="s">
        <v>582</v>
      </c>
      <c r="BC48" s="93"/>
    </row>
    <row r="49" spans="1:139" ht="42.75" customHeight="1" outlineLevel="1" x14ac:dyDescent="0.3">
      <c r="A49" s="6">
        <v>40</v>
      </c>
      <c r="B49" s="6">
        <v>40</v>
      </c>
      <c r="C49" s="6" t="s">
        <v>35</v>
      </c>
      <c r="D49" s="7" t="s">
        <v>550</v>
      </c>
      <c r="E49" s="16">
        <v>184</v>
      </c>
      <c r="F49" s="49">
        <f t="shared" si="14"/>
        <v>55200</v>
      </c>
      <c r="G49" s="46">
        <f t="shared" si="26"/>
        <v>0</v>
      </c>
      <c r="H49" s="46">
        <f t="shared" si="16"/>
        <v>55200</v>
      </c>
      <c r="I49" s="47">
        <v>300</v>
      </c>
      <c r="J49" s="47"/>
      <c r="K49" s="47">
        <f t="shared" si="17"/>
        <v>300</v>
      </c>
      <c r="L49" s="50"/>
      <c r="M49" s="49">
        <f t="shared" si="18"/>
        <v>124200</v>
      </c>
      <c r="N49" s="46">
        <f t="shared" si="19"/>
        <v>0</v>
      </c>
      <c r="O49" s="46">
        <f t="shared" si="27"/>
        <v>124200</v>
      </c>
      <c r="P49" s="47">
        <v>675</v>
      </c>
      <c r="Q49" s="47"/>
      <c r="R49" s="47"/>
      <c r="S49" s="50"/>
      <c r="T49" s="49">
        <f t="shared" si="21"/>
        <v>0</v>
      </c>
      <c r="U49" s="46">
        <f t="shared" si="22"/>
        <v>0</v>
      </c>
      <c r="V49" s="46">
        <f t="shared" si="28"/>
        <v>0</v>
      </c>
      <c r="W49" s="47"/>
      <c r="X49" s="47"/>
      <c r="Y49" s="47"/>
      <c r="Z49" s="50"/>
      <c r="AA49" s="46">
        <f t="shared" si="24"/>
        <v>0</v>
      </c>
      <c r="AB49" s="46">
        <f t="shared" si="4"/>
        <v>0</v>
      </c>
      <c r="AC49" s="46">
        <f t="shared" si="5"/>
        <v>0</v>
      </c>
      <c r="AD49" s="47"/>
      <c r="AE49" s="47"/>
      <c r="AF49" s="44">
        <f t="shared" si="0"/>
        <v>0</v>
      </c>
      <c r="AG49" s="124"/>
      <c r="AH49" s="46">
        <f t="shared" si="47"/>
        <v>0</v>
      </c>
      <c r="AI49" s="46">
        <f t="shared" si="48"/>
        <v>0</v>
      </c>
      <c r="AJ49" s="46">
        <f t="shared" si="8"/>
        <v>0</v>
      </c>
      <c r="AK49" s="47"/>
      <c r="AL49" s="47"/>
      <c r="AM49" s="44">
        <f t="shared" si="1"/>
        <v>0</v>
      </c>
      <c r="AN49" s="124"/>
      <c r="AO49" s="46">
        <f t="shared" si="49"/>
        <v>0</v>
      </c>
      <c r="AP49" s="46">
        <f t="shared" si="50"/>
        <v>0</v>
      </c>
      <c r="AQ49" s="46">
        <f t="shared" si="11"/>
        <v>0</v>
      </c>
      <c r="AR49" s="47"/>
      <c r="AS49" s="47"/>
      <c r="AT49" s="44">
        <f t="shared" si="2"/>
        <v>0</v>
      </c>
      <c r="AU49" s="124"/>
      <c r="AV49" s="46">
        <f t="shared" si="52"/>
        <v>142600</v>
      </c>
      <c r="AW49" s="46">
        <f t="shared" si="51"/>
        <v>0</v>
      </c>
      <c r="AX49" s="46">
        <f t="shared" si="13"/>
        <v>142600</v>
      </c>
      <c r="AY49" s="47">
        <v>775</v>
      </c>
      <c r="AZ49" s="47"/>
      <c r="BA49" s="44">
        <f t="shared" si="3"/>
        <v>775</v>
      </c>
      <c r="BB49" s="93" t="s">
        <v>610</v>
      </c>
      <c r="BC49" s="93"/>
    </row>
    <row r="50" spans="1:139" ht="42.75" customHeight="1" outlineLevel="1" x14ac:dyDescent="0.3">
      <c r="A50" s="6">
        <v>41</v>
      </c>
      <c r="B50" s="6">
        <v>41</v>
      </c>
      <c r="C50" s="6" t="s">
        <v>36</v>
      </c>
      <c r="D50" s="7" t="s">
        <v>550</v>
      </c>
      <c r="E50" s="16">
        <v>184</v>
      </c>
      <c r="F50" s="49">
        <f t="shared" si="14"/>
        <v>55200</v>
      </c>
      <c r="G50" s="46">
        <f t="shared" si="26"/>
        <v>0</v>
      </c>
      <c r="H50" s="46">
        <f t="shared" si="16"/>
        <v>55200</v>
      </c>
      <c r="I50" s="47">
        <v>300</v>
      </c>
      <c r="J50" s="47"/>
      <c r="K50" s="47">
        <f t="shared" si="17"/>
        <v>300</v>
      </c>
      <c r="L50" s="50"/>
      <c r="M50" s="49">
        <f t="shared" si="18"/>
        <v>75808</v>
      </c>
      <c r="N50" s="46">
        <f t="shared" si="19"/>
        <v>0</v>
      </c>
      <c r="O50" s="46">
        <f t="shared" si="27"/>
        <v>75808</v>
      </c>
      <c r="P50" s="47">
        <v>412</v>
      </c>
      <c r="Q50" s="47"/>
      <c r="R50" s="47"/>
      <c r="S50" s="50"/>
      <c r="T50" s="49">
        <f t="shared" si="21"/>
        <v>0</v>
      </c>
      <c r="U50" s="46">
        <f t="shared" si="22"/>
        <v>0</v>
      </c>
      <c r="V50" s="46">
        <f t="shared" si="28"/>
        <v>0</v>
      </c>
      <c r="W50" s="47"/>
      <c r="X50" s="47"/>
      <c r="Y50" s="47"/>
      <c r="Z50" s="50"/>
      <c r="AA50" s="46">
        <f t="shared" si="24"/>
        <v>0</v>
      </c>
      <c r="AB50" s="46">
        <f t="shared" si="4"/>
        <v>0</v>
      </c>
      <c r="AC50" s="46">
        <f t="shared" si="5"/>
        <v>0</v>
      </c>
      <c r="AD50" s="47"/>
      <c r="AE50" s="47"/>
      <c r="AF50" s="44">
        <f t="shared" si="0"/>
        <v>0</v>
      </c>
      <c r="AG50" s="124"/>
      <c r="AH50" s="46">
        <f t="shared" si="47"/>
        <v>0</v>
      </c>
      <c r="AI50" s="46">
        <f t="shared" si="48"/>
        <v>0</v>
      </c>
      <c r="AJ50" s="46">
        <f t="shared" si="8"/>
        <v>0</v>
      </c>
      <c r="AK50" s="47"/>
      <c r="AL50" s="47"/>
      <c r="AM50" s="44">
        <f t="shared" si="1"/>
        <v>0</v>
      </c>
      <c r="AN50" s="124"/>
      <c r="AO50" s="46">
        <f t="shared" si="49"/>
        <v>0</v>
      </c>
      <c r="AP50" s="46">
        <f t="shared" si="50"/>
        <v>0</v>
      </c>
      <c r="AQ50" s="46">
        <f t="shared" si="11"/>
        <v>0</v>
      </c>
      <c r="AR50" s="47"/>
      <c r="AS50" s="47"/>
      <c r="AT50" s="44">
        <f t="shared" si="2"/>
        <v>0</v>
      </c>
      <c r="AU50" s="124"/>
      <c r="AV50" s="46">
        <f t="shared" si="52"/>
        <v>142600</v>
      </c>
      <c r="AW50" s="46">
        <f t="shared" si="51"/>
        <v>0</v>
      </c>
      <c r="AX50" s="46">
        <f t="shared" si="13"/>
        <v>142600</v>
      </c>
      <c r="AY50" s="47">
        <v>775</v>
      </c>
      <c r="AZ50" s="47"/>
      <c r="BA50" s="44">
        <f t="shared" si="3"/>
        <v>775</v>
      </c>
      <c r="BB50" s="93" t="s">
        <v>583</v>
      </c>
      <c r="BC50" s="93"/>
    </row>
    <row r="51" spans="1:139" ht="28.5" customHeight="1" outlineLevel="1" x14ac:dyDescent="0.3">
      <c r="A51" s="6">
        <v>42</v>
      </c>
      <c r="B51" s="6">
        <v>42</v>
      </c>
      <c r="C51" s="6" t="s">
        <v>37</v>
      </c>
      <c r="D51" s="7" t="s">
        <v>551</v>
      </c>
      <c r="E51" s="16">
        <v>23.8</v>
      </c>
      <c r="F51" s="49">
        <f t="shared" si="14"/>
        <v>12495</v>
      </c>
      <c r="G51" s="46">
        <f t="shared" si="26"/>
        <v>0</v>
      </c>
      <c r="H51" s="46">
        <f t="shared" si="16"/>
        <v>12495</v>
      </c>
      <c r="I51" s="47">
        <v>525</v>
      </c>
      <c r="J51" s="47"/>
      <c r="K51" s="47">
        <f t="shared" si="17"/>
        <v>525</v>
      </c>
      <c r="L51" s="50"/>
      <c r="M51" s="49">
        <f t="shared" si="18"/>
        <v>4165</v>
      </c>
      <c r="N51" s="46">
        <f t="shared" si="19"/>
        <v>0</v>
      </c>
      <c r="O51" s="46">
        <f t="shared" si="27"/>
        <v>4165</v>
      </c>
      <c r="P51" s="47">
        <v>175</v>
      </c>
      <c r="Q51" s="47"/>
      <c r="R51" s="47"/>
      <c r="S51" s="50"/>
      <c r="T51" s="49">
        <f t="shared" si="21"/>
        <v>0</v>
      </c>
      <c r="U51" s="46">
        <f t="shared" si="22"/>
        <v>0</v>
      </c>
      <c r="V51" s="46">
        <f t="shared" si="28"/>
        <v>0</v>
      </c>
      <c r="W51" s="47"/>
      <c r="X51" s="47"/>
      <c r="Y51" s="47"/>
      <c r="Z51" s="50"/>
      <c r="AA51" s="46">
        <f t="shared" si="24"/>
        <v>0</v>
      </c>
      <c r="AB51" s="46">
        <f t="shared" si="4"/>
        <v>0</v>
      </c>
      <c r="AC51" s="46">
        <f t="shared" si="5"/>
        <v>0</v>
      </c>
      <c r="AD51" s="47"/>
      <c r="AE51" s="47"/>
      <c r="AF51" s="44">
        <f t="shared" si="0"/>
        <v>0</v>
      </c>
      <c r="AG51" s="124"/>
      <c r="AH51" s="46">
        <f t="shared" si="47"/>
        <v>0</v>
      </c>
      <c r="AI51" s="46">
        <f t="shared" si="48"/>
        <v>0</v>
      </c>
      <c r="AJ51" s="46">
        <f t="shared" si="8"/>
        <v>0</v>
      </c>
      <c r="AK51" s="47"/>
      <c r="AL51" s="47"/>
      <c r="AM51" s="44">
        <f t="shared" si="1"/>
        <v>0</v>
      </c>
      <c r="AN51" s="124"/>
      <c r="AO51" s="46">
        <f t="shared" si="49"/>
        <v>0</v>
      </c>
      <c r="AP51" s="46">
        <f t="shared" si="50"/>
        <v>0</v>
      </c>
      <c r="AQ51" s="46">
        <f t="shared" si="11"/>
        <v>0</v>
      </c>
      <c r="AR51" s="47"/>
      <c r="AS51" s="47"/>
      <c r="AT51" s="44">
        <f t="shared" si="2"/>
        <v>0</v>
      </c>
      <c r="AU51" s="124"/>
      <c r="AV51" s="46">
        <f t="shared" si="52"/>
        <v>5950</v>
      </c>
      <c r="AW51" s="46">
        <f t="shared" si="51"/>
        <v>0</v>
      </c>
      <c r="AX51" s="46">
        <f t="shared" si="13"/>
        <v>5950</v>
      </c>
      <c r="AY51" s="47">
        <v>250</v>
      </c>
      <c r="AZ51" s="47"/>
      <c r="BA51" s="44">
        <f t="shared" si="3"/>
        <v>250</v>
      </c>
      <c r="BB51" s="93" t="s">
        <v>611</v>
      </c>
      <c r="BC51" s="93"/>
    </row>
    <row r="52" spans="1:139" ht="57" customHeight="1" outlineLevel="1" x14ac:dyDescent="0.3">
      <c r="A52" s="6">
        <v>43</v>
      </c>
      <c r="B52" s="6">
        <v>43</v>
      </c>
      <c r="C52" s="6" t="s">
        <v>38</v>
      </c>
      <c r="D52" s="7" t="s">
        <v>549</v>
      </c>
      <c r="E52" s="16">
        <v>30.5</v>
      </c>
      <c r="F52" s="49">
        <f t="shared" si="14"/>
        <v>19215</v>
      </c>
      <c r="G52" s="46">
        <f t="shared" si="26"/>
        <v>0</v>
      </c>
      <c r="H52" s="46">
        <f t="shared" si="16"/>
        <v>19215</v>
      </c>
      <c r="I52" s="47">
        <v>630</v>
      </c>
      <c r="J52" s="47"/>
      <c r="K52" s="47">
        <f t="shared" si="17"/>
        <v>630</v>
      </c>
      <c r="L52" s="50"/>
      <c r="M52" s="49">
        <f t="shared" si="18"/>
        <v>4041.25</v>
      </c>
      <c r="N52" s="46">
        <f t="shared" si="19"/>
        <v>0</v>
      </c>
      <c r="O52" s="46">
        <f t="shared" si="27"/>
        <v>4041.25</v>
      </c>
      <c r="P52" s="47">
        <v>132.5</v>
      </c>
      <c r="Q52" s="47"/>
      <c r="R52" s="47"/>
      <c r="S52" s="50"/>
      <c r="T52" s="49">
        <f t="shared" si="21"/>
        <v>0</v>
      </c>
      <c r="U52" s="46">
        <f t="shared" si="22"/>
        <v>0</v>
      </c>
      <c r="V52" s="46">
        <f t="shared" si="28"/>
        <v>0</v>
      </c>
      <c r="W52" s="47"/>
      <c r="X52" s="47"/>
      <c r="Y52" s="47"/>
      <c r="Z52" s="50"/>
      <c r="AA52" s="46">
        <f t="shared" si="24"/>
        <v>0</v>
      </c>
      <c r="AB52" s="46">
        <f t="shared" si="4"/>
        <v>0</v>
      </c>
      <c r="AC52" s="46">
        <f t="shared" si="5"/>
        <v>0</v>
      </c>
      <c r="AD52" s="47"/>
      <c r="AE52" s="47"/>
      <c r="AF52" s="44">
        <f t="shared" si="0"/>
        <v>0</v>
      </c>
      <c r="AG52" s="124"/>
      <c r="AH52" s="46">
        <f t="shared" si="47"/>
        <v>0</v>
      </c>
      <c r="AI52" s="46">
        <f t="shared" si="48"/>
        <v>0</v>
      </c>
      <c r="AJ52" s="46">
        <f t="shared" si="8"/>
        <v>0</v>
      </c>
      <c r="AK52" s="47"/>
      <c r="AL52" s="47"/>
      <c r="AM52" s="44">
        <f t="shared" si="1"/>
        <v>0</v>
      </c>
      <c r="AN52" s="124"/>
      <c r="AO52" s="46">
        <f t="shared" si="49"/>
        <v>0</v>
      </c>
      <c r="AP52" s="46">
        <f t="shared" si="50"/>
        <v>0</v>
      </c>
      <c r="AQ52" s="46">
        <f t="shared" si="11"/>
        <v>0</v>
      </c>
      <c r="AR52" s="47"/>
      <c r="AS52" s="47"/>
      <c r="AT52" s="44">
        <f t="shared" si="2"/>
        <v>0</v>
      </c>
      <c r="AU52" s="124"/>
      <c r="AV52" s="46">
        <f t="shared" si="52"/>
        <v>21960</v>
      </c>
      <c r="AW52" s="46">
        <f t="shared" si="51"/>
        <v>0</v>
      </c>
      <c r="AX52" s="46">
        <f t="shared" si="13"/>
        <v>21960</v>
      </c>
      <c r="AY52" s="47">
        <v>720</v>
      </c>
      <c r="AZ52" s="47"/>
      <c r="BA52" s="44">
        <f t="shared" si="3"/>
        <v>720</v>
      </c>
      <c r="BB52" s="93" t="s">
        <v>612</v>
      </c>
      <c r="BC52" s="93"/>
    </row>
    <row r="53" spans="1:139" ht="28.5" customHeight="1" outlineLevel="1" x14ac:dyDescent="0.3">
      <c r="A53" s="6">
        <v>44</v>
      </c>
      <c r="B53" s="6">
        <v>44</v>
      </c>
      <c r="C53" s="6" t="s">
        <v>39</v>
      </c>
      <c r="D53" s="7" t="s">
        <v>550</v>
      </c>
      <c r="E53" s="16">
        <v>1</v>
      </c>
      <c r="F53" s="49">
        <f t="shared" si="14"/>
        <v>3900</v>
      </c>
      <c r="G53" s="46">
        <f t="shared" si="26"/>
        <v>0</v>
      </c>
      <c r="H53" s="46">
        <f t="shared" si="16"/>
        <v>3900</v>
      </c>
      <c r="I53" s="47">
        <v>3900</v>
      </c>
      <c r="J53" s="47"/>
      <c r="K53" s="47">
        <f t="shared" si="17"/>
        <v>3900</v>
      </c>
      <c r="L53" s="50"/>
      <c r="M53" s="49">
        <f t="shared" si="18"/>
        <v>3166.66</v>
      </c>
      <c r="N53" s="46">
        <f t="shared" si="19"/>
        <v>0</v>
      </c>
      <c r="O53" s="46">
        <f t="shared" si="27"/>
        <v>3166.66</v>
      </c>
      <c r="P53" s="47">
        <v>3166.66</v>
      </c>
      <c r="Q53" s="47"/>
      <c r="R53" s="47"/>
      <c r="S53" s="50"/>
      <c r="T53" s="49">
        <f t="shared" si="21"/>
        <v>0</v>
      </c>
      <c r="U53" s="46">
        <f t="shared" si="22"/>
        <v>0</v>
      </c>
      <c r="V53" s="46">
        <f t="shared" si="28"/>
        <v>0</v>
      </c>
      <c r="W53" s="47"/>
      <c r="X53" s="47"/>
      <c r="Y53" s="47"/>
      <c r="Z53" s="50"/>
      <c r="AA53" s="46">
        <f t="shared" si="24"/>
        <v>0</v>
      </c>
      <c r="AB53" s="46">
        <f t="shared" si="4"/>
        <v>0</v>
      </c>
      <c r="AC53" s="46">
        <f t="shared" si="5"/>
        <v>0</v>
      </c>
      <c r="AD53" s="47"/>
      <c r="AE53" s="47"/>
      <c r="AF53" s="44">
        <f t="shared" si="0"/>
        <v>0</v>
      </c>
      <c r="AG53" s="124"/>
      <c r="AH53" s="46">
        <f t="shared" si="47"/>
        <v>0</v>
      </c>
      <c r="AI53" s="46">
        <f t="shared" si="48"/>
        <v>0</v>
      </c>
      <c r="AJ53" s="46">
        <f t="shared" si="8"/>
        <v>0</v>
      </c>
      <c r="AK53" s="47"/>
      <c r="AL53" s="47"/>
      <c r="AM53" s="44">
        <f t="shared" si="1"/>
        <v>0</v>
      </c>
      <c r="AN53" s="124"/>
      <c r="AO53" s="46">
        <f t="shared" si="49"/>
        <v>0</v>
      </c>
      <c r="AP53" s="46">
        <f t="shared" si="50"/>
        <v>0</v>
      </c>
      <c r="AQ53" s="46">
        <f t="shared" si="11"/>
        <v>0</v>
      </c>
      <c r="AR53" s="47"/>
      <c r="AS53" s="47"/>
      <c r="AT53" s="44">
        <f t="shared" si="2"/>
        <v>0</v>
      </c>
      <c r="AU53" s="124"/>
      <c r="AV53" s="46">
        <f t="shared" si="52"/>
        <v>500</v>
      </c>
      <c r="AW53" s="46">
        <f t="shared" si="51"/>
        <v>0</v>
      </c>
      <c r="AX53" s="46">
        <f t="shared" si="13"/>
        <v>500</v>
      </c>
      <c r="AY53" s="47">
        <v>500</v>
      </c>
      <c r="AZ53" s="47"/>
      <c r="BA53" s="44">
        <f t="shared" si="3"/>
        <v>500</v>
      </c>
      <c r="BB53" s="93" t="s">
        <v>613</v>
      </c>
      <c r="BC53" s="93"/>
    </row>
    <row r="54" spans="1:139" ht="14.25" customHeight="1" outlineLevel="1" x14ac:dyDescent="0.3">
      <c r="A54" s="6">
        <v>45</v>
      </c>
      <c r="B54" s="6">
        <v>45</v>
      </c>
      <c r="C54" s="6" t="s">
        <v>40</v>
      </c>
      <c r="D54" s="7" t="s">
        <v>550</v>
      </c>
      <c r="E54" s="16">
        <v>8</v>
      </c>
      <c r="F54" s="49">
        <f t="shared" si="14"/>
        <v>26400</v>
      </c>
      <c r="G54" s="46">
        <f t="shared" si="26"/>
        <v>0</v>
      </c>
      <c r="H54" s="46">
        <f t="shared" si="16"/>
        <v>26400</v>
      </c>
      <c r="I54" s="47">
        <v>3300</v>
      </c>
      <c r="J54" s="47"/>
      <c r="K54" s="47">
        <f t="shared" si="17"/>
        <v>3300</v>
      </c>
      <c r="L54" s="50"/>
      <c r="M54" s="49">
        <f t="shared" si="18"/>
        <v>25333.279999999999</v>
      </c>
      <c r="N54" s="46">
        <f t="shared" si="19"/>
        <v>0</v>
      </c>
      <c r="O54" s="46">
        <f t="shared" si="27"/>
        <v>25333.279999999999</v>
      </c>
      <c r="P54" s="47">
        <v>3166.66</v>
      </c>
      <c r="Q54" s="47"/>
      <c r="R54" s="47"/>
      <c r="S54" s="50"/>
      <c r="T54" s="49">
        <f t="shared" si="21"/>
        <v>0</v>
      </c>
      <c r="U54" s="46">
        <f t="shared" si="22"/>
        <v>0</v>
      </c>
      <c r="V54" s="46">
        <f t="shared" si="28"/>
        <v>0</v>
      </c>
      <c r="W54" s="47"/>
      <c r="X54" s="47"/>
      <c r="Y54" s="47"/>
      <c r="Z54" s="50"/>
      <c r="AA54" s="46">
        <f t="shared" si="24"/>
        <v>0</v>
      </c>
      <c r="AB54" s="46">
        <f t="shared" si="4"/>
        <v>0</v>
      </c>
      <c r="AC54" s="46">
        <f t="shared" si="5"/>
        <v>0</v>
      </c>
      <c r="AD54" s="47"/>
      <c r="AE54" s="47"/>
      <c r="AF54" s="44">
        <f t="shared" si="0"/>
        <v>0</v>
      </c>
      <c r="AG54" s="124"/>
      <c r="AH54" s="46">
        <f t="shared" si="47"/>
        <v>0</v>
      </c>
      <c r="AI54" s="46">
        <f t="shared" si="48"/>
        <v>0</v>
      </c>
      <c r="AJ54" s="46">
        <f t="shared" si="8"/>
        <v>0</v>
      </c>
      <c r="AK54" s="47"/>
      <c r="AL54" s="47"/>
      <c r="AM54" s="44">
        <f t="shared" si="1"/>
        <v>0</v>
      </c>
      <c r="AN54" s="124"/>
      <c r="AO54" s="46">
        <f t="shared" si="49"/>
        <v>0</v>
      </c>
      <c r="AP54" s="46">
        <f t="shared" si="50"/>
        <v>0</v>
      </c>
      <c r="AQ54" s="46">
        <f t="shared" si="11"/>
        <v>0</v>
      </c>
      <c r="AR54" s="47"/>
      <c r="AS54" s="47"/>
      <c r="AT54" s="44">
        <f t="shared" si="2"/>
        <v>0</v>
      </c>
      <c r="AU54" s="124"/>
      <c r="AV54" s="46">
        <f t="shared" si="52"/>
        <v>4000</v>
      </c>
      <c r="AW54" s="46">
        <f t="shared" si="51"/>
        <v>0</v>
      </c>
      <c r="AX54" s="46">
        <f t="shared" si="13"/>
        <v>4000</v>
      </c>
      <c r="AY54" s="47">
        <v>500</v>
      </c>
      <c r="AZ54" s="47"/>
      <c r="BA54" s="44">
        <f t="shared" si="3"/>
        <v>500</v>
      </c>
      <c r="BB54" s="93" t="s">
        <v>614</v>
      </c>
      <c r="BC54" s="93"/>
    </row>
    <row r="55" spans="1:139" ht="28.5" customHeight="1" outlineLevel="1" x14ac:dyDescent="0.3">
      <c r="A55" s="6">
        <v>46</v>
      </c>
      <c r="B55" s="6">
        <v>46</v>
      </c>
      <c r="C55" s="6" t="s">
        <v>41</v>
      </c>
      <c r="D55" s="7" t="s">
        <v>552</v>
      </c>
      <c r="E55" s="16">
        <v>46.73</v>
      </c>
      <c r="F55" s="49">
        <f t="shared" si="14"/>
        <v>24533.25</v>
      </c>
      <c r="G55" s="46">
        <f t="shared" si="26"/>
        <v>0</v>
      </c>
      <c r="H55" s="46">
        <f t="shared" si="16"/>
        <v>24533.25</v>
      </c>
      <c r="I55" s="47">
        <v>525</v>
      </c>
      <c r="J55" s="47"/>
      <c r="K55" s="47">
        <f t="shared" si="17"/>
        <v>525</v>
      </c>
      <c r="L55" s="50"/>
      <c r="M55" s="49">
        <f t="shared" si="18"/>
        <v>350.47499999999997</v>
      </c>
      <c r="N55" s="46">
        <f t="shared" si="19"/>
        <v>0</v>
      </c>
      <c r="O55" s="46">
        <f t="shared" si="27"/>
        <v>350.47499999999997</v>
      </c>
      <c r="P55" s="47">
        <v>7.5</v>
      </c>
      <c r="Q55" s="47"/>
      <c r="R55" s="47"/>
      <c r="S55" s="50"/>
      <c r="T55" s="49">
        <f t="shared" si="21"/>
        <v>0</v>
      </c>
      <c r="U55" s="46">
        <f t="shared" si="22"/>
        <v>0</v>
      </c>
      <c r="V55" s="46">
        <f t="shared" si="28"/>
        <v>0</v>
      </c>
      <c r="W55" s="47"/>
      <c r="X55" s="47"/>
      <c r="Y55" s="47"/>
      <c r="Z55" s="50"/>
      <c r="AA55" s="46">
        <f t="shared" si="24"/>
        <v>0</v>
      </c>
      <c r="AB55" s="46">
        <f t="shared" si="4"/>
        <v>0</v>
      </c>
      <c r="AC55" s="46">
        <f t="shared" si="5"/>
        <v>0</v>
      </c>
      <c r="AD55" s="47"/>
      <c r="AE55" s="47"/>
      <c r="AF55" s="44">
        <f t="shared" si="0"/>
        <v>0</v>
      </c>
      <c r="AG55" s="124"/>
      <c r="AH55" s="46">
        <f t="shared" si="47"/>
        <v>0</v>
      </c>
      <c r="AI55" s="46">
        <f t="shared" si="48"/>
        <v>0</v>
      </c>
      <c r="AJ55" s="46">
        <f t="shared" si="8"/>
        <v>0</v>
      </c>
      <c r="AK55" s="47"/>
      <c r="AL55" s="47"/>
      <c r="AM55" s="44">
        <f t="shared" si="1"/>
        <v>0</v>
      </c>
      <c r="AN55" s="124"/>
      <c r="AO55" s="46">
        <f t="shared" si="49"/>
        <v>0</v>
      </c>
      <c r="AP55" s="46">
        <f t="shared" si="50"/>
        <v>0</v>
      </c>
      <c r="AQ55" s="46">
        <f t="shared" si="11"/>
        <v>0</v>
      </c>
      <c r="AR55" s="47"/>
      <c r="AS55" s="47"/>
      <c r="AT55" s="44">
        <f t="shared" si="2"/>
        <v>0</v>
      </c>
      <c r="AU55" s="124"/>
      <c r="AV55" s="46">
        <f t="shared" si="52"/>
        <v>4673</v>
      </c>
      <c r="AW55" s="46">
        <f t="shared" si="51"/>
        <v>0</v>
      </c>
      <c r="AX55" s="46">
        <f t="shared" si="13"/>
        <v>4673</v>
      </c>
      <c r="AY55" s="47">
        <v>100</v>
      </c>
      <c r="AZ55" s="47"/>
      <c r="BA55" s="44">
        <f t="shared" si="3"/>
        <v>100</v>
      </c>
      <c r="BB55" s="93" t="s">
        <v>603</v>
      </c>
      <c r="BC55" s="93"/>
    </row>
    <row r="56" spans="1:139" s="67" customFormat="1" ht="28.8" hidden="1" x14ac:dyDescent="0.3">
      <c r="A56" s="61"/>
      <c r="B56" s="61"/>
      <c r="C56" s="61" t="s">
        <v>42</v>
      </c>
      <c r="D56" s="68"/>
      <c r="E56" s="69"/>
      <c r="F56" s="72">
        <f>SUM(F57:F64)</f>
        <v>1719840</v>
      </c>
      <c r="G56" s="70">
        <f t="shared" si="26"/>
        <v>0</v>
      </c>
      <c r="H56" s="72">
        <f t="shared" si="16"/>
        <v>1719840</v>
      </c>
      <c r="I56" s="71"/>
      <c r="J56" s="71"/>
      <c r="K56" s="71">
        <f t="shared" si="17"/>
        <v>0</v>
      </c>
      <c r="L56" s="60"/>
      <c r="M56" s="72">
        <f>SUM(M57:M64)</f>
        <v>1363163.2549999999</v>
      </c>
      <c r="N56" s="70">
        <f t="shared" ref="N56" si="53">L56*Q56</f>
        <v>0</v>
      </c>
      <c r="O56" s="72">
        <f t="shared" si="27"/>
        <v>1363163.2549999999</v>
      </c>
      <c r="P56" s="71"/>
      <c r="Q56" s="71"/>
      <c r="R56" s="71"/>
      <c r="S56" s="60"/>
      <c r="T56" s="72">
        <f>SUM(T57:T64)</f>
        <v>0</v>
      </c>
      <c r="U56" s="70">
        <f t="shared" ref="U56" si="54">S56*X56</f>
        <v>0</v>
      </c>
      <c r="V56" s="72">
        <f t="shared" si="28"/>
        <v>0</v>
      </c>
      <c r="W56" s="71"/>
      <c r="X56" s="71"/>
      <c r="Y56" s="71"/>
      <c r="Z56" s="60"/>
      <c r="AA56" s="72">
        <f>SUM(AA57:AA64)</f>
        <v>0</v>
      </c>
      <c r="AB56" s="70">
        <f t="shared" ref="AB56" si="55">Y56*AE56</f>
        <v>0</v>
      </c>
      <c r="AC56" s="72">
        <f t="shared" si="5"/>
        <v>0</v>
      </c>
      <c r="AD56" s="71"/>
      <c r="AE56" s="71"/>
      <c r="AF56" s="66">
        <f t="shared" si="0"/>
        <v>0</v>
      </c>
      <c r="AG56" s="123"/>
      <c r="AH56" s="72">
        <f>SUM(AH57:AH64)</f>
        <v>0</v>
      </c>
      <c r="AI56" s="70">
        <f>AE56*AL56</f>
        <v>0</v>
      </c>
      <c r="AJ56" s="72">
        <f t="shared" si="8"/>
        <v>0</v>
      </c>
      <c r="AK56" s="71"/>
      <c r="AL56" s="71"/>
      <c r="AM56" s="66">
        <f t="shared" si="1"/>
        <v>0</v>
      </c>
      <c r="AN56" s="123"/>
      <c r="AO56" s="72">
        <f>SUM(AO57:AO64)</f>
        <v>0</v>
      </c>
      <c r="AP56" s="70">
        <f>AL56*AS56</f>
        <v>0</v>
      </c>
      <c r="AQ56" s="72">
        <f t="shared" si="11"/>
        <v>0</v>
      </c>
      <c r="AR56" s="71"/>
      <c r="AS56" s="71"/>
      <c r="AT56" s="66">
        <f t="shared" si="2"/>
        <v>0</v>
      </c>
      <c r="AU56" s="123"/>
      <c r="AV56" s="72">
        <f>SUM(AV57:AV64)</f>
        <v>2505532.5</v>
      </c>
      <c r="AW56" s="70">
        <f>AS56*AZ56</f>
        <v>0</v>
      </c>
      <c r="AX56" s="72">
        <f t="shared" si="13"/>
        <v>2505532.5</v>
      </c>
      <c r="AY56" s="71"/>
      <c r="AZ56" s="71"/>
      <c r="BA56" s="66">
        <f t="shared" si="3"/>
        <v>0</v>
      </c>
      <c r="BB56" s="89"/>
      <c r="BC56" s="89"/>
      <c r="BD56" s="130"/>
      <c r="BE56" s="130"/>
      <c r="BF56" s="130"/>
      <c r="BG56" s="130"/>
      <c r="BH56" s="130"/>
      <c r="BI56" s="130"/>
      <c r="BJ56" s="130"/>
      <c r="BK56" s="130"/>
      <c r="BL56" s="130"/>
      <c r="BM56" s="130"/>
      <c r="BN56" s="130"/>
      <c r="BO56" s="130"/>
      <c r="BP56" s="130"/>
      <c r="BQ56" s="130"/>
      <c r="BR56" s="130"/>
      <c r="BS56" s="130"/>
      <c r="BT56" s="130"/>
      <c r="BU56" s="130"/>
      <c r="BV56" s="130"/>
      <c r="BW56" s="130"/>
      <c r="BX56" s="130"/>
      <c r="BY56" s="130"/>
      <c r="BZ56" s="130"/>
      <c r="CA56" s="130"/>
      <c r="CB56" s="130"/>
      <c r="CC56" s="130"/>
      <c r="CD56" s="130"/>
      <c r="CE56" s="130"/>
      <c r="CF56" s="130"/>
      <c r="CG56" s="130"/>
      <c r="CH56" s="130"/>
      <c r="CI56" s="130"/>
      <c r="CJ56" s="130"/>
      <c r="CK56" s="130"/>
      <c r="CL56" s="130"/>
      <c r="CM56" s="130"/>
      <c r="CN56" s="130"/>
      <c r="CO56" s="130"/>
      <c r="CP56" s="130"/>
      <c r="CQ56" s="130"/>
      <c r="CR56" s="130"/>
      <c r="CS56" s="130"/>
      <c r="CT56" s="130"/>
      <c r="CU56" s="130"/>
      <c r="CV56" s="130"/>
      <c r="CW56" s="130"/>
      <c r="CX56" s="130"/>
      <c r="CY56" s="130"/>
      <c r="CZ56" s="130"/>
      <c r="DA56" s="130"/>
      <c r="DB56" s="130"/>
      <c r="DC56" s="130"/>
      <c r="DD56" s="130"/>
      <c r="DE56" s="130"/>
      <c r="DF56" s="130"/>
      <c r="DG56" s="130"/>
      <c r="DH56" s="130"/>
      <c r="DI56" s="130"/>
      <c r="DJ56" s="130"/>
      <c r="DK56" s="130"/>
      <c r="DL56" s="130"/>
      <c r="DM56" s="130"/>
      <c r="DN56" s="130"/>
      <c r="DO56" s="130"/>
      <c r="DP56" s="130"/>
      <c r="DQ56" s="130"/>
      <c r="DR56" s="130"/>
      <c r="DS56" s="130"/>
      <c r="DT56" s="130"/>
      <c r="DU56" s="130"/>
      <c r="DV56" s="130"/>
      <c r="DW56" s="130"/>
      <c r="DX56" s="130"/>
      <c r="DY56" s="130"/>
      <c r="DZ56" s="130"/>
      <c r="EA56" s="130"/>
      <c r="EB56" s="130"/>
      <c r="EC56" s="130"/>
      <c r="ED56" s="130"/>
      <c r="EE56" s="130"/>
      <c r="EF56" s="130"/>
      <c r="EG56" s="130"/>
      <c r="EH56" s="130"/>
      <c r="EI56" s="130"/>
    </row>
    <row r="57" spans="1:139" ht="42.75" customHeight="1" outlineLevel="1" x14ac:dyDescent="0.3">
      <c r="A57" s="6">
        <v>47</v>
      </c>
      <c r="B57" s="6">
        <v>47</v>
      </c>
      <c r="C57" s="6" t="s">
        <v>30</v>
      </c>
      <c r="D57" s="7" t="s">
        <v>549</v>
      </c>
      <c r="E57" s="16">
        <v>956.8</v>
      </c>
      <c r="F57" s="49">
        <f t="shared" si="14"/>
        <v>380328</v>
      </c>
      <c r="G57" s="46">
        <f t="shared" si="26"/>
        <v>0</v>
      </c>
      <c r="H57" s="46">
        <f t="shared" si="16"/>
        <v>380328</v>
      </c>
      <c r="I57" s="47">
        <v>397.5</v>
      </c>
      <c r="J57" s="47"/>
      <c r="K57" s="47">
        <f t="shared" si="17"/>
        <v>397.5</v>
      </c>
      <c r="L57" s="50"/>
      <c r="M57" s="49">
        <f t="shared" si="18"/>
        <v>119121.59999999999</v>
      </c>
      <c r="N57" s="46">
        <f t="shared" si="19"/>
        <v>0</v>
      </c>
      <c r="O57" s="46">
        <f t="shared" si="27"/>
        <v>119121.59999999999</v>
      </c>
      <c r="P57" s="47">
        <v>124.5</v>
      </c>
      <c r="Q57" s="47"/>
      <c r="R57" s="47"/>
      <c r="S57" s="50"/>
      <c r="T57" s="49">
        <f t="shared" si="21"/>
        <v>0</v>
      </c>
      <c r="U57" s="46">
        <f t="shared" si="22"/>
        <v>0</v>
      </c>
      <c r="V57" s="46">
        <f t="shared" si="28"/>
        <v>0</v>
      </c>
      <c r="W57" s="47"/>
      <c r="X57" s="47"/>
      <c r="Y57" s="47"/>
      <c r="Z57" s="50"/>
      <c r="AA57" s="46">
        <f t="shared" si="24"/>
        <v>0</v>
      </c>
      <c r="AB57" s="46">
        <f t="shared" si="4"/>
        <v>0</v>
      </c>
      <c r="AC57" s="46">
        <f t="shared" si="5"/>
        <v>0</v>
      </c>
      <c r="AD57" s="47"/>
      <c r="AE57" s="47"/>
      <c r="AF57" s="44">
        <f t="shared" si="0"/>
        <v>0</v>
      </c>
      <c r="AG57" s="124"/>
      <c r="AH57" s="46">
        <f t="shared" ref="AH57:AH64" si="56">K57*AK57</f>
        <v>0</v>
      </c>
      <c r="AI57" s="46">
        <f t="shared" ref="AI57:AI64" si="57">K58*AL57</f>
        <v>0</v>
      </c>
      <c r="AJ57" s="46">
        <f t="shared" si="8"/>
        <v>0</v>
      </c>
      <c r="AK57" s="47"/>
      <c r="AL57" s="47"/>
      <c r="AM57" s="44">
        <f t="shared" si="1"/>
        <v>0</v>
      </c>
      <c r="AN57" s="124"/>
      <c r="AO57" s="46">
        <f t="shared" ref="AO57:AO64" si="58">R57*AR57</f>
        <v>0</v>
      </c>
      <c r="AP57" s="46">
        <f t="shared" ref="AP57:AP64" si="59">R58*AS57</f>
        <v>0</v>
      </c>
      <c r="AQ57" s="46">
        <f t="shared" si="11"/>
        <v>0</v>
      </c>
      <c r="AR57" s="47"/>
      <c r="AS57" s="47"/>
      <c r="AT57" s="44">
        <f t="shared" si="2"/>
        <v>0</v>
      </c>
      <c r="AU57" s="124"/>
      <c r="AV57" s="46">
        <f>E57*AY57</f>
        <v>688896</v>
      </c>
      <c r="AW57" s="46">
        <f t="shared" ref="AW57:AW64" si="60">Y58*AZ57</f>
        <v>0</v>
      </c>
      <c r="AX57" s="46">
        <f t="shared" si="13"/>
        <v>688896</v>
      </c>
      <c r="AY57" s="47">
        <v>720</v>
      </c>
      <c r="AZ57" s="47"/>
      <c r="BA57" s="44">
        <f t="shared" si="3"/>
        <v>720</v>
      </c>
      <c r="BB57" s="93" t="s">
        <v>615</v>
      </c>
      <c r="BC57" s="93"/>
    </row>
    <row r="58" spans="1:139" ht="28.5" customHeight="1" outlineLevel="1" x14ac:dyDescent="0.3">
      <c r="A58" s="6">
        <v>48</v>
      </c>
      <c r="B58" s="6">
        <v>48</v>
      </c>
      <c r="C58" s="6" t="s">
        <v>31</v>
      </c>
      <c r="D58" s="7" t="s">
        <v>549</v>
      </c>
      <c r="E58" s="16">
        <v>956.8</v>
      </c>
      <c r="F58" s="49">
        <f t="shared" si="14"/>
        <v>215280</v>
      </c>
      <c r="G58" s="46">
        <f t="shared" si="26"/>
        <v>0</v>
      </c>
      <c r="H58" s="46">
        <f t="shared" si="16"/>
        <v>215280</v>
      </c>
      <c r="I58" s="47">
        <v>225</v>
      </c>
      <c r="J58" s="47"/>
      <c r="K58" s="47">
        <f t="shared" si="17"/>
        <v>225</v>
      </c>
      <c r="L58" s="50"/>
      <c r="M58" s="49">
        <f t="shared" si="18"/>
        <v>181409.28</v>
      </c>
      <c r="N58" s="46">
        <f t="shared" si="19"/>
        <v>0</v>
      </c>
      <c r="O58" s="46">
        <f t="shared" si="27"/>
        <v>181409.28</v>
      </c>
      <c r="P58" s="47">
        <v>189.6</v>
      </c>
      <c r="Q58" s="47"/>
      <c r="R58" s="47"/>
      <c r="S58" s="50"/>
      <c r="T58" s="49">
        <f t="shared" si="21"/>
        <v>0</v>
      </c>
      <c r="U58" s="46">
        <f t="shared" si="22"/>
        <v>0</v>
      </c>
      <c r="V58" s="46">
        <f t="shared" si="28"/>
        <v>0</v>
      </c>
      <c r="W58" s="47"/>
      <c r="X58" s="47"/>
      <c r="Y58" s="47"/>
      <c r="Z58" s="50"/>
      <c r="AA58" s="46">
        <f t="shared" si="24"/>
        <v>0</v>
      </c>
      <c r="AB58" s="46">
        <f t="shared" si="4"/>
        <v>0</v>
      </c>
      <c r="AC58" s="46">
        <f t="shared" si="5"/>
        <v>0</v>
      </c>
      <c r="AD58" s="47"/>
      <c r="AE58" s="47"/>
      <c r="AF58" s="44">
        <f t="shared" si="0"/>
        <v>0</v>
      </c>
      <c r="AG58" s="124"/>
      <c r="AH58" s="46">
        <f t="shared" si="56"/>
        <v>0</v>
      </c>
      <c r="AI58" s="46">
        <f t="shared" si="57"/>
        <v>0</v>
      </c>
      <c r="AJ58" s="46">
        <f t="shared" si="8"/>
        <v>0</v>
      </c>
      <c r="AK58" s="47"/>
      <c r="AL58" s="47"/>
      <c r="AM58" s="44">
        <f t="shared" si="1"/>
        <v>0</v>
      </c>
      <c r="AN58" s="124"/>
      <c r="AO58" s="46">
        <f t="shared" si="58"/>
        <v>0</v>
      </c>
      <c r="AP58" s="46">
        <f t="shared" si="59"/>
        <v>0</v>
      </c>
      <c r="AQ58" s="46">
        <f t="shared" si="11"/>
        <v>0</v>
      </c>
      <c r="AR58" s="47"/>
      <c r="AS58" s="47"/>
      <c r="AT58" s="44">
        <f t="shared" si="2"/>
        <v>0</v>
      </c>
      <c r="AU58" s="124"/>
      <c r="AV58" s="46">
        <f t="shared" ref="AV58:AV64" si="61">E58*AY58</f>
        <v>191360</v>
      </c>
      <c r="AW58" s="46">
        <f t="shared" si="60"/>
        <v>0</v>
      </c>
      <c r="AX58" s="46">
        <f t="shared" si="13"/>
        <v>191360</v>
      </c>
      <c r="AY58" s="47">
        <v>200</v>
      </c>
      <c r="AZ58" s="47"/>
      <c r="BA58" s="44">
        <f t="shared" si="3"/>
        <v>200</v>
      </c>
      <c r="BB58" s="93" t="s">
        <v>616</v>
      </c>
      <c r="BC58" s="93"/>
    </row>
    <row r="59" spans="1:139" ht="57" customHeight="1" outlineLevel="1" x14ac:dyDescent="0.3">
      <c r="A59" s="6">
        <v>49</v>
      </c>
      <c r="B59" s="6">
        <v>49</v>
      </c>
      <c r="C59" s="6" t="s">
        <v>32</v>
      </c>
      <c r="D59" s="7" t="s">
        <v>549</v>
      </c>
      <c r="E59" s="16">
        <v>956.8</v>
      </c>
      <c r="F59" s="49">
        <f t="shared" si="14"/>
        <v>394680</v>
      </c>
      <c r="G59" s="46">
        <f t="shared" si="26"/>
        <v>0</v>
      </c>
      <c r="H59" s="46">
        <f t="shared" si="16"/>
        <v>394680</v>
      </c>
      <c r="I59" s="47">
        <v>412.5</v>
      </c>
      <c r="J59" s="47"/>
      <c r="K59" s="47">
        <f t="shared" si="17"/>
        <v>412.5</v>
      </c>
      <c r="L59" s="50"/>
      <c r="M59" s="49">
        <f t="shared" si="18"/>
        <v>178634.55999999997</v>
      </c>
      <c r="N59" s="46">
        <f t="shared" si="19"/>
        <v>0</v>
      </c>
      <c r="O59" s="46">
        <f t="shared" si="27"/>
        <v>178634.55999999997</v>
      </c>
      <c r="P59" s="47">
        <v>186.7</v>
      </c>
      <c r="Q59" s="47"/>
      <c r="R59" s="47"/>
      <c r="S59" s="50"/>
      <c r="T59" s="49">
        <f t="shared" si="21"/>
        <v>0</v>
      </c>
      <c r="U59" s="46">
        <f t="shared" si="22"/>
        <v>0</v>
      </c>
      <c r="V59" s="46">
        <f t="shared" si="28"/>
        <v>0</v>
      </c>
      <c r="W59" s="47"/>
      <c r="X59" s="47"/>
      <c r="Y59" s="47"/>
      <c r="Z59" s="50"/>
      <c r="AA59" s="46">
        <f t="shared" si="24"/>
        <v>0</v>
      </c>
      <c r="AB59" s="46">
        <f t="shared" si="4"/>
        <v>0</v>
      </c>
      <c r="AC59" s="46">
        <f t="shared" si="5"/>
        <v>0</v>
      </c>
      <c r="AD59" s="47"/>
      <c r="AE59" s="47"/>
      <c r="AF59" s="44">
        <f t="shared" si="0"/>
        <v>0</v>
      </c>
      <c r="AG59" s="124"/>
      <c r="AH59" s="46">
        <f t="shared" si="56"/>
        <v>0</v>
      </c>
      <c r="AI59" s="46">
        <f t="shared" si="57"/>
        <v>0</v>
      </c>
      <c r="AJ59" s="46">
        <f t="shared" si="8"/>
        <v>0</v>
      </c>
      <c r="AK59" s="47"/>
      <c r="AL59" s="47"/>
      <c r="AM59" s="44">
        <f t="shared" si="1"/>
        <v>0</v>
      </c>
      <c r="AN59" s="124"/>
      <c r="AO59" s="46">
        <f t="shared" si="58"/>
        <v>0</v>
      </c>
      <c r="AP59" s="46">
        <f t="shared" si="59"/>
        <v>0</v>
      </c>
      <c r="AQ59" s="46">
        <f t="shared" si="11"/>
        <v>0</v>
      </c>
      <c r="AR59" s="47"/>
      <c r="AS59" s="47"/>
      <c r="AT59" s="44">
        <f t="shared" si="2"/>
        <v>0</v>
      </c>
      <c r="AU59" s="124"/>
      <c r="AV59" s="46">
        <f t="shared" si="61"/>
        <v>688896</v>
      </c>
      <c r="AW59" s="46">
        <f t="shared" si="60"/>
        <v>0</v>
      </c>
      <c r="AX59" s="46">
        <f t="shared" si="13"/>
        <v>688896</v>
      </c>
      <c r="AY59" s="47">
        <v>720</v>
      </c>
      <c r="AZ59" s="47"/>
      <c r="BA59" s="44">
        <f t="shared" si="3"/>
        <v>720</v>
      </c>
      <c r="BB59" s="93" t="s">
        <v>617</v>
      </c>
      <c r="BC59" s="93"/>
    </row>
    <row r="60" spans="1:139" ht="42.75" customHeight="1" outlineLevel="1" x14ac:dyDescent="0.3">
      <c r="A60" s="6">
        <v>50</v>
      </c>
      <c r="B60" s="6">
        <v>50</v>
      </c>
      <c r="C60" s="6" t="s">
        <v>33</v>
      </c>
      <c r="D60" s="7" t="s">
        <v>549</v>
      </c>
      <c r="E60" s="16">
        <v>956.8</v>
      </c>
      <c r="F60" s="49">
        <f t="shared" si="14"/>
        <v>265512</v>
      </c>
      <c r="G60" s="46">
        <f t="shared" si="26"/>
        <v>0</v>
      </c>
      <c r="H60" s="46">
        <f t="shared" si="16"/>
        <v>265512</v>
      </c>
      <c r="I60" s="47">
        <v>277.5</v>
      </c>
      <c r="J60" s="47"/>
      <c r="K60" s="47">
        <f t="shared" si="17"/>
        <v>277.5</v>
      </c>
      <c r="L60" s="50"/>
      <c r="M60" s="49">
        <f t="shared" si="18"/>
        <v>139214.39999999999</v>
      </c>
      <c r="N60" s="46">
        <f t="shared" si="19"/>
        <v>0</v>
      </c>
      <c r="O60" s="46">
        <f t="shared" si="27"/>
        <v>139214.39999999999</v>
      </c>
      <c r="P60" s="47">
        <v>145.5</v>
      </c>
      <c r="Q60" s="47"/>
      <c r="R60" s="47"/>
      <c r="S60" s="50"/>
      <c r="T60" s="49">
        <f t="shared" si="21"/>
        <v>0</v>
      </c>
      <c r="U60" s="46">
        <f t="shared" si="22"/>
        <v>0</v>
      </c>
      <c r="V60" s="46">
        <f t="shared" si="28"/>
        <v>0</v>
      </c>
      <c r="W60" s="47"/>
      <c r="X60" s="47"/>
      <c r="Y60" s="47"/>
      <c r="Z60" s="50"/>
      <c r="AA60" s="46">
        <f t="shared" si="24"/>
        <v>0</v>
      </c>
      <c r="AB60" s="46">
        <f t="shared" si="4"/>
        <v>0</v>
      </c>
      <c r="AC60" s="46">
        <f t="shared" si="5"/>
        <v>0</v>
      </c>
      <c r="AD60" s="47"/>
      <c r="AE60" s="47"/>
      <c r="AF60" s="44">
        <f t="shared" si="0"/>
        <v>0</v>
      </c>
      <c r="AG60" s="124"/>
      <c r="AH60" s="46">
        <f t="shared" si="56"/>
        <v>0</v>
      </c>
      <c r="AI60" s="46">
        <f t="shared" si="57"/>
        <v>0</v>
      </c>
      <c r="AJ60" s="46">
        <f t="shared" si="8"/>
        <v>0</v>
      </c>
      <c r="AK60" s="47"/>
      <c r="AL60" s="47"/>
      <c r="AM60" s="44">
        <f t="shared" si="1"/>
        <v>0</v>
      </c>
      <c r="AN60" s="124"/>
      <c r="AO60" s="46">
        <f t="shared" si="58"/>
        <v>0</v>
      </c>
      <c r="AP60" s="46">
        <f t="shared" si="59"/>
        <v>0</v>
      </c>
      <c r="AQ60" s="46">
        <f t="shared" si="11"/>
        <v>0</v>
      </c>
      <c r="AR60" s="47"/>
      <c r="AS60" s="47"/>
      <c r="AT60" s="44">
        <f t="shared" si="2"/>
        <v>0</v>
      </c>
      <c r="AU60" s="124"/>
      <c r="AV60" s="46">
        <f t="shared" si="61"/>
        <v>210496</v>
      </c>
      <c r="AW60" s="46">
        <f t="shared" si="60"/>
        <v>0</v>
      </c>
      <c r="AX60" s="46">
        <f t="shared" si="13"/>
        <v>210496</v>
      </c>
      <c r="AY60" s="47">
        <v>220</v>
      </c>
      <c r="AZ60" s="47"/>
      <c r="BA60" s="44">
        <f t="shared" si="3"/>
        <v>220</v>
      </c>
      <c r="BB60" s="93" t="s">
        <v>618</v>
      </c>
      <c r="BC60" s="93"/>
    </row>
    <row r="61" spans="1:139" ht="42.75" customHeight="1" outlineLevel="1" x14ac:dyDescent="0.3">
      <c r="A61" s="6">
        <v>51</v>
      </c>
      <c r="B61" s="6">
        <v>51</v>
      </c>
      <c r="C61" s="6" t="s">
        <v>34</v>
      </c>
      <c r="D61" s="7" t="s">
        <v>550</v>
      </c>
      <c r="E61" s="16">
        <v>848</v>
      </c>
      <c r="F61" s="49">
        <f t="shared" si="14"/>
        <v>349800</v>
      </c>
      <c r="G61" s="46">
        <f t="shared" si="26"/>
        <v>0</v>
      </c>
      <c r="H61" s="46">
        <f t="shared" si="16"/>
        <v>349800</v>
      </c>
      <c r="I61" s="47">
        <v>412.5</v>
      </c>
      <c r="J61" s="47"/>
      <c r="K61" s="47">
        <f t="shared" si="17"/>
        <v>412.5</v>
      </c>
      <c r="L61" s="50"/>
      <c r="M61" s="49">
        <f t="shared" si="18"/>
        <v>715712</v>
      </c>
      <c r="N61" s="46">
        <f t="shared" si="19"/>
        <v>0</v>
      </c>
      <c r="O61" s="46">
        <f t="shared" si="27"/>
        <v>715712</v>
      </c>
      <c r="P61" s="47">
        <v>844</v>
      </c>
      <c r="Q61" s="47"/>
      <c r="R61" s="47"/>
      <c r="S61" s="50"/>
      <c r="T61" s="49">
        <f t="shared" si="21"/>
        <v>0</v>
      </c>
      <c r="U61" s="46">
        <f t="shared" si="22"/>
        <v>0</v>
      </c>
      <c r="V61" s="46">
        <f t="shared" si="28"/>
        <v>0</v>
      </c>
      <c r="W61" s="47"/>
      <c r="X61" s="47"/>
      <c r="Y61" s="47"/>
      <c r="Z61" s="50"/>
      <c r="AA61" s="46">
        <f t="shared" si="24"/>
        <v>0</v>
      </c>
      <c r="AB61" s="46">
        <f t="shared" si="4"/>
        <v>0</v>
      </c>
      <c r="AC61" s="46">
        <f t="shared" si="5"/>
        <v>0</v>
      </c>
      <c r="AD61" s="47"/>
      <c r="AE61" s="47"/>
      <c r="AF61" s="44">
        <f t="shared" si="0"/>
        <v>0</v>
      </c>
      <c r="AG61" s="124"/>
      <c r="AH61" s="46">
        <f t="shared" si="56"/>
        <v>0</v>
      </c>
      <c r="AI61" s="46">
        <f t="shared" si="57"/>
        <v>0</v>
      </c>
      <c r="AJ61" s="46">
        <f t="shared" si="8"/>
        <v>0</v>
      </c>
      <c r="AK61" s="47"/>
      <c r="AL61" s="47"/>
      <c r="AM61" s="44">
        <f t="shared" si="1"/>
        <v>0</v>
      </c>
      <c r="AN61" s="124"/>
      <c r="AO61" s="46">
        <f t="shared" si="58"/>
        <v>0</v>
      </c>
      <c r="AP61" s="46">
        <f t="shared" si="59"/>
        <v>0</v>
      </c>
      <c r="AQ61" s="46">
        <f t="shared" si="11"/>
        <v>0</v>
      </c>
      <c r="AR61" s="47"/>
      <c r="AS61" s="47"/>
      <c r="AT61" s="44">
        <f t="shared" si="2"/>
        <v>0</v>
      </c>
      <c r="AU61" s="124"/>
      <c r="AV61" s="46">
        <f t="shared" si="61"/>
        <v>657200</v>
      </c>
      <c r="AW61" s="46">
        <f t="shared" si="60"/>
        <v>0</v>
      </c>
      <c r="AX61" s="46">
        <f t="shared" si="13"/>
        <v>657200</v>
      </c>
      <c r="AY61" s="47">
        <v>775</v>
      </c>
      <c r="AZ61" s="47"/>
      <c r="BA61" s="44">
        <f t="shared" si="3"/>
        <v>775</v>
      </c>
      <c r="BB61" s="93" t="s">
        <v>582</v>
      </c>
      <c r="BC61" s="93"/>
    </row>
    <row r="62" spans="1:139" ht="28.5" customHeight="1" outlineLevel="1" x14ac:dyDescent="0.3">
      <c r="A62" s="6">
        <v>52</v>
      </c>
      <c r="B62" s="6">
        <v>52</v>
      </c>
      <c r="C62" s="6" t="s">
        <v>37</v>
      </c>
      <c r="D62" s="7" t="s">
        <v>551</v>
      </c>
      <c r="E62" s="16">
        <v>110.03</v>
      </c>
      <c r="F62" s="49">
        <f t="shared" si="14"/>
        <v>57765.75</v>
      </c>
      <c r="G62" s="46">
        <f t="shared" si="26"/>
        <v>0</v>
      </c>
      <c r="H62" s="46">
        <f t="shared" si="16"/>
        <v>57765.75</v>
      </c>
      <c r="I62" s="47">
        <v>525</v>
      </c>
      <c r="J62" s="47"/>
      <c r="K62" s="47">
        <f t="shared" si="17"/>
        <v>525</v>
      </c>
      <c r="L62" s="50"/>
      <c r="M62" s="49">
        <f t="shared" si="18"/>
        <v>19255.25</v>
      </c>
      <c r="N62" s="46">
        <f t="shared" si="19"/>
        <v>0</v>
      </c>
      <c r="O62" s="46">
        <f t="shared" si="27"/>
        <v>19255.25</v>
      </c>
      <c r="P62" s="47">
        <v>175</v>
      </c>
      <c r="Q62" s="47"/>
      <c r="R62" s="47"/>
      <c r="S62" s="50"/>
      <c r="T62" s="49">
        <f t="shared" si="21"/>
        <v>0</v>
      </c>
      <c r="U62" s="46">
        <f t="shared" si="22"/>
        <v>0</v>
      </c>
      <c r="V62" s="46">
        <f t="shared" si="28"/>
        <v>0</v>
      </c>
      <c r="W62" s="47"/>
      <c r="X62" s="47"/>
      <c r="Y62" s="47"/>
      <c r="Z62" s="50"/>
      <c r="AA62" s="46">
        <f t="shared" si="24"/>
        <v>0</v>
      </c>
      <c r="AB62" s="46">
        <f t="shared" si="4"/>
        <v>0</v>
      </c>
      <c r="AC62" s="46">
        <f t="shared" si="5"/>
        <v>0</v>
      </c>
      <c r="AD62" s="47"/>
      <c r="AE62" s="47"/>
      <c r="AF62" s="44">
        <f t="shared" si="0"/>
        <v>0</v>
      </c>
      <c r="AG62" s="124"/>
      <c r="AH62" s="46">
        <f t="shared" si="56"/>
        <v>0</v>
      </c>
      <c r="AI62" s="46">
        <f t="shared" si="57"/>
        <v>0</v>
      </c>
      <c r="AJ62" s="46">
        <f t="shared" si="8"/>
        <v>0</v>
      </c>
      <c r="AK62" s="47"/>
      <c r="AL62" s="47"/>
      <c r="AM62" s="44">
        <f t="shared" si="1"/>
        <v>0</v>
      </c>
      <c r="AN62" s="124"/>
      <c r="AO62" s="46">
        <f t="shared" si="58"/>
        <v>0</v>
      </c>
      <c r="AP62" s="46">
        <f t="shared" si="59"/>
        <v>0</v>
      </c>
      <c r="AQ62" s="46">
        <f t="shared" si="11"/>
        <v>0</v>
      </c>
      <c r="AR62" s="47"/>
      <c r="AS62" s="47"/>
      <c r="AT62" s="44">
        <f t="shared" si="2"/>
        <v>0</v>
      </c>
      <c r="AU62" s="124"/>
      <c r="AV62" s="46">
        <f t="shared" si="61"/>
        <v>27507.5</v>
      </c>
      <c r="AW62" s="46">
        <f t="shared" si="60"/>
        <v>0</v>
      </c>
      <c r="AX62" s="46">
        <f t="shared" si="13"/>
        <v>27507.5</v>
      </c>
      <c r="AY62" s="47">
        <v>250</v>
      </c>
      <c r="AZ62" s="47"/>
      <c r="BA62" s="44">
        <f t="shared" si="3"/>
        <v>250</v>
      </c>
      <c r="BB62" s="93" t="s">
        <v>619</v>
      </c>
      <c r="BC62" s="93"/>
    </row>
    <row r="63" spans="1:139" ht="57" customHeight="1" outlineLevel="1" x14ac:dyDescent="0.3">
      <c r="A63" s="6">
        <v>53</v>
      </c>
      <c r="B63" s="6">
        <v>53</v>
      </c>
      <c r="C63" s="6" t="s">
        <v>38</v>
      </c>
      <c r="D63" s="7" t="s">
        <v>549</v>
      </c>
      <c r="E63" s="16">
        <v>50.7</v>
      </c>
      <c r="F63" s="49">
        <f t="shared" si="14"/>
        <v>31941</v>
      </c>
      <c r="G63" s="46">
        <f t="shared" si="26"/>
        <v>0</v>
      </c>
      <c r="H63" s="46">
        <f t="shared" si="16"/>
        <v>31941</v>
      </c>
      <c r="I63" s="47">
        <v>630</v>
      </c>
      <c r="J63" s="47"/>
      <c r="K63" s="47">
        <f t="shared" si="17"/>
        <v>630</v>
      </c>
      <c r="L63" s="50"/>
      <c r="M63" s="49">
        <f t="shared" si="18"/>
        <v>9465.69</v>
      </c>
      <c r="N63" s="46">
        <f t="shared" si="19"/>
        <v>0</v>
      </c>
      <c r="O63" s="46">
        <f t="shared" si="27"/>
        <v>9465.69</v>
      </c>
      <c r="P63" s="47">
        <v>186.7</v>
      </c>
      <c r="Q63" s="47"/>
      <c r="R63" s="47"/>
      <c r="S63" s="50"/>
      <c r="T63" s="49">
        <f t="shared" si="21"/>
        <v>0</v>
      </c>
      <c r="U63" s="46">
        <f t="shared" si="22"/>
        <v>0</v>
      </c>
      <c r="V63" s="46">
        <f t="shared" si="28"/>
        <v>0</v>
      </c>
      <c r="W63" s="47"/>
      <c r="X63" s="47"/>
      <c r="Y63" s="47"/>
      <c r="Z63" s="50"/>
      <c r="AA63" s="46">
        <f t="shared" si="24"/>
        <v>0</v>
      </c>
      <c r="AB63" s="46">
        <f t="shared" si="4"/>
        <v>0</v>
      </c>
      <c r="AC63" s="46">
        <f t="shared" si="5"/>
        <v>0</v>
      </c>
      <c r="AD63" s="47"/>
      <c r="AE63" s="47"/>
      <c r="AF63" s="44">
        <f t="shared" si="0"/>
        <v>0</v>
      </c>
      <c r="AG63" s="124"/>
      <c r="AH63" s="46">
        <f t="shared" si="56"/>
        <v>0</v>
      </c>
      <c r="AI63" s="46">
        <f t="shared" si="57"/>
        <v>0</v>
      </c>
      <c r="AJ63" s="46">
        <f t="shared" si="8"/>
        <v>0</v>
      </c>
      <c r="AK63" s="47"/>
      <c r="AL63" s="47"/>
      <c r="AM63" s="44">
        <f t="shared" si="1"/>
        <v>0</v>
      </c>
      <c r="AN63" s="124"/>
      <c r="AO63" s="46">
        <f t="shared" si="58"/>
        <v>0</v>
      </c>
      <c r="AP63" s="46">
        <f t="shared" si="59"/>
        <v>0</v>
      </c>
      <c r="AQ63" s="46">
        <f t="shared" si="11"/>
        <v>0</v>
      </c>
      <c r="AR63" s="47"/>
      <c r="AS63" s="47"/>
      <c r="AT63" s="44">
        <f t="shared" si="2"/>
        <v>0</v>
      </c>
      <c r="AU63" s="124"/>
      <c r="AV63" s="46">
        <f t="shared" si="61"/>
        <v>36504</v>
      </c>
      <c r="AW63" s="46">
        <f t="shared" si="60"/>
        <v>0</v>
      </c>
      <c r="AX63" s="46">
        <f t="shared" si="13"/>
        <v>36504</v>
      </c>
      <c r="AY63" s="47">
        <v>720</v>
      </c>
      <c r="AZ63" s="47"/>
      <c r="BA63" s="44">
        <f t="shared" si="3"/>
        <v>720</v>
      </c>
      <c r="BB63" s="93" t="s">
        <v>620</v>
      </c>
      <c r="BC63" s="93"/>
    </row>
    <row r="64" spans="1:139" ht="28.5" customHeight="1" outlineLevel="1" x14ac:dyDescent="0.3">
      <c r="A64" s="6">
        <v>54</v>
      </c>
      <c r="B64" s="6">
        <v>54</v>
      </c>
      <c r="C64" s="6" t="s">
        <v>41</v>
      </c>
      <c r="D64" s="7" t="s">
        <v>552</v>
      </c>
      <c r="E64" s="16">
        <v>46.73</v>
      </c>
      <c r="F64" s="49">
        <f t="shared" si="14"/>
        <v>24533.25</v>
      </c>
      <c r="G64" s="46">
        <f t="shared" si="26"/>
        <v>0</v>
      </c>
      <c r="H64" s="46">
        <f t="shared" si="16"/>
        <v>24533.25</v>
      </c>
      <c r="I64" s="47">
        <v>525</v>
      </c>
      <c r="J64" s="47"/>
      <c r="K64" s="47">
        <f t="shared" si="17"/>
        <v>525</v>
      </c>
      <c r="L64" s="50"/>
      <c r="M64" s="49">
        <f t="shared" si="18"/>
        <v>350.47499999999997</v>
      </c>
      <c r="N64" s="46">
        <f t="shared" si="19"/>
        <v>0</v>
      </c>
      <c r="O64" s="46">
        <f t="shared" si="27"/>
        <v>350.47499999999997</v>
      </c>
      <c r="P64" s="47">
        <v>7.5</v>
      </c>
      <c r="Q64" s="47"/>
      <c r="R64" s="47"/>
      <c r="S64" s="50"/>
      <c r="T64" s="49">
        <f t="shared" si="21"/>
        <v>0</v>
      </c>
      <c r="U64" s="46">
        <f t="shared" si="22"/>
        <v>0</v>
      </c>
      <c r="V64" s="46">
        <f t="shared" si="28"/>
        <v>0</v>
      </c>
      <c r="W64" s="47"/>
      <c r="X64" s="47"/>
      <c r="Y64" s="47"/>
      <c r="Z64" s="50"/>
      <c r="AA64" s="46">
        <f t="shared" si="24"/>
        <v>0</v>
      </c>
      <c r="AB64" s="46">
        <f t="shared" si="4"/>
        <v>0</v>
      </c>
      <c r="AC64" s="46">
        <f t="shared" si="5"/>
        <v>0</v>
      </c>
      <c r="AD64" s="47"/>
      <c r="AE64" s="47"/>
      <c r="AF64" s="44">
        <f t="shared" si="0"/>
        <v>0</v>
      </c>
      <c r="AG64" s="124"/>
      <c r="AH64" s="46">
        <f t="shared" si="56"/>
        <v>0</v>
      </c>
      <c r="AI64" s="46">
        <f t="shared" si="57"/>
        <v>0</v>
      </c>
      <c r="AJ64" s="46">
        <f t="shared" si="8"/>
        <v>0</v>
      </c>
      <c r="AK64" s="47"/>
      <c r="AL64" s="47"/>
      <c r="AM64" s="44">
        <f t="shared" si="1"/>
        <v>0</v>
      </c>
      <c r="AN64" s="124"/>
      <c r="AO64" s="46">
        <f t="shared" si="58"/>
        <v>0</v>
      </c>
      <c r="AP64" s="46">
        <f t="shared" si="59"/>
        <v>0</v>
      </c>
      <c r="AQ64" s="46">
        <f t="shared" si="11"/>
        <v>0</v>
      </c>
      <c r="AR64" s="47"/>
      <c r="AS64" s="47"/>
      <c r="AT64" s="44">
        <f t="shared" si="2"/>
        <v>0</v>
      </c>
      <c r="AU64" s="124"/>
      <c r="AV64" s="46">
        <f t="shared" si="61"/>
        <v>4673</v>
      </c>
      <c r="AW64" s="46">
        <f t="shared" si="60"/>
        <v>0</v>
      </c>
      <c r="AX64" s="46">
        <f t="shared" si="13"/>
        <v>4673</v>
      </c>
      <c r="AY64" s="47">
        <v>100</v>
      </c>
      <c r="AZ64" s="47"/>
      <c r="BA64" s="44">
        <f t="shared" si="3"/>
        <v>100</v>
      </c>
      <c r="BB64" s="93" t="s">
        <v>603</v>
      </c>
      <c r="BC64" s="93"/>
    </row>
    <row r="65" spans="1:139" s="67" customFormat="1" ht="28.8" hidden="1" x14ac:dyDescent="0.3">
      <c r="A65" s="61"/>
      <c r="B65" s="61"/>
      <c r="C65" s="61" t="s">
        <v>43</v>
      </c>
      <c r="D65" s="68"/>
      <c r="E65" s="69"/>
      <c r="F65" s="72">
        <f>SUM(F66:F79)</f>
        <v>2644758</v>
      </c>
      <c r="G65" s="70">
        <f t="shared" si="26"/>
        <v>0</v>
      </c>
      <c r="H65" s="72">
        <f t="shared" si="16"/>
        <v>2644758</v>
      </c>
      <c r="I65" s="71"/>
      <c r="J65" s="71"/>
      <c r="K65" s="71">
        <f t="shared" si="17"/>
        <v>0</v>
      </c>
      <c r="L65" s="60"/>
      <c r="M65" s="72">
        <f>SUM(M66:M79)</f>
        <v>1851135.7</v>
      </c>
      <c r="N65" s="70">
        <f t="shared" ref="N65" si="62">L65*Q65</f>
        <v>0</v>
      </c>
      <c r="O65" s="72">
        <f t="shared" si="27"/>
        <v>1851135.7</v>
      </c>
      <c r="P65" s="71"/>
      <c r="Q65" s="71"/>
      <c r="R65" s="71"/>
      <c r="S65" s="60"/>
      <c r="T65" s="72">
        <f>SUM(T66:T79)</f>
        <v>0</v>
      </c>
      <c r="U65" s="70">
        <f t="shared" ref="U65" si="63">S65*X65</f>
        <v>0</v>
      </c>
      <c r="V65" s="72">
        <f t="shared" si="28"/>
        <v>0</v>
      </c>
      <c r="W65" s="71"/>
      <c r="X65" s="71"/>
      <c r="Y65" s="71"/>
      <c r="Z65" s="60"/>
      <c r="AA65" s="72">
        <f>SUM(AA66:AA79)</f>
        <v>0</v>
      </c>
      <c r="AB65" s="70">
        <f t="shared" ref="AB65" si="64">Y65*AE65</f>
        <v>0</v>
      </c>
      <c r="AC65" s="72">
        <f t="shared" si="5"/>
        <v>0</v>
      </c>
      <c r="AD65" s="71"/>
      <c r="AE65" s="71"/>
      <c r="AF65" s="66">
        <f t="shared" si="0"/>
        <v>0</v>
      </c>
      <c r="AG65" s="123"/>
      <c r="AH65" s="72">
        <f>SUM(AH66:AH79)</f>
        <v>0</v>
      </c>
      <c r="AI65" s="70">
        <f>AE65*AL65</f>
        <v>0</v>
      </c>
      <c r="AJ65" s="72">
        <f t="shared" si="8"/>
        <v>0</v>
      </c>
      <c r="AK65" s="71"/>
      <c r="AL65" s="71"/>
      <c r="AM65" s="66">
        <f t="shared" si="1"/>
        <v>0</v>
      </c>
      <c r="AN65" s="123"/>
      <c r="AO65" s="72">
        <f>SUM(AO66:AO79)</f>
        <v>0</v>
      </c>
      <c r="AP65" s="70">
        <f>AL65*AS65</f>
        <v>0</v>
      </c>
      <c r="AQ65" s="72">
        <f t="shared" si="11"/>
        <v>0</v>
      </c>
      <c r="AR65" s="71"/>
      <c r="AS65" s="71"/>
      <c r="AT65" s="66">
        <f t="shared" si="2"/>
        <v>0</v>
      </c>
      <c r="AU65" s="123"/>
      <c r="AV65" s="72">
        <f>SUM(AV66:AV79)</f>
        <v>0</v>
      </c>
      <c r="AW65" s="70">
        <f>AS65*AZ65</f>
        <v>0</v>
      </c>
      <c r="AX65" s="72">
        <f t="shared" si="13"/>
        <v>0</v>
      </c>
      <c r="AY65" s="71"/>
      <c r="AZ65" s="71"/>
      <c r="BA65" s="66">
        <f t="shared" si="3"/>
        <v>0</v>
      </c>
      <c r="BB65" s="89"/>
      <c r="BC65" s="89"/>
      <c r="BD65" s="130"/>
      <c r="BE65" s="130"/>
      <c r="BF65" s="130"/>
      <c r="BG65" s="130"/>
      <c r="BH65" s="130"/>
      <c r="BI65" s="130"/>
      <c r="BJ65" s="130"/>
      <c r="BK65" s="130"/>
      <c r="BL65" s="130"/>
      <c r="BM65" s="130"/>
      <c r="BN65" s="130"/>
      <c r="BO65" s="130"/>
      <c r="BP65" s="130"/>
      <c r="BQ65" s="130"/>
      <c r="BR65" s="130"/>
      <c r="BS65" s="130"/>
      <c r="BT65" s="130"/>
      <c r="BU65" s="130"/>
      <c r="BV65" s="130"/>
      <c r="BW65" s="130"/>
      <c r="BX65" s="130"/>
      <c r="BY65" s="130"/>
      <c r="BZ65" s="130"/>
      <c r="CA65" s="130"/>
      <c r="CB65" s="130"/>
      <c r="CC65" s="130"/>
      <c r="CD65" s="130"/>
      <c r="CE65" s="130"/>
      <c r="CF65" s="130"/>
      <c r="CG65" s="130"/>
      <c r="CH65" s="130"/>
      <c r="CI65" s="130"/>
      <c r="CJ65" s="130"/>
      <c r="CK65" s="130"/>
      <c r="CL65" s="130"/>
      <c r="CM65" s="130"/>
      <c r="CN65" s="130"/>
      <c r="CO65" s="130"/>
      <c r="CP65" s="130"/>
      <c r="CQ65" s="130"/>
      <c r="CR65" s="130"/>
      <c r="CS65" s="130"/>
      <c r="CT65" s="130"/>
      <c r="CU65" s="130"/>
      <c r="CV65" s="130"/>
      <c r="CW65" s="130"/>
      <c r="CX65" s="130"/>
      <c r="CY65" s="130"/>
      <c r="CZ65" s="130"/>
      <c r="DA65" s="130"/>
      <c r="DB65" s="130"/>
      <c r="DC65" s="130"/>
      <c r="DD65" s="130"/>
      <c r="DE65" s="130"/>
      <c r="DF65" s="130"/>
      <c r="DG65" s="130"/>
      <c r="DH65" s="130"/>
      <c r="DI65" s="130"/>
      <c r="DJ65" s="130"/>
      <c r="DK65" s="130"/>
      <c r="DL65" s="130"/>
      <c r="DM65" s="130"/>
      <c r="DN65" s="130"/>
      <c r="DO65" s="130"/>
      <c r="DP65" s="130"/>
      <c r="DQ65" s="130"/>
      <c r="DR65" s="130"/>
      <c r="DS65" s="130"/>
      <c r="DT65" s="130"/>
      <c r="DU65" s="130"/>
      <c r="DV65" s="130"/>
      <c r="DW65" s="130"/>
      <c r="DX65" s="130"/>
      <c r="DY65" s="130"/>
      <c r="DZ65" s="130"/>
      <c r="EA65" s="130"/>
      <c r="EB65" s="130"/>
      <c r="EC65" s="130"/>
      <c r="ED65" s="130"/>
      <c r="EE65" s="130"/>
      <c r="EF65" s="130"/>
      <c r="EG65" s="130"/>
      <c r="EH65" s="130"/>
      <c r="EI65" s="130"/>
    </row>
    <row r="66" spans="1:139" ht="42.75" customHeight="1" outlineLevel="1" x14ac:dyDescent="0.3">
      <c r="A66" s="6">
        <v>55</v>
      </c>
      <c r="B66" s="6">
        <v>55</v>
      </c>
      <c r="C66" s="6" t="s">
        <v>44</v>
      </c>
      <c r="D66" s="7" t="s">
        <v>549</v>
      </c>
      <c r="E66" s="16">
        <v>960.6</v>
      </c>
      <c r="F66" s="49">
        <f t="shared" si="14"/>
        <v>648405</v>
      </c>
      <c r="G66" s="46">
        <f t="shared" si="26"/>
        <v>0</v>
      </c>
      <c r="H66" s="46">
        <f t="shared" si="16"/>
        <v>648405</v>
      </c>
      <c r="I66" s="47">
        <v>675</v>
      </c>
      <c r="J66" s="47"/>
      <c r="K66" s="47">
        <f t="shared" si="17"/>
        <v>675</v>
      </c>
      <c r="L66" s="50"/>
      <c r="M66" s="49">
        <f>P66*E66</f>
        <v>255999.9</v>
      </c>
      <c r="N66" s="46">
        <f t="shared" si="19"/>
        <v>0</v>
      </c>
      <c r="O66" s="46">
        <f t="shared" si="27"/>
        <v>255999.9</v>
      </c>
      <c r="P66" s="47">
        <v>266.5</v>
      </c>
      <c r="Q66" s="47"/>
      <c r="R66" s="47"/>
      <c r="S66" s="50"/>
      <c r="T66" s="49">
        <f t="shared" si="21"/>
        <v>0</v>
      </c>
      <c r="U66" s="46">
        <f t="shared" si="22"/>
        <v>0</v>
      </c>
      <c r="V66" s="46">
        <f t="shared" si="28"/>
        <v>0</v>
      </c>
      <c r="W66" s="47"/>
      <c r="X66" s="47"/>
      <c r="Y66" s="47"/>
      <c r="Z66" s="50"/>
      <c r="AA66" s="46">
        <f t="shared" si="24"/>
        <v>0</v>
      </c>
      <c r="AB66" s="46">
        <f t="shared" si="4"/>
        <v>0</v>
      </c>
      <c r="AC66" s="46">
        <f t="shared" si="5"/>
        <v>0</v>
      </c>
      <c r="AD66" s="47"/>
      <c r="AE66" s="47"/>
      <c r="AF66" s="44">
        <f t="shared" si="0"/>
        <v>0</v>
      </c>
      <c r="AG66" s="124"/>
      <c r="AH66" s="46">
        <f t="shared" ref="AH66:AH79" si="65">K66*AK66</f>
        <v>0</v>
      </c>
      <c r="AI66" s="46">
        <f t="shared" ref="AI66:AI79" si="66">K67*AL66</f>
        <v>0</v>
      </c>
      <c r="AJ66" s="46">
        <f t="shared" si="8"/>
        <v>0</v>
      </c>
      <c r="AK66" s="47"/>
      <c r="AL66" s="47"/>
      <c r="AM66" s="44">
        <f t="shared" si="1"/>
        <v>0</v>
      </c>
      <c r="AN66" s="124"/>
      <c r="AO66" s="46">
        <f t="shared" ref="AO66:AO79" si="67">R66*AR66</f>
        <v>0</v>
      </c>
      <c r="AP66" s="46">
        <f t="shared" ref="AP66:AP79" si="68">R67*AS66</f>
        <v>0</v>
      </c>
      <c r="AQ66" s="46">
        <f t="shared" si="11"/>
        <v>0</v>
      </c>
      <c r="AR66" s="47"/>
      <c r="AS66" s="47"/>
      <c r="AT66" s="44">
        <f t="shared" si="2"/>
        <v>0</v>
      </c>
      <c r="AU66" s="124"/>
      <c r="AV66" s="46">
        <f t="shared" ref="AV66:AV79" si="69">Y66*AY66</f>
        <v>0</v>
      </c>
      <c r="AW66" s="46">
        <f t="shared" ref="AW66:AW79" si="70">Y67*AZ66</f>
        <v>0</v>
      </c>
      <c r="AX66" s="46">
        <f t="shared" si="13"/>
        <v>0</v>
      </c>
      <c r="AY66" s="47"/>
      <c r="AZ66" s="47"/>
      <c r="BA66" s="44">
        <f t="shared" si="3"/>
        <v>0</v>
      </c>
      <c r="BB66" s="93" t="s">
        <v>621</v>
      </c>
      <c r="BC66" s="93"/>
    </row>
    <row r="67" spans="1:139" ht="42.75" customHeight="1" outlineLevel="1" x14ac:dyDescent="0.3">
      <c r="A67" s="6">
        <v>56</v>
      </c>
      <c r="B67" s="6">
        <v>56</v>
      </c>
      <c r="C67" s="6" t="s">
        <v>45</v>
      </c>
      <c r="D67" s="7" t="s">
        <v>549</v>
      </c>
      <c r="E67" s="16">
        <v>960.6</v>
      </c>
      <c r="F67" s="49">
        <f t="shared" si="14"/>
        <v>540337.5</v>
      </c>
      <c r="G67" s="46">
        <f t="shared" si="26"/>
        <v>0</v>
      </c>
      <c r="H67" s="46">
        <f t="shared" si="16"/>
        <v>540337.5</v>
      </c>
      <c r="I67" s="47">
        <v>562.5</v>
      </c>
      <c r="J67" s="47"/>
      <c r="K67" s="47">
        <f t="shared" si="17"/>
        <v>562.5</v>
      </c>
      <c r="L67" s="50"/>
      <c r="M67" s="49">
        <f t="shared" si="18"/>
        <v>179344.02</v>
      </c>
      <c r="N67" s="46">
        <f t="shared" si="19"/>
        <v>0</v>
      </c>
      <c r="O67" s="46">
        <f t="shared" si="27"/>
        <v>179344.02</v>
      </c>
      <c r="P67" s="47">
        <v>186.7</v>
      </c>
      <c r="Q67" s="47"/>
      <c r="R67" s="47"/>
      <c r="S67" s="50"/>
      <c r="T67" s="49">
        <f t="shared" si="21"/>
        <v>0</v>
      </c>
      <c r="U67" s="46">
        <f t="shared" si="22"/>
        <v>0</v>
      </c>
      <c r="V67" s="46">
        <f t="shared" si="28"/>
        <v>0</v>
      </c>
      <c r="W67" s="47"/>
      <c r="X67" s="47"/>
      <c r="Y67" s="47"/>
      <c r="Z67" s="50"/>
      <c r="AA67" s="46">
        <f t="shared" si="24"/>
        <v>0</v>
      </c>
      <c r="AB67" s="46">
        <f t="shared" si="4"/>
        <v>0</v>
      </c>
      <c r="AC67" s="46">
        <f t="shared" si="5"/>
        <v>0</v>
      </c>
      <c r="AD67" s="47"/>
      <c r="AE67" s="47"/>
      <c r="AF67" s="44">
        <f t="shared" si="0"/>
        <v>0</v>
      </c>
      <c r="AG67" s="124"/>
      <c r="AH67" s="46">
        <f t="shared" si="65"/>
        <v>0</v>
      </c>
      <c r="AI67" s="46">
        <f t="shared" si="66"/>
        <v>0</v>
      </c>
      <c r="AJ67" s="46">
        <f t="shared" si="8"/>
        <v>0</v>
      </c>
      <c r="AK67" s="47"/>
      <c r="AL67" s="47"/>
      <c r="AM67" s="44">
        <f t="shared" si="1"/>
        <v>0</v>
      </c>
      <c r="AN67" s="124"/>
      <c r="AO67" s="46">
        <f t="shared" si="67"/>
        <v>0</v>
      </c>
      <c r="AP67" s="46">
        <f t="shared" si="68"/>
        <v>0</v>
      </c>
      <c r="AQ67" s="46">
        <f t="shared" si="11"/>
        <v>0</v>
      </c>
      <c r="AR67" s="47"/>
      <c r="AS67" s="47"/>
      <c r="AT67" s="44">
        <f t="shared" si="2"/>
        <v>0</v>
      </c>
      <c r="AU67" s="124"/>
      <c r="AV67" s="46">
        <f t="shared" si="69"/>
        <v>0</v>
      </c>
      <c r="AW67" s="46">
        <f t="shared" si="70"/>
        <v>0</v>
      </c>
      <c r="AX67" s="46">
        <f t="shared" si="13"/>
        <v>0</v>
      </c>
      <c r="AY67" s="47"/>
      <c r="AZ67" s="47"/>
      <c r="BA67" s="44">
        <f t="shared" si="3"/>
        <v>0</v>
      </c>
      <c r="BB67" s="93" t="s">
        <v>622</v>
      </c>
      <c r="BC67" s="93"/>
    </row>
    <row r="68" spans="1:139" ht="28.5" customHeight="1" outlineLevel="1" x14ac:dyDescent="0.3">
      <c r="A68" s="6">
        <v>57</v>
      </c>
      <c r="B68" s="6">
        <v>57</v>
      </c>
      <c r="C68" s="6" t="s">
        <v>31</v>
      </c>
      <c r="D68" s="7" t="s">
        <v>549</v>
      </c>
      <c r="E68" s="16">
        <v>960.6</v>
      </c>
      <c r="F68" s="49">
        <f t="shared" si="14"/>
        <v>316998</v>
      </c>
      <c r="G68" s="46">
        <f t="shared" si="26"/>
        <v>0</v>
      </c>
      <c r="H68" s="46">
        <f t="shared" si="16"/>
        <v>316998</v>
      </c>
      <c r="I68" s="47">
        <v>330</v>
      </c>
      <c r="J68" s="47"/>
      <c r="K68" s="47">
        <f t="shared" si="17"/>
        <v>330</v>
      </c>
      <c r="L68" s="50"/>
      <c r="M68" s="49">
        <f t="shared" si="18"/>
        <v>318438.90000000002</v>
      </c>
      <c r="N68" s="46">
        <f t="shared" si="19"/>
        <v>0</v>
      </c>
      <c r="O68" s="46">
        <f t="shared" si="27"/>
        <v>318438.90000000002</v>
      </c>
      <c r="P68" s="47">
        <v>331.5</v>
      </c>
      <c r="Q68" s="47"/>
      <c r="R68" s="47"/>
      <c r="S68" s="50"/>
      <c r="T68" s="49">
        <f t="shared" si="21"/>
        <v>0</v>
      </c>
      <c r="U68" s="46">
        <f t="shared" si="22"/>
        <v>0</v>
      </c>
      <c r="V68" s="46">
        <f t="shared" si="28"/>
        <v>0</v>
      </c>
      <c r="W68" s="47"/>
      <c r="X68" s="47"/>
      <c r="Y68" s="47"/>
      <c r="Z68" s="50"/>
      <c r="AA68" s="46">
        <f t="shared" si="24"/>
        <v>0</v>
      </c>
      <c r="AB68" s="46">
        <f t="shared" si="4"/>
        <v>0</v>
      </c>
      <c r="AC68" s="46">
        <f t="shared" si="5"/>
        <v>0</v>
      </c>
      <c r="AD68" s="47"/>
      <c r="AE68" s="47"/>
      <c r="AF68" s="44">
        <f t="shared" si="0"/>
        <v>0</v>
      </c>
      <c r="AG68" s="124"/>
      <c r="AH68" s="46">
        <f t="shared" si="65"/>
        <v>0</v>
      </c>
      <c r="AI68" s="46">
        <f t="shared" si="66"/>
        <v>0</v>
      </c>
      <c r="AJ68" s="46">
        <f t="shared" si="8"/>
        <v>0</v>
      </c>
      <c r="AK68" s="47"/>
      <c r="AL68" s="47"/>
      <c r="AM68" s="44">
        <f t="shared" si="1"/>
        <v>0</v>
      </c>
      <c r="AN68" s="124"/>
      <c r="AO68" s="46">
        <f t="shared" si="67"/>
        <v>0</v>
      </c>
      <c r="AP68" s="46">
        <f t="shared" si="68"/>
        <v>0</v>
      </c>
      <c r="AQ68" s="46">
        <f t="shared" si="11"/>
        <v>0</v>
      </c>
      <c r="AR68" s="47"/>
      <c r="AS68" s="47"/>
      <c r="AT68" s="44">
        <f t="shared" si="2"/>
        <v>0</v>
      </c>
      <c r="AU68" s="124"/>
      <c r="AV68" s="46">
        <f t="shared" si="69"/>
        <v>0</v>
      </c>
      <c r="AW68" s="46">
        <f t="shared" si="70"/>
        <v>0</v>
      </c>
      <c r="AX68" s="46">
        <f t="shared" si="13"/>
        <v>0</v>
      </c>
      <c r="AY68" s="47"/>
      <c r="AZ68" s="47"/>
      <c r="BA68" s="44">
        <f t="shared" si="3"/>
        <v>0</v>
      </c>
      <c r="BB68" s="93" t="s">
        <v>623</v>
      </c>
      <c r="BC68" s="93"/>
    </row>
    <row r="69" spans="1:139" ht="42.75" customHeight="1" outlineLevel="1" x14ac:dyDescent="0.3">
      <c r="A69" s="6">
        <v>58</v>
      </c>
      <c r="B69" s="6">
        <v>58</v>
      </c>
      <c r="C69" s="6" t="s">
        <v>46</v>
      </c>
      <c r="D69" s="7" t="s">
        <v>550</v>
      </c>
      <c r="E69" s="16">
        <v>936</v>
      </c>
      <c r="F69" s="49">
        <f t="shared" si="14"/>
        <v>386100</v>
      </c>
      <c r="G69" s="46">
        <f t="shared" si="26"/>
        <v>0</v>
      </c>
      <c r="H69" s="46">
        <f t="shared" si="16"/>
        <v>386100</v>
      </c>
      <c r="I69" s="47">
        <v>412.5</v>
      </c>
      <c r="J69" s="47"/>
      <c r="K69" s="47">
        <f t="shared" si="17"/>
        <v>412.5</v>
      </c>
      <c r="L69" s="50"/>
      <c r="M69" s="49">
        <f t="shared" si="18"/>
        <v>631800</v>
      </c>
      <c r="N69" s="46">
        <f t="shared" si="19"/>
        <v>0</v>
      </c>
      <c r="O69" s="46">
        <f t="shared" si="27"/>
        <v>631800</v>
      </c>
      <c r="P69" s="47">
        <v>675</v>
      </c>
      <c r="Q69" s="47"/>
      <c r="R69" s="47"/>
      <c r="S69" s="50"/>
      <c r="T69" s="49">
        <f t="shared" si="21"/>
        <v>0</v>
      </c>
      <c r="U69" s="46">
        <f t="shared" si="22"/>
        <v>0</v>
      </c>
      <c r="V69" s="46">
        <f t="shared" si="28"/>
        <v>0</v>
      </c>
      <c r="W69" s="47"/>
      <c r="X69" s="47"/>
      <c r="Y69" s="47"/>
      <c r="Z69" s="50"/>
      <c r="AA69" s="46">
        <f t="shared" si="24"/>
        <v>0</v>
      </c>
      <c r="AB69" s="46">
        <f t="shared" si="4"/>
        <v>0</v>
      </c>
      <c r="AC69" s="46">
        <f t="shared" si="5"/>
        <v>0</v>
      </c>
      <c r="AD69" s="47"/>
      <c r="AE69" s="47"/>
      <c r="AF69" s="44">
        <f t="shared" si="0"/>
        <v>0</v>
      </c>
      <c r="AG69" s="124"/>
      <c r="AH69" s="46">
        <f t="shared" si="65"/>
        <v>0</v>
      </c>
      <c r="AI69" s="46">
        <f t="shared" si="66"/>
        <v>0</v>
      </c>
      <c r="AJ69" s="46">
        <f t="shared" si="8"/>
        <v>0</v>
      </c>
      <c r="AK69" s="47"/>
      <c r="AL69" s="47"/>
      <c r="AM69" s="44">
        <f t="shared" si="1"/>
        <v>0</v>
      </c>
      <c r="AN69" s="124"/>
      <c r="AO69" s="46">
        <f t="shared" si="67"/>
        <v>0</v>
      </c>
      <c r="AP69" s="46">
        <f t="shared" si="68"/>
        <v>0</v>
      </c>
      <c r="AQ69" s="46">
        <f t="shared" si="11"/>
        <v>0</v>
      </c>
      <c r="AR69" s="47"/>
      <c r="AS69" s="47"/>
      <c r="AT69" s="44">
        <f t="shared" si="2"/>
        <v>0</v>
      </c>
      <c r="AU69" s="124"/>
      <c r="AV69" s="46">
        <f t="shared" si="69"/>
        <v>0</v>
      </c>
      <c r="AW69" s="46">
        <f t="shared" si="70"/>
        <v>0</v>
      </c>
      <c r="AX69" s="46">
        <f t="shared" si="13"/>
        <v>0</v>
      </c>
      <c r="AY69" s="47"/>
      <c r="AZ69" s="47"/>
      <c r="BA69" s="44">
        <f t="shared" si="3"/>
        <v>0</v>
      </c>
      <c r="BB69" s="93" t="s">
        <v>594</v>
      </c>
      <c r="BC69" s="93"/>
    </row>
    <row r="70" spans="1:139" ht="28.5" customHeight="1" outlineLevel="1" x14ac:dyDescent="0.3">
      <c r="A70" s="6">
        <v>59</v>
      </c>
      <c r="B70" s="6">
        <v>59</v>
      </c>
      <c r="C70" s="6" t="s">
        <v>39</v>
      </c>
      <c r="D70" s="7" t="s">
        <v>550</v>
      </c>
      <c r="E70" s="16">
        <v>2</v>
      </c>
      <c r="F70" s="49">
        <f t="shared" si="14"/>
        <v>7800</v>
      </c>
      <c r="G70" s="46">
        <f t="shared" si="26"/>
        <v>0</v>
      </c>
      <c r="H70" s="46">
        <f t="shared" si="16"/>
        <v>7800</v>
      </c>
      <c r="I70" s="47">
        <v>3900</v>
      </c>
      <c r="J70" s="47"/>
      <c r="K70" s="47">
        <f t="shared" si="17"/>
        <v>3900</v>
      </c>
      <c r="L70" s="50"/>
      <c r="M70" s="49">
        <f t="shared" si="18"/>
        <v>6333.32</v>
      </c>
      <c r="N70" s="46">
        <f t="shared" si="19"/>
        <v>0</v>
      </c>
      <c r="O70" s="46">
        <f t="shared" si="27"/>
        <v>6333.32</v>
      </c>
      <c r="P70" s="47">
        <v>3166.66</v>
      </c>
      <c r="Q70" s="47"/>
      <c r="R70" s="47"/>
      <c r="S70" s="50"/>
      <c r="T70" s="49">
        <f t="shared" si="21"/>
        <v>0</v>
      </c>
      <c r="U70" s="46">
        <f t="shared" si="22"/>
        <v>0</v>
      </c>
      <c r="V70" s="46">
        <f t="shared" si="28"/>
        <v>0</v>
      </c>
      <c r="W70" s="47"/>
      <c r="X70" s="47"/>
      <c r="Y70" s="47"/>
      <c r="Z70" s="50"/>
      <c r="AA70" s="46">
        <f t="shared" si="24"/>
        <v>0</v>
      </c>
      <c r="AB70" s="46">
        <f t="shared" si="4"/>
        <v>0</v>
      </c>
      <c r="AC70" s="46">
        <f t="shared" si="5"/>
        <v>0</v>
      </c>
      <c r="AD70" s="47"/>
      <c r="AE70" s="47"/>
      <c r="AF70" s="44">
        <f t="shared" ref="AF70:AF133" si="71">AD70+AE70</f>
        <v>0</v>
      </c>
      <c r="AG70" s="124"/>
      <c r="AH70" s="46">
        <f t="shared" si="65"/>
        <v>0</v>
      </c>
      <c r="AI70" s="46">
        <f t="shared" si="66"/>
        <v>0</v>
      </c>
      <c r="AJ70" s="46">
        <f t="shared" si="8"/>
        <v>0</v>
      </c>
      <c r="AK70" s="47"/>
      <c r="AL70" s="47"/>
      <c r="AM70" s="44">
        <f t="shared" ref="AM70:AM133" si="72">AK70+AL70</f>
        <v>0</v>
      </c>
      <c r="AN70" s="124"/>
      <c r="AO70" s="46">
        <f t="shared" si="67"/>
        <v>0</v>
      </c>
      <c r="AP70" s="46">
        <f t="shared" si="68"/>
        <v>0</v>
      </c>
      <c r="AQ70" s="46">
        <f t="shared" si="11"/>
        <v>0</v>
      </c>
      <c r="AR70" s="47"/>
      <c r="AS70" s="47"/>
      <c r="AT70" s="44">
        <f t="shared" ref="AT70:AT133" si="73">AR70+AS70</f>
        <v>0</v>
      </c>
      <c r="AU70" s="124"/>
      <c r="AV70" s="46">
        <f t="shared" si="69"/>
        <v>0</v>
      </c>
      <c r="AW70" s="46">
        <f t="shared" si="70"/>
        <v>0</v>
      </c>
      <c r="AX70" s="46">
        <f t="shared" si="13"/>
        <v>0</v>
      </c>
      <c r="AY70" s="47"/>
      <c r="AZ70" s="47"/>
      <c r="BA70" s="44">
        <f t="shared" ref="BA70:BA133" si="74">AY70+AZ70</f>
        <v>0</v>
      </c>
      <c r="BB70" s="93" t="s">
        <v>624</v>
      </c>
      <c r="BC70" s="93"/>
    </row>
    <row r="71" spans="1:139" ht="14.25" customHeight="1" outlineLevel="1" x14ac:dyDescent="0.3">
      <c r="A71" s="6">
        <v>60</v>
      </c>
      <c r="B71" s="6">
        <v>60</v>
      </c>
      <c r="C71" s="6" t="s">
        <v>40</v>
      </c>
      <c r="D71" s="7" t="s">
        <v>550</v>
      </c>
      <c r="E71" s="16">
        <v>3</v>
      </c>
      <c r="F71" s="49">
        <f t="shared" si="14"/>
        <v>9900</v>
      </c>
      <c r="G71" s="46">
        <f t="shared" si="26"/>
        <v>0</v>
      </c>
      <c r="H71" s="46">
        <f t="shared" si="16"/>
        <v>9900</v>
      </c>
      <c r="I71" s="47">
        <v>3300</v>
      </c>
      <c r="J71" s="47"/>
      <c r="K71" s="47">
        <f t="shared" si="17"/>
        <v>3300</v>
      </c>
      <c r="L71" s="50"/>
      <c r="M71" s="49">
        <f t="shared" si="18"/>
        <v>9499.98</v>
      </c>
      <c r="N71" s="46">
        <f t="shared" si="19"/>
        <v>0</v>
      </c>
      <c r="O71" s="46">
        <f t="shared" si="27"/>
        <v>9499.98</v>
      </c>
      <c r="P71" s="47">
        <v>3166.66</v>
      </c>
      <c r="Q71" s="47"/>
      <c r="R71" s="47"/>
      <c r="S71" s="50"/>
      <c r="T71" s="49">
        <f t="shared" si="21"/>
        <v>0</v>
      </c>
      <c r="U71" s="46">
        <f t="shared" si="22"/>
        <v>0</v>
      </c>
      <c r="V71" s="46">
        <f t="shared" si="28"/>
        <v>0</v>
      </c>
      <c r="W71" s="47"/>
      <c r="X71" s="47"/>
      <c r="Y71" s="47"/>
      <c r="Z71" s="50"/>
      <c r="AA71" s="46">
        <f t="shared" si="24"/>
        <v>0</v>
      </c>
      <c r="AB71" s="46">
        <f t="shared" ref="AB71:AB134" si="75">E72*AE71</f>
        <v>0</v>
      </c>
      <c r="AC71" s="46">
        <f t="shared" ref="AC71:AC134" si="76">AA71+AB71</f>
        <v>0</v>
      </c>
      <c r="AD71" s="47"/>
      <c r="AE71" s="47"/>
      <c r="AF71" s="44">
        <f t="shared" si="71"/>
        <v>0</v>
      </c>
      <c r="AG71" s="124"/>
      <c r="AH71" s="46">
        <f t="shared" si="65"/>
        <v>0</v>
      </c>
      <c r="AI71" s="46">
        <f t="shared" si="66"/>
        <v>0</v>
      </c>
      <c r="AJ71" s="46">
        <f t="shared" ref="AJ71:AJ134" si="77">AH71+AI71</f>
        <v>0</v>
      </c>
      <c r="AK71" s="47"/>
      <c r="AL71" s="47"/>
      <c r="AM71" s="44">
        <f t="shared" si="72"/>
        <v>0</v>
      </c>
      <c r="AN71" s="124"/>
      <c r="AO71" s="46">
        <f t="shared" si="67"/>
        <v>0</v>
      </c>
      <c r="AP71" s="46">
        <f t="shared" si="68"/>
        <v>0</v>
      </c>
      <c r="AQ71" s="46">
        <f t="shared" ref="AQ71:AQ134" si="78">AO71+AP71</f>
        <v>0</v>
      </c>
      <c r="AR71" s="47"/>
      <c r="AS71" s="47"/>
      <c r="AT71" s="44">
        <f t="shared" si="73"/>
        <v>0</v>
      </c>
      <c r="AU71" s="124"/>
      <c r="AV71" s="46">
        <f t="shared" si="69"/>
        <v>0</v>
      </c>
      <c r="AW71" s="46">
        <f t="shared" si="70"/>
        <v>0</v>
      </c>
      <c r="AX71" s="46">
        <f t="shared" ref="AX71:AX134" si="79">AV71+AW71</f>
        <v>0</v>
      </c>
      <c r="AY71" s="47"/>
      <c r="AZ71" s="47"/>
      <c r="BA71" s="44">
        <f t="shared" si="74"/>
        <v>0</v>
      </c>
      <c r="BB71" s="93" t="s">
        <v>625</v>
      </c>
      <c r="BC71" s="93"/>
    </row>
    <row r="72" spans="1:139" ht="14.25" customHeight="1" outlineLevel="1" x14ac:dyDescent="0.3">
      <c r="A72" s="6">
        <v>61</v>
      </c>
      <c r="B72" s="6">
        <v>61</v>
      </c>
      <c r="C72" s="6" t="s">
        <v>47</v>
      </c>
      <c r="D72" s="7" t="s">
        <v>550</v>
      </c>
      <c r="E72" s="16">
        <v>312</v>
      </c>
      <c r="F72" s="49">
        <f t="shared" ref="F72:F135" si="80">I72*E72</f>
        <v>128700</v>
      </c>
      <c r="G72" s="46">
        <f t="shared" si="26"/>
        <v>0</v>
      </c>
      <c r="H72" s="46">
        <f t="shared" ref="H72:H135" si="81">F72+G72</f>
        <v>128700</v>
      </c>
      <c r="I72" s="47">
        <v>412.5</v>
      </c>
      <c r="J72" s="47"/>
      <c r="K72" s="47">
        <f t="shared" ref="K72:K135" si="82">I72+J72</f>
        <v>412.5</v>
      </c>
      <c r="L72" s="50"/>
      <c r="M72" s="49">
        <f t="shared" ref="M72:M120" si="83">P72*E72</f>
        <v>128544</v>
      </c>
      <c r="N72" s="46">
        <f t="shared" ref="N72:N121" si="84">E72*Q72</f>
        <v>0</v>
      </c>
      <c r="O72" s="46">
        <f t="shared" si="27"/>
        <v>128544</v>
      </c>
      <c r="P72" s="47">
        <v>412</v>
      </c>
      <c r="Q72" s="47"/>
      <c r="R72" s="47"/>
      <c r="S72" s="50"/>
      <c r="T72" s="49">
        <f t="shared" ref="T72:T135" si="85">W72*E72</f>
        <v>0</v>
      </c>
      <c r="U72" s="46">
        <f t="shared" ref="U72:U135" si="86">E72*X72</f>
        <v>0</v>
      </c>
      <c r="V72" s="46">
        <f t="shared" si="28"/>
        <v>0</v>
      </c>
      <c r="W72" s="47"/>
      <c r="X72" s="47"/>
      <c r="Y72" s="47"/>
      <c r="Z72" s="50"/>
      <c r="AA72" s="46">
        <f t="shared" ref="AA72:AA135" si="87">E72*AD72</f>
        <v>0</v>
      </c>
      <c r="AB72" s="46">
        <f t="shared" si="75"/>
        <v>0</v>
      </c>
      <c r="AC72" s="46">
        <f t="shared" si="76"/>
        <v>0</v>
      </c>
      <c r="AD72" s="47"/>
      <c r="AE72" s="47"/>
      <c r="AF72" s="44">
        <f t="shared" si="71"/>
        <v>0</v>
      </c>
      <c r="AG72" s="124"/>
      <c r="AH72" s="46">
        <f t="shared" si="65"/>
        <v>0</v>
      </c>
      <c r="AI72" s="46">
        <f t="shared" si="66"/>
        <v>0</v>
      </c>
      <c r="AJ72" s="46">
        <f t="shared" si="77"/>
        <v>0</v>
      </c>
      <c r="AK72" s="47"/>
      <c r="AL72" s="47"/>
      <c r="AM72" s="44">
        <f t="shared" si="72"/>
        <v>0</v>
      </c>
      <c r="AN72" s="124"/>
      <c r="AO72" s="46">
        <f t="shared" si="67"/>
        <v>0</v>
      </c>
      <c r="AP72" s="46">
        <f t="shared" si="68"/>
        <v>0</v>
      </c>
      <c r="AQ72" s="46">
        <f t="shared" si="78"/>
        <v>0</v>
      </c>
      <c r="AR72" s="47"/>
      <c r="AS72" s="47"/>
      <c r="AT72" s="44">
        <f t="shared" si="73"/>
        <v>0</v>
      </c>
      <c r="AU72" s="124"/>
      <c r="AV72" s="46">
        <f t="shared" si="69"/>
        <v>0</v>
      </c>
      <c r="AW72" s="46">
        <f t="shared" si="70"/>
        <v>0</v>
      </c>
      <c r="AX72" s="46">
        <f t="shared" si="79"/>
        <v>0</v>
      </c>
      <c r="AY72" s="47"/>
      <c r="AZ72" s="47"/>
      <c r="BA72" s="44">
        <f t="shared" si="74"/>
        <v>0</v>
      </c>
      <c r="BB72" s="93" t="s">
        <v>626</v>
      </c>
      <c r="BC72" s="93"/>
    </row>
    <row r="73" spans="1:139" ht="42.75" customHeight="1" outlineLevel="1" x14ac:dyDescent="0.3">
      <c r="A73" s="6">
        <v>62</v>
      </c>
      <c r="B73" s="6">
        <v>62</v>
      </c>
      <c r="C73" s="6" t="s">
        <v>48</v>
      </c>
      <c r="D73" s="7" t="s">
        <v>549</v>
      </c>
      <c r="E73" s="16">
        <v>358.2</v>
      </c>
      <c r="F73" s="49">
        <f t="shared" si="80"/>
        <v>53730</v>
      </c>
      <c r="G73" s="46">
        <f t="shared" si="26"/>
        <v>0</v>
      </c>
      <c r="H73" s="46">
        <f t="shared" si="81"/>
        <v>53730</v>
      </c>
      <c r="I73" s="47">
        <v>150</v>
      </c>
      <c r="J73" s="47"/>
      <c r="K73" s="47">
        <f t="shared" si="82"/>
        <v>150</v>
      </c>
      <c r="L73" s="50"/>
      <c r="M73" s="49">
        <f t="shared" si="83"/>
        <v>114624</v>
      </c>
      <c r="N73" s="46">
        <f t="shared" si="84"/>
        <v>0</v>
      </c>
      <c r="O73" s="46">
        <f t="shared" si="27"/>
        <v>114624</v>
      </c>
      <c r="P73" s="47">
        <v>320</v>
      </c>
      <c r="Q73" s="47"/>
      <c r="R73" s="47"/>
      <c r="S73" s="50"/>
      <c r="T73" s="49">
        <f t="shared" si="85"/>
        <v>0</v>
      </c>
      <c r="U73" s="46">
        <f t="shared" si="86"/>
        <v>0</v>
      </c>
      <c r="V73" s="46">
        <f t="shared" si="28"/>
        <v>0</v>
      </c>
      <c r="W73" s="47"/>
      <c r="X73" s="47"/>
      <c r="Y73" s="47"/>
      <c r="Z73" s="50"/>
      <c r="AA73" s="46">
        <f t="shared" si="87"/>
        <v>0</v>
      </c>
      <c r="AB73" s="46">
        <f t="shared" si="75"/>
        <v>0</v>
      </c>
      <c r="AC73" s="46">
        <f t="shared" si="76"/>
        <v>0</v>
      </c>
      <c r="AD73" s="47"/>
      <c r="AE73" s="47"/>
      <c r="AF73" s="44">
        <f t="shared" si="71"/>
        <v>0</v>
      </c>
      <c r="AG73" s="124"/>
      <c r="AH73" s="46">
        <f t="shared" si="65"/>
        <v>0</v>
      </c>
      <c r="AI73" s="46">
        <f t="shared" si="66"/>
        <v>0</v>
      </c>
      <c r="AJ73" s="46">
        <f t="shared" si="77"/>
        <v>0</v>
      </c>
      <c r="AK73" s="47"/>
      <c r="AL73" s="47"/>
      <c r="AM73" s="44">
        <f t="shared" si="72"/>
        <v>0</v>
      </c>
      <c r="AN73" s="124"/>
      <c r="AO73" s="46">
        <f t="shared" si="67"/>
        <v>0</v>
      </c>
      <c r="AP73" s="46">
        <f t="shared" si="68"/>
        <v>0</v>
      </c>
      <c r="AQ73" s="46">
        <f t="shared" si="78"/>
        <v>0</v>
      </c>
      <c r="AR73" s="47"/>
      <c r="AS73" s="47"/>
      <c r="AT73" s="44">
        <f t="shared" si="73"/>
        <v>0</v>
      </c>
      <c r="AU73" s="124"/>
      <c r="AV73" s="46">
        <f t="shared" si="69"/>
        <v>0</v>
      </c>
      <c r="AW73" s="46">
        <f t="shared" si="70"/>
        <v>0</v>
      </c>
      <c r="AX73" s="46">
        <f t="shared" si="79"/>
        <v>0</v>
      </c>
      <c r="AY73" s="47"/>
      <c r="AZ73" s="47"/>
      <c r="BA73" s="44">
        <f t="shared" si="74"/>
        <v>0</v>
      </c>
      <c r="BB73" s="93" t="s">
        <v>627</v>
      </c>
      <c r="BC73" s="93"/>
    </row>
    <row r="74" spans="1:139" ht="85.5" customHeight="1" outlineLevel="1" x14ac:dyDescent="0.3">
      <c r="A74" s="6">
        <v>63</v>
      </c>
      <c r="B74" s="6">
        <v>63</v>
      </c>
      <c r="C74" s="6" t="s">
        <v>49</v>
      </c>
      <c r="D74" s="7" t="s">
        <v>553</v>
      </c>
      <c r="E74" s="16">
        <v>10.7</v>
      </c>
      <c r="F74" s="49">
        <f t="shared" si="80"/>
        <v>200625</v>
      </c>
      <c r="G74" s="46">
        <f t="shared" si="26"/>
        <v>0</v>
      </c>
      <c r="H74" s="46">
        <f t="shared" si="81"/>
        <v>200625</v>
      </c>
      <c r="I74" s="47">
        <v>18750</v>
      </c>
      <c r="J74" s="47"/>
      <c r="K74" s="47">
        <f t="shared" si="82"/>
        <v>18750</v>
      </c>
      <c r="L74" s="50"/>
      <c r="M74" s="49">
        <f t="shared" si="83"/>
        <v>80250</v>
      </c>
      <c r="N74" s="46">
        <f t="shared" si="84"/>
        <v>0</v>
      </c>
      <c r="O74" s="46">
        <f t="shared" si="27"/>
        <v>80250</v>
      </c>
      <c r="P74" s="47">
        <v>7500</v>
      </c>
      <c r="Q74" s="47"/>
      <c r="R74" s="47"/>
      <c r="S74" s="50"/>
      <c r="T74" s="49">
        <f t="shared" si="85"/>
        <v>0</v>
      </c>
      <c r="U74" s="46">
        <f t="shared" si="86"/>
        <v>0</v>
      </c>
      <c r="V74" s="46">
        <f t="shared" si="28"/>
        <v>0</v>
      </c>
      <c r="W74" s="47"/>
      <c r="X74" s="47"/>
      <c r="Y74" s="47"/>
      <c r="Z74" s="50"/>
      <c r="AA74" s="46">
        <f t="shared" si="87"/>
        <v>0</v>
      </c>
      <c r="AB74" s="46">
        <f t="shared" si="75"/>
        <v>0</v>
      </c>
      <c r="AC74" s="46">
        <f t="shared" si="76"/>
        <v>0</v>
      </c>
      <c r="AD74" s="47"/>
      <c r="AE74" s="47"/>
      <c r="AF74" s="44">
        <f t="shared" si="71"/>
        <v>0</v>
      </c>
      <c r="AG74" s="124"/>
      <c r="AH74" s="46">
        <f t="shared" si="65"/>
        <v>0</v>
      </c>
      <c r="AI74" s="46">
        <f t="shared" si="66"/>
        <v>0</v>
      </c>
      <c r="AJ74" s="46">
        <f t="shared" si="77"/>
        <v>0</v>
      </c>
      <c r="AK74" s="47"/>
      <c r="AL74" s="47"/>
      <c r="AM74" s="44">
        <f t="shared" si="72"/>
        <v>0</v>
      </c>
      <c r="AN74" s="124"/>
      <c r="AO74" s="46">
        <f t="shared" si="67"/>
        <v>0</v>
      </c>
      <c r="AP74" s="46">
        <f t="shared" si="68"/>
        <v>0</v>
      </c>
      <c r="AQ74" s="46">
        <f t="shared" si="78"/>
        <v>0</v>
      </c>
      <c r="AR74" s="47"/>
      <c r="AS74" s="47"/>
      <c r="AT74" s="44">
        <f t="shared" si="73"/>
        <v>0</v>
      </c>
      <c r="AU74" s="124"/>
      <c r="AV74" s="46">
        <f t="shared" si="69"/>
        <v>0</v>
      </c>
      <c r="AW74" s="46">
        <f t="shared" si="70"/>
        <v>0</v>
      </c>
      <c r="AX74" s="46">
        <f t="shared" si="79"/>
        <v>0</v>
      </c>
      <c r="AY74" s="47"/>
      <c r="AZ74" s="47"/>
      <c r="BA74" s="44">
        <f t="shared" si="74"/>
        <v>0</v>
      </c>
      <c r="BB74" s="93" t="s">
        <v>628</v>
      </c>
      <c r="BC74" s="93"/>
    </row>
    <row r="75" spans="1:139" ht="85.5" customHeight="1" outlineLevel="1" x14ac:dyDescent="0.3">
      <c r="A75" s="6">
        <v>64</v>
      </c>
      <c r="B75" s="6">
        <v>64</v>
      </c>
      <c r="C75" s="6" t="s">
        <v>50</v>
      </c>
      <c r="D75" s="7" t="s">
        <v>549</v>
      </c>
      <c r="E75" s="16">
        <v>35.54</v>
      </c>
      <c r="F75" s="49">
        <f t="shared" si="80"/>
        <v>34651.5</v>
      </c>
      <c r="G75" s="46">
        <f t="shared" si="26"/>
        <v>0</v>
      </c>
      <c r="H75" s="46">
        <f t="shared" si="81"/>
        <v>34651.5</v>
      </c>
      <c r="I75" s="47">
        <v>975</v>
      </c>
      <c r="J75" s="47"/>
      <c r="K75" s="47">
        <f t="shared" si="82"/>
        <v>975</v>
      </c>
      <c r="L75" s="50"/>
      <c r="M75" s="49">
        <f t="shared" si="83"/>
        <v>17059.2</v>
      </c>
      <c r="N75" s="46">
        <f t="shared" si="84"/>
        <v>0</v>
      </c>
      <c r="O75" s="46">
        <f t="shared" si="27"/>
        <v>17059.2</v>
      </c>
      <c r="P75" s="47">
        <v>480</v>
      </c>
      <c r="Q75" s="47"/>
      <c r="R75" s="47"/>
      <c r="S75" s="50"/>
      <c r="T75" s="49">
        <f t="shared" si="85"/>
        <v>0</v>
      </c>
      <c r="U75" s="46">
        <f t="shared" si="86"/>
        <v>0</v>
      </c>
      <c r="V75" s="46">
        <f t="shared" si="28"/>
        <v>0</v>
      </c>
      <c r="W75" s="47"/>
      <c r="X75" s="47"/>
      <c r="Y75" s="47"/>
      <c r="Z75" s="50"/>
      <c r="AA75" s="46">
        <f t="shared" si="87"/>
        <v>0</v>
      </c>
      <c r="AB75" s="46">
        <f t="shared" si="75"/>
        <v>0</v>
      </c>
      <c r="AC75" s="46">
        <f t="shared" si="76"/>
        <v>0</v>
      </c>
      <c r="AD75" s="47"/>
      <c r="AE75" s="47"/>
      <c r="AF75" s="44">
        <f t="shared" si="71"/>
        <v>0</v>
      </c>
      <c r="AG75" s="124"/>
      <c r="AH75" s="46">
        <f t="shared" si="65"/>
        <v>0</v>
      </c>
      <c r="AI75" s="46">
        <f t="shared" si="66"/>
        <v>0</v>
      </c>
      <c r="AJ75" s="46">
        <f t="shared" si="77"/>
        <v>0</v>
      </c>
      <c r="AK75" s="47"/>
      <c r="AL75" s="47"/>
      <c r="AM75" s="44">
        <f t="shared" si="72"/>
        <v>0</v>
      </c>
      <c r="AN75" s="124"/>
      <c r="AO75" s="46">
        <f t="shared" si="67"/>
        <v>0</v>
      </c>
      <c r="AP75" s="46">
        <f t="shared" si="68"/>
        <v>0</v>
      </c>
      <c r="AQ75" s="46">
        <f t="shared" si="78"/>
        <v>0</v>
      </c>
      <c r="AR75" s="47"/>
      <c r="AS75" s="47"/>
      <c r="AT75" s="44">
        <f t="shared" si="73"/>
        <v>0</v>
      </c>
      <c r="AU75" s="124"/>
      <c r="AV75" s="46">
        <f t="shared" si="69"/>
        <v>0</v>
      </c>
      <c r="AW75" s="46">
        <f t="shared" si="70"/>
        <v>0</v>
      </c>
      <c r="AX75" s="46">
        <f t="shared" si="79"/>
        <v>0</v>
      </c>
      <c r="AY75" s="47"/>
      <c r="AZ75" s="47"/>
      <c r="BA75" s="44">
        <f t="shared" si="74"/>
        <v>0</v>
      </c>
      <c r="BB75" s="93" t="s">
        <v>629</v>
      </c>
      <c r="BC75" s="93"/>
    </row>
    <row r="76" spans="1:139" ht="85.5" customHeight="1" outlineLevel="1" x14ac:dyDescent="0.3">
      <c r="A76" s="6">
        <v>65</v>
      </c>
      <c r="B76" s="6">
        <v>65</v>
      </c>
      <c r="C76" s="6" t="s">
        <v>50</v>
      </c>
      <c r="D76" s="7" t="s">
        <v>549</v>
      </c>
      <c r="E76" s="16">
        <v>35.54</v>
      </c>
      <c r="F76" s="49">
        <f t="shared" si="80"/>
        <v>34651.5</v>
      </c>
      <c r="G76" s="46">
        <f t="shared" si="26"/>
        <v>0</v>
      </c>
      <c r="H76" s="46">
        <f t="shared" si="81"/>
        <v>34651.5</v>
      </c>
      <c r="I76" s="47">
        <v>975</v>
      </c>
      <c r="J76" s="47"/>
      <c r="K76" s="47">
        <f t="shared" si="82"/>
        <v>975</v>
      </c>
      <c r="L76" s="50"/>
      <c r="M76" s="49">
        <f t="shared" si="83"/>
        <v>17059.2</v>
      </c>
      <c r="N76" s="46">
        <f t="shared" si="84"/>
        <v>0</v>
      </c>
      <c r="O76" s="46">
        <f t="shared" si="27"/>
        <v>17059.2</v>
      </c>
      <c r="P76" s="47">
        <v>480</v>
      </c>
      <c r="Q76" s="47"/>
      <c r="R76" s="47"/>
      <c r="S76" s="50"/>
      <c r="T76" s="49">
        <f t="shared" si="85"/>
        <v>0</v>
      </c>
      <c r="U76" s="46">
        <f t="shared" si="86"/>
        <v>0</v>
      </c>
      <c r="V76" s="46">
        <f t="shared" si="28"/>
        <v>0</v>
      </c>
      <c r="W76" s="47"/>
      <c r="X76" s="47"/>
      <c r="Y76" s="47"/>
      <c r="Z76" s="50"/>
      <c r="AA76" s="46">
        <f t="shared" si="87"/>
        <v>0</v>
      </c>
      <c r="AB76" s="46">
        <f t="shared" si="75"/>
        <v>0</v>
      </c>
      <c r="AC76" s="46">
        <f t="shared" si="76"/>
        <v>0</v>
      </c>
      <c r="AD76" s="47"/>
      <c r="AE76" s="47"/>
      <c r="AF76" s="44">
        <f t="shared" si="71"/>
        <v>0</v>
      </c>
      <c r="AG76" s="124"/>
      <c r="AH76" s="46">
        <f t="shared" si="65"/>
        <v>0</v>
      </c>
      <c r="AI76" s="46">
        <f t="shared" si="66"/>
        <v>0</v>
      </c>
      <c r="AJ76" s="46">
        <f t="shared" si="77"/>
        <v>0</v>
      </c>
      <c r="AK76" s="47"/>
      <c r="AL76" s="47"/>
      <c r="AM76" s="44">
        <f t="shared" si="72"/>
        <v>0</v>
      </c>
      <c r="AN76" s="124"/>
      <c r="AO76" s="46">
        <f t="shared" si="67"/>
        <v>0</v>
      </c>
      <c r="AP76" s="46">
        <f t="shared" si="68"/>
        <v>0</v>
      </c>
      <c r="AQ76" s="46">
        <f t="shared" si="78"/>
        <v>0</v>
      </c>
      <c r="AR76" s="47"/>
      <c r="AS76" s="47"/>
      <c r="AT76" s="44">
        <f t="shared" si="73"/>
        <v>0</v>
      </c>
      <c r="AU76" s="124"/>
      <c r="AV76" s="46">
        <f t="shared" si="69"/>
        <v>0</v>
      </c>
      <c r="AW76" s="46">
        <f t="shared" si="70"/>
        <v>0</v>
      </c>
      <c r="AX76" s="46">
        <f t="shared" si="79"/>
        <v>0</v>
      </c>
      <c r="AY76" s="47"/>
      <c r="AZ76" s="47"/>
      <c r="BA76" s="44">
        <f t="shared" si="74"/>
        <v>0</v>
      </c>
      <c r="BB76" s="93" t="s">
        <v>630</v>
      </c>
      <c r="BC76" s="93"/>
    </row>
    <row r="77" spans="1:139" ht="42.75" customHeight="1" outlineLevel="1" x14ac:dyDescent="0.3">
      <c r="A77" s="6">
        <v>66</v>
      </c>
      <c r="B77" s="6">
        <v>66</v>
      </c>
      <c r="C77" s="6" t="s">
        <v>51</v>
      </c>
      <c r="D77" s="7" t="s">
        <v>551</v>
      </c>
      <c r="E77" s="16">
        <v>338.5</v>
      </c>
      <c r="F77" s="49">
        <f t="shared" si="80"/>
        <v>177712.5</v>
      </c>
      <c r="G77" s="46">
        <f t="shared" si="26"/>
        <v>0</v>
      </c>
      <c r="H77" s="46">
        <f t="shared" si="81"/>
        <v>177712.5</v>
      </c>
      <c r="I77" s="47">
        <v>525</v>
      </c>
      <c r="J77" s="47"/>
      <c r="K77" s="47">
        <f t="shared" si="82"/>
        <v>525</v>
      </c>
      <c r="L77" s="50"/>
      <c r="M77" s="49">
        <f t="shared" si="83"/>
        <v>59237.5</v>
      </c>
      <c r="N77" s="46">
        <f t="shared" si="84"/>
        <v>0</v>
      </c>
      <c r="O77" s="46">
        <f t="shared" si="27"/>
        <v>59237.5</v>
      </c>
      <c r="P77" s="47">
        <v>175</v>
      </c>
      <c r="Q77" s="47"/>
      <c r="R77" s="47"/>
      <c r="S77" s="50"/>
      <c r="T77" s="49">
        <f t="shared" si="85"/>
        <v>0</v>
      </c>
      <c r="U77" s="46">
        <f t="shared" si="86"/>
        <v>0</v>
      </c>
      <c r="V77" s="46">
        <f t="shared" si="28"/>
        <v>0</v>
      </c>
      <c r="W77" s="47"/>
      <c r="X77" s="47"/>
      <c r="Y77" s="47"/>
      <c r="Z77" s="50"/>
      <c r="AA77" s="46">
        <f t="shared" si="87"/>
        <v>0</v>
      </c>
      <c r="AB77" s="46">
        <f t="shared" si="75"/>
        <v>0</v>
      </c>
      <c r="AC77" s="46">
        <f t="shared" si="76"/>
        <v>0</v>
      </c>
      <c r="AD77" s="47"/>
      <c r="AE77" s="47"/>
      <c r="AF77" s="44">
        <f t="shared" si="71"/>
        <v>0</v>
      </c>
      <c r="AG77" s="124"/>
      <c r="AH77" s="46">
        <f t="shared" si="65"/>
        <v>0</v>
      </c>
      <c r="AI77" s="46">
        <f t="shared" si="66"/>
        <v>0</v>
      </c>
      <c r="AJ77" s="46">
        <f t="shared" si="77"/>
        <v>0</v>
      </c>
      <c r="AK77" s="47"/>
      <c r="AL77" s="47"/>
      <c r="AM77" s="44">
        <f t="shared" si="72"/>
        <v>0</v>
      </c>
      <c r="AN77" s="124"/>
      <c r="AO77" s="46">
        <f t="shared" si="67"/>
        <v>0</v>
      </c>
      <c r="AP77" s="46">
        <f t="shared" si="68"/>
        <v>0</v>
      </c>
      <c r="AQ77" s="46">
        <f t="shared" si="78"/>
        <v>0</v>
      </c>
      <c r="AR77" s="47"/>
      <c r="AS77" s="47"/>
      <c r="AT77" s="44">
        <f t="shared" si="73"/>
        <v>0</v>
      </c>
      <c r="AU77" s="124"/>
      <c r="AV77" s="46">
        <f t="shared" si="69"/>
        <v>0</v>
      </c>
      <c r="AW77" s="46">
        <f t="shared" si="70"/>
        <v>0</v>
      </c>
      <c r="AX77" s="46">
        <f t="shared" si="79"/>
        <v>0</v>
      </c>
      <c r="AY77" s="47"/>
      <c r="AZ77" s="47"/>
      <c r="BA77" s="44">
        <f t="shared" si="74"/>
        <v>0</v>
      </c>
      <c r="BB77" s="93" t="s">
        <v>631</v>
      </c>
      <c r="BC77" s="93"/>
    </row>
    <row r="78" spans="1:139" ht="42.75" customHeight="1" outlineLevel="1" x14ac:dyDescent="0.3">
      <c r="A78" s="6">
        <v>67</v>
      </c>
      <c r="B78" s="6">
        <v>67</v>
      </c>
      <c r="C78" s="6" t="s">
        <v>52</v>
      </c>
      <c r="D78" s="7" t="s">
        <v>549</v>
      </c>
      <c r="E78" s="16">
        <v>144.80000000000001</v>
      </c>
      <c r="F78" s="49">
        <f t="shared" si="80"/>
        <v>91224</v>
      </c>
      <c r="G78" s="46">
        <f t="shared" si="26"/>
        <v>0</v>
      </c>
      <c r="H78" s="46">
        <f t="shared" si="81"/>
        <v>91224</v>
      </c>
      <c r="I78" s="47">
        <v>630</v>
      </c>
      <c r="J78" s="47"/>
      <c r="K78" s="47">
        <f t="shared" si="82"/>
        <v>630</v>
      </c>
      <c r="L78" s="50"/>
      <c r="M78" s="49">
        <f t="shared" si="83"/>
        <v>27005.200000000001</v>
      </c>
      <c r="N78" s="46">
        <f t="shared" si="84"/>
        <v>0</v>
      </c>
      <c r="O78" s="46">
        <f t="shared" si="27"/>
        <v>27005.200000000001</v>
      </c>
      <c r="P78" s="47">
        <v>186.5</v>
      </c>
      <c r="Q78" s="47"/>
      <c r="R78" s="47"/>
      <c r="S78" s="50"/>
      <c r="T78" s="49">
        <f t="shared" si="85"/>
        <v>0</v>
      </c>
      <c r="U78" s="46">
        <f t="shared" si="86"/>
        <v>0</v>
      </c>
      <c r="V78" s="46">
        <f t="shared" si="28"/>
        <v>0</v>
      </c>
      <c r="W78" s="47"/>
      <c r="X78" s="47"/>
      <c r="Y78" s="47"/>
      <c r="Z78" s="50"/>
      <c r="AA78" s="46">
        <f t="shared" si="87"/>
        <v>0</v>
      </c>
      <c r="AB78" s="46">
        <f t="shared" si="75"/>
        <v>0</v>
      </c>
      <c r="AC78" s="46">
        <f t="shared" si="76"/>
        <v>0</v>
      </c>
      <c r="AD78" s="47"/>
      <c r="AE78" s="47"/>
      <c r="AF78" s="44">
        <f t="shared" si="71"/>
        <v>0</v>
      </c>
      <c r="AG78" s="124"/>
      <c r="AH78" s="46">
        <f t="shared" si="65"/>
        <v>0</v>
      </c>
      <c r="AI78" s="46">
        <f t="shared" si="66"/>
        <v>0</v>
      </c>
      <c r="AJ78" s="46">
        <f t="shared" si="77"/>
        <v>0</v>
      </c>
      <c r="AK78" s="47"/>
      <c r="AL78" s="47"/>
      <c r="AM78" s="44">
        <f t="shared" si="72"/>
        <v>0</v>
      </c>
      <c r="AN78" s="124"/>
      <c r="AO78" s="46">
        <f t="shared" si="67"/>
        <v>0</v>
      </c>
      <c r="AP78" s="46">
        <f t="shared" si="68"/>
        <v>0</v>
      </c>
      <c r="AQ78" s="46">
        <f t="shared" si="78"/>
        <v>0</v>
      </c>
      <c r="AR78" s="47"/>
      <c r="AS78" s="47"/>
      <c r="AT78" s="44">
        <f t="shared" si="73"/>
        <v>0</v>
      </c>
      <c r="AU78" s="124"/>
      <c r="AV78" s="46">
        <f t="shared" si="69"/>
        <v>0</v>
      </c>
      <c r="AW78" s="46">
        <f t="shared" si="70"/>
        <v>0</v>
      </c>
      <c r="AX78" s="46">
        <f t="shared" si="79"/>
        <v>0</v>
      </c>
      <c r="AY78" s="47"/>
      <c r="AZ78" s="47"/>
      <c r="BA78" s="44">
        <f t="shared" si="74"/>
        <v>0</v>
      </c>
      <c r="BB78" s="93" t="s">
        <v>632</v>
      </c>
      <c r="BC78" s="93"/>
    </row>
    <row r="79" spans="1:139" ht="42.75" customHeight="1" outlineLevel="1" x14ac:dyDescent="0.3">
      <c r="A79" s="6">
        <v>68</v>
      </c>
      <c r="B79" s="6">
        <v>68</v>
      </c>
      <c r="C79" s="6" t="s">
        <v>53</v>
      </c>
      <c r="D79" s="7" t="s">
        <v>549</v>
      </c>
      <c r="E79" s="16">
        <v>53.04</v>
      </c>
      <c r="F79" s="49">
        <f t="shared" si="80"/>
        <v>13923</v>
      </c>
      <c r="G79" s="46">
        <f t="shared" si="26"/>
        <v>0</v>
      </c>
      <c r="H79" s="46">
        <f t="shared" si="81"/>
        <v>13923</v>
      </c>
      <c r="I79" s="47">
        <v>262.5</v>
      </c>
      <c r="J79" s="47"/>
      <c r="K79" s="47">
        <f t="shared" si="82"/>
        <v>262.5</v>
      </c>
      <c r="L79" s="50"/>
      <c r="M79" s="49">
        <f t="shared" si="83"/>
        <v>5940.48</v>
      </c>
      <c r="N79" s="46">
        <f t="shared" si="84"/>
        <v>0</v>
      </c>
      <c r="O79" s="46">
        <f t="shared" si="27"/>
        <v>5940.48</v>
      </c>
      <c r="P79" s="47">
        <v>112</v>
      </c>
      <c r="Q79" s="47"/>
      <c r="R79" s="47"/>
      <c r="S79" s="50"/>
      <c r="T79" s="49">
        <f t="shared" si="85"/>
        <v>0</v>
      </c>
      <c r="U79" s="46">
        <f t="shared" si="86"/>
        <v>0</v>
      </c>
      <c r="V79" s="46">
        <f t="shared" si="28"/>
        <v>0</v>
      </c>
      <c r="W79" s="47"/>
      <c r="X79" s="47"/>
      <c r="Y79" s="47"/>
      <c r="Z79" s="50"/>
      <c r="AA79" s="46">
        <f t="shared" si="87"/>
        <v>0</v>
      </c>
      <c r="AB79" s="46">
        <f t="shared" si="75"/>
        <v>0</v>
      </c>
      <c r="AC79" s="46">
        <f t="shared" si="76"/>
        <v>0</v>
      </c>
      <c r="AD79" s="47"/>
      <c r="AE79" s="47"/>
      <c r="AF79" s="44">
        <f t="shared" si="71"/>
        <v>0</v>
      </c>
      <c r="AG79" s="124"/>
      <c r="AH79" s="46">
        <f t="shared" si="65"/>
        <v>0</v>
      </c>
      <c r="AI79" s="46">
        <f t="shared" si="66"/>
        <v>0</v>
      </c>
      <c r="AJ79" s="46">
        <f t="shared" si="77"/>
        <v>0</v>
      </c>
      <c r="AK79" s="47"/>
      <c r="AL79" s="47"/>
      <c r="AM79" s="44">
        <f t="shared" si="72"/>
        <v>0</v>
      </c>
      <c r="AN79" s="124"/>
      <c r="AO79" s="46">
        <f t="shared" si="67"/>
        <v>0</v>
      </c>
      <c r="AP79" s="46">
        <f t="shared" si="68"/>
        <v>0</v>
      </c>
      <c r="AQ79" s="46">
        <f t="shared" si="78"/>
        <v>0</v>
      </c>
      <c r="AR79" s="47"/>
      <c r="AS79" s="47"/>
      <c r="AT79" s="44">
        <f t="shared" si="73"/>
        <v>0</v>
      </c>
      <c r="AU79" s="124"/>
      <c r="AV79" s="46">
        <f t="shared" si="69"/>
        <v>0</v>
      </c>
      <c r="AW79" s="46">
        <f t="shared" si="70"/>
        <v>0</v>
      </c>
      <c r="AX79" s="46">
        <f t="shared" si="79"/>
        <v>0</v>
      </c>
      <c r="AY79" s="47"/>
      <c r="AZ79" s="47"/>
      <c r="BA79" s="44">
        <f t="shared" si="74"/>
        <v>0</v>
      </c>
      <c r="BB79" s="93" t="s">
        <v>633</v>
      </c>
      <c r="BC79" s="93"/>
    </row>
    <row r="80" spans="1:139" s="67" customFormat="1" ht="28.8" hidden="1" x14ac:dyDescent="0.3">
      <c r="A80" s="61"/>
      <c r="B80" s="61"/>
      <c r="C80" s="61" t="s">
        <v>54</v>
      </c>
      <c r="D80" s="68"/>
      <c r="E80" s="69"/>
      <c r="F80" s="72">
        <f>SUM(F81:F93)</f>
        <v>2291082</v>
      </c>
      <c r="G80" s="70">
        <f t="shared" si="26"/>
        <v>0</v>
      </c>
      <c r="H80" s="70">
        <f t="shared" si="81"/>
        <v>2291082</v>
      </c>
      <c r="I80" s="71"/>
      <c r="J80" s="71"/>
      <c r="K80" s="71">
        <f t="shared" si="82"/>
        <v>0</v>
      </c>
      <c r="L80" s="60"/>
      <c r="M80" s="72">
        <f>SUM(M81:M93)</f>
        <v>1493886.8099999998</v>
      </c>
      <c r="N80" s="70">
        <f t="shared" ref="N80" si="88">L80*Q80</f>
        <v>0</v>
      </c>
      <c r="O80" s="70">
        <f t="shared" si="27"/>
        <v>1493886.8099999998</v>
      </c>
      <c r="P80" s="71"/>
      <c r="Q80" s="71"/>
      <c r="R80" s="71"/>
      <c r="S80" s="60"/>
      <c r="T80" s="72">
        <f>SUM(T81:T93)</f>
        <v>0</v>
      </c>
      <c r="U80" s="70">
        <f t="shared" ref="U80" si="89">S80*X80</f>
        <v>0</v>
      </c>
      <c r="V80" s="70">
        <f t="shared" si="28"/>
        <v>0</v>
      </c>
      <c r="W80" s="71"/>
      <c r="X80" s="71"/>
      <c r="Y80" s="71"/>
      <c r="Z80" s="60"/>
      <c r="AA80" s="72">
        <f>SUM(AA81:AA93)</f>
        <v>0</v>
      </c>
      <c r="AB80" s="70">
        <f t="shared" ref="AB80" si="90">Y80*AE80</f>
        <v>0</v>
      </c>
      <c r="AC80" s="70">
        <f t="shared" si="76"/>
        <v>0</v>
      </c>
      <c r="AD80" s="71"/>
      <c r="AE80" s="71"/>
      <c r="AF80" s="66">
        <f t="shared" si="71"/>
        <v>0</v>
      </c>
      <c r="AG80" s="123"/>
      <c r="AH80" s="72">
        <f>SUM(AH81:AH93)</f>
        <v>0</v>
      </c>
      <c r="AI80" s="70">
        <f>AE80*AL80</f>
        <v>0</v>
      </c>
      <c r="AJ80" s="70">
        <f t="shared" si="77"/>
        <v>0</v>
      </c>
      <c r="AK80" s="71"/>
      <c r="AL80" s="71"/>
      <c r="AM80" s="66">
        <f t="shared" si="72"/>
        <v>0</v>
      </c>
      <c r="AN80" s="123"/>
      <c r="AO80" s="72">
        <f>SUM(AO81:AO93)</f>
        <v>0</v>
      </c>
      <c r="AP80" s="70">
        <f>AL80*AS80</f>
        <v>0</v>
      </c>
      <c r="AQ80" s="70">
        <f t="shared" si="78"/>
        <v>0</v>
      </c>
      <c r="AR80" s="71"/>
      <c r="AS80" s="71"/>
      <c r="AT80" s="66">
        <f t="shared" si="73"/>
        <v>0</v>
      </c>
      <c r="AU80" s="123"/>
      <c r="AV80" s="72">
        <f>SUM(AV81:AV93)</f>
        <v>0</v>
      </c>
      <c r="AW80" s="70">
        <f>AS80*AZ80</f>
        <v>0</v>
      </c>
      <c r="AX80" s="70">
        <f t="shared" si="79"/>
        <v>0</v>
      </c>
      <c r="AY80" s="71"/>
      <c r="AZ80" s="71"/>
      <c r="BA80" s="66">
        <f t="shared" si="74"/>
        <v>0</v>
      </c>
      <c r="BB80" s="89"/>
      <c r="BC80" s="89"/>
      <c r="BD80" s="130"/>
      <c r="BE80" s="130"/>
      <c r="BF80" s="130"/>
      <c r="BG80" s="130"/>
      <c r="BH80" s="130"/>
      <c r="BI80" s="130"/>
      <c r="BJ80" s="130"/>
      <c r="BK80" s="130"/>
      <c r="BL80" s="130"/>
      <c r="BM80" s="130"/>
      <c r="BN80" s="130"/>
      <c r="BO80" s="130"/>
      <c r="BP80" s="130"/>
      <c r="BQ80" s="130"/>
      <c r="BR80" s="130"/>
      <c r="BS80" s="130"/>
      <c r="BT80" s="130"/>
      <c r="BU80" s="130"/>
      <c r="BV80" s="130"/>
      <c r="BW80" s="130"/>
      <c r="BX80" s="130"/>
      <c r="BY80" s="130"/>
      <c r="BZ80" s="130"/>
      <c r="CA80" s="130"/>
      <c r="CB80" s="130"/>
      <c r="CC80" s="130"/>
      <c r="CD80" s="130"/>
      <c r="CE80" s="130"/>
      <c r="CF80" s="130"/>
      <c r="CG80" s="130"/>
      <c r="CH80" s="130"/>
      <c r="CI80" s="130"/>
      <c r="CJ80" s="130"/>
      <c r="CK80" s="130"/>
      <c r="CL80" s="130"/>
      <c r="CM80" s="130"/>
      <c r="CN80" s="130"/>
      <c r="CO80" s="130"/>
      <c r="CP80" s="130"/>
      <c r="CQ80" s="130"/>
      <c r="CR80" s="130"/>
      <c r="CS80" s="130"/>
      <c r="CT80" s="130"/>
      <c r="CU80" s="130"/>
      <c r="CV80" s="130"/>
      <c r="CW80" s="130"/>
      <c r="CX80" s="130"/>
      <c r="CY80" s="130"/>
      <c r="CZ80" s="130"/>
      <c r="DA80" s="130"/>
      <c r="DB80" s="130"/>
      <c r="DC80" s="130"/>
      <c r="DD80" s="130"/>
      <c r="DE80" s="130"/>
      <c r="DF80" s="130"/>
      <c r="DG80" s="130"/>
      <c r="DH80" s="130"/>
      <c r="DI80" s="130"/>
      <c r="DJ80" s="130"/>
      <c r="DK80" s="130"/>
      <c r="DL80" s="130"/>
      <c r="DM80" s="130"/>
      <c r="DN80" s="130"/>
      <c r="DO80" s="130"/>
      <c r="DP80" s="130"/>
      <c r="DQ80" s="130"/>
      <c r="DR80" s="130"/>
      <c r="DS80" s="130"/>
      <c r="DT80" s="130"/>
      <c r="DU80" s="130"/>
      <c r="DV80" s="130"/>
      <c r="DW80" s="130"/>
      <c r="DX80" s="130"/>
      <c r="DY80" s="130"/>
      <c r="DZ80" s="130"/>
      <c r="EA80" s="130"/>
      <c r="EB80" s="130"/>
      <c r="EC80" s="130"/>
      <c r="ED80" s="130"/>
      <c r="EE80" s="130"/>
      <c r="EF80" s="130"/>
      <c r="EG80" s="130"/>
      <c r="EH80" s="130"/>
      <c r="EI80" s="130"/>
    </row>
    <row r="81" spans="1:139" ht="42.75" customHeight="1" outlineLevel="1" x14ac:dyDescent="0.3">
      <c r="A81" s="6">
        <v>69</v>
      </c>
      <c r="B81" s="6">
        <v>69</v>
      </c>
      <c r="C81" s="6" t="s">
        <v>55</v>
      </c>
      <c r="D81" s="7" t="s">
        <v>549</v>
      </c>
      <c r="E81" s="16">
        <v>718.6</v>
      </c>
      <c r="F81" s="49">
        <f t="shared" si="80"/>
        <v>452718</v>
      </c>
      <c r="G81" s="46">
        <f t="shared" si="26"/>
        <v>0</v>
      </c>
      <c r="H81" s="46">
        <f t="shared" si="81"/>
        <v>452718</v>
      </c>
      <c r="I81" s="47">
        <v>630</v>
      </c>
      <c r="J81" s="47"/>
      <c r="K81" s="47">
        <f t="shared" si="82"/>
        <v>630</v>
      </c>
      <c r="L81" s="50"/>
      <c r="M81" s="49">
        <f t="shared" si="83"/>
        <v>161397.56</v>
      </c>
      <c r="N81" s="46">
        <f t="shared" si="84"/>
        <v>0</v>
      </c>
      <c r="O81" s="46">
        <f t="shared" si="27"/>
        <v>161397.56</v>
      </c>
      <c r="P81" s="47">
        <v>224.6</v>
      </c>
      <c r="Q81" s="47"/>
      <c r="R81" s="47"/>
      <c r="S81" s="50"/>
      <c r="T81" s="49">
        <f t="shared" si="85"/>
        <v>0</v>
      </c>
      <c r="U81" s="46">
        <f t="shared" si="86"/>
        <v>0</v>
      </c>
      <c r="V81" s="46">
        <f t="shared" si="28"/>
        <v>0</v>
      </c>
      <c r="W81" s="47"/>
      <c r="X81" s="47"/>
      <c r="Y81" s="47"/>
      <c r="Z81" s="50"/>
      <c r="AA81" s="46">
        <f t="shared" si="87"/>
        <v>0</v>
      </c>
      <c r="AB81" s="46">
        <f t="shared" si="75"/>
        <v>0</v>
      </c>
      <c r="AC81" s="46">
        <f t="shared" si="76"/>
        <v>0</v>
      </c>
      <c r="AD81" s="47"/>
      <c r="AE81" s="47"/>
      <c r="AF81" s="44">
        <f t="shared" si="71"/>
        <v>0</v>
      </c>
      <c r="AG81" s="124"/>
      <c r="AH81" s="46">
        <f t="shared" ref="AH81:AH93" si="91">K81*AK81</f>
        <v>0</v>
      </c>
      <c r="AI81" s="46">
        <f t="shared" ref="AI81:AI93" si="92">K82*AL81</f>
        <v>0</v>
      </c>
      <c r="AJ81" s="46">
        <f t="shared" si="77"/>
        <v>0</v>
      </c>
      <c r="AK81" s="47"/>
      <c r="AL81" s="47"/>
      <c r="AM81" s="44">
        <f t="shared" si="72"/>
        <v>0</v>
      </c>
      <c r="AN81" s="124"/>
      <c r="AO81" s="46">
        <f t="shared" ref="AO81:AO93" si="93">R81*AR81</f>
        <v>0</v>
      </c>
      <c r="AP81" s="46">
        <f t="shared" ref="AP81:AP93" si="94">R82*AS81</f>
        <v>0</v>
      </c>
      <c r="AQ81" s="46">
        <f t="shared" si="78"/>
        <v>0</v>
      </c>
      <c r="AR81" s="47"/>
      <c r="AS81" s="47"/>
      <c r="AT81" s="44">
        <f t="shared" si="73"/>
        <v>0</v>
      </c>
      <c r="AU81" s="124"/>
      <c r="AV81" s="46">
        <f t="shared" ref="AV81:AV93" si="95">Y81*AY81</f>
        <v>0</v>
      </c>
      <c r="AW81" s="46">
        <f t="shared" ref="AW81:AW93" si="96">Y82*AZ81</f>
        <v>0</v>
      </c>
      <c r="AX81" s="46">
        <f t="shared" si="79"/>
        <v>0</v>
      </c>
      <c r="AY81" s="47"/>
      <c r="AZ81" s="47"/>
      <c r="BA81" s="44">
        <f t="shared" si="74"/>
        <v>0</v>
      </c>
      <c r="BB81" s="93" t="s">
        <v>634</v>
      </c>
      <c r="BC81" s="93"/>
    </row>
    <row r="82" spans="1:139" ht="28.5" customHeight="1" outlineLevel="1" x14ac:dyDescent="0.3">
      <c r="A82" s="6">
        <v>70</v>
      </c>
      <c r="B82" s="6">
        <v>70</v>
      </c>
      <c r="C82" s="6" t="s">
        <v>31</v>
      </c>
      <c r="D82" s="7" t="s">
        <v>549</v>
      </c>
      <c r="E82" s="16">
        <v>718.6</v>
      </c>
      <c r="F82" s="49">
        <f t="shared" si="80"/>
        <v>237138</v>
      </c>
      <c r="G82" s="46">
        <f t="shared" si="26"/>
        <v>0</v>
      </c>
      <c r="H82" s="46">
        <f t="shared" si="81"/>
        <v>237138</v>
      </c>
      <c r="I82" s="47">
        <v>330</v>
      </c>
      <c r="J82" s="47"/>
      <c r="K82" s="47">
        <f t="shared" si="82"/>
        <v>330</v>
      </c>
      <c r="L82" s="50"/>
      <c r="M82" s="49">
        <f t="shared" si="83"/>
        <v>162116.16</v>
      </c>
      <c r="N82" s="46">
        <f t="shared" si="84"/>
        <v>0</v>
      </c>
      <c r="O82" s="46">
        <f t="shared" si="27"/>
        <v>162116.16</v>
      </c>
      <c r="P82" s="47">
        <v>225.6</v>
      </c>
      <c r="Q82" s="47"/>
      <c r="R82" s="47"/>
      <c r="S82" s="50"/>
      <c r="T82" s="49">
        <f t="shared" si="85"/>
        <v>0</v>
      </c>
      <c r="U82" s="46">
        <f t="shared" si="86"/>
        <v>0</v>
      </c>
      <c r="V82" s="46">
        <f t="shared" si="28"/>
        <v>0</v>
      </c>
      <c r="W82" s="47"/>
      <c r="X82" s="47"/>
      <c r="Y82" s="47"/>
      <c r="Z82" s="50"/>
      <c r="AA82" s="46">
        <f t="shared" si="87"/>
        <v>0</v>
      </c>
      <c r="AB82" s="46">
        <f t="shared" si="75"/>
        <v>0</v>
      </c>
      <c r="AC82" s="46">
        <f t="shared" si="76"/>
        <v>0</v>
      </c>
      <c r="AD82" s="47"/>
      <c r="AE82" s="47"/>
      <c r="AF82" s="44">
        <f t="shared" si="71"/>
        <v>0</v>
      </c>
      <c r="AG82" s="124"/>
      <c r="AH82" s="46">
        <f t="shared" si="91"/>
        <v>0</v>
      </c>
      <c r="AI82" s="46">
        <f t="shared" si="92"/>
        <v>0</v>
      </c>
      <c r="AJ82" s="46">
        <f t="shared" si="77"/>
        <v>0</v>
      </c>
      <c r="AK82" s="47"/>
      <c r="AL82" s="47"/>
      <c r="AM82" s="44">
        <f t="shared" si="72"/>
        <v>0</v>
      </c>
      <c r="AN82" s="124"/>
      <c r="AO82" s="46">
        <f t="shared" si="93"/>
        <v>0</v>
      </c>
      <c r="AP82" s="46">
        <f t="shared" si="94"/>
        <v>0</v>
      </c>
      <c r="AQ82" s="46">
        <f t="shared" si="78"/>
        <v>0</v>
      </c>
      <c r="AR82" s="47"/>
      <c r="AS82" s="47"/>
      <c r="AT82" s="44">
        <f t="shared" si="73"/>
        <v>0</v>
      </c>
      <c r="AU82" s="124"/>
      <c r="AV82" s="46">
        <f t="shared" si="95"/>
        <v>0</v>
      </c>
      <c r="AW82" s="46">
        <f t="shared" si="96"/>
        <v>0</v>
      </c>
      <c r="AX82" s="46">
        <f t="shared" si="79"/>
        <v>0</v>
      </c>
      <c r="AY82" s="47"/>
      <c r="AZ82" s="47"/>
      <c r="BA82" s="44">
        <f t="shared" si="74"/>
        <v>0</v>
      </c>
      <c r="BB82" s="93" t="s">
        <v>599</v>
      </c>
      <c r="BC82" s="93"/>
    </row>
    <row r="83" spans="1:139" ht="42.75" customHeight="1" outlineLevel="1" x14ac:dyDescent="0.3">
      <c r="A83" s="6">
        <v>71</v>
      </c>
      <c r="B83" s="6">
        <v>71</v>
      </c>
      <c r="C83" s="6" t="s">
        <v>56</v>
      </c>
      <c r="D83" s="7" t="s">
        <v>549</v>
      </c>
      <c r="E83" s="16">
        <v>718.6</v>
      </c>
      <c r="F83" s="49">
        <f t="shared" si="80"/>
        <v>404212.5</v>
      </c>
      <c r="G83" s="46">
        <f t="shared" ref="G83:G145" si="97">E83*J83</f>
        <v>0</v>
      </c>
      <c r="H83" s="46">
        <f t="shared" si="81"/>
        <v>404212.5</v>
      </c>
      <c r="I83" s="47">
        <v>562.5</v>
      </c>
      <c r="J83" s="47"/>
      <c r="K83" s="47">
        <f t="shared" si="82"/>
        <v>562.5</v>
      </c>
      <c r="L83" s="50"/>
      <c r="M83" s="49">
        <f t="shared" si="83"/>
        <v>162834.76</v>
      </c>
      <c r="N83" s="46">
        <f t="shared" si="84"/>
        <v>0</v>
      </c>
      <c r="O83" s="46">
        <f t="shared" ref="O83:O121" si="98">M83+N83</f>
        <v>162834.76</v>
      </c>
      <c r="P83" s="47">
        <v>226.6</v>
      </c>
      <c r="Q83" s="47"/>
      <c r="R83" s="47"/>
      <c r="S83" s="50"/>
      <c r="T83" s="49">
        <f t="shared" si="85"/>
        <v>0</v>
      </c>
      <c r="U83" s="46">
        <f t="shared" si="86"/>
        <v>0</v>
      </c>
      <c r="V83" s="46">
        <f t="shared" ref="V83:V121" si="99">T83+U83</f>
        <v>0</v>
      </c>
      <c r="W83" s="47"/>
      <c r="X83" s="47"/>
      <c r="Y83" s="47"/>
      <c r="Z83" s="50"/>
      <c r="AA83" s="46">
        <f t="shared" si="87"/>
        <v>0</v>
      </c>
      <c r="AB83" s="46">
        <f t="shared" si="75"/>
        <v>0</v>
      </c>
      <c r="AC83" s="46">
        <f t="shared" si="76"/>
        <v>0</v>
      </c>
      <c r="AD83" s="47"/>
      <c r="AE83" s="47"/>
      <c r="AF83" s="44">
        <f t="shared" si="71"/>
        <v>0</v>
      </c>
      <c r="AG83" s="124"/>
      <c r="AH83" s="46">
        <f t="shared" si="91"/>
        <v>0</v>
      </c>
      <c r="AI83" s="46">
        <f t="shared" si="92"/>
        <v>0</v>
      </c>
      <c r="AJ83" s="46">
        <f t="shared" si="77"/>
        <v>0</v>
      </c>
      <c r="AK83" s="47"/>
      <c r="AL83" s="47"/>
      <c r="AM83" s="44">
        <f t="shared" si="72"/>
        <v>0</v>
      </c>
      <c r="AN83" s="124"/>
      <c r="AO83" s="46">
        <f t="shared" si="93"/>
        <v>0</v>
      </c>
      <c r="AP83" s="46">
        <f t="shared" si="94"/>
        <v>0</v>
      </c>
      <c r="AQ83" s="46">
        <f t="shared" si="78"/>
        <v>0</v>
      </c>
      <c r="AR83" s="47"/>
      <c r="AS83" s="47"/>
      <c r="AT83" s="44">
        <f t="shared" si="73"/>
        <v>0</v>
      </c>
      <c r="AU83" s="124"/>
      <c r="AV83" s="46">
        <f t="shared" si="95"/>
        <v>0</v>
      </c>
      <c r="AW83" s="46">
        <f t="shared" si="96"/>
        <v>0</v>
      </c>
      <c r="AX83" s="46">
        <f t="shared" si="79"/>
        <v>0</v>
      </c>
      <c r="AY83" s="47"/>
      <c r="AZ83" s="47"/>
      <c r="BA83" s="44">
        <f t="shared" si="74"/>
        <v>0</v>
      </c>
      <c r="BB83" s="93" t="s">
        <v>635</v>
      </c>
      <c r="BC83" s="93"/>
    </row>
    <row r="84" spans="1:139" ht="42.75" customHeight="1" outlineLevel="1" x14ac:dyDescent="0.3">
      <c r="A84" s="6">
        <v>72</v>
      </c>
      <c r="B84" s="6">
        <v>72</v>
      </c>
      <c r="C84" s="6" t="s">
        <v>34</v>
      </c>
      <c r="D84" s="7" t="s">
        <v>550</v>
      </c>
      <c r="E84" s="16">
        <v>624</v>
      </c>
      <c r="F84" s="49">
        <f t="shared" si="80"/>
        <v>351000</v>
      </c>
      <c r="G84" s="46">
        <f t="shared" si="97"/>
        <v>0</v>
      </c>
      <c r="H84" s="46">
        <f t="shared" si="81"/>
        <v>351000</v>
      </c>
      <c r="I84" s="47">
        <v>562.5</v>
      </c>
      <c r="J84" s="47"/>
      <c r="K84" s="47">
        <f t="shared" si="82"/>
        <v>562.5</v>
      </c>
      <c r="L84" s="50"/>
      <c r="M84" s="49">
        <f t="shared" si="83"/>
        <v>526656</v>
      </c>
      <c r="N84" s="46">
        <f t="shared" si="84"/>
        <v>0</v>
      </c>
      <c r="O84" s="46">
        <f t="shared" si="98"/>
        <v>526656</v>
      </c>
      <c r="P84" s="47">
        <v>844</v>
      </c>
      <c r="Q84" s="47"/>
      <c r="R84" s="47"/>
      <c r="S84" s="50"/>
      <c r="T84" s="49">
        <f t="shared" si="85"/>
        <v>0</v>
      </c>
      <c r="U84" s="46">
        <f t="shared" si="86"/>
        <v>0</v>
      </c>
      <c r="V84" s="46">
        <f t="shared" si="99"/>
        <v>0</v>
      </c>
      <c r="W84" s="47"/>
      <c r="X84" s="47"/>
      <c r="Y84" s="47"/>
      <c r="Z84" s="50"/>
      <c r="AA84" s="46">
        <f t="shared" si="87"/>
        <v>0</v>
      </c>
      <c r="AB84" s="46">
        <f t="shared" si="75"/>
        <v>0</v>
      </c>
      <c r="AC84" s="46">
        <f t="shared" si="76"/>
        <v>0</v>
      </c>
      <c r="AD84" s="47"/>
      <c r="AE84" s="47"/>
      <c r="AF84" s="44">
        <f t="shared" si="71"/>
        <v>0</v>
      </c>
      <c r="AG84" s="124"/>
      <c r="AH84" s="46">
        <f t="shared" si="91"/>
        <v>0</v>
      </c>
      <c r="AI84" s="46">
        <f t="shared" si="92"/>
        <v>0</v>
      </c>
      <c r="AJ84" s="46">
        <f t="shared" si="77"/>
        <v>0</v>
      </c>
      <c r="AK84" s="47"/>
      <c r="AL84" s="47"/>
      <c r="AM84" s="44">
        <f t="shared" si="72"/>
        <v>0</v>
      </c>
      <c r="AN84" s="124"/>
      <c r="AO84" s="46">
        <f t="shared" si="93"/>
        <v>0</v>
      </c>
      <c r="AP84" s="46">
        <f t="shared" si="94"/>
        <v>0</v>
      </c>
      <c r="AQ84" s="46">
        <f t="shared" si="78"/>
        <v>0</v>
      </c>
      <c r="AR84" s="47"/>
      <c r="AS84" s="47"/>
      <c r="AT84" s="44">
        <f t="shared" si="73"/>
        <v>0</v>
      </c>
      <c r="AU84" s="124"/>
      <c r="AV84" s="46">
        <f t="shared" si="95"/>
        <v>0</v>
      </c>
      <c r="AW84" s="46">
        <f t="shared" si="96"/>
        <v>0</v>
      </c>
      <c r="AX84" s="46">
        <f t="shared" si="79"/>
        <v>0</v>
      </c>
      <c r="AY84" s="47"/>
      <c r="AZ84" s="47"/>
      <c r="BA84" s="44">
        <f t="shared" si="74"/>
        <v>0</v>
      </c>
      <c r="BB84" s="93" t="s">
        <v>582</v>
      </c>
      <c r="BC84" s="93"/>
    </row>
    <row r="85" spans="1:139" ht="14.25" customHeight="1" outlineLevel="1" x14ac:dyDescent="0.3">
      <c r="A85" s="6">
        <v>73</v>
      </c>
      <c r="B85" s="6">
        <v>73</v>
      </c>
      <c r="C85" s="6" t="s">
        <v>47</v>
      </c>
      <c r="D85" s="7" t="s">
        <v>550</v>
      </c>
      <c r="E85" s="16">
        <v>312</v>
      </c>
      <c r="F85" s="49">
        <f t="shared" si="80"/>
        <v>175500</v>
      </c>
      <c r="G85" s="46">
        <f t="shared" si="97"/>
        <v>0</v>
      </c>
      <c r="H85" s="46">
        <f t="shared" si="81"/>
        <v>175500</v>
      </c>
      <c r="I85" s="47">
        <v>562.5</v>
      </c>
      <c r="J85" s="47"/>
      <c r="K85" s="47">
        <f t="shared" si="82"/>
        <v>562.5</v>
      </c>
      <c r="L85" s="50"/>
      <c r="M85" s="49">
        <f t="shared" si="83"/>
        <v>128544</v>
      </c>
      <c r="N85" s="46">
        <f t="shared" si="84"/>
        <v>0</v>
      </c>
      <c r="O85" s="46">
        <f t="shared" si="98"/>
        <v>128544</v>
      </c>
      <c r="P85" s="47">
        <v>412</v>
      </c>
      <c r="Q85" s="47"/>
      <c r="R85" s="47"/>
      <c r="S85" s="50"/>
      <c r="T85" s="49">
        <f t="shared" si="85"/>
        <v>0</v>
      </c>
      <c r="U85" s="46">
        <f t="shared" si="86"/>
        <v>0</v>
      </c>
      <c r="V85" s="46">
        <f t="shared" si="99"/>
        <v>0</v>
      </c>
      <c r="W85" s="47"/>
      <c r="X85" s="47"/>
      <c r="Y85" s="47"/>
      <c r="Z85" s="50"/>
      <c r="AA85" s="46">
        <f t="shared" si="87"/>
        <v>0</v>
      </c>
      <c r="AB85" s="46">
        <f t="shared" si="75"/>
        <v>0</v>
      </c>
      <c r="AC85" s="46">
        <f t="shared" si="76"/>
        <v>0</v>
      </c>
      <c r="AD85" s="47"/>
      <c r="AE85" s="47"/>
      <c r="AF85" s="44">
        <f t="shared" si="71"/>
        <v>0</v>
      </c>
      <c r="AG85" s="124"/>
      <c r="AH85" s="46">
        <f t="shared" si="91"/>
        <v>0</v>
      </c>
      <c r="AI85" s="46">
        <f t="shared" si="92"/>
        <v>0</v>
      </c>
      <c r="AJ85" s="46">
        <f t="shared" si="77"/>
        <v>0</v>
      </c>
      <c r="AK85" s="47"/>
      <c r="AL85" s="47"/>
      <c r="AM85" s="44">
        <f t="shared" si="72"/>
        <v>0</v>
      </c>
      <c r="AN85" s="124"/>
      <c r="AO85" s="46">
        <f t="shared" si="93"/>
        <v>0</v>
      </c>
      <c r="AP85" s="46">
        <f t="shared" si="94"/>
        <v>0</v>
      </c>
      <c r="AQ85" s="46">
        <f t="shared" si="78"/>
        <v>0</v>
      </c>
      <c r="AR85" s="47"/>
      <c r="AS85" s="47"/>
      <c r="AT85" s="44">
        <f t="shared" si="73"/>
        <v>0</v>
      </c>
      <c r="AU85" s="124"/>
      <c r="AV85" s="46">
        <f t="shared" si="95"/>
        <v>0</v>
      </c>
      <c r="AW85" s="46">
        <f t="shared" si="96"/>
        <v>0</v>
      </c>
      <c r="AX85" s="46">
        <f t="shared" si="79"/>
        <v>0</v>
      </c>
      <c r="AY85" s="47"/>
      <c r="AZ85" s="47"/>
      <c r="BA85" s="44">
        <f t="shared" si="74"/>
        <v>0</v>
      </c>
      <c r="BB85" s="93" t="s">
        <v>626</v>
      </c>
      <c r="BC85" s="93"/>
    </row>
    <row r="86" spans="1:139" ht="14.25" customHeight="1" outlineLevel="1" x14ac:dyDescent="0.3">
      <c r="A86" s="6">
        <v>74</v>
      </c>
      <c r="B86" s="6">
        <v>74</v>
      </c>
      <c r="C86" s="6" t="s">
        <v>40</v>
      </c>
      <c r="D86" s="7" t="s">
        <v>550</v>
      </c>
      <c r="E86" s="16">
        <v>4</v>
      </c>
      <c r="F86" s="49">
        <f t="shared" si="80"/>
        <v>13200</v>
      </c>
      <c r="G86" s="46">
        <f t="shared" si="97"/>
        <v>0</v>
      </c>
      <c r="H86" s="46">
        <f t="shared" si="81"/>
        <v>13200</v>
      </c>
      <c r="I86" s="47">
        <v>3300</v>
      </c>
      <c r="J86" s="47"/>
      <c r="K86" s="47">
        <f t="shared" si="82"/>
        <v>3300</v>
      </c>
      <c r="L86" s="50"/>
      <c r="M86" s="49">
        <f t="shared" si="83"/>
        <v>12664</v>
      </c>
      <c r="N86" s="46">
        <f t="shared" si="84"/>
        <v>0</v>
      </c>
      <c r="O86" s="46">
        <f t="shared" si="98"/>
        <v>12664</v>
      </c>
      <c r="P86" s="47">
        <v>3166</v>
      </c>
      <c r="Q86" s="47"/>
      <c r="R86" s="47"/>
      <c r="S86" s="50"/>
      <c r="T86" s="49">
        <f t="shared" si="85"/>
        <v>0</v>
      </c>
      <c r="U86" s="46">
        <f t="shared" si="86"/>
        <v>0</v>
      </c>
      <c r="V86" s="46">
        <f t="shared" si="99"/>
        <v>0</v>
      </c>
      <c r="W86" s="47"/>
      <c r="X86" s="47"/>
      <c r="Y86" s="47"/>
      <c r="Z86" s="50"/>
      <c r="AA86" s="46">
        <f t="shared" si="87"/>
        <v>0</v>
      </c>
      <c r="AB86" s="46">
        <f t="shared" si="75"/>
        <v>0</v>
      </c>
      <c r="AC86" s="46">
        <f t="shared" si="76"/>
        <v>0</v>
      </c>
      <c r="AD86" s="47"/>
      <c r="AE86" s="47"/>
      <c r="AF86" s="44">
        <f t="shared" si="71"/>
        <v>0</v>
      </c>
      <c r="AG86" s="124"/>
      <c r="AH86" s="46">
        <f t="shared" si="91"/>
        <v>0</v>
      </c>
      <c r="AI86" s="46">
        <f t="shared" si="92"/>
        <v>0</v>
      </c>
      <c r="AJ86" s="46">
        <f t="shared" si="77"/>
        <v>0</v>
      </c>
      <c r="AK86" s="47"/>
      <c r="AL86" s="47"/>
      <c r="AM86" s="44">
        <f t="shared" si="72"/>
        <v>0</v>
      </c>
      <c r="AN86" s="124"/>
      <c r="AO86" s="46">
        <f t="shared" si="93"/>
        <v>0</v>
      </c>
      <c r="AP86" s="46">
        <f t="shared" si="94"/>
        <v>0</v>
      </c>
      <c r="AQ86" s="46">
        <f t="shared" si="78"/>
        <v>0</v>
      </c>
      <c r="AR86" s="47"/>
      <c r="AS86" s="47"/>
      <c r="AT86" s="44">
        <f t="shared" si="73"/>
        <v>0</v>
      </c>
      <c r="AU86" s="124"/>
      <c r="AV86" s="46">
        <f t="shared" si="95"/>
        <v>0</v>
      </c>
      <c r="AW86" s="46">
        <f t="shared" si="96"/>
        <v>0</v>
      </c>
      <c r="AX86" s="46">
        <f t="shared" si="79"/>
        <v>0</v>
      </c>
      <c r="AY86" s="47"/>
      <c r="AZ86" s="47"/>
      <c r="BA86" s="44">
        <f t="shared" si="74"/>
        <v>0</v>
      </c>
      <c r="BB86" s="93" t="s">
        <v>624</v>
      </c>
      <c r="BC86" s="93"/>
    </row>
    <row r="87" spans="1:139" ht="42.75" customHeight="1" outlineLevel="1" x14ac:dyDescent="0.3">
      <c r="A87" s="6">
        <v>75</v>
      </c>
      <c r="B87" s="6">
        <v>75</v>
      </c>
      <c r="C87" s="6" t="s">
        <v>48</v>
      </c>
      <c r="D87" s="7" t="s">
        <v>549</v>
      </c>
      <c r="E87" s="16">
        <v>358.2</v>
      </c>
      <c r="F87" s="49">
        <f t="shared" si="80"/>
        <v>53730</v>
      </c>
      <c r="G87" s="46">
        <f t="shared" si="97"/>
        <v>0</v>
      </c>
      <c r="H87" s="46">
        <f t="shared" si="81"/>
        <v>53730</v>
      </c>
      <c r="I87" s="47">
        <v>150</v>
      </c>
      <c r="J87" s="47"/>
      <c r="K87" s="47">
        <f t="shared" si="82"/>
        <v>150</v>
      </c>
      <c r="L87" s="50"/>
      <c r="M87" s="49">
        <f t="shared" si="83"/>
        <v>114624</v>
      </c>
      <c r="N87" s="46">
        <f t="shared" si="84"/>
        <v>0</v>
      </c>
      <c r="O87" s="46">
        <f t="shared" si="98"/>
        <v>114624</v>
      </c>
      <c r="P87" s="47">
        <v>320</v>
      </c>
      <c r="Q87" s="47"/>
      <c r="R87" s="47"/>
      <c r="S87" s="50"/>
      <c r="T87" s="49">
        <f t="shared" si="85"/>
        <v>0</v>
      </c>
      <c r="U87" s="46">
        <f t="shared" si="86"/>
        <v>0</v>
      </c>
      <c r="V87" s="46">
        <f t="shared" si="99"/>
        <v>0</v>
      </c>
      <c r="W87" s="47"/>
      <c r="X87" s="47"/>
      <c r="Y87" s="47"/>
      <c r="Z87" s="50"/>
      <c r="AA87" s="46">
        <f t="shared" si="87"/>
        <v>0</v>
      </c>
      <c r="AB87" s="46">
        <f t="shared" si="75"/>
        <v>0</v>
      </c>
      <c r="AC87" s="46">
        <f t="shared" si="76"/>
        <v>0</v>
      </c>
      <c r="AD87" s="47"/>
      <c r="AE87" s="47"/>
      <c r="AF87" s="44">
        <f t="shared" si="71"/>
        <v>0</v>
      </c>
      <c r="AG87" s="124"/>
      <c r="AH87" s="46">
        <f t="shared" si="91"/>
        <v>0</v>
      </c>
      <c r="AI87" s="46">
        <f t="shared" si="92"/>
        <v>0</v>
      </c>
      <c r="AJ87" s="46">
        <f t="shared" si="77"/>
        <v>0</v>
      </c>
      <c r="AK87" s="47"/>
      <c r="AL87" s="47"/>
      <c r="AM87" s="44">
        <f t="shared" si="72"/>
        <v>0</v>
      </c>
      <c r="AN87" s="124"/>
      <c r="AO87" s="46">
        <f t="shared" si="93"/>
        <v>0</v>
      </c>
      <c r="AP87" s="46">
        <f t="shared" si="94"/>
        <v>0</v>
      </c>
      <c r="AQ87" s="46">
        <f t="shared" si="78"/>
        <v>0</v>
      </c>
      <c r="AR87" s="47"/>
      <c r="AS87" s="47"/>
      <c r="AT87" s="44">
        <f t="shared" si="73"/>
        <v>0</v>
      </c>
      <c r="AU87" s="124"/>
      <c r="AV87" s="46">
        <f t="shared" si="95"/>
        <v>0</v>
      </c>
      <c r="AW87" s="46">
        <f t="shared" si="96"/>
        <v>0</v>
      </c>
      <c r="AX87" s="46">
        <f t="shared" si="79"/>
        <v>0</v>
      </c>
      <c r="AY87" s="47"/>
      <c r="AZ87" s="47"/>
      <c r="BA87" s="44">
        <f t="shared" si="74"/>
        <v>0</v>
      </c>
      <c r="BB87" s="93" t="s">
        <v>627</v>
      </c>
      <c r="BC87" s="93"/>
    </row>
    <row r="88" spans="1:139" ht="85.5" customHeight="1" outlineLevel="1" x14ac:dyDescent="0.3">
      <c r="A88" s="6">
        <v>76</v>
      </c>
      <c r="B88" s="6">
        <v>76</v>
      </c>
      <c r="C88" s="6" t="s">
        <v>57</v>
      </c>
      <c r="D88" s="7" t="s">
        <v>553</v>
      </c>
      <c r="E88" s="16">
        <v>10.7</v>
      </c>
      <c r="F88" s="49">
        <f t="shared" si="80"/>
        <v>200625</v>
      </c>
      <c r="G88" s="46">
        <f t="shared" si="97"/>
        <v>0</v>
      </c>
      <c r="H88" s="46">
        <f t="shared" si="81"/>
        <v>200625</v>
      </c>
      <c r="I88" s="47">
        <v>18750</v>
      </c>
      <c r="J88" s="47"/>
      <c r="K88" s="47">
        <f t="shared" si="82"/>
        <v>18750</v>
      </c>
      <c r="L88" s="50"/>
      <c r="M88" s="49">
        <f t="shared" si="83"/>
        <v>80250</v>
      </c>
      <c r="N88" s="46">
        <f t="shared" si="84"/>
        <v>0</v>
      </c>
      <c r="O88" s="46">
        <f t="shared" si="98"/>
        <v>80250</v>
      </c>
      <c r="P88" s="47">
        <v>7500</v>
      </c>
      <c r="Q88" s="47"/>
      <c r="R88" s="47"/>
      <c r="S88" s="50"/>
      <c r="T88" s="49">
        <f t="shared" si="85"/>
        <v>0</v>
      </c>
      <c r="U88" s="46">
        <f t="shared" si="86"/>
        <v>0</v>
      </c>
      <c r="V88" s="46">
        <f t="shared" si="99"/>
        <v>0</v>
      </c>
      <c r="W88" s="47"/>
      <c r="X88" s="47"/>
      <c r="Y88" s="47"/>
      <c r="Z88" s="50"/>
      <c r="AA88" s="46">
        <f t="shared" si="87"/>
        <v>0</v>
      </c>
      <c r="AB88" s="46">
        <f t="shared" si="75"/>
        <v>0</v>
      </c>
      <c r="AC88" s="46">
        <f t="shared" si="76"/>
        <v>0</v>
      </c>
      <c r="AD88" s="47"/>
      <c r="AE88" s="47"/>
      <c r="AF88" s="44">
        <f t="shared" si="71"/>
        <v>0</v>
      </c>
      <c r="AG88" s="124"/>
      <c r="AH88" s="46">
        <f t="shared" si="91"/>
        <v>0</v>
      </c>
      <c r="AI88" s="46">
        <f t="shared" si="92"/>
        <v>0</v>
      </c>
      <c r="AJ88" s="46">
        <f t="shared" si="77"/>
        <v>0</v>
      </c>
      <c r="AK88" s="47"/>
      <c r="AL88" s="47"/>
      <c r="AM88" s="44">
        <f t="shared" si="72"/>
        <v>0</v>
      </c>
      <c r="AN88" s="124"/>
      <c r="AO88" s="46">
        <f t="shared" si="93"/>
        <v>0</v>
      </c>
      <c r="AP88" s="46">
        <f t="shared" si="94"/>
        <v>0</v>
      </c>
      <c r="AQ88" s="46">
        <f t="shared" si="78"/>
        <v>0</v>
      </c>
      <c r="AR88" s="47"/>
      <c r="AS88" s="47"/>
      <c r="AT88" s="44">
        <f t="shared" si="73"/>
        <v>0</v>
      </c>
      <c r="AU88" s="124"/>
      <c r="AV88" s="46">
        <f t="shared" si="95"/>
        <v>0</v>
      </c>
      <c r="AW88" s="46">
        <f t="shared" si="96"/>
        <v>0</v>
      </c>
      <c r="AX88" s="46">
        <f t="shared" si="79"/>
        <v>0</v>
      </c>
      <c r="AY88" s="47"/>
      <c r="AZ88" s="47"/>
      <c r="BA88" s="44">
        <f t="shared" si="74"/>
        <v>0</v>
      </c>
      <c r="BB88" s="93" t="s">
        <v>628</v>
      </c>
      <c r="BC88" s="93"/>
    </row>
    <row r="89" spans="1:139" ht="28.5" customHeight="1" outlineLevel="1" x14ac:dyDescent="0.3">
      <c r="A89" s="6">
        <v>77</v>
      </c>
      <c r="B89" s="6">
        <v>77</v>
      </c>
      <c r="C89" s="6" t="s">
        <v>50</v>
      </c>
      <c r="D89" s="7" t="s">
        <v>549</v>
      </c>
      <c r="E89" s="16">
        <v>28.08</v>
      </c>
      <c r="F89" s="49">
        <f t="shared" si="80"/>
        <v>14742</v>
      </c>
      <c r="G89" s="46">
        <f t="shared" si="97"/>
        <v>0</v>
      </c>
      <c r="H89" s="46">
        <f t="shared" si="81"/>
        <v>14742</v>
      </c>
      <c r="I89" s="47">
        <v>525</v>
      </c>
      <c r="J89" s="47"/>
      <c r="K89" s="47">
        <f t="shared" si="82"/>
        <v>525</v>
      </c>
      <c r="L89" s="50"/>
      <c r="M89" s="49">
        <f t="shared" si="83"/>
        <v>13478.4</v>
      </c>
      <c r="N89" s="46">
        <f t="shared" si="84"/>
        <v>0</v>
      </c>
      <c r="O89" s="46">
        <f t="shared" si="98"/>
        <v>13478.4</v>
      </c>
      <c r="P89" s="47">
        <v>480</v>
      </c>
      <c r="Q89" s="47"/>
      <c r="R89" s="47"/>
      <c r="S89" s="50"/>
      <c r="T89" s="49">
        <f t="shared" si="85"/>
        <v>0</v>
      </c>
      <c r="U89" s="46">
        <f t="shared" si="86"/>
        <v>0</v>
      </c>
      <c r="V89" s="46">
        <f t="shared" si="99"/>
        <v>0</v>
      </c>
      <c r="W89" s="47"/>
      <c r="X89" s="47"/>
      <c r="Y89" s="47"/>
      <c r="Z89" s="50"/>
      <c r="AA89" s="46">
        <f t="shared" si="87"/>
        <v>0</v>
      </c>
      <c r="AB89" s="46">
        <f t="shared" si="75"/>
        <v>0</v>
      </c>
      <c r="AC89" s="46">
        <f t="shared" si="76"/>
        <v>0</v>
      </c>
      <c r="AD89" s="47"/>
      <c r="AE89" s="47"/>
      <c r="AF89" s="44">
        <f t="shared" si="71"/>
        <v>0</v>
      </c>
      <c r="AG89" s="124"/>
      <c r="AH89" s="46">
        <f t="shared" si="91"/>
        <v>0</v>
      </c>
      <c r="AI89" s="46">
        <f t="shared" si="92"/>
        <v>0</v>
      </c>
      <c r="AJ89" s="46">
        <f t="shared" si="77"/>
        <v>0</v>
      </c>
      <c r="AK89" s="47"/>
      <c r="AL89" s="47"/>
      <c r="AM89" s="44">
        <f t="shared" si="72"/>
        <v>0</v>
      </c>
      <c r="AN89" s="124"/>
      <c r="AO89" s="46">
        <f t="shared" si="93"/>
        <v>0</v>
      </c>
      <c r="AP89" s="46">
        <f t="shared" si="94"/>
        <v>0</v>
      </c>
      <c r="AQ89" s="46">
        <f t="shared" si="78"/>
        <v>0</v>
      </c>
      <c r="AR89" s="47"/>
      <c r="AS89" s="47"/>
      <c r="AT89" s="44">
        <f t="shared" si="73"/>
        <v>0</v>
      </c>
      <c r="AU89" s="124"/>
      <c r="AV89" s="46">
        <f t="shared" si="95"/>
        <v>0</v>
      </c>
      <c r="AW89" s="46">
        <f t="shared" si="96"/>
        <v>0</v>
      </c>
      <c r="AX89" s="46">
        <f t="shared" si="79"/>
        <v>0</v>
      </c>
      <c r="AY89" s="47"/>
      <c r="AZ89" s="47"/>
      <c r="BA89" s="44">
        <f t="shared" si="74"/>
        <v>0</v>
      </c>
      <c r="BB89" s="93" t="s">
        <v>636</v>
      </c>
      <c r="BC89" s="93"/>
    </row>
    <row r="90" spans="1:139" ht="28.5" customHeight="1" outlineLevel="1" x14ac:dyDescent="0.3">
      <c r="A90" s="6">
        <v>78</v>
      </c>
      <c r="B90" s="6">
        <v>78</v>
      </c>
      <c r="C90" s="6" t="s">
        <v>50</v>
      </c>
      <c r="D90" s="7" t="s">
        <v>549</v>
      </c>
      <c r="E90" s="16">
        <v>28.08</v>
      </c>
      <c r="F90" s="49">
        <f t="shared" si="80"/>
        <v>14742</v>
      </c>
      <c r="G90" s="46">
        <f t="shared" si="97"/>
        <v>0</v>
      </c>
      <c r="H90" s="46">
        <f t="shared" si="81"/>
        <v>14742</v>
      </c>
      <c r="I90" s="47">
        <v>525</v>
      </c>
      <c r="J90" s="47"/>
      <c r="K90" s="47">
        <f t="shared" si="82"/>
        <v>525</v>
      </c>
      <c r="L90" s="50"/>
      <c r="M90" s="49">
        <f t="shared" si="83"/>
        <v>13478.4</v>
      </c>
      <c r="N90" s="46">
        <f t="shared" si="84"/>
        <v>0</v>
      </c>
      <c r="O90" s="46">
        <f t="shared" si="98"/>
        <v>13478.4</v>
      </c>
      <c r="P90" s="47">
        <v>480</v>
      </c>
      <c r="Q90" s="47"/>
      <c r="R90" s="47"/>
      <c r="S90" s="50"/>
      <c r="T90" s="49">
        <f t="shared" si="85"/>
        <v>0</v>
      </c>
      <c r="U90" s="46">
        <f t="shared" si="86"/>
        <v>0</v>
      </c>
      <c r="V90" s="46">
        <f t="shared" si="99"/>
        <v>0</v>
      </c>
      <c r="W90" s="47"/>
      <c r="X90" s="47"/>
      <c r="Y90" s="47"/>
      <c r="Z90" s="50"/>
      <c r="AA90" s="46">
        <f t="shared" si="87"/>
        <v>0</v>
      </c>
      <c r="AB90" s="46">
        <f t="shared" si="75"/>
        <v>0</v>
      </c>
      <c r="AC90" s="46">
        <f t="shared" si="76"/>
        <v>0</v>
      </c>
      <c r="AD90" s="47"/>
      <c r="AE90" s="47"/>
      <c r="AF90" s="44">
        <f t="shared" si="71"/>
        <v>0</v>
      </c>
      <c r="AG90" s="124"/>
      <c r="AH90" s="46">
        <f t="shared" si="91"/>
        <v>0</v>
      </c>
      <c r="AI90" s="46">
        <f t="shared" si="92"/>
        <v>0</v>
      </c>
      <c r="AJ90" s="46">
        <f t="shared" si="77"/>
        <v>0</v>
      </c>
      <c r="AK90" s="47"/>
      <c r="AL90" s="47"/>
      <c r="AM90" s="44">
        <f t="shared" si="72"/>
        <v>0</v>
      </c>
      <c r="AN90" s="124"/>
      <c r="AO90" s="46">
        <f t="shared" si="93"/>
        <v>0</v>
      </c>
      <c r="AP90" s="46">
        <f t="shared" si="94"/>
        <v>0</v>
      </c>
      <c r="AQ90" s="46">
        <f t="shared" si="78"/>
        <v>0</v>
      </c>
      <c r="AR90" s="47"/>
      <c r="AS90" s="47"/>
      <c r="AT90" s="44">
        <f t="shared" si="73"/>
        <v>0</v>
      </c>
      <c r="AU90" s="124"/>
      <c r="AV90" s="46">
        <f t="shared" si="95"/>
        <v>0</v>
      </c>
      <c r="AW90" s="46">
        <f t="shared" si="96"/>
        <v>0</v>
      </c>
      <c r="AX90" s="46">
        <f t="shared" si="79"/>
        <v>0</v>
      </c>
      <c r="AY90" s="47"/>
      <c r="AZ90" s="47"/>
      <c r="BA90" s="44">
        <f t="shared" si="74"/>
        <v>0</v>
      </c>
      <c r="BB90" s="93" t="s">
        <v>637</v>
      </c>
      <c r="BC90" s="93"/>
    </row>
    <row r="91" spans="1:139" ht="42.75" customHeight="1" outlineLevel="1" x14ac:dyDescent="0.3">
      <c r="A91" s="6">
        <v>79</v>
      </c>
      <c r="B91" s="6">
        <v>79</v>
      </c>
      <c r="C91" s="6" t="s">
        <v>51</v>
      </c>
      <c r="D91" s="7" t="s">
        <v>551</v>
      </c>
      <c r="E91" s="16">
        <v>489.5</v>
      </c>
      <c r="F91" s="49">
        <f t="shared" si="80"/>
        <v>256987.5</v>
      </c>
      <c r="G91" s="46">
        <f t="shared" si="97"/>
        <v>0</v>
      </c>
      <c r="H91" s="46">
        <f t="shared" si="81"/>
        <v>256987.5</v>
      </c>
      <c r="I91" s="47">
        <v>525</v>
      </c>
      <c r="J91" s="47"/>
      <c r="K91" s="47">
        <f t="shared" si="82"/>
        <v>525</v>
      </c>
      <c r="L91" s="50"/>
      <c r="M91" s="49">
        <f t="shared" si="83"/>
        <v>85662.5</v>
      </c>
      <c r="N91" s="46">
        <f t="shared" si="84"/>
        <v>0</v>
      </c>
      <c r="O91" s="46">
        <f t="shared" si="98"/>
        <v>85662.5</v>
      </c>
      <c r="P91" s="47">
        <v>175</v>
      </c>
      <c r="Q91" s="47"/>
      <c r="R91" s="47"/>
      <c r="S91" s="50"/>
      <c r="T91" s="49">
        <f t="shared" si="85"/>
        <v>0</v>
      </c>
      <c r="U91" s="46">
        <f t="shared" si="86"/>
        <v>0</v>
      </c>
      <c r="V91" s="46">
        <f t="shared" si="99"/>
        <v>0</v>
      </c>
      <c r="W91" s="47"/>
      <c r="X91" s="47"/>
      <c r="Y91" s="47"/>
      <c r="Z91" s="50"/>
      <c r="AA91" s="46">
        <f t="shared" si="87"/>
        <v>0</v>
      </c>
      <c r="AB91" s="46">
        <f t="shared" si="75"/>
        <v>0</v>
      </c>
      <c r="AC91" s="46">
        <f t="shared" si="76"/>
        <v>0</v>
      </c>
      <c r="AD91" s="47"/>
      <c r="AE91" s="47"/>
      <c r="AF91" s="44">
        <f t="shared" si="71"/>
        <v>0</v>
      </c>
      <c r="AG91" s="124"/>
      <c r="AH91" s="46">
        <f t="shared" si="91"/>
        <v>0</v>
      </c>
      <c r="AI91" s="46">
        <f t="shared" si="92"/>
        <v>0</v>
      </c>
      <c r="AJ91" s="46">
        <f t="shared" si="77"/>
        <v>0</v>
      </c>
      <c r="AK91" s="47"/>
      <c r="AL91" s="47"/>
      <c r="AM91" s="44">
        <f t="shared" si="72"/>
        <v>0</v>
      </c>
      <c r="AN91" s="124"/>
      <c r="AO91" s="46">
        <f t="shared" si="93"/>
        <v>0</v>
      </c>
      <c r="AP91" s="46">
        <f t="shared" si="94"/>
        <v>0</v>
      </c>
      <c r="AQ91" s="46">
        <f t="shared" si="78"/>
        <v>0</v>
      </c>
      <c r="AR91" s="47"/>
      <c r="AS91" s="47"/>
      <c r="AT91" s="44">
        <f t="shared" si="73"/>
        <v>0</v>
      </c>
      <c r="AU91" s="124"/>
      <c r="AV91" s="46">
        <f t="shared" si="95"/>
        <v>0</v>
      </c>
      <c r="AW91" s="46">
        <f t="shared" si="96"/>
        <v>0</v>
      </c>
      <c r="AX91" s="46">
        <f t="shared" si="79"/>
        <v>0</v>
      </c>
      <c r="AY91" s="47"/>
      <c r="AZ91" s="47"/>
      <c r="BA91" s="44">
        <f t="shared" si="74"/>
        <v>0</v>
      </c>
      <c r="BB91" s="93" t="s">
        <v>638</v>
      </c>
      <c r="BC91" s="93"/>
    </row>
    <row r="92" spans="1:139" ht="42.75" customHeight="1" outlineLevel="1" x14ac:dyDescent="0.3">
      <c r="A92" s="6">
        <v>80</v>
      </c>
      <c r="B92" s="6">
        <v>80</v>
      </c>
      <c r="C92" s="6" t="s">
        <v>52</v>
      </c>
      <c r="D92" s="7" t="s">
        <v>549</v>
      </c>
      <c r="E92" s="16">
        <v>140.69999999999999</v>
      </c>
      <c r="F92" s="49">
        <f t="shared" si="80"/>
        <v>88641</v>
      </c>
      <c r="G92" s="46">
        <f t="shared" si="97"/>
        <v>0</v>
      </c>
      <c r="H92" s="46">
        <f t="shared" si="81"/>
        <v>88641</v>
      </c>
      <c r="I92" s="47">
        <v>630</v>
      </c>
      <c r="J92" s="47"/>
      <c r="K92" s="47">
        <f t="shared" si="82"/>
        <v>630</v>
      </c>
      <c r="L92" s="50"/>
      <c r="M92" s="49">
        <f t="shared" si="83"/>
        <v>26240.55</v>
      </c>
      <c r="N92" s="46">
        <f t="shared" si="84"/>
        <v>0</v>
      </c>
      <c r="O92" s="46">
        <f t="shared" si="98"/>
        <v>26240.55</v>
      </c>
      <c r="P92" s="47">
        <v>186.5</v>
      </c>
      <c r="Q92" s="47"/>
      <c r="R92" s="47"/>
      <c r="S92" s="50"/>
      <c r="T92" s="49">
        <f t="shared" si="85"/>
        <v>0</v>
      </c>
      <c r="U92" s="46">
        <f t="shared" si="86"/>
        <v>0</v>
      </c>
      <c r="V92" s="46">
        <f t="shared" si="99"/>
        <v>0</v>
      </c>
      <c r="W92" s="47"/>
      <c r="X92" s="47"/>
      <c r="Y92" s="47"/>
      <c r="Z92" s="50"/>
      <c r="AA92" s="46">
        <f t="shared" si="87"/>
        <v>0</v>
      </c>
      <c r="AB92" s="46">
        <f t="shared" si="75"/>
        <v>0</v>
      </c>
      <c r="AC92" s="46">
        <f t="shared" si="76"/>
        <v>0</v>
      </c>
      <c r="AD92" s="47"/>
      <c r="AE92" s="47"/>
      <c r="AF92" s="44">
        <f t="shared" si="71"/>
        <v>0</v>
      </c>
      <c r="AG92" s="124"/>
      <c r="AH92" s="46">
        <f t="shared" si="91"/>
        <v>0</v>
      </c>
      <c r="AI92" s="46">
        <f t="shared" si="92"/>
        <v>0</v>
      </c>
      <c r="AJ92" s="46">
        <f t="shared" si="77"/>
        <v>0</v>
      </c>
      <c r="AK92" s="47"/>
      <c r="AL92" s="47"/>
      <c r="AM92" s="44">
        <f t="shared" si="72"/>
        <v>0</v>
      </c>
      <c r="AN92" s="124"/>
      <c r="AO92" s="46">
        <f t="shared" si="93"/>
        <v>0</v>
      </c>
      <c r="AP92" s="46">
        <f t="shared" si="94"/>
        <v>0</v>
      </c>
      <c r="AQ92" s="46">
        <f t="shared" si="78"/>
        <v>0</v>
      </c>
      <c r="AR92" s="47"/>
      <c r="AS92" s="47"/>
      <c r="AT92" s="44">
        <f t="shared" si="73"/>
        <v>0</v>
      </c>
      <c r="AU92" s="124"/>
      <c r="AV92" s="46">
        <f t="shared" si="95"/>
        <v>0</v>
      </c>
      <c r="AW92" s="46">
        <f t="shared" si="96"/>
        <v>0</v>
      </c>
      <c r="AX92" s="46">
        <f t="shared" si="79"/>
        <v>0</v>
      </c>
      <c r="AY92" s="47"/>
      <c r="AZ92" s="47"/>
      <c r="BA92" s="44">
        <f t="shared" si="74"/>
        <v>0</v>
      </c>
      <c r="BB92" s="93" t="s">
        <v>639</v>
      </c>
      <c r="BC92" s="93"/>
    </row>
    <row r="93" spans="1:139" ht="42.75" customHeight="1" outlineLevel="1" x14ac:dyDescent="0.3">
      <c r="A93" s="6">
        <v>81</v>
      </c>
      <c r="B93" s="6">
        <v>81</v>
      </c>
      <c r="C93" s="6" t="s">
        <v>53</v>
      </c>
      <c r="D93" s="7" t="s">
        <v>549</v>
      </c>
      <c r="E93" s="16">
        <v>53.04</v>
      </c>
      <c r="F93" s="49">
        <f t="shared" si="80"/>
        <v>27846</v>
      </c>
      <c r="G93" s="46">
        <f t="shared" si="97"/>
        <v>0</v>
      </c>
      <c r="H93" s="46">
        <f t="shared" si="81"/>
        <v>27846</v>
      </c>
      <c r="I93" s="47">
        <v>525</v>
      </c>
      <c r="J93" s="47"/>
      <c r="K93" s="47">
        <f t="shared" si="82"/>
        <v>525</v>
      </c>
      <c r="L93" s="50"/>
      <c r="M93" s="49">
        <f t="shared" si="83"/>
        <v>5940.48</v>
      </c>
      <c r="N93" s="46">
        <f t="shared" si="84"/>
        <v>0</v>
      </c>
      <c r="O93" s="46">
        <f t="shared" si="98"/>
        <v>5940.48</v>
      </c>
      <c r="P93" s="47">
        <v>112</v>
      </c>
      <c r="Q93" s="47"/>
      <c r="R93" s="47"/>
      <c r="S93" s="50"/>
      <c r="T93" s="49">
        <f t="shared" si="85"/>
        <v>0</v>
      </c>
      <c r="U93" s="46">
        <f t="shared" si="86"/>
        <v>0</v>
      </c>
      <c r="V93" s="46">
        <f t="shared" si="99"/>
        <v>0</v>
      </c>
      <c r="W93" s="47"/>
      <c r="X93" s="47"/>
      <c r="Y93" s="47"/>
      <c r="Z93" s="50"/>
      <c r="AA93" s="46">
        <f t="shared" si="87"/>
        <v>0</v>
      </c>
      <c r="AB93" s="46">
        <f t="shared" si="75"/>
        <v>0</v>
      </c>
      <c r="AC93" s="46">
        <f t="shared" si="76"/>
        <v>0</v>
      </c>
      <c r="AD93" s="47"/>
      <c r="AE93" s="47"/>
      <c r="AF93" s="44">
        <f t="shared" si="71"/>
        <v>0</v>
      </c>
      <c r="AG93" s="124"/>
      <c r="AH93" s="46">
        <f t="shared" si="91"/>
        <v>0</v>
      </c>
      <c r="AI93" s="46">
        <f t="shared" si="92"/>
        <v>0</v>
      </c>
      <c r="AJ93" s="46">
        <f t="shared" si="77"/>
        <v>0</v>
      </c>
      <c r="AK93" s="47"/>
      <c r="AL93" s="47"/>
      <c r="AM93" s="44">
        <f t="shared" si="72"/>
        <v>0</v>
      </c>
      <c r="AN93" s="124"/>
      <c r="AO93" s="46">
        <f t="shared" si="93"/>
        <v>0</v>
      </c>
      <c r="AP93" s="46">
        <f t="shared" si="94"/>
        <v>0</v>
      </c>
      <c r="AQ93" s="46">
        <f t="shared" si="78"/>
        <v>0</v>
      </c>
      <c r="AR93" s="47"/>
      <c r="AS93" s="47"/>
      <c r="AT93" s="44">
        <f t="shared" si="73"/>
        <v>0</v>
      </c>
      <c r="AU93" s="124"/>
      <c r="AV93" s="46">
        <f t="shared" si="95"/>
        <v>0</v>
      </c>
      <c r="AW93" s="46">
        <f t="shared" si="96"/>
        <v>0</v>
      </c>
      <c r="AX93" s="46">
        <f t="shared" si="79"/>
        <v>0</v>
      </c>
      <c r="AY93" s="47"/>
      <c r="AZ93" s="47"/>
      <c r="BA93" s="44">
        <f t="shared" si="74"/>
        <v>0</v>
      </c>
      <c r="BB93" s="93" t="s">
        <v>633</v>
      </c>
      <c r="BC93" s="93"/>
    </row>
    <row r="94" spans="1:139" s="67" customFormat="1" ht="28.8" hidden="1" x14ac:dyDescent="0.3">
      <c r="A94" s="61"/>
      <c r="B94" s="61"/>
      <c r="C94" s="61" t="s">
        <v>58</v>
      </c>
      <c r="D94" s="68"/>
      <c r="E94" s="69"/>
      <c r="F94" s="72">
        <f>SUM(F95:F106)</f>
        <v>1847580</v>
      </c>
      <c r="G94" s="70">
        <f t="shared" si="97"/>
        <v>0</v>
      </c>
      <c r="H94" s="70">
        <f t="shared" si="81"/>
        <v>1847580</v>
      </c>
      <c r="I94" s="71"/>
      <c r="J94" s="71"/>
      <c r="K94" s="71">
        <f t="shared" si="82"/>
        <v>0</v>
      </c>
      <c r="L94" s="60"/>
      <c r="M94" s="72">
        <f>SUM(M95:M106)</f>
        <v>1345060.93</v>
      </c>
      <c r="N94" s="70">
        <f t="shared" ref="N94" si="100">L94*Q94</f>
        <v>0</v>
      </c>
      <c r="O94" s="70">
        <f t="shared" si="98"/>
        <v>1345060.93</v>
      </c>
      <c r="P94" s="71"/>
      <c r="Q94" s="71"/>
      <c r="R94" s="71"/>
      <c r="S94" s="60"/>
      <c r="T94" s="72">
        <f>SUM(T95:T106)</f>
        <v>0</v>
      </c>
      <c r="U94" s="70">
        <f t="shared" ref="U94" si="101">S94*X94</f>
        <v>0</v>
      </c>
      <c r="V94" s="70">
        <f t="shared" si="99"/>
        <v>0</v>
      </c>
      <c r="W94" s="71"/>
      <c r="X94" s="71"/>
      <c r="Y94" s="71"/>
      <c r="Z94" s="60"/>
      <c r="AA94" s="72">
        <f>SUM(AA95:AA106)</f>
        <v>0</v>
      </c>
      <c r="AB94" s="70">
        <f t="shared" ref="AB94" si="102">Y94*AE94</f>
        <v>0</v>
      </c>
      <c r="AC94" s="70">
        <f t="shared" si="76"/>
        <v>0</v>
      </c>
      <c r="AD94" s="71"/>
      <c r="AE94" s="71"/>
      <c r="AF94" s="66">
        <f t="shared" si="71"/>
        <v>0</v>
      </c>
      <c r="AG94" s="123"/>
      <c r="AH94" s="72">
        <f>SUM(AH95:AH106)</f>
        <v>0</v>
      </c>
      <c r="AI94" s="70">
        <f>AE94*AL94</f>
        <v>0</v>
      </c>
      <c r="AJ94" s="70">
        <f t="shared" si="77"/>
        <v>0</v>
      </c>
      <c r="AK94" s="71"/>
      <c r="AL94" s="71"/>
      <c r="AM94" s="66">
        <f t="shared" si="72"/>
        <v>0</v>
      </c>
      <c r="AN94" s="123"/>
      <c r="AO94" s="72">
        <f>SUM(AO95:AO106)</f>
        <v>0</v>
      </c>
      <c r="AP94" s="70">
        <f>AL94*AS94</f>
        <v>0</v>
      </c>
      <c r="AQ94" s="70">
        <f t="shared" si="78"/>
        <v>0</v>
      </c>
      <c r="AR94" s="71"/>
      <c r="AS94" s="71"/>
      <c r="AT94" s="66">
        <f t="shared" si="73"/>
        <v>0</v>
      </c>
      <c r="AU94" s="123"/>
      <c r="AV94" s="72">
        <f>SUM(AV95:AV106)</f>
        <v>0</v>
      </c>
      <c r="AW94" s="70">
        <f>AS94*AZ94</f>
        <v>0</v>
      </c>
      <c r="AX94" s="70">
        <f t="shared" si="79"/>
        <v>0</v>
      </c>
      <c r="AY94" s="71"/>
      <c r="AZ94" s="71"/>
      <c r="BA94" s="66">
        <f t="shared" si="74"/>
        <v>0</v>
      </c>
      <c r="BB94" s="89"/>
      <c r="BC94" s="89"/>
      <c r="BD94" s="130"/>
      <c r="BE94" s="130"/>
      <c r="BF94" s="130"/>
      <c r="BG94" s="130"/>
      <c r="BH94" s="130"/>
      <c r="BI94" s="130"/>
      <c r="BJ94" s="130"/>
      <c r="BK94" s="130"/>
      <c r="BL94" s="130"/>
      <c r="BM94" s="130"/>
      <c r="BN94" s="130"/>
      <c r="BO94" s="130"/>
      <c r="BP94" s="130"/>
      <c r="BQ94" s="130"/>
      <c r="BR94" s="130"/>
      <c r="BS94" s="130"/>
      <c r="BT94" s="130"/>
      <c r="BU94" s="130"/>
      <c r="BV94" s="130"/>
      <c r="BW94" s="130"/>
      <c r="BX94" s="130"/>
      <c r="BY94" s="130"/>
      <c r="BZ94" s="130"/>
      <c r="CA94" s="130"/>
      <c r="CB94" s="130"/>
      <c r="CC94" s="130"/>
      <c r="CD94" s="130"/>
      <c r="CE94" s="130"/>
      <c r="CF94" s="130"/>
      <c r="CG94" s="130"/>
      <c r="CH94" s="130"/>
      <c r="CI94" s="130"/>
      <c r="CJ94" s="130"/>
      <c r="CK94" s="130"/>
      <c r="CL94" s="130"/>
      <c r="CM94" s="130"/>
      <c r="CN94" s="130"/>
      <c r="CO94" s="130"/>
      <c r="CP94" s="130"/>
      <c r="CQ94" s="130"/>
      <c r="CR94" s="130"/>
      <c r="CS94" s="130"/>
      <c r="CT94" s="130"/>
      <c r="CU94" s="130"/>
      <c r="CV94" s="130"/>
      <c r="CW94" s="130"/>
      <c r="CX94" s="130"/>
      <c r="CY94" s="130"/>
      <c r="CZ94" s="130"/>
      <c r="DA94" s="130"/>
      <c r="DB94" s="130"/>
      <c r="DC94" s="130"/>
      <c r="DD94" s="130"/>
      <c r="DE94" s="130"/>
      <c r="DF94" s="130"/>
      <c r="DG94" s="130"/>
      <c r="DH94" s="130"/>
      <c r="DI94" s="130"/>
      <c r="DJ94" s="130"/>
      <c r="DK94" s="130"/>
      <c r="DL94" s="130"/>
      <c r="DM94" s="130"/>
      <c r="DN94" s="130"/>
      <c r="DO94" s="130"/>
      <c r="DP94" s="130"/>
      <c r="DQ94" s="130"/>
      <c r="DR94" s="130"/>
      <c r="DS94" s="130"/>
      <c r="DT94" s="130"/>
      <c r="DU94" s="130"/>
      <c r="DV94" s="130"/>
      <c r="DW94" s="130"/>
      <c r="DX94" s="130"/>
      <c r="DY94" s="130"/>
      <c r="DZ94" s="130"/>
      <c r="EA94" s="130"/>
      <c r="EB94" s="130"/>
      <c r="EC94" s="130"/>
      <c r="ED94" s="130"/>
      <c r="EE94" s="130"/>
      <c r="EF94" s="130"/>
      <c r="EG94" s="130"/>
      <c r="EH94" s="130"/>
      <c r="EI94" s="130"/>
    </row>
    <row r="95" spans="1:139" ht="42.75" customHeight="1" outlineLevel="1" x14ac:dyDescent="0.3">
      <c r="A95" s="6">
        <v>82</v>
      </c>
      <c r="B95" s="6">
        <v>82</v>
      </c>
      <c r="C95" s="6" t="s">
        <v>30</v>
      </c>
      <c r="D95" s="7" t="s">
        <v>549</v>
      </c>
      <c r="E95" s="16">
        <v>742.2</v>
      </c>
      <c r="F95" s="49">
        <f t="shared" si="80"/>
        <v>406354.5</v>
      </c>
      <c r="G95" s="46">
        <f t="shared" si="97"/>
        <v>0</v>
      </c>
      <c r="H95" s="46">
        <f t="shared" si="81"/>
        <v>406354.5</v>
      </c>
      <c r="I95" s="47">
        <v>547.5</v>
      </c>
      <c r="J95" s="47"/>
      <c r="K95" s="47">
        <f t="shared" si="82"/>
        <v>547.5</v>
      </c>
      <c r="L95" s="50"/>
      <c r="M95" s="49">
        <f t="shared" si="83"/>
        <v>92403.900000000009</v>
      </c>
      <c r="N95" s="46">
        <f t="shared" si="84"/>
        <v>0</v>
      </c>
      <c r="O95" s="46">
        <f t="shared" si="98"/>
        <v>92403.900000000009</v>
      </c>
      <c r="P95" s="47">
        <v>124.5</v>
      </c>
      <c r="Q95" s="47"/>
      <c r="R95" s="47"/>
      <c r="S95" s="50"/>
      <c r="T95" s="49">
        <f t="shared" si="85"/>
        <v>0</v>
      </c>
      <c r="U95" s="46">
        <f t="shared" si="86"/>
        <v>0</v>
      </c>
      <c r="V95" s="46">
        <f t="shared" si="99"/>
        <v>0</v>
      </c>
      <c r="W95" s="47"/>
      <c r="X95" s="47"/>
      <c r="Y95" s="47"/>
      <c r="Z95" s="50"/>
      <c r="AA95" s="46">
        <f t="shared" si="87"/>
        <v>0</v>
      </c>
      <c r="AB95" s="46">
        <f t="shared" si="75"/>
        <v>0</v>
      </c>
      <c r="AC95" s="46">
        <f t="shared" si="76"/>
        <v>0</v>
      </c>
      <c r="AD95" s="47"/>
      <c r="AE95" s="47"/>
      <c r="AF95" s="44">
        <f t="shared" si="71"/>
        <v>0</v>
      </c>
      <c r="AG95" s="124"/>
      <c r="AH95" s="46">
        <f t="shared" ref="AH95:AH106" si="103">K95*AK95</f>
        <v>0</v>
      </c>
      <c r="AI95" s="46">
        <f t="shared" ref="AI95:AI106" si="104">K96*AL95</f>
        <v>0</v>
      </c>
      <c r="AJ95" s="46">
        <f t="shared" si="77"/>
        <v>0</v>
      </c>
      <c r="AK95" s="47"/>
      <c r="AL95" s="47"/>
      <c r="AM95" s="44">
        <f t="shared" si="72"/>
        <v>0</v>
      </c>
      <c r="AN95" s="124"/>
      <c r="AO95" s="46">
        <f t="shared" ref="AO95:AO106" si="105">R95*AR95</f>
        <v>0</v>
      </c>
      <c r="AP95" s="46">
        <f t="shared" ref="AP95:AP106" si="106">R96*AS95</f>
        <v>0</v>
      </c>
      <c r="AQ95" s="46">
        <f t="shared" si="78"/>
        <v>0</v>
      </c>
      <c r="AR95" s="47"/>
      <c r="AS95" s="47"/>
      <c r="AT95" s="44">
        <f t="shared" si="73"/>
        <v>0</v>
      </c>
      <c r="AU95" s="124"/>
      <c r="AV95" s="46">
        <f t="shared" ref="AV95:AV106" si="107">Y95*AY95</f>
        <v>0</v>
      </c>
      <c r="AW95" s="46">
        <f t="shared" ref="AW95:AW106" si="108">Y96*AZ95</f>
        <v>0</v>
      </c>
      <c r="AX95" s="46">
        <f t="shared" si="79"/>
        <v>0</v>
      </c>
      <c r="AY95" s="47"/>
      <c r="AZ95" s="47"/>
      <c r="BA95" s="44">
        <f t="shared" si="74"/>
        <v>0</v>
      </c>
      <c r="BB95" s="93" t="s">
        <v>640</v>
      </c>
      <c r="BC95" s="93"/>
    </row>
    <row r="96" spans="1:139" ht="28.5" customHeight="1" outlineLevel="1" x14ac:dyDescent="0.3">
      <c r="A96" s="6">
        <v>83</v>
      </c>
      <c r="B96" s="6">
        <v>83</v>
      </c>
      <c r="C96" s="6" t="s">
        <v>31</v>
      </c>
      <c r="D96" s="7" t="s">
        <v>549</v>
      </c>
      <c r="E96" s="16">
        <v>742.2</v>
      </c>
      <c r="F96" s="49">
        <f t="shared" si="80"/>
        <v>244926.00000000003</v>
      </c>
      <c r="G96" s="46">
        <f t="shared" si="97"/>
        <v>0</v>
      </c>
      <c r="H96" s="46">
        <f t="shared" si="81"/>
        <v>244926.00000000003</v>
      </c>
      <c r="I96" s="47">
        <v>330</v>
      </c>
      <c r="J96" s="47"/>
      <c r="K96" s="47">
        <f t="shared" si="82"/>
        <v>330</v>
      </c>
      <c r="L96" s="50"/>
      <c r="M96" s="49">
        <f t="shared" si="83"/>
        <v>245890.86000000002</v>
      </c>
      <c r="N96" s="46">
        <f t="shared" si="84"/>
        <v>0</v>
      </c>
      <c r="O96" s="46">
        <f t="shared" si="98"/>
        <v>245890.86000000002</v>
      </c>
      <c r="P96" s="47">
        <v>331.3</v>
      </c>
      <c r="Q96" s="47"/>
      <c r="R96" s="47"/>
      <c r="S96" s="50"/>
      <c r="T96" s="49">
        <f t="shared" si="85"/>
        <v>0</v>
      </c>
      <c r="U96" s="46">
        <f t="shared" si="86"/>
        <v>0</v>
      </c>
      <c r="V96" s="46">
        <f t="shared" si="99"/>
        <v>0</v>
      </c>
      <c r="W96" s="47"/>
      <c r="X96" s="47"/>
      <c r="Y96" s="47"/>
      <c r="Z96" s="50"/>
      <c r="AA96" s="46">
        <f t="shared" si="87"/>
        <v>0</v>
      </c>
      <c r="AB96" s="46">
        <f t="shared" si="75"/>
        <v>0</v>
      </c>
      <c r="AC96" s="46">
        <f t="shared" si="76"/>
        <v>0</v>
      </c>
      <c r="AD96" s="47"/>
      <c r="AE96" s="47"/>
      <c r="AF96" s="44">
        <f t="shared" si="71"/>
        <v>0</v>
      </c>
      <c r="AG96" s="124"/>
      <c r="AH96" s="46">
        <f t="shared" si="103"/>
        <v>0</v>
      </c>
      <c r="AI96" s="46">
        <f t="shared" si="104"/>
        <v>0</v>
      </c>
      <c r="AJ96" s="46">
        <f t="shared" si="77"/>
        <v>0</v>
      </c>
      <c r="AK96" s="47"/>
      <c r="AL96" s="47"/>
      <c r="AM96" s="44">
        <f t="shared" si="72"/>
        <v>0</v>
      </c>
      <c r="AN96" s="124"/>
      <c r="AO96" s="46">
        <f t="shared" si="105"/>
        <v>0</v>
      </c>
      <c r="AP96" s="46">
        <f t="shared" si="106"/>
        <v>0</v>
      </c>
      <c r="AQ96" s="46">
        <f t="shared" si="78"/>
        <v>0</v>
      </c>
      <c r="AR96" s="47"/>
      <c r="AS96" s="47"/>
      <c r="AT96" s="44">
        <f t="shared" si="73"/>
        <v>0</v>
      </c>
      <c r="AU96" s="124"/>
      <c r="AV96" s="46">
        <f t="shared" si="107"/>
        <v>0</v>
      </c>
      <c r="AW96" s="46">
        <f t="shared" si="108"/>
        <v>0</v>
      </c>
      <c r="AX96" s="46">
        <f t="shared" si="79"/>
        <v>0</v>
      </c>
      <c r="AY96" s="47"/>
      <c r="AZ96" s="47"/>
      <c r="BA96" s="44">
        <f t="shared" si="74"/>
        <v>0</v>
      </c>
      <c r="BB96" s="93" t="s">
        <v>599</v>
      </c>
      <c r="BC96" s="93"/>
    </row>
    <row r="97" spans="1:139" ht="42.75" customHeight="1" outlineLevel="1" x14ac:dyDescent="0.3">
      <c r="A97" s="6">
        <v>84</v>
      </c>
      <c r="B97" s="6">
        <v>84</v>
      </c>
      <c r="C97" s="6" t="s">
        <v>34</v>
      </c>
      <c r="D97" s="7" t="s">
        <v>550</v>
      </c>
      <c r="E97" s="16">
        <v>624</v>
      </c>
      <c r="F97" s="49">
        <f t="shared" si="80"/>
        <v>351000</v>
      </c>
      <c r="G97" s="46">
        <f t="shared" si="97"/>
        <v>0</v>
      </c>
      <c r="H97" s="46">
        <f t="shared" si="81"/>
        <v>351000</v>
      </c>
      <c r="I97" s="47">
        <v>562.5</v>
      </c>
      <c r="J97" s="47"/>
      <c r="K97" s="47">
        <f t="shared" si="82"/>
        <v>562.5</v>
      </c>
      <c r="L97" s="50"/>
      <c r="M97" s="49">
        <f t="shared" si="83"/>
        <v>526656</v>
      </c>
      <c r="N97" s="46">
        <f t="shared" si="84"/>
        <v>0</v>
      </c>
      <c r="O97" s="46">
        <f t="shared" si="98"/>
        <v>526656</v>
      </c>
      <c r="P97" s="47">
        <v>844</v>
      </c>
      <c r="Q97" s="47"/>
      <c r="R97" s="47"/>
      <c r="S97" s="50"/>
      <c r="T97" s="49">
        <f t="shared" si="85"/>
        <v>0</v>
      </c>
      <c r="U97" s="46">
        <f t="shared" si="86"/>
        <v>0</v>
      </c>
      <c r="V97" s="46">
        <f t="shared" si="99"/>
        <v>0</v>
      </c>
      <c r="W97" s="47"/>
      <c r="X97" s="47"/>
      <c r="Y97" s="47"/>
      <c r="Z97" s="50"/>
      <c r="AA97" s="46">
        <f t="shared" si="87"/>
        <v>0</v>
      </c>
      <c r="AB97" s="46">
        <f t="shared" si="75"/>
        <v>0</v>
      </c>
      <c r="AC97" s="46">
        <f t="shared" si="76"/>
        <v>0</v>
      </c>
      <c r="AD97" s="47"/>
      <c r="AE97" s="47"/>
      <c r="AF97" s="44">
        <f t="shared" si="71"/>
        <v>0</v>
      </c>
      <c r="AG97" s="124"/>
      <c r="AH97" s="46">
        <f t="shared" si="103"/>
        <v>0</v>
      </c>
      <c r="AI97" s="46">
        <f t="shared" si="104"/>
        <v>0</v>
      </c>
      <c r="AJ97" s="46">
        <f t="shared" si="77"/>
        <v>0</v>
      </c>
      <c r="AK97" s="47"/>
      <c r="AL97" s="47"/>
      <c r="AM97" s="44">
        <f t="shared" si="72"/>
        <v>0</v>
      </c>
      <c r="AN97" s="124"/>
      <c r="AO97" s="46">
        <f t="shared" si="105"/>
        <v>0</v>
      </c>
      <c r="AP97" s="46">
        <f t="shared" si="106"/>
        <v>0</v>
      </c>
      <c r="AQ97" s="46">
        <f t="shared" si="78"/>
        <v>0</v>
      </c>
      <c r="AR97" s="47"/>
      <c r="AS97" s="47"/>
      <c r="AT97" s="44">
        <f t="shared" si="73"/>
        <v>0</v>
      </c>
      <c r="AU97" s="124"/>
      <c r="AV97" s="46">
        <f t="shared" si="107"/>
        <v>0</v>
      </c>
      <c r="AW97" s="46">
        <f t="shared" si="108"/>
        <v>0</v>
      </c>
      <c r="AX97" s="46">
        <f t="shared" si="79"/>
        <v>0</v>
      </c>
      <c r="AY97" s="47"/>
      <c r="AZ97" s="47"/>
      <c r="BA97" s="44">
        <f t="shared" si="74"/>
        <v>0</v>
      </c>
      <c r="BB97" s="93" t="s">
        <v>582</v>
      </c>
      <c r="BC97" s="93"/>
    </row>
    <row r="98" spans="1:139" ht="14.25" customHeight="1" outlineLevel="1" x14ac:dyDescent="0.3">
      <c r="A98" s="6">
        <v>85</v>
      </c>
      <c r="B98" s="6">
        <v>85</v>
      </c>
      <c r="C98" s="6" t="s">
        <v>47</v>
      </c>
      <c r="D98" s="7" t="s">
        <v>550</v>
      </c>
      <c r="E98" s="16">
        <v>312</v>
      </c>
      <c r="F98" s="49">
        <f t="shared" si="80"/>
        <v>175500</v>
      </c>
      <c r="G98" s="46">
        <f t="shared" si="97"/>
        <v>0</v>
      </c>
      <c r="H98" s="46">
        <f t="shared" si="81"/>
        <v>175500</v>
      </c>
      <c r="I98" s="47">
        <v>562.5</v>
      </c>
      <c r="J98" s="47"/>
      <c r="K98" s="47">
        <f t="shared" si="82"/>
        <v>562.5</v>
      </c>
      <c r="L98" s="50"/>
      <c r="M98" s="49">
        <f t="shared" si="83"/>
        <v>128544</v>
      </c>
      <c r="N98" s="46">
        <f t="shared" si="84"/>
        <v>0</v>
      </c>
      <c r="O98" s="46">
        <f t="shared" si="98"/>
        <v>128544</v>
      </c>
      <c r="P98" s="47">
        <v>412</v>
      </c>
      <c r="Q98" s="47"/>
      <c r="R98" s="47"/>
      <c r="S98" s="50"/>
      <c r="T98" s="49">
        <f t="shared" si="85"/>
        <v>0</v>
      </c>
      <c r="U98" s="46">
        <f t="shared" si="86"/>
        <v>0</v>
      </c>
      <c r="V98" s="46">
        <f t="shared" si="99"/>
        <v>0</v>
      </c>
      <c r="W98" s="47"/>
      <c r="X98" s="47"/>
      <c r="Y98" s="47"/>
      <c r="Z98" s="50"/>
      <c r="AA98" s="46">
        <f t="shared" si="87"/>
        <v>0</v>
      </c>
      <c r="AB98" s="46">
        <f t="shared" si="75"/>
        <v>0</v>
      </c>
      <c r="AC98" s="46">
        <f t="shared" si="76"/>
        <v>0</v>
      </c>
      <c r="AD98" s="47"/>
      <c r="AE98" s="47"/>
      <c r="AF98" s="44">
        <f t="shared" si="71"/>
        <v>0</v>
      </c>
      <c r="AG98" s="124"/>
      <c r="AH98" s="46">
        <f t="shared" si="103"/>
        <v>0</v>
      </c>
      <c r="AI98" s="46">
        <f t="shared" si="104"/>
        <v>0</v>
      </c>
      <c r="AJ98" s="46">
        <f t="shared" si="77"/>
        <v>0</v>
      </c>
      <c r="AK98" s="47"/>
      <c r="AL98" s="47"/>
      <c r="AM98" s="44">
        <f t="shared" si="72"/>
        <v>0</v>
      </c>
      <c r="AN98" s="124"/>
      <c r="AO98" s="46">
        <f t="shared" si="105"/>
        <v>0</v>
      </c>
      <c r="AP98" s="46">
        <f t="shared" si="106"/>
        <v>0</v>
      </c>
      <c r="AQ98" s="46">
        <f t="shared" si="78"/>
        <v>0</v>
      </c>
      <c r="AR98" s="47"/>
      <c r="AS98" s="47"/>
      <c r="AT98" s="44">
        <f t="shared" si="73"/>
        <v>0</v>
      </c>
      <c r="AU98" s="124"/>
      <c r="AV98" s="46">
        <f t="shared" si="107"/>
        <v>0</v>
      </c>
      <c r="AW98" s="46">
        <f t="shared" si="108"/>
        <v>0</v>
      </c>
      <c r="AX98" s="46">
        <f t="shared" si="79"/>
        <v>0</v>
      </c>
      <c r="AY98" s="47"/>
      <c r="AZ98" s="47"/>
      <c r="BA98" s="44">
        <f t="shared" si="74"/>
        <v>0</v>
      </c>
      <c r="BB98" s="93" t="s">
        <v>626</v>
      </c>
      <c r="BC98" s="93"/>
    </row>
    <row r="99" spans="1:139" ht="14.25" customHeight="1" outlineLevel="1" x14ac:dyDescent="0.3">
      <c r="A99" s="6">
        <v>86</v>
      </c>
      <c r="B99" s="6">
        <v>86</v>
      </c>
      <c r="C99" s="6" t="s">
        <v>40</v>
      </c>
      <c r="D99" s="7" t="s">
        <v>550</v>
      </c>
      <c r="E99" s="16">
        <v>4</v>
      </c>
      <c r="F99" s="49">
        <f t="shared" si="80"/>
        <v>13200</v>
      </c>
      <c r="G99" s="46">
        <f t="shared" si="97"/>
        <v>0</v>
      </c>
      <c r="H99" s="46">
        <f t="shared" si="81"/>
        <v>13200</v>
      </c>
      <c r="I99" s="47">
        <v>3300</v>
      </c>
      <c r="J99" s="47"/>
      <c r="K99" s="47">
        <f t="shared" si="82"/>
        <v>3300</v>
      </c>
      <c r="L99" s="50"/>
      <c r="M99" s="49">
        <f t="shared" si="83"/>
        <v>12666.64</v>
      </c>
      <c r="N99" s="46">
        <f t="shared" si="84"/>
        <v>0</v>
      </c>
      <c r="O99" s="46">
        <f t="shared" si="98"/>
        <v>12666.64</v>
      </c>
      <c r="P99" s="47">
        <v>3166.66</v>
      </c>
      <c r="Q99" s="47"/>
      <c r="R99" s="47"/>
      <c r="S99" s="50"/>
      <c r="T99" s="49">
        <f t="shared" si="85"/>
        <v>0</v>
      </c>
      <c r="U99" s="46">
        <f t="shared" si="86"/>
        <v>0</v>
      </c>
      <c r="V99" s="46">
        <f t="shared" si="99"/>
        <v>0</v>
      </c>
      <c r="W99" s="47"/>
      <c r="X99" s="47"/>
      <c r="Y99" s="47"/>
      <c r="Z99" s="50"/>
      <c r="AA99" s="46">
        <f t="shared" si="87"/>
        <v>0</v>
      </c>
      <c r="AB99" s="46">
        <f t="shared" si="75"/>
        <v>0</v>
      </c>
      <c r="AC99" s="46">
        <f t="shared" si="76"/>
        <v>0</v>
      </c>
      <c r="AD99" s="47"/>
      <c r="AE99" s="47"/>
      <c r="AF99" s="44">
        <f t="shared" si="71"/>
        <v>0</v>
      </c>
      <c r="AG99" s="124"/>
      <c r="AH99" s="46">
        <f t="shared" si="103"/>
        <v>0</v>
      </c>
      <c r="AI99" s="46">
        <f t="shared" si="104"/>
        <v>0</v>
      </c>
      <c r="AJ99" s="46">
        <f t="shared" si="77"/>
        <v>0</v>
      </c>
      <c r="AK99" s="47"/>
      <c r="AL99" s="47"/>
      <c r="AM99" s="44">
        <f t="shared" si="72"/>
        <v>0</v>
      </c>
      <c r="AN99" s="124"/>
      <c r="AO99" s="46">
        <f t="shared" si="105"/>
        <v>0</v>
      </c>
      <c r="AP99" s="46">
        <f t="shared" si="106"/>
        <v>0</v>
      </c>
      <c r="AQ99" s="46">
        <f t="shared" si="78"/>
        <v>0</v>
      </c>
      <c r="AR99" s="47"/>
      <c r="AS99" s="47"/>
      <c r="AT99" s="44">
        <f t="shared" si="73"/>
        <v>0</v>
      </c>
      <c r="AU99" s="124"/>
      <c r="AV99" s="46">
        <f t="shared" si="107"/>
        <v>0</v>
      </c>
      <c r="AW99" s="46">
        <f t="shared" si="108"/>
        <v>0</v>
      </c>
      <c r="AX99" s="46">
        <f t="shared" si="79"/>
        <v>0</v>
      </c>
      <c r="AY99" s="47"/>
      <c r="AZ99" s="47"/>
      <c r="BA99" s="44">
        <f t="shared" si="74"/>
        <v>0</v>
      </c>
      <c r="BB99" s="93" t="s">
        <v>624</v>
      </c>
      <c r="BC99" s="93"/>
    </row>
    <row r="100" spans="1:139" ht="42.75" customHeight="1" outlineLevel="1" x14ac:dyDescent="0.3">
      <c r="A100" s="6">
        <v>87</v>
      </c>
      <c r="B100" s="6">
        <v>87</v>
      </c>
      <c r="C100" s="6" t="s">
        <v>48</v>
      </c>
      <c r="D100" s="7" t="s">
        <v>549</v>
      </c>
      <c r="E100" s="16">
        <v>358.2</v>
      </c>
      <c r="F100" s="49">
        <f t="shared" si="80"/>
        <v>53730</v>
      </c>
      <c r="G100" s="46">
        <f t="shared" si="97"/>
        <v>0</v>
      </c>
      <c r="H100" s="46">
        <f t="shared" si="81"/>
        <v>53730</v>
      </c>
      <c r="I100" s="47">
        <v>150</v>
      </c>
      <c r="J100" s="47"/>
      <c r="K100" s="47">
        <f t="shared" si="82"/>
        <v>150</v>
      </c>
      <c r="L100" s="50"/>
      <c r="M100" s="49">
        <f t="shared" si="83"/>
        <v>114624</v>
      </c>
      <c r="N100" s="46">
        <f t="shared" si="84"/>
        <v>0</v>
      </c>
      <c r="O100" s="46">
        <f t="shared" si="98"/>
        <v>114624</v>
      </c>
      <c r="P100" s="47">
        <v>320</v>
      </c>
      <c r="Q100" s="47"/>
      <c r="R100" s="47"/>
      <c r="S100" s="50"/>
      <c r="T100" s="49">
        <f t="shared" si="85"/>
        <v>0</v>
      </c>
      <c r="U100" s="46">
        <f t="shared" si="86"/>
        <v>0</v>
      </c>
      <c r="V100" s="46">
        <f t="shared" si="99"/>
        <v>0</v>
      </c>
      <c r="W100" s="47"/>
      <c r="X100" s="47"/>
      <c r="Y100" s="47"/>
      <c r="Z100" s="50"/>
      <c r="AA100" s="46">
        <f t="shared" si="87"/>
        <v>0</v>
      </c>
      <c r="AB100" s="46">
        <f t="shared" si="75"/>
        <v>0</v>
      </c>
      <c r="AC100" s="46">
        <f t="shared" si="76"/>
        <v>0</v>
      </c>
      <c r="AD100" s="47"/>
      <c r="AE100" s="47"/>
      <c r="AF100" s="44">
        <f t="shared" si="71"/>
        <v>0</v>
      </c>
      <c r="AG100" s="124"/>
      <c r="AH100" s="46">
        <f t="shared" si="103"/>
        <v>0</v>
      </c>
      <c r="AI100" s="46">
        <f t="shared" si="104"/>
        <v>0</v>
      </c>
      <c r="AJ100" s="46">
        <f t="shared" si="77"/>
        <v>0</v>
      </c>
      <c r="AK100" s="47"/>
      <c r="AL100" s="47"/>
      <c r="AM100" s="44">
        <f t="shared" si="72"/>
        <v>0</v>
      </c>
      <c r="AN100" s="124"/>
      <c r="AO100" s="46">
        <f t="shared" si="105"/>
        <v>0</v>
      </c>
      <c r="AP100" s="46">
        <f t="shared" si="106"/>
        <v>0</v>
      </c>
      <c r="AQ100" s="46">
        <f t="shared" si="78"/>
        <v>0</v>
      </c>
      <c r="AR100" s="47"/>
      <c r="AS100" s="47"/>
      <c r="AT100" s="44">
        <f t="shared" si="73"/>
        <v>0</v>
      </c>
      <c r="AU100" s="124"/>
      <c r="AV100" s="46">
        <f t="shared" si="107"/>
        <v>0</v>
      </c>
      <c r="AW100" s="46">
        <f t="shared" si="108"/>
        <v>0</v>
      </c>
      <c r="AX100" s="46">
        <f t="shared" si="79"/>
        <v>0</v>
      </c>
      <c r="AY100" s="47"/>
      <c r="AZ100" s="47"/>
      <c r="BA100" s="44">
        <f t="shared" si="74"/>
        <v>0</v>
      </c>
      <c r="BB100" s="93" t="s">
        <v>627</v>
      </c>
      <c r="BC100" s="93"/>
    </row>
    <row r="101" spans="1:139" ht="85.5" customHeight="1" outlineLevel="1" x14ac:dyDescent="0.3">
      <c r="A101" s="6">
        <v>88</v>
      </c>
      <c r="B101" s="6">
        <v>88</v>
      </c>
      <c r="C101" s="6" t="s">
        <v>57</v>
      </c>
      <c r="D101" s="7" t="s">
        <v>553</v>
      </c>
      <c r="E101" s="16">
        <v>10.7</v>
      </c>
      <c r="F101" s="49">
        <f t="shared" si="80"/>
        <v>200625</v>
      </c>
      <c r="G101" s="46">
        <f t="shared" si="97"/>
        <v>0</v>
      </c>
      <c r="H101" s="46">
        <f t="shared" si="81"/>
        <v>200625</v>
      </c>
      <c r="I101" s="47">
        <v>18750</v>
      </c>
      <c r="J101" s="47"/>
      <c r="K101" s="47">
        <f t="shared" si="82"/>
        <v>18750</v>
      </c>
      <c r="L101" s="50"/>
      <c r="M101" s="49">
        <f t="shared" si="83"/>
        <v>80250</v>
      </c>
      <c r="N101" s="46">
        <f t="shared" si="84"/>
        <v>0</v>
      </c>
      <c r="O101" s="46">
        <f t="shared" si="98"/>
        <v>80250</v>
      </c>
      <c r="P101" s="47">
        <v>7500</v>
      </c>
      <c r="Q101" s="47"/>
      <c r="R101" s="47"/>
      <c r="S101" s="50"/>
      <c r="T101" s="49">
        <f t="shared" si="85"/>
        <v>0</v>
      </c>
      <c r="U101" s="46">
        <f t="shared" si="86"/>
        <v>0</v>
      </c>
      <c r="V101" s="46">
        <f t="shared" si="99"/>
        <v>0</v>
      </c>
      <c r="W101" s="47"/>
      <c r="X101" s="47"/>
      <c r="Y101" s="47"/>
      <c r="Z101" s="50"/>
      <c r="AA101" s="46">
        <f t="shared" si="87"/>
        <v>0</v>
      </c>
      <c r="AB101" s="46">
        <f t="shared" si="75"/>
        <v>0</v>
      </c>
      <c r="AC101" s="46">
        <f t="shared" si="76"/>
        <v>0</v>
      </c>
      <c r="AD101" s="47"/>
      <c r="AE101" s="47"/>
      <c r="AF101" s="44">
        <f t="shared" si="71"/>
        <v>0</v>
      </c>
      <c r="AG101" s="124"/>
      <c r="AH101" s="46">
        <f t="shared" si="103"/>
        <v>0</v>
      </c>
      <c r="AI101" s="46">
        <f t="shared" si="104"/>
        <v>0</v>
      </c>
      <c r="AJ101" s="46">
        <f t="shared" si="77"/>
        <v>0</v>
      </c>
      <c r="AK101" s="47"/>
      <c r="AL101" s="47"/>
      <c r="AM101" s="44">
        <f t="shared" si="72"/>
        <v>0</v>
      </c>
      <c r="AN101" s="124"/>
      <c r="AO101" s="46">
        <f t="shared" si="105"/>
        <v>0</v>
      </c>
      <c r="AP101" s="46">
        <f t="shared" si="106"/>
        <v>0</v>
      </c>
      <c r="AQ101" s="46">
        <f t="shared" si="78"/>
        <v>0</v>
      </c>
      <c r="AR101" s="47"/>
      <c r="AS101" s="47"/>
      <c r="AT101" s="44">
        <f t="shared" si="73"/>
        <v>0</v>
      </c>
      <c r="AU101" s="124"/>
      <c r="AV101" s="46">
        <f t="shared" si="107"/>
        <v>0</v>
      </c>
      <c r="AW101" s="46">
        <f t="shared" si="108"/>
        <v>0</v>
      </c>
      <c r="AX101" s="46">
        <f t="shared" si="79"/>
        <v>0</v>
      </c>
      <c r="AY101" s="47"/>
      <c r="AZ101" s="47"/>
      <c r="BA101" s="44">
        <f t="shared" si="74"/>
        <v>0</v>
      </c>
      <c r="BB101" s="93" t="s">
        <v>628</v>
      </c>
      <c r="BC101" s="93"/>
    </row>
    <row r="102" spans="1:139" ht="85.5" customHeight="1" outlineLevel="1" x14ac:dyDescent="0.3">
      <c r="A102" s="6">
        <v>89</v>
      </c>
      <c r="B102" s="6">
        <v>89</v>
      </c>
      <c r="C102" s="6" t="s">
        <v>50</v>
      </c>
      <c r="D102" s="7" t="s">
        <v>549</v>
      </c>
      <c r="E102" s="16">
        <v>27.2</v>
      </c>
      <c r="F102" s="49">
        <f t="shared" si="80"/>
        <v>14280</v>
      </c>
      <c r="G102" s="46">
        <f t="shared" si="97"/>
        <v>0</v>
      </c>
      <c r="H102" s="46">
        <f t="shared" si="81"/>
        <v>14280</v>
      </c>
      <c r="I102" s="47">
        <v>525</v>
      </c>
      <c r="J102" s="47"/>
      <c r="K102" s="47">
        <f t="shared" si="82"/>
        <v>525</v>
      </c>
      <c r="L102" s="50"/>
      <c r="M102" s="49">
        <f t="shared" si="83"/>
        <v>13056</v>
      </c>
      <c r="N102" s="46">
        <f t="shared" si="84"/>
        <v>0</v>
      </c>
      <c r="O102" s="46">
        <f t="shared" si="98"/>
        <v>13056</v>
      </c>
      <c r="P102" s="47">
        <v>480</v>
      </c>
      <c r="Q102" s="47"/>
      <c r="R102" s="47"/>
      <c r="S102" s="50"/>
      <c r="T102" s="49">
        <f t="shared" si="85"/>
        <v>0</v>
      </c>
      <c r="U102" s="46">
        <f t="shared" si="86"/>
        <v>0</v>
      </c>
      <c r="V102" s="46">
        <f t="shared" si="99"/>
        <v>0</v>
      </c>
      <c r="W102" s="47"/>
      <c r="X102" s="47"/>
      <c r="Y102" s="47"/>
      <c r="Z102" s="50"/>
      <c r="AA102" s="46">
        <f t="shared" si="87"/>
        <v>0</v>
      </c>
      <c r="AB102" s="46">
        <f t="shared" si="75"/>
        <v>0</v>
      </c>
      <c r="AC102" s="46">
        <f t="shared" si="76"/>
        <v>0</v>
      </c>
      <c r="AD102" s="47"/>
      <c r="AE102" s="47"/>
      <c r="AF102" s="44">
        <f t="shared" si="71"/>
        <v>0</v>
      </c>
      <c r="AG102" s="124"/>
      <c r="AH102" s="46">
        <f t="shared" si="103"/>
        <v>0</v>
      </c>
      <c r="AI102" s="46">
        <f t="shared" si="104"/>
        <v>0</v>
      </c>
      <c r="AJ102" s="46">
        <f t="shared" si="77"/>
        <v>0</v>
      </c>
      <c r="AK102" s="47"/>
      <c r="AL102" s="47"/>
      <c r="AM102" s="44">
        <f t="shared" si="72"/>
        <v>0</v>
      </c>
      <c r="AN102" s="124"/>
      <c r="AO102" s="46">
        <f t="shared" si="105"/>
        <v>0</v>
      </c>
      <c r="AP102" s="46">
        <f t="shared" si="106"/>
        <v>0</v>
      </c>
      <c r="AQ102" s="46">
        <f t="shared" si="78"/>
        <v>0</v>
      </c>
      <c r="AR102" s="47"/>
      <c r="AS102" s="47"/>
      <c r="AT102" s="44">
        <f t="shared" si="73"/>
        <v>0</v>
      </c>
      <c r="AU102" s="124"/>
      <c r="AV102" s="46">
        <f t="shared" si="107"/>
        <v>0</v>
      </c>
      <c r="AW102" s="46">
        <f t="shared" si="108"/>
        <v>0</v>
      </c>
      <c r="AX102" s="46">
        <f t="shared" si="79"/>
        <v>0</v>
      </c>
      <c r="AY102" s="47"/>
      <c r="AZ102" s="47"/>
      <c r="BA102" s="44">
        <f t="shared" si="74"/>
        <v>0</v>
      </c>
      <c r="BB102" s="93" t="s">
        <v>641</v>
      </c>
      <c r="BC102" s="93"/>
    </row>
    <row r="103" spans="1:139" ht="28.5" customHeight="1" outlineLevel="1" x14ac:dyDescent="0.3">
      <c r="A103" s="6">
        <v>90</v>
      </c>
      <c r="B103" s="6">
        <v>90</v>
      </c>
      <c r="C103" s="6" t="s">
        <v>50</v>
      </c>
      <c r="D103" s="7" t="s">
        <v>549</v>
      </c>
      <c r="E103" s="16">
        <v>27.2</v>
      </c>
      <c r="F103" s="49">
        <f t="shared" si="80"/>
        <v>14280</v>
      </c>
      <c r="G103" s="46">
        <f t="shared" si="97"/>
        <v>0</v>
      </c>
      <c r="H103" s="46">
        <f t="shared" si="81"/>
        <v>14280</v>
      </c>
      <c r="I103" s="47">
        <v>525</v>
      </c>
      <c r="J103" s="47"/>
      <c r="K103" s="47">
        <f t="shared" si="82"/>
        <v>525</v>
      </c>
      <c r="L103" s="50"/>
      <c r="M103" s="49">
        <f t="shared" si="83"/>
        <v>13056</v>
      </c>
      <c r="N103" s="46">
        <f t="shared" si="84"/>
        <v>0</v>
      </c>
      <c r="O103" s="46">
        <f t="shared" si="98"/>
        <v>13056</v>
      </c>
      <c r="P103" s="47">
        <v>480</v>
      </c>
      <c r="Q103" s="47"/>
      <c r="R103" s="47"/>
      <c r="S103" s="50"/>
      <c r="T103" s="49">
        <f t="shared" si="85"/>
        <v>0</v>
      </c>
      <c r="U103" s="46">
        <f t="shared" si="86"/>
        <v>0</v>
      </c>
      <c r="V103" s="46">
        <f t="shared" si="99"/>
        <v>0</v>
      </c>
      <c r="W103" s="47"/>
      <c r="X103" s="47"/>
      <c r="Y103" s="47"/>
      <c r="Z103" s="50"/>
      <c r="AA103" s="46">
        <f t="shared" si="87"/>
        <v>0</v>
      </c>
      <c r="AB103" s="46">
        <f t="shared" si="75"/>
        <v>0</v>
      </c>
      <c r="AC103" s="46">
        <f t="shared" si="76"/>
        <v>0</v>
      </c>
      <c r="AD103" s="47"/>
      <c r="AE103" s="47"/>
      <c r="AF103" s="44">
        <f t="shared" si="71"/>
        <v>0</v>
      </c>
      <c r="AG103" s="124"/>
      <c r="AH103" s="46">
        <f t="shared" si="103"/>
        <v>0</v>
      </c>
      <c r="AI103" s="46">
        <f t="shared" si="104"/>
        <v>0</v>
      </c>
      <c r="AJ103" s="46">
        <f t="shared" si="77"/>
        <v>0</v>
      </c>
      <c r="AK103" s="47"/>
      <c r="AL103" s="47"/>
      <c r="AM103" s="44">
        <f t="shared" si="72"/>
        <v>0</v>
      </c>
      <c r="AN103" s="124"/>
      <c r="AO103" s="46">
        <f t="shared" si="105"/>
        <v>0</v>
      </c>
      <c r="AP103" s="46">
        <f t="shared" si="106"/>
        <v>0</v>
      </c>
      <c r="AQ103" s="46">
        <f t="shared" si="78"/>
        <v>0</v>
      </c>
      <c r="AR103" s="47"/>
      <c r="AS103" s="47"/>
      <c r="AT103" s="44">
        <f t="shared" si="73"/>
        <v>0</v>
      </c>
      <c r="AU103" s="124"/>
      <c r="AV103" s="46">
        <f t="shared" si="107"/>
        <v>0</v>
      </c>
      <c r="AW103" s="46">
        <f t="shared" si="108"/>
        <v>0</v>
      </c>
      <c r="AX103" s="46">
        <f t="shared" si="79"/>
        <v>0</v>
      </c>
      <c r="AY103" s="47"/>
      <c r="AZ103" s="47"/>
      <c r="BA103" s="44">
        <f t="shared" si="74"/>
        <v>0</v>
      </c>
      <c r="BB103" s="93" t="s">
        <v>642</v>
      </c>
      <c r="BC103" s="93"/>
    </row>
    <row r="104" spans="1:139" ht="42.75" customHeight="1" outlineLevel="1" x14ac:dyDescent="0.3">
      <c r="A104" s="6">
        <v>91</v>
      </c>
      <c r="B104" s="6">
        <v>91</v>
      </c>
      <c r="C104" s="6" t="s">
        <v>51</v>
      </c>
      <c r="D104" s="7" t="s">
        <v>551</v>
      </c>
      <c r="E104" s="16">
        <v>489.9</v>
      </c>
      <c r="F104" s="49">
        <f t="shared" si="80"/>
        <v>257197.5</v>
      </c>
      <c r="G104" s="46">
        <f t="shared" si="97"/>
        <v>0</v>
      </c>
      <c r="H104" s="46">
        <f t="shared" si="81"/>
        <v>257197.5</v>
      </c>
      <c r="I104" s="47">
        <v>525</v>
      </c>
      <c r="J104" s="47"/>
      <c r="K104" s="47">
        <f t="shared" si="82"/>
        <v>525</v>
      </c>
      <c r="L104" s="50"/>
      <c r="M104" s="49">
        <f t="shared" si="83"/>
        <v>85732.5</v>
      </c>
      <c r="N104" s="46">
        <f t="shared" si="84"/>
        <v>0</v>
      </c>
      <c r="O104" s="46">
        <f t="shared" si="98"/>
        <v>85732.5</v>
      </c>
      <c r="P104" s="47">
        <v>175</v>
      </c>
      <c r="Q104" s="47"/>
      <c r="R104" s="47"/>
      <c r="S104" s="50"/>
      <c r="T104" s="49">
        <f t="shared" si="85"/>
        <v>0</v>
      </c>
      <c r="U104" s="46">
        <f t="shared" si="86"/>
        <v>0</v>
      </c>
      <c r="V104" s="46">
        <f t="shared" si="99"/>
        <v>0</v>
      </c>
      <c r="W104" s="47"/>
      <c r="X104" s="47"/>
      <c r="Y104" s="47"/>
      <c r="Z104" s="50"/>
      <c r="AA104" s="46">
        <f t="shared" si="87"/>
        <v>0</v>
      </c>
      <c r="AB104" s="46">
        <f t="shared" si="75"/>
        <v>0</v>
      </c>
      <c r="AC104" s="46">
        <f t="shared" si="76"/>
        <v>0</v>
      </c>
      <c r="AD104" s="47"/>
      <c r="AE104" s="47"/>
      <c r="AF104" s="44">
        <f t="shared" si="71"/>
        <v>0</v>
      </c>
      <c r="AG104" s="124"/>
      <c r="AH104" s="46">
        <f t="shared" si="103"/>
        <v>0</v>
      </c>
      <c r="AI104" s="46">
        <f t="shared" si="104"/>
        <v>0</v>
      </c>
      <c r="AJ104" s="46">
        <f t="shared" si="77"/>
        <v>0</v>
      </c>
      <c r="AK104" s="47"/>
      <c r="AL104" s="47"/>
      <c r="AM104" s="44">
        <f t="shared" si="72"/>
        <v>0</v>
      </c>
      <c r="AN104" s="124"/>
      <c r="AO104" s="46">
        <f t="shared" si="105"/>
        <v>0</v>
      </c>
      <c r="AP104" s="46">
        <f t="shared" si="106"/>
        <v>0</v>
      </c>
      <c r="AQ104" s="46">
        <f t="shared" si="78"/>
        <v>0</v>
      </c>
      <c r="AR104" s="47"/>
      <c r="AS104" s="47"/>
      <c r="AT104" s="44">
        <f t="shared" si="73"/>
        <v>0</v>
      </c>
      <c r="AU104" s="124"/>
      <c r="AV104" s="46">
        <f t="shared" si="107"/>
        <v>0</v>
      </c>
      <c r="AW104" s="46">
        <f t="shared" si="108"/>
        <v>0</v>
      </c>
      <c r="AX104" s="46">
        <f t="shared" si="79"/>
        <v>0</v>
      </c>
      <c r="AY104" s="47"/>
      <c r="AZ104" s="47"/>
      <c r="BA104" s="44">
        <f t="shared" si="74"/>
        <v>0</v>
      </c>
      <c r="BB104" s="93" t="s">
        <v>643</v>
      </c>
      <c r="BC104" s="93"/>
    </row>
    <row r="105" spans="1:139" ht="42.75" customHeight="1" outlineLevel="1" x14ac:dyDescent="0.3">
      <c r="A105" s="6">
        <v>92</v>
      </c>
      <c r="B105" s="6">
        <v>92</v>
      </c>
      <c r="C105" s="6" t="s">
        <v>52</v>
      </c>
      <c r="D105" s="7" t="s">
        <v>549</v>
      </c>
      <c r="E105" s="16">
        <v>140.69999999999999</v>
      </c>
      <c r="F105" s="49">
        <f t="shared" si="80"/>
        <v>88641</v>
      </c>
      <c r="G105" s="46">
        <f t="shared" si="97"/>
        <v>0</v>
      </c>
      <c r="H105" s="46">
        <f t="shared" si="81"/>
        <v>88641</v>
      </c>
      <c r="I105" s="47">
        <v>630</v>
      </c>
      <c r="J105" s="47"/>
      <c r="K105" s="47">
        <f t="shared" si="82"/>
        <v>630</v>
      </c>
      <c r="L105" s="50"/>
      <c r="M105" s="49">
        <f t="shared" si="83"/>
        <v>26240.55</v>
      </c>
      <c r="N105" s="46">
        <f t="shared" si="84"/>
        <v>0</v>
      </c>
      <c r="O105" s="46">
        <f t="shared" si="98"/>
        <v>26240.55</v>
      </c>
      <c r="P105" s="47">
        <v>186.5</v>
      </c>
      <c r="Q105" s="47"/>
      <c r="R105" s="47"/>
      <c r="S105" s="50"/>
      <c r="T105" s="49">
        <f t="shared" si="85"/>
        <v>0</v>
      </c>
      <c r="U105" s="46">
        <f t="shared" si="86"/>
        <v>0</v>
      </c>
      <c r="V105" s="46">
        <f t="shared" si="99"/>
        <v>0</v>
      </c>
      <c r="W105" s="47"/>
      <c r="X105" s="47"/>
      <c r="Y105" s="47"/>
      <c r="Z105" s="50"/>
      <c r="AA105" s="46">
        <f t="shared" si="87"/>
        <v>0</v>
      </c>
      <c r="AB105" s="46">
        <f t="shared" si="75"/>
        <v>0</v>
      </c>
      <c r="AC105" s="46">
        <f t="shared" si="76"/>
        <v>0</v>
      </c>
      <c r="AD105" s="47"/>
      <c r="AE105" s="47"/>
      <c r="AF105" s="44">
        <f t="shared" si="71"/>
        <v>0</v>
      </c>
      <c r="AG105" s="124"/>
      <c r="AH105" s="46">
        <f t="shared" si="103"/>
        <v>0</v>
      </c>
      <c r="AI105" s="46">
        <f t="shared" si="104"/>
        <v>0</v>
      </c>
      <c r="AJ105" s="46">
        <f t="shared" si="77"/>
        <v>0</v>
      </c>
      <c r="AK105" s="47"/>
      <c r="AL105" s="47"/>
      <c r="AM105" s="44">
        <f t="shared" si="72"/>
        <v>0</v>
      </c>
      <c r="AN105" s="124"/>
      <c r="AO105" s="46">
        <f t="shared" si="105"/>
        <v>0</v>
      </c>
      <c r="AP105" s="46">
        <f t="shared" si="106"/>
        <v>0</v>
      </c>
      <c r="AQ105" s="46">
        <f t="shared" si="78"/>
        <v>0</v>
      </c>
      <c r="AR105" s="47"/>
      <c r="AS105" s="47"/>
      <c r="AT105" s="44">
        <f t="shared" si="73"/>
        <v>0</v>
      </c>
      <c r="AU105" s="124"/>
      <c r="AV105" s="46">
        <f t="shared" si="107"/>
        <v>0</v>
      </c>
      <c r="AW105" s="46">
        <f t="shared" si="108"/>
        <v>0</v>
      </c>
      <c r="AX105" s="46">
        <f t="shared" si="79"/>
        <v>0</v>
      </c>
      <c r="AY105" s="47"/>
      <c r="AZ105" s="47"/>
      <c r="BA105" s="44">
        <f t="shared" si="74"/>
        <v>0</v>
      </c>
      <c r="BB105" s="93" t="s">
        <v>639</v>
      </c>
      <c r="BC105" s="93"/>
    </row>
    <row r="106" spans="1:139" ht="42.75" customHeight="1" outlineLevel="1" x14ac:dyDescent="0.3">
      <c r="A106" s="6">
        <v>93</v>
      </c>
      <c r="B106" s="6">
        <v>93</v>
      </c>
      <c r="C106" s="6" t="s">
        <v>53</v>
      </c>
      <c r="D106" s="7" t="s">
        <v>549</v>
      </c>
      <c r="E106" s="16">
        <v>53.04</v>
      </c>
      <c r="F106" s="49">
        <f t="shared" si="80"/>
        <v>27846</v>
      </c>
      <c r="G106" s="46">
        <f t="shared" si="97"/>
        <v>0</v>
      </c>
      <c r="H106" s="46">
        <f t="shared" si="81"/>
        <v>27846</v>
      </c>
      <c r="I106" s="47">
        <v>525</v>
      </c>
      <c r="J106" s="47"/>
      <c r="K106" s="47">
        <f t="shared" si="82"/>
        <v>525</v>
      </c>
      <c r="L106" s="50"/>
      <c r="M106" s="49">
        <f t="shared" si="83"/>
        <v>5940.48</v>
      </c>
      <c r="N106" s="46">
        <f t="shared" si="84"/>
        <v>0</v>
      </c>
      <c r="O106" s="46">
        <f t="shared" si="98"/>
        <v>5940.48</v>
      </c>
      <c r="P106" s="47">
        <v>112</v>
      </c>
      <c r="Q106" s="47"/>
      <c r="R106" s="47"/>
      <c r="S106" s="50"/>
      <c r="T106" s="49">
        <f t="shared" si="85"/>
        <v>0</v>
      </c>
      <c r="U106" s="46">
        <f t="shared" si="86"/>
        <v>0</v>
      </c>
      <c r="V106" s="46">
        <f t="shared" si="99"/>
        <v>0</v>
      </c>
      <c r="W106" s="47"/>
      <c r="X106" s="47"/>
      <c r="Y106" s="47"/>
      <c r="Z106" s="50"/>
      <c r="AA106" s="46">
        <f t="shared" si="87"/>
        <v>0</v>
      </c>
      <c r="AB106" s="46">
        <f t="shared" si="75"/>
        <v>0</v>
      </c>
      <c r="AC106" s="46">
        <f t="shared" si="76"/>
        <v>0</v>
      </c>
      <c r="AD106" s="47"/>
      <c r="AE106" s="47"/>
      <c r="AF106" s="44">
        <f t="shared" si="71"/>
        <v>0</v>
      </c>
      <c r="AG106" s="124"/>
      <c r="AH106" s="46">
        <f t="shared" si="103"/>
        <v>0</v>
      </c>
      <c r="AI106" s="46">
        <f t="shared" si="104"/>
        <v>0</v>
      </c>
      <c r="AJ106" s="46">
        <f t="shared" si="77"/>
        <v>0</v>
      </c>
      <c r="AK106" s="47"/>
      <c r="AL106" s="47"/>
      <c r="AM106" s="44">
        <f t="shared" si="72"/>
        <v>0</v>
      </c>
      <c r="AN106" s="124"/>
      <c r="AO106" s="46">
        <f t="shared" si="105"/>
        <v>0</v>
      </c>
      <c r="AP106" s="46">
        <f t="shared" si="106"/>
        <v>0</v>
      </c>
      <c r="AQ106" s="46">
        <f t="shared" si="78"/>
        <v>0</v>
      </c>
      <c r="AR106" s="47"/>
      <c r="AS106" s="47"/>
      <c r="AT106" s="44">
        <f t="shared" si="73"/>
        <v>0</v>
      </c>
      <c r="AU106" s="124"/>
      <c r="AV106" s="46">
        <f t="shared" si="107"/>
        <v>0</v>
      </c>
      <c r="AW106" s="46">
        <f t="shared" si="108"/>
        <v>0</v>
      </c>
      <c r="AX106" s="46">
        <f t="shared" si="79"/>
        <v>0</v>
      </c>
      <c r="AY106" s="47"/>
      <c r="AZ106" s="47"/>
      <c r="BA106" s="44">
        <f t="shared" si="74"/>
        <v>0</v>
      </c>
      <c r="BB106" s="93" t="s">
        <v>644</v>
      </c>
      <c r="BC106" s="93"/>
    </row>
    <row r="107" spans="1:139" s="67" customFormat="1" ht="28.8" hidden="1" x14ac:dyDescent="0.3">
      <c r="A107" s="61"/>
      <c r="B107" s="61"/>
      <c r="C107" s="61" t="s">
        <v>59</v>
      </c>
      <c r="D107" s="68"/>
      <c r="E107" s="69"/>
      <c r="F107" s="72">
        <f>SUM(F108:F121)</f>
        <v>2446795.5</v>
      </c>
      <c r="G107" s="70">
        <f t="shared" si="97"/>
        <v>0</v>
      </c>
      <c r="H107" s="70">
        <f t="shared" si="81"/>
        <v>2446795.5</v>
      </c>
      <c r="I107" s="71"/>
      <c r="J107" s="71"/>
      <c r="K107" s="71">
        <f t="shared" si="82"/>
        <v>0</v>
      </c>
      <c r="L107" s="60"/>
      <c r="M107" s="72">
        <f>SUM(M108:M121)</f>
        <v>971373.76700000011</v>
      </c>
      <c r="N107" s="70">
        <f t="shared" ref="N107" si="109">L107*Q107</f>
        <v>0</v>
      </c>
      <c r="O107" s="70">
        <f t="shared" si="98"/>
        <v>971373.76700000011</v>
      </c>
      <c r="P107" s="71"/>
      <c r="Q107" s="71"/>
      <c r="R107" s="71"/>
      <c r="S107" s="60"/>
      <c r="T107" s="72">
        <f>SUM(T108:T121)</f>
        <v>0</v>
      </c>
      <c r="U107" s="70">
        <f t="shared" ref="U107" si="110">S107*X107</f>
        <v>0</v>
      </c>
      <c r="V107" s="70">
        <f t="shared" si="99"/>
        <v>0</v>
      </c>
      <c r="W107" s="71"/>
      <c r="X107" s="71"/>
      <c r="Y107" s="71"/>
      <c r="Z107" s="60"/>
      <c r="AA107" s="72">
        <f>SUM(AA108:AA121)</f>
        <v>0</v>
      </c>
      <c r="AB107" s="70">
        <f t="shared" ref="AB107" si="111">Y107*AE107</f>
        <v>0</v>
      </c>
      <c r="AC107" s="70">
        <f t="shared" si="76"/>
        <v>0</v>
      </c>
      <c r="AD107" s="71"/>
      <c r="AE107" s="71"/>
      <c r="AF107" s="66">
        <f t="shared" si="71"/>
        <v>0</v>
      </c>
      <c r="AG107" s="123"/>
      <c r="AH107" s="72">
        <f>SUM(AH108:AH121)</f>
        <v>0</v>
      </c>
      <c r="AI107" s="70">
        <f>AE107*AL107</f>
        <v>0</v>
      </c>
      <c r="AJ107" s="70">
        <f t="shared" si="77"/>
        <v>0</v>
      </c>
      <c r="AK107" s="71"/>
      <c r="AL107" s="71"/>
      <c r="AM107" s="66">
        <f t="shared" si="72"/>
        <v>0</v>
      </c>
      <c r="AN107" s="123"/>
      <c r="AO107" s="72">
        <f>SUM(AO108:AO121)</f>
        <v>0</v>
      </c>
      <c r="AP107" s="70">
        <f>AL107*AS107</f>
        <v>0</v>
      </c>
      <c r="AQ107" s="70">
        <f t="shared" si="78"/>
        <v>0</v>
      </c>
      <c r="AR107" s="71"/>
      <c r="AS107" s="71"/>
      <c r="AT107" s="66">
        <f t="shared" si="73"/>
        <v>0</v>
      </c>
      <c r="AU107" s="123"/>
      <c r="AV107" s="72">
        <f>SUM(AV108:AV121)</f>
        <v>0</v>
      </c>
      <c r="AW107" s="70">
        <f>AS107*AZ107</f>
        <v>0</v>
      </c>
      <c r="AX107" s="70">
        <f t="shared" si="79"/>
        <v>0</v>
      </c>
      <c r="AY107" s="71"/>
      <c r="AZ107" s="71"/>
      <c r="BA107" s="66">
        <f t="shared" si="74"/>
        <v>0</v>
      </c>
      <c r="BB107" s="89"/>
      <c r="BC107" s="89"/>
      <c r="BD107" s="130"/>
      <c r="BE107" s="130"/>
      <c r="BF107" s="130"/>
      <c r="BG107" s="130"/>
      <c r="BH107" s="130"/>
      <c r="BI107" s="130"/>
      <c r="BJ107" s="130"/>
      <c r="BK107" s="130"/>
      <c r="BL107" s="130"/>
      <c r="BM107" s="130"/>
      <c r="BN107" s="130"/>
      <c r="BO107" s="130"/>
      <c r="BP107" s="130"/>
      <c r="BQ107" s="130"/>
      <c r="BR107" s="130"/>
      <c r="BS107" s="130"/>
      <c r="BT107" s="130"/>
      <c r="BU107" s="130"/>
      <c r="BV107" s="130"/>
      <c r="BW107" s="130"/>
      <c r="BX107" s="130"/>
      <c r="BY107" s="130"/>
      <c r="BZ107" s="130"/>
      <c r="CA107" s="130"/>
      <c r="CB107" s="130"/>
      <c r="CC107" s="130"/>
      <c r="CD107" s="130"/>
      <c r="CE107" s="130"/>
      <c r="CF107" s="130"/>
      <c r="CG107" s="130"/>
      <c r="CH107" s="130"/>
      <c r="CI107" s="130"/>
      <c r="CJ107" s="130"/>
      <c r="CK107" s="130"/>
      <c r="CL107" s="130"/>
      <c r="CM107" s="130"/>
      <c r="CN107" s="130"/>
      <c r="CO107" s="130"/>
      <c r="CP107" s="130"/>
      <c r="CQ107" s="130"/>
      <c r="CR107" s="130"/>
      <c r="CS107" s="130"/>
      <c r="CT107" s="130"/>
      <c r="CU107" s="130"/>
      <c r="CV107" s="130"/>
      <c r="CW107" s="130"/>
      <c r="CX107" s="130"/>
      <c r="CY107" s="130"/>
      <c r="CZ107" s="130"/>
      <c r="DA107" s="130"/>
      <c r="DB107" s="130"/>
      <c r="DC107" s="130"/>
      <c r="DD107" s="130"/>
      <c r="DE107" s="130"/>
      <c r="DF107" s="130"/>
      <c r="DG107" s="130"/>
      <c r="DH107" s="130"/>
      <c r="DI107" s="130"/>
      <c r="DJ107" s="130"/>
      <c r="DK107" s="130"/>
      <c r="DL107" s="130"/>
      <c r="DM107" s="130"/>
      <c r="DN107" s="130"/>
      <c r="DO107" s="130"/>
      <c r="DP107" s="130"/>
      <c r="DQ107" s="130"/>
      <c r="DR107" s="130"/>
      <c r="DS107" s="130"/>
      <c r="DT107" s="130"/>
      <c r="DU107" s="130"/>
      <c r="DV107" s="130"/>
      <c r="DW107" s="130"/>
      <c r="DX107" s="130"/>
      <c r="DY107" s="130"/>
      <c r="DZ107" s="130"/>
      <c r="EA107" s="130"/>
      <c r="EB107" s="130"/>
      <c r="EC107" s="130"/>
      <c r="ED107" s="130"/>
      <c r="EE107" s="130"/>
      <c r="EF107" s="130"/>
      <c r="EG107" s="130"/>
      <c r="EH107" s="130"/>
      <c r="EI107" s="130"/>
    </row>
    <row r="108" spans="1:139" ht="42.75" customHeight="1" outlineLevel="1" x14ac:dyDescent="0.3">
      <c r="A108" s="6">
        <v>94</v>
      </c>
      <c r="B108" s="6">
        <v>94</v>
      </c>
      <c r="C108" s="6" t="s">
        <v>30</v>
      </c>
      <c r="D108" s="7" t="s">
        <v>549</v>
      </c>
      <c r="E108" s="16">
        <v>745.5</v>
      </c>
      <c r="F108" s="49">
        <f t="shared" si="80"/>
        <v>402570</v>
      </c>
      <c r="G108" s="46">
        <f t="shared" si="97"/>
        <v>0</v>
      </c>
      <c r="H108" s="46">
        <f t="shared" si="81"/>
        <v>402570</v>
      </c>
      <c r="I108" s="47">
        <v>540</v>
      </c>
      <c r="J108" s="47"/>
      <c r="K108" s="47">
        <f t="shared" si="82"/>
        <v>540</v>
      </c>
      <c r="L108" s="50"/>
      <c r="M108" s="49">
        <f>P108*E108</f>
        <v>92814.75</v>
      </c>
      <c r="N108" s="46">
        <f t="shared" si="84"/>
        <v>0</v>
      </c>
      <c r="O108" s="46">
        <f t="shared" si="98"/>
        <v>92814.75</v>
      </c>
      <c r="P108" s="47">
        <v>124.5</v>
      </c>
      <c r="Q108" s="47"/>
      <c r="R108" s="47"/>
      <c r="S108" s="50"/>
      <c r="T108" s="49">
        <f t="shared" si="85"/>
        <v>0</v>
      </c>
      <c r="U108" s="46">
        <f t="shared" si="86"/>
        <v>0</v>
      </c>
      <c r="V108" s="46">
        <f t="shared" si="99"/>
        <v>0</v>
      </c>
      <c r="W108" s="47"/>
      <c r="X108" s="47"/>
      <c r="Y108" s="47"/>
      <c r="Z108" s="50"/>
      <c r="AA108" s="46">
        <f t="shared" si="87"/>
        <v>0</v>
      </c>
      <c r="AB108" s="46">
        <f t="shared" si="75"/>
        <v>0</v>
      </c>
      <c r="AC108" s="46">
        <f t="shared" si="76"/>
        <v>0</v>
      </c>
      <c r="AD108" s="47"/>
      <c r="AE108" s="47"/>
      <c r="AF108" s="44">
        <f t="shared" si="71"/>
        <v>0</v>
      </c>
      <c r="AG108" s="124"/>
      <c r="AH108" s="46">
        <f t="shared" ref="AH108:AH121" si="112">K108*AK108</f>
        <v>0</v>
      </c>
      <c r="AI108" s="46">
        <f t="shared" ref="AI108:AI121" si="113">K109*AL108</f>
        <v>0</v>
      </c>
      <c r="AJ108" s="46">
        <f t="shared" si="77"/>
        <v>0</v>
      </c>
      <c r="AK108" s="47"/>
      <c r="AL108" s="47"/>
      <c r="AM108" s="44">
        <f t="shared" si="72"/>
        <v>0</v>
      </c>
      <c r="AN108" s="124"/>
      <c r="AO108" s="46">
        <f t="shared" ref="AO108:AO121" si="114">R108*AR108</f>
        <v>0</v>
      </c>
      <c r="AP108" s="46">
        <f t="shared" ref="AP108:AP121" si="115">R109*AS108</f>
        <v>0</v>
      </c>
      <c r="AQ108" s="46">
        <f t="shared" si="78"/>
        <v>0</v>
      </c>
      <c r="AR108" s="47"/>
      <c r="AS108" s="47"/>
      <c r="AT108" s="44">
        <f t="shared" si="73"/>
        <v>0</v>
      </c>
      <c r="AU108" s="124"/>
      <c r="AV108" s="46">
        <f t="shared" ref="AV108:AV121" si="116">Y108*AY108</f>
        <v>0</v>
      </c>
      <c r="AW108" s="46">
        <f t="shared" ref="AW108:AW121" si="117">Y109*AZ108</f>
        <v>0</v>
      </c>
      <c r="AX108" s="46">
        <f t="shared" si="79"/>
        <v>0</v>
      </c>
      <c r="AY108" s="47"/>
      <c r="AZ108" s="47"/>
      <c r="BA108" s="44">
        <f t="shared" si="74"/>
        <v>0</v>
      </c>
      <c r="BB108" s="93" t="s">
        <v>645</v>
      </c>
      <c r="BC108" s="93"/>
    </row>
    <row r="109" spans="1:139" ht="28.5" customHeight="1" outlineLevel="1" x14ac:dyDescent="0.3">
      <c r="A109" s="6">
        <v>95</v>
      </c>
      <c r="B109" s="6">
        <v>95</v>
      </c>
      <c r="C109" s="6" t="s">
        <v>31</v>
      </c>
      <c r="D109" s="7" t="s">
        <v>549</v>
      </c>
      <c r="E109" s="16">
        <v>745.5</v>
      </c>
      <c r="F109" s="49">
        <f t="shared" si="80"/>
        <v>246015</v>
      </c>
      <c r="G109" s="46">
        <f t="shared" si="97"/>
        <v>0</v>
      </c>
      <c r="H109" s="46">
        <f t="shared" si="81"/>
        <v>246015</v>
      </c>
      <c r="I109" s="47">
        <v>330</v>
      </c>
      <c r="J109" s="47"/>
      <c r="K109" s="47">
        <f t="shared" si="82"/>
        <v>330</v>
      </c>
      <c r="L109" s="50"/>
      <c r="M109" s="49">
        <f t="shared" si="83"/>
        <v>108470.25</v>
      </c>
      <c r="N109" s="46">
        <f t="shared" si="84"/>
        <v>0</v>
      </c>
      <c r="O109" s="46">
        <f t="shared" si="98"/>
        <v>108470.25</v>
      </c>
      <c r="P109" s="47">
        <v>145.5</v>
      </c>
      <c r="Q109" s="47"/>
      <c r="R109" s="47"/>
      <c r="S109" s="50"/>
      <c r="T109" s="49">
        <f t="shared" si="85"/>
        <v>0</v>
      </c>
      <c r="U109" s="46">
        <f t="shared" si="86"/>
        <v>0</v>
      </c>
      <c r="V109" s="46">
        <f t="shared" si="99"/>
        <v>0</v>
      </c>
      <c r="W109" s="47"/>
      <c r="X109" s="47"/>
      <c r="Y109" s="47"/>
      <c r="Z109" s="50"/>
      <c r="AA109" s="46">
        <f t="shared" si="87"/>
        <v>0</v>
      </c>
      <c r="AB109" s="46">
        <f t="shared" si="75"/>
        <v>0</v>
      </c>
      <c r="AC109" s="46">
        <f t="shared" si="76"/>
        <v>0</v>
      </c>
      <c r="AD109" s="47"/>
      <c r="AE109" s="47"/>
      <c r="AF109" s="44">
        <f t="shared" si="71"/>
        <v>0</v>
      </c>
      <c r="AG109" s="124"/>
      <c r="AH109" s="46">
        <f t="shared" si="112"/>
        <v>0</v>
      </c>
      <c r="AI109" s="46">
        <f t="shared" si="113"/>
        <v>0</v>
      </c>
      <c r="AJ109" s="46">
        <f t="shared" si="77"/>
        <v>0</v>
      </c>
      <c r="AK109" s="47"/>
      <c r="AL109" s="47"/>
      <c r="AM109" s="44">
        <f t="shared" si="72"/>
        <v>0</v>
      </c>
      <c r="AN109" s="124"/>
      <c r="AO109" s="46">
        <f t="shared" si="114"/>
        <v>0</v>
      </c>
      <c r="AP109" s="46">
        <f t="shared" si="115"/>
        <v>0</v>
      </c>
      <c r="AQ109" s="46">
        <f t="shared" si="78"/>
        <v>0</v>
      </c>
      <c r="AR109" s="47"/>
      <c r="AS109" s="47"/>
      <c r="AT109" s="44">
        <f t="shared" si="73"/>
        <v>0</v>
      </c>
      <c r="AU109" s="124"/>
      <c r="AV109" s="46">
        <f t="shared" si="116"/>
        <v>0</v>
      </c>
      <c r="AW109" s="46">
        <f t="shared" si="117"/>
        <v>0</v>
      </c>
      <c r="AX109" s="46">
        <f t="shared" si="79"/>
        <v>0</v>
      </c>
      <c r="AY109" s="47"/>
      <c r="AZ109" s="47"/>
      <c r="BA109" s="44">
        <f t="shared" si="74"/>
        <v>0</v>
      </c>
      <c r="BB109" s="93" t="s">
        <v>646</v>
      </c>
      <c r="BC109" s="93"/>
    </row>
    <row r="110" spans="1:139" ht="42.75" customHeight="1" outlineLevel="1" x14ac:dyDescent="0.3">
      <c r="A110" s="6">
        <v>96</v>
      </c>
      <c r="B110" s="6">
        <v>96</v>
      </c>
      <c r="C110" s="6" t="s">
        <v>60</v>
      </c>
      <c r="D110" s="7" t="s">
        <v>549</v>
      </c>
      <c r="E110" s="16">
        <v>745.5</v>
      </c>
      <c r="F110" s="49">
        <f t="shared" si="80"/>
        <v>503212.5</v>
      </c>
      <c r="G110" s="46">
        <f t="shared" si="97"/>
        <v>0</v>
      </c>
      <c r="H110" s="46">
        <f t="shared" si="81"/>
        <v>503212.5</v>
      </c>
      <c r="I110" s="47">
        <v>675</v>
      </c>
      <c r="J110" s="47"/>
      <c r="K110" s="47">
        <f t="shared" si="82"/>
        <v>675</v>
      </c>
      <c r="L110" s="50"/>
      <c r="M110" s="49">
        <f t="shared" si="83"/>
        <v>99397.515000000014</v>
      </c>
      <c r="N110" s="46">
        <f t="shared" si="84"/>
        <v>0</v>
      </c>
      <c r="O110" s="46">
        <f t="shared" si="98"/>
        <v>99397.515000000014</v>
      </c>
      <c r="P110" s="47">
        <v>133.33000000000001</v>
      </c>
      <c r="Q110" s="47"/>
      <c r="R110" s="47"/>
      <c r="S110" s="50"/>
      <c r="T110" s="49">
        <f t="shared" si="85"/>
        <v>0</v>
      </c>
      <c r="U110" s="46">
        <f t="shared" si="86"/>
        <v>0</v>
      </c>
      <c r="V110" s="46">
        <f t="shared" si="99"/>
        <v>0</v>
      </c>
      <c r="W110" s="47"/>
      <c r="X110" s="47"/>
      <c r="Y110" s="47"/>
      <c r="Z110" s="50"/>
      <c r="AA110" s="46">
        <f t="shared" si="87"/>
        <v>0</v>
      </c>
      <c r="AB110" s="46">
        <f t="shared" si="75"/>
        <v>0</v>
      </c>
      <c r="AC110" s="46">
        <f t="shared" si="76"/>
        <v>0</v>
      </c>
      <c r="AD110" s="47"/>
      <c r="AE110" s="47"/>
      <c r="AF110" s="44">
        <f t="shared" si="71"/>
        <v>0</v>
      </c>
      <c r="AG110" s="124"/>
      <c r="AH110" s="46">
        <f t="shared" si="112"/>
        <v>0</v>
      </c>
      <c r="AI110" s="46">
        <f t="shared" si="113"/>
        <v>0</v>
      </c>
      <c r="AJ110" s="46">
        <f t="shared" si="77"/>
        <v>0</v>
      </c>
      <c r="AK110" s="47"/>
      <c r="AL110" s="47"/>
      <c r="AM110" s="44">
        <f t="shared" si="72"/>
        <v>0</v>
      </c>
      <c r="AN110" s="124"/>
      <c r="AO110" s="46">
        <f t="shared" si="114"/>
        <v>0</v>
      </c>
      <c r="AP110" s="46">
        <f t="shared" si="115"/>
        <v>0</v>
      </c>
      <c r="AQ110" s="46">
        <f t="shared" si="78"/>
        <v>0</v>
      </c>
      <c r="AR110" s="47"/>
      <c r="AS110" s="47"/>
      <c r="AT110" s="44">
        <f t="shared" si="73"/>
        <v>0</v>
      </c>
      <c r="AU110" s="124"/>
      <c r="AV110" s="46">
        <f t="shared" si="116"/>
        <v>0</v>
      </c>
      <c r="AW110" s="46">
        <f t="shared" si="117"/>
        <v>0</v>
      </c>
      <c r="AX110" s="46">
        <f t="shared" si="79"/>
        <v>0</v>
      </c>
      <c r="AY110" s="47"/>
      <c r="AZ110" s="47"/>
      <c r="BA110" s="44">
        <f t="shared" si="74"/>
        <v>0</v>
      </c>
      <c r="BB110" s="93" t="s">
        <v>647</v>
      </c>
      <c r="BC110" s="93"/>
    </row>
    <row r="111" spans="1:139" ht="14.25" customHeight="1" outlineLevel="1" x14ac:dyDescent="0.3">
      <c r="A111" s="6">
        <v>97</v>
      </c>
      <c r="B111" s="6">
        <v>97</v>
      </c>
      <c r="C111" s="6" t="s">
        <v>61</v>
      </c>
      <c r="D111" s="7" t="s">
        <v>549</v>
      </c>
      <c r="E111" s="16">
        <v>745.2</v>
      </c>
      <c r="F111" s="49">
        <f t="shared" si="80"/>
        <v>55890</v>
      </c>
      <c r="G111" s="46">
        <f t="shared" si="97"/>
        <v>0</v>
      </c>
      <c r="H111" s="46">
        <f t="shared" si="81"/>
        <v>55890</v>
      </c>
      <c r="I111" s="47">
        <v>75</v>
      </c>
      <c r="J111" s="47"/>
      <c r="K111" s="47">
        <f t="shared" si="82"/>
        <v>75</v>
      </c>
      <c r="L111" s="50"/>
      <c r="M111" s="49">
        <f t="shared" si="83"/>
        <v>13160.232000000002</v>
      </c>
      <c r="N111" s="46">
        <f t="shared" si="84"/>
        <v>0</v>
      </c>
      <c r="O111" s="46">
        <f t="shared" si="98"/>
        <v>13160.232000000002</v>
      </c>
      <c r="P111" s="47">
        <v>17.66</v>
      </c>
      <c r="Q111" s="47"/>
      <c r="R111" s="47"/>
      <c r="S111" s="50"/>
      <c r="T111" s="49">
        <f t="shared" si="85"/>
        <v>0</v>
      </c>
      <c r="U111" s="46">
        <f t="shared" si="86"/>
        <v>0</v>
      </c>
      <c r="V111" s="46">
        <f t="shared" si="99"/>
        <v>0</v>
      </c>
      <c r="W111" s="47"/>
      <c r="X111" s="47"/>
      <c r="Y111" s="47"/>
      <c r="Z111" s="50"/>
      <c r="AA111" s="46">
        <f t="shared" si="87"/>
        <v>0</v>
      </c>
      <c r="AB111" s="46">
        <f t="shared" si="75"/>
        <v>0</v>
      </c>
      <c r="AC111" s="46">
        <f t="shared" si="76"/>
        <v>0</v>
      </c>
      <c r="AD111" s="47"/>
      <c r="AE111" s="47"/>
      <c r="AF111" s="44">
        <f t="shared" si="71"/>
        <v>0</v>
      </c>
      <c r="AG111" s="124"/>
      <c r="AH111" s="46">
        <f t="shared" si="112"/>
        <v>0</v>
      </c>
      <c r="AI111" s="46">
        <f t="shared" si="113"/>
        <v>0</v>
      </c>
      <c r="AJ111" s="46">
        <f t="shared" si="77"/>
        <v>0</v>
      </c>
      <c r="AK111" s="47"/>
      <c r="AL111" s="47"/>
      <c r="AM111" s="44">
        <f t="shared" si="72"/>
        <v>0</v>
      </c>
      <c r="AN111" s="124"/>
      <c r="AO111" s="46">
        <f t="shared" si="114"/>
        <v>0</v>
      </c>
      <c r="AP111" s="46">
        <f t="shared" si="115"/>
        <v>0</v>
      </c>
      <c r="AQ111" s="46">
        <f t="shared" si="78"/>
        <v>0</v>
      </c>
      <c r="AR111" s="47"/>
      <c r="AS111" s="47"/>
      <c r="AT111" s="44">
        <f t="shared" si="73"/>
        <v>0</v>
      </c>
      <c r="AU111" s="124"/>
      <c r="AV111" s="46">
        <f t="shared" si="116"/>
        <v>0</v>
      </c>
      <c r="AW111" s="46">
        <f t="shared" si="117"/>
        <v>0</v>
      </c>
      <c r="AX111" s="46">
        <f t="shared" si="79"/>
        <v>0</v>
      </c>
      <c r="AY111" s="47"/>
      <c r="AZ111" s="47"/>
      <c r="BA111" s="44">
        <f t="shared" si="74"/>
        <v>0</v>
      </c>
      <c r="BB111" s="93" t="s">
        <v>648</v>
      </c>
      <c r="BC111" s="93"/>
    </row>
    <row r="112" spans="1:139" ht="14.25" customHeight="1" outlineLevel="1" x14ac:dyDescent="0.3">
      <c r="A112" s="6">
        <v>98</v>
      </c>
      <c r="B112" s="6">
        <v>98</v>
      </c>
      <c r="C112" s="6" t="s">
        <v>62</v>
      </c>
      <c r="D112" s="7" t="s">
        <v>549</v>
      </c>
      <c r="E112" s="16">
        <v>745.2</v>
      </c>
      <c r="F112" s="49">
        <f t="shared" si="80"/>
        <v>391230</v>
      </c>
      <c r="G112" s="46">
        <f t="shared" si="97"/>
        <v>0</v>
      </c>
      <c r="H112" s="46">
        <f t="shared" si="81"/>
        <v>391230</v>
      </c>
      <c r="I112" s="47">
        <v>525</v>
      </c>
      <c r="J112" s="47"/>
      <c r="K112" s="47">
        <f t="shared" si="82"/>
        <v>525</v>
      </c>
      <c r="L112" s="50"/>
      <c r="M112" s="49">
        <f t="shared" si="83"/>
        <v>177357.6</v>
      </c>
      <c r="N112" s="46">
        <f t="shared" si="84"/>
        <v>0</v>
      </c>
      <c r="O112" s="46">
        <f t="shared" si="98"/>
        <v>177357.6</v>
      </c>
      <c r="P112" s="47">
        <v>238</v>
      </c>
      <c r="Q112" s="47"/>
      <c r="R112" s="47"/>
      <c r="S112" s="50"/>
      <c r="T112" s="49">
        <f t="shared" si="85"/>
        <v>0</v>
      </c>
      <c r="U112" s="46">
        <f t="shared" si="86"/>
        <v>527601.6</v>
      </c>
      <c r="V112" s="46">
        <f t="shared" si="99"/>
        <v>527601.6</v>
      </c>
      <c r="W112" s="47"/>
      <c r="X112" s="47">
        <v>708</v>
      </c>
      <c r="Y112" s="47"/>
      <c r="Z112" s="50"/>
      <c r="AA112" s="46">
        <f t="shared" si="87"/>
        <v>0</v>
      </c>
      <c r="AB112" s="46">
        <f t="shared" si="75"/>
        <v>0</v>
      </c>
      <c r="AC112" s="46">
        <f t="shared" si="76"/>
        <v>0</v>
      </c>
      <c r="AD112" s="47"/>
      <c r="AE112" s="47"/>
      <c r="AF112" s="44">
        <f t="shared" si="71"/>
        <v>0</v>
      </c>
      <c r="AG112" s="124"/>
      <c r="AH112" s="46">
        <f t="shared" si="112"/>
        <v>0</v>
      </c>
      <c r="AI112" s="46">
        <f t="shared" si="113"/>
        <v>0</v>
      </c>
      <c r="AJ112" s="46">
        <f t="shared" si="77"/>
        <v>0</v>
      </c>
      <c r="AK112" s="47"/>
      <c r="AL112" s="47"/>
      <c r="AM112" s="44">
        <f t="shared" si="72"/>
        <v>0</v>
      </c>
      <c r="AN112" s="124"/>
      <c r="AO112" s="46">
        <f t="shared" si="114"/>
        <v>0</v>
      </c>
      <c r="AP112" s="46">
        <f t="shared" si="115"/>
        <v>0</v>
      </c>
      <c r="AQ112" s="46">
        <f t="shared" si="78"/>
        <v>0</v>
      </c>
      <c r="AR112" s="47"/>
      <c r="AS112" s="47"/>
      <c r="AT112" s="44">
        <f t="shared" si="73"/>
        <v>0</v>
      </c>
      <c r="AU112" s="124"/>
      <c r="AV112" s="46">
        <f t="shared" si="116"/>
        <v>0</v>
      </c>
      <c r="AW112" s="46">
        <f t="shared" si="117"/>
        <v>0</v>
      </c>
      <c r="AX112" s="46">
        <f t="shared" si="79"/>
        <v>0</v>
      </c>
      <c r="AY112" s="47"/>
      <c r="AZ112" s="47"/>
      <c r="BA112" s="44">
        <f t="shared" si="74"/>
        <v>0</v>
      </c>
      <c r="BB112" s="93" t="s">
        <v>649</v>
      </c>
      <c r="BC112" s="93"/>
    </row>
    <row r="113" spans="1:139" ht="28.5" customHeight="1" outlineLevel="1" x14ac:dyDescent="0.3">
      <c r="A113" s="6">
        <v>99</v>
      </c>
      <c r="B113" s="6">
        <v>99</v>
      </c>
      <c r="C113" s="6" t="s">
        <v>39</v>
      </c>
      <c r="D113" s="7" t="s">
        <v>550</v>
      </c>
      <c r="E113" s="16">
        <v>4</v>
      </c>
      <c r="F113" s="49">
        <f t="shared" si="80"/>
        <v>15600</v>
      </c>
      <c r="G113" s="46">
        <f t="shared" si="97"/>
        <v>0</v>
      </c>
      <c r="H113" s="46">
        <f t="shared" si="81"/>
        <v>15600</v>
      </c>
      <c r="I113" s="47">
        <v>3900</v>
      </c>
      <c r="J113" s="47"/>
      <c r="K113" s="47">
        <f t="shared" si="82"/>
        <v>3900</v>
      </c>
      <c r="L113" s="50"/>
      <c r="M113" s="49">
        <f t="shared" si="83"/>
        <v>12666.64</v>
      </c>
      <c r="N113" s="46">
        <f t="shared" si="84"/>
        <v>0</v>
      </c>
      <c r="O113" s="46">
        <f t="shared" si="98"/>
        <v>12666.64</v>
      </c>
      <c r="P113" s="47">
        <v>3166.66</v>
      </c>
      <c r="Q113" s="47"/>
      <c r="R113" s="47"/>
      <c r="S113" s="50"/>
      <c r="T113" s="49">
        <f t="shared" si="85"/>
        <v>0</v>
      </c>
      <c r="U113" s="46">
        <f t="shared" si="86"/>
        <v>0</v>
      </c>
      <c r="V113" s="46">
        <f t="shared" si="99"/>
        <v>0</v>
      </c>
      <c r="W113" s="47"/>
      <c r="X113" s="47"/>
      <c r="Y113" s="47"/>
      <c r="Z113" s="50"/>
      <c r="AA113" s="46">
        <f t="shared" si="87"/>
        <v>0</v>
      </c>
      <c r="AB113" s="46">
        <f t="shared" si="75"/>
        <v>0</v>
      </c>
      <c r="AC113" s="46">
        <f t="shared" si="76"/>
        <v>0</v>
      </c>
      <c r="AD113" s="47"/>
      <c r="AE113" s="47"/>
      <c r="AF113" s="44">
        <f t="shared" si="71"/>
        <v>0</v>
      </c>
      <c r="AG113" s="124"/>
      <c r="AH113" s="46">
        <f t="shared" si="112"/>
        <v>0</v>
      </c>
      <c r="AI113" s="46">
        <f t="shared" si="113"/>
        <v>0</v>
      </c>
      <c r="AJ113" s="46">
        <f t="shared" si="77"/>
        <v>0</v>
      </c>
      <c r="AK113" s="47"/>
      <c r="AL113" s="47"/>
      <c r="AM113" s="44">
        <f t="shared" si="72"/>
        <v>0</v>
      </c>
      <c r="AN113" s="124"/>
      <c r="AO113" s="46">
        <f t="shared" si="114"/>
        <v>0</v>
      </c>
      <c r="AP113" s="46">
        <f t="shared" si="115"/>
        <v>0</v>
      </c>
      <c r="AQ113" s="46">
        <f t="shared" si="78"/>
        <v>0</v>
      </c>
      <c r="AR113" s="47"/>
      <c r="AS113" s="47"/>
      <c r="AT113" s="44">
        <f t="shared" si="73"/>
        <v>0</v>
      </c>
      <c r="AU113" s="124"/>
      <c r="AV113" s="46">
        <f t="shared" si="116"/>
        <v>0</v>
      </c>
      <c r="AW113" s="46">
        <f t="shared" si="117"/>
        <v>0</v>
      </c>
      <c r="AX113" s="46">
        <f t="shared" si="79"/>
        <v>0</v>
      </c>
      <c r="AY113" s="47"/>
      <c r="AZ113" s="47"/>
      <c r="BA113" s="44">
        <f t="shared" si="74"/>
        <v>0</v>
      </c>
      <c r="BB113" s="93" t="s">
        <v>650</v>
      </c>
      <c r="BC113" s="93"/>
    </row>
    <row r="114" spans="1:139" ht="14.25" customHeight="1" outlineLevel="1" x14ac:dyDescent="0.3">
      <c r="A114" s="6">
        <v>100</v>
      </c>
      <c r="B114" s="6">
        <v>100</v>
      </c>
      <c r="C114" s="6" t="s">
        <v>47</v>
      </c>
      <c r="D114" s="7" t="s">
        <v>550</v>
      </c>
      <c r="E114" s="16">
        <v>312</v>
      </c>
      <c r="F114" s="49">
        <f t="shared" si="80"/>
        <v>175500</v>
      </c>
      <c r="G114" s="46">
        <f t="shared" si="97"/>
        <v>0</v>
      </c>
      <c r="H114" s="46">
        <f t="shared" si="81"/>
        <v>175500</v>
      </c>
      <c r="I114" s="47">
        <v>562.5</v>
      </c>
      <c r="J114" s="47"/>
      <c r="K114" s="47">
        <f t="shared" si="82"/>
        <v>562.5</v>
      </c>
      <c r="L114" s="50"/>
      <c r="M114" s="49">
        <f t="shared" si="83"/>
        <v>128544</v>
      </c>
      <c r="N114" s="46">
        <f t="shared" si="84"/>
        <v>0</v>
      </c>
      <c r="O114" s="46">
        <f t="shared" si="98"/>
        <v>128544</v>
      </c>
      <c r="P114" s="47">
        <v>412</v>
      </c>
      <c r="Q114" s="47"/>
      <c r="R114" s="47"/>
      <c r="S114" s="50"/>
      <c r="T114" s="49">
        <f t="shared" si="85"/>
        <v>0</v>
      </c>
      <c r="U114" s="46">
        <f t="shared" si="86"/>
        <v>0</v>
      </c>
      <c r="V114" s="46">
        <f t="shared" si="99"/>
        <v>0</v>
      </c>
      <c r="W114" s="47"/>
      <c r="X114" s="47"/>
      <c r="Y114" s="47"/>
      <c r="Z114" s="50"/>
      <c r="AA114" s="46">
        <f t="shared" si="87"/>
        <v>0</v>
      </c>
      <c r="AB114" s="46">
        <f t="shared" si="75"/>
        <v>0</v>
      </c>
      <c r="AC114" s="46">
        <f t="shared" si="76"/>
        <v>0</v>
      </c>
      <c r="AD114" s="47"/>
      <c r="AE114" s="47"/>
      <c r="AF114" s="44">
        <f t="shared" si="71"/>
        <v>0</v>
      </c>
      <c r="AG114" s="124"/>
      <c r="AH114" s="46">
        <f t="shared" si="112"/>
        <v>0</v>
      </c>
      <c r="AI114" s="46">
        <f t="shared" si="113"/>
        <v>0</v>
      </c>
      <c r="AJ114" s="46">
        <f t="shared" si="77"/>
        <v>0</v>
      </c>
      <c r="AK114" s="47"/>
      <c r="AL114" s="47"/>
      <c r="AM114" s="44">
        <f t="shared" si="72"/>
        <v>0</v>
      </c>
      <c r="AN114" s="124"/>
      <c r="AO114" s="46">
        <f t="shared" si="114"/>
        <v>0</v>
      </c>
      <c r="AP114" s="46">
        <f t="shared" si="115"/>
        <v>0</v>
      </c>
      <c r="AQ114" s="46">
        <f t="shared" si="78"/>
        <v>0</v>
      </c>
      <c r="AR114" s="47"/>
      <c r="AS114" s="47"/>
      <c r="AT114" s="44">
        <f t="shared" si="73"/>
        <v>0</v>
      </c>
      <c r="AU114" s="124"/>
      <c r="AV114" s="46">
        <f t="shared" si="116"/>
        <v>0</v>
      </c>
      <c r="AW114" s="46">
        <f t="shared" si="117"/>
        <v>0</v>
      </c>
      <c r="AX114" s="46">
        <f t="shared" si="79"/>
        <v>0</v>
      </c>
      <c r="AY114" s="47"/>
      <c r="AZ114" s="47"/>
      <c r="BA114" s="44">
        <f t="shared" si="74"/>
        <v>0</v>
      </c>
      <c r="BB114" s="93" t="s">
        <v>626</v>
      </c>
      <c r="BC114" s="93"/>
    </row>
    <row r="115" spans="1:139" ht="42.75" customHeight="1" outlineLevel="1" x14ac:dyDescent="0.3">
      <c r="A115" s="6">
        <v>101</v>
      </c>
      <c r="B115" s="6">
        <v>101</v>
      </c>
      <c r="C115" s="6" t="s">
        <v>48</v>
      </c>
      <c r="D115" s="7" t="s">
        <v>549</v>
      </c>
      <c r="E115" s="16">
        <v>358.2</v>
      </c>
      <c r="F115" s="49">
        <f t="shared" si="80"/>
        <v>53730</v>
      </c>
      <c r="G115" s="46">
        <f t="shared" si="97"/>
        <v>0</v>
      </c>
      <c r="H115" s="46">
        <f t="shared" si="81"/>
        <v>53730</v>
      </c>
      <c r="I115" s="47">
        <v>150</v>
      </c>
      <c r="J115" s="47"/>
      <c r="K115" s="47">
        <f t="shared" si="82"/>
        <v>150</v>
      </c>
      <c r="L115" s="50"/>
      <c r="M115" s="49">
        <f t="shared" si="83"/>
        <v>114624</v>
      </c>
      <c r="N115" s="46">
        <f t="shared" si="84"/>
        <v>0</v>
      </c>
      <c r="O115" s="46">
        <f t="shared" si="98"/>
        <v>114624</v>
      </c>
      <c r="P115" s="47">
        <v>320</v>
      </c>
      <c r="Q115" s="47"/>
      <c r="R115" s="47"/>
      <c r="S115" s="50"/>
      <c r="T115" s="49">
        <f t="shared" si="85"/>
        <v>0</v>
      </c>
      <c r="U115" s="46">
        <f t="shared" si="86"/>
        <v>0</v>
      </c>
      <c r="V115" s="46">
        <f t="shared" si="99"/>
        <v>0</v>
      </c>
      <c r="W115" s="47"/>
      <c r="X115" s="47"/>
      <c r="Y115" s="47"/>
      <c r="Z115" s="50"/>
      <c r="AA115" s="46">
        <f t="shared" si="87"/>
        <v>0</v>
      </c>
      <c r="AB115" s="46">
        <f t="shared" si="75"/>
        <v>0</v>
      </c>
      <c r="AC115" s="46">
        <f t="shared" si="76"/>
        <v>0</v>
      </c>
      <c r="AD115" s="47"/>
      <c r="AE115" s="47"/>
      <c r="AF115" s="44">
        <f t="shared" si="71"/>
        <v>0</v>
      </c>
      <c r="AG115" s="124"/>
      <c r="AH115" s="46">
        <f t="shared" si="112"/>
        <v>0</v>
      </c>
      <c r="AI115" s="46">
        <f t="shared" si="113"/>
        <v>0</v>
      </c>
      <c r="AJ115" s="46">
        <f t="shared" si="77"/>
        <v>0</v>
      </c>
      <c r="AK115" s="47"/>
      <c r="AL115" s="47"/>
      <c r="AM115" s="44">
        <f t="shared" si="72"/>
        <v>0</v>
      </c>
      <c r="AN115" s="124"/>
      <c r="AO115" s="46">
        <f t="shared" si="114"/>
        <v>0</v>
      </c>
      <c r="AP115" s="46">
        <f t="shared" si="115"/>
        <v>0</v>
      </c>
      <c r="AQ115" s="46">
        <f t="shared" si="78"/>
        <v>0</v>
      </c>
      <c r="AR115" s="47"/>
      <c r="AS115" s="47"/>
      <c r="AT115" s="44">
        <f t="shared" si="73"/>
        <v>0</v>
      </c>
      <c r="AU115" s="124"/>
      <c r="AV115" s="46">
        <f t="shared" si="116"/>
        <v>0</v>
      </c>
      <c r="AW115" s="46">
        <f t="shared" si="117"/>
        <v>0</v>
      </c>
      <c r="AX115" s="46">
        <f t="shared" si="79"/>
        <v>0</v>
      </c>
      <c r="AY115" s="47"/>
      <c r="AZ115" s="47"/>
      <c r="BA115" s="44">
        <f t="shared" si="74"/>
        <v>0</v>
      </c>
      <c r="BB115" s="93" t="s">
        <v>627</v>
      </c>
      <c r="BC115" s="93"/>
    </row>
    <row r="116" spans="1:139" ht="85.5" customHeight="1" outlineLevel="1" x14ac:dyDescent="0.3">
      <c r="A116" s="6">
        <v>102</v>
      </c>
      <c r="B116" s="6">
        <v>102</v>
      </c>
      <c r="C116" s="6" t="s">
        <v>57</v>
      </c>
      <c r="D116" s="7" t="s">
        <v>553</v>
      </c>
      <c r="E116" s="16">
        <v>10.7</v>
      </c>
      <c r="F116" s="49">
        <f t="shared" si="80"/>
        <v>200625</v>
      </c>
      <c r="G116" s="46">
        <f t="shared" si="97"/>
        <v>0</v>
      </c>
      <c r="H116" s="46">
        <f t="shared" si="81"/>
        <v>200625</v>
      </c>
      <c r="I116" s="47">
        <v>18750</v>
      </c>
      <c r="J116" s="47"/>
      <c r="K116" s="47">
        <f t="shared" si="82"/>
        <v>18750</v>
      </c>
      <c r="L116" s="50"/>
      <c r="M116" s="49">
        <f t="shared" si="83"/>
        <v>80250</v>
      </c>
      <c r="N116" s="46">
        <f t="shared" si="84"/>
        <v>0</v>
      </c>
      <c r="O116" s="46">
        <f t="shared" si="98"/>
        <v>80250</v>
      </c>
      <c r="P116" s="47">
        <v>7500</v>
      </c>
      <c r="Q116" s="47"/>
      <c r="R116" s="47"/>
      <c r="S116" s="50"/>
      <c r="T116" s="49">
        <f t="shared" si="85"/>
        <v>0</v>
      </c>
      <c r="U116" s="46">
        <f t="shared" si="86"/>
        <v>0</v>
      </c>
      <c r="V116" s="46">
        <f t="shared" si="99"/>
        <v>0</v>
      </c>
      <c r="W116" s="47"/>
      <c r="X116" s="47"/>
      <c r="Y116" s="47"/>
      <c r="Z116" s="50"/>
      <c r="AA116" s="46">
        <f t="shared" si="87"/>
        <v>0</v>
      </c>
      <c r="AB116" s="46">
        <f t="shared" si="75"/>
        <v>0</v>
      </c>
      <c r="AC116" s="46">
        <f t="shared" si="76"/>
        <v>0</v>
      </c>
      <c r="AD116" s="47"/>
      <c r="AE116" s="47"/>
      <c r="AF116" s="44">
        <f t="shared" si="71"/>
        <v>0</v>
      </c>
      <c r="AG116" s="124"/>
      <c r="AH116" s="46">
        <f t="shared" si="112"/>
        <v>0</v>
      </c>
      <c r="AI116" s="46">
        <f t="shared" si="113"/>
        <v>0</v>
      </c>
      <c r="AJ116" s="46">
        <f t="shared" si="77"/>
        <v>0</v>
      </c>
      <c r="AK116" s="47"/>
      <c r="AL116" s="47"/>
      <c r="AM116" s="44">
        <f t="shared" si="72"/>
        <v>0</v>
      </c>
      <c r="AN116" s="124"/>
      <c r="AO116" s="46">
        <f t="shared" si="114"/>
        <v>0</v>
      </c>
      <c r="AP116" s="46">
        <f t="shared" si="115"/>
        <v>0</v>
      </c>
      <c r="AQ116" s="46">
        <f t="shared" si="78"/>
        <v>0</v>
      </c>
      <c r="AR116" s="47"/>
      <c r="AS116" s="47"/>
      <c r="AT116" s="44">
        <f t="shared" si="73"/>
        <v>0</v>
      </c>
      <c r="AU116" s="124"/>
      <c r="AV116" s="46">
        <f t="shared" si="116"/>
        <v>0</v>
      </c>
      <c r="AW116" s="46">
        <f t="shared" si="117"/>
        <v>0</v>
      </c>
      <c r="AX116" s="46">
        <f t="shared" si="79"/>
        <v>0</v>
      </c>
      <c r="AY116" s="47"/>
      <c r="AZ116" s="47"/>
      <c r="BA116" s="44">
        <f t="shared" si="74"/>
        <v>0</v>
      </c>
      <c r="BB116" s="93" t="s">
        <v>628</v>
      </c>
      <c r="BC116" s="93"/>
    </row>
    <row r="117" spans="1:139" ht="28.5" customHeight="1" outlineLevel="1" x14ac:dyDescent="0.3">
      <c r="A117" s="6">
        <v>103</v>
      </c>
      <c r="B117" s="6">
        <v>103</v>
      </c>
      <c r="C117" s="6" t="s">
        <v>50</v>
      </c>
      <c r="D117" s="7" t="s">
        <v>549</v>
      </c>
      <c r="E117" s="16">
        <v>27.21</v>
      </c>
      <c r="F117" s="49">
        <f t="shared" si="80"/>
        <v>14285.25</v>
      </c>
      <c r="G117" s="46">
        <f t="shared" si="97"/>
        <v>0</v>
      </c>
      <c r="H117" s="46">
        <f t="shared" si="81"/>
        <v>14285.25</v>
      </c>
      <c r="I117" s="47">
        <v>525</v>
      </c>
      <c r="J117" s="47"/>
      <c r="K117" s="47">
        <f t="shared" si="82"/>
        <v>525</v>
      </c>
      <c r="L117" s="50"/>
      <c r="M117" s="49">
        <f t="shared" si="83"/>
        <v>13060.800000000001</v>
      </c>
      <c r="N117" s="46">
        <f t="shared" si="84"/>
        <v>0</v>
      </c>
      <c r="O117" s="46">
        <f t="shared" si="98"/>
        <v>13060.800000000001</v>
      </c>
      <c r="P117" s="47">
        <v>480</v>
      </c>
      <c r="Q117" s="47"/>
      <c r="R117" s="47"/>
      <c r="S117" s="50"/>
      <c r="T117" s="49">
        <f t="shared" si="85"/>
        <v>0</v>
      </c>
      <c r="U117" s="46">
        <f t="shared" si="86"/>
        <v>0</v>
      </c>
      <c r="V117" s="46">
        <f t="shared" si="99"/>
        <v>0</v>
      </c>
      <c r="W117" s="47"/>
      <c r="X117" s="47"/>
      <c r="Y117" s="47"/>
      <c r="Z117" s="50"/>
      <c r="AA117" s="46">
        <f t="shared" si="87"/>
        <v>0</v>
      </c>
      <c r="AB117" s="46">
        <f t="shared" si="75"/>
        <v>0</v>
      </c>
      <c r="AC117" s="46">
        <f t="shared" si="76"/>
        <v>0</v>
      </c>
      <c r="AD117" s="47"/>
      <c r="AE117" s="47"/>
      <c r="AF117" s="44">
        <f t="shared" si="71"/>
        <v>0</v>
      </c>
      <c r="AG117" s="124"/>
      <c r="AH117" s="46">
        <f t="shared" si="112"/>
        <v>0</v>
      </c>
      <c r="AI117" s="46">
        <f t="shared" si="113"/>
        <v>0</v>
      </c>
      <c r="AJ117" s="46">
        <f t="shared" si="77"/>
        <v>0</v>
      </c>
      <c r="AK117" s="47"/>
      <c r="AL117" s="47"/>
      <c r="AM117" s="44">
        <f t="shared" si="72"/>
        <v>0</v>
      </c>
      <c r="AN117" s="124"/>
      <c r="AO117" s="46">
        <f t="shared" si="114"/>
        <v>0</v>
      </c>
      <c r="AP117" s="46">
        <f t="shared" si="115"/>
        <v>0</v>
      </c>
      <c r="AQ117" s="46">
        <f t="shared" si="78"/>
        <v>0</v>
      </c>
      <c r="AR117" s="47"/>
      <c r="AS117" s="47"/>
      <c r="AT117" s="44">
        <f t="shared" si="73"/>
        <v>0</v>
      </c>
      <c r="AU117" s="124"/>
      <c r="AV117" s="46">
        <f t="shared" si="116"/>
        <v>0</v>
      </c>
      <c r="AW117" s="46">
        <f t="shared" si="117"/>
        <v>0</v>
      </c>
      <c r="AX117" s="46">
        <f t="shared" si="79"/>
        <v>0</v>
      </c>
      <c r="AY117" s="47"/>
      <c r="AZ117" s="47"/>
      <c r="BA117" s="44">
        <f t="shared" si="74"/>
        <v>0</v>
      </c>
      <c r="BB117" s="93" t="s">
        <v>651</v>
      </c>
      <c r="BC117" s="93"/>
    </row>
    <row r="118" spans="1:139" ht="28.5" customHeight="1" outlineLevel="1" x14ac:dyDescent="0.3">
      <c r="A118" s="6">
        <v>104</v>
      </c>
      <c r="B118" s="6">
        <v>104</v>
      </c>
      <c r="C118" s="6" t="s">
        <v>50</v>
      </c>
      <c r="D118" s="7" t="s">
        <v>549</v>
      </c>
      <c r="E118" s="16">
        <v>27.21</v>
      </c>
      <c r="F118" s="49">
        <f t="shared" si="80"/>
        <v>14285.25</v>
      </c>
      <c r="G118" s="46">
        <f t="shared" si="97"/>
        <v>0</v>
      </c>
      <c r="H118" s="46">
        <f t="shared" si="81"/>
        <v>14285.25</v>
      </c>
      <c r="I118" s="47">
        <v>525</v>
      </c>
      <c r="J118" s="47"/>
      <c r="K118" s="47">
        <f t="shared" si="82"/>
        <v>525</v>
      </c>
      <c r="L118" s="50"/>
      <c r="M118" s="49">
        <f t="shared" si="83"/>
        <v>13060.800000000001</v>
      </c>
      <c r="N118" s="46">
        <f t="shared" si="84"/>
        <v>0</v>
      </c>
      <c r="O118" s="46">
        <f t="shared" si="98"/>
        <v>13060.800000000001</v>
      </c>
      <c r="P118" s="47">
        <v>480</v>
      </c>
      <c r="Q118" s="47"/>
      <c r="R118" s="47"/>
      <c r="S118" s="50"/>
      <c r="T118" s="49">
        <f t="shared" si="85"/>
        <v>0</v>
      </c>
      <c r="U118" s="46">
        <f t="shared" si="86"/>
        <v>0</v>
      </c>
      <c r="V118" s="46">
        <f t="shared" si="99"/>
        <v>0</v>
      </c>
      <c r="W118" s="47"/>
      <c r="X118" s="47"/>
      <c r="Y118" s="47"/>
      <c r="Z118" s="50"/>
      <c r="AA118" s="46">
        <f t="shared" si="87"/>
        <v>0</v>
      </c>
      <c r="AB118" s="46">
        <f t="shared" si="75"/>
        <v>0</v>
      </c>
      <c r="AC118" s="46">
        <f t="shared" si="76"/>
        <v>0</v>
      </c>
      <c r="AD118" s="47"/>
      <c r="AE118" s="47"/>
      <c r="AF118" s="44">
        <f t="shared" si="71"/>
        <v>0</v>
      </c>
      <c r="AG118" s="124"/>
      <c r="AH118" s="46">
        <f t="shared" si="112"/>
        <v>0</v>
      </c>
      <c r="AI118" s="46">
        <f t="shared" si="113"/>
        <v>0</v>
      </c>
      <c r="AJ118" s="46">
        <f t="shared" si="77"/>
        <v>0</v>
      </c>
      <c r="AK118" s="47"/>
      <c r="AL118" s="47"/>
      <c r="AM118" s="44">
        <f t="shared" si="72"/>
        <v>0</v>
      </c>
      <c r="AN118" s="124"/>
      <c r="AO118" s="46">
        <f t="shared" si="114"/>
        <v>0</v>
      </c>
      <c r="AP118" s="46">
        <f t="shared" si="115"/>
        <v>0</v>
      </c>
      <c r="AQ118" s="46">
        <f t="shared" si="78"/>
        <v>0</v>
      </c>
      <c r="AR118" s="47"/>
      <c r="AS118" s="47"/>
      <c r="AT118" s="44">
        <f t="shared" si="73"/>
        <v>0</v>
      </c>
      <c r="AU118" s="124"/>
      <c r="AV118" s="46">
        <f t="shared" si="116"/>
        <v>0</v>
      </c>
      <c r="AW118" s="46">
        <f t="shared" si="117"/>
        <v>0</v>
      </c>
      <c r="AX118" s="46">
        <f t="shared" si="79"/>
        <v>0</v>
      </c>
      <c r="AY118" s="47"/>
      <c r="AZ118" s="47"/>
      <c r="BA118" s="44">
        <f t="shared" si="74"/>
        <v>0</v>
      </c>
      <c r="BB118" s="93" t="s">
        <v>652</v>
      </c>
      <c r="BC118" s="93"/>
    </row>
    <row r="119" spans="1:139" ht="42.75" customHeight="1" outlineLevel="1" x14ac:dyDescent="0.3">
      <c r="A119" s="6">
        <v>105</v>
      </c>
      <c r="B119" s="6">
        <v>105</v>
      </c>
      <c r="C119" s="6" t="s">
        <v>51</v>
      </c>
      <c r="D119" s="7" t="s">
        <v>551</v>
      </c>
      <c r="E119" s="16">
        <v>490.1</v>
      </c>
      <c r="F119" s="49">
        <f t="shared" si="80"/>
        <v>257302.5</v>
      </c>
      <c r="G119" s="46">
        <f t="shared" si="97"/>
        <v>0</v>
      </c>
      <c r="H119" s="46">
        <f t="shared" si="81"/>
        <v>257302.5</v>
      </c>
      <c r="I119" s="47">
        <v>525</v>
      </c>
      <c r="J119" s="47"/>
      <c r="K119" s="47">
        <f t="shared" si="82"/>
        <v>525</v>
      </c>
      <c r="L119" s="50"/>
      <c r="M119" s="49">
        <f t="shared" si="83"/>
        <v>85767.5</v>
      </c>
      <c r="N119" s="46">
        <f t="shared" si="84"/>
        <v>0</v>
      </c>
      <c r="O119" s="46">
        <f t="shared" si="98"/>
        <v>85767.5</v>
      </c>
      <c r="P119" s="47">
        <v>175</v>
      </c>
      <c r="Q119" s="47"/>
      <c r="R119" s="47"/>
      <c r="S119" s="50"/>
      <c r="T119" s="49">
        <f t="shared" si="85"/>
        <v>0</v>
      </c>
      <c r="U119" s="46">
        <f t="shared" si="86"/>
        <v>0</v>
      </c>
      <c r="V119" s="46">
        <f t="shared" si="99"/>
        <v>0</v>
      </c>
      <c r="W119" s="47"/>
      <c r="X119" s="47"/>
      <c r="Y119" s="47"/>
      <c r="Z119" s="50"/>
      <c r="AA119" s="46">
        <f t="shared" si="87"/>
        <v>0</v>
      </c>
      <c r="AB119" s="46">
        <f t="shared" si="75"/>
        <v>0</v>
      </c>
      <c r="AC119" s="46">
        <f t="shared" si="76"/>
        <v>0</v>
      </c>
      <c r="AD119" s="47"/>
      <c r="AE119" s="47"/>
      <c r="AF119" s="44">
        <f t="shared" si="71"/>
        <v>0</v>
      </c>
      <c r="AG119" s="124"/>
      <c r="AH119" s="46">
        <f t="shared" si="112"/>
        <v>0</v>
      </c>
      <c r="AI119" s="46">
        <f t="shared" si="113"/>
        <v>0</v>
      </c>
      <c r="AJ119" s="46">
        <f t="shared" si="77"/>
        <v>0</v>
      </c>
      <c r="AK119" s="47"/>
      <c r="AL119" s="47"/>
      <c r="AM119" s="44">
        <f t="shared" si="72"/>
        <v>0</v>
      </c>
      <c r="AN119" s="124"/>
      <c r="AO119" s="46">
        <f t="shared" si="114"/>
        <v>0</v>
      </c>
      <c r="AP119" s="46">
        <f t="shared" si="115"/>
        <v>0</v>
      </c>
      <c r="AQ119" s="46">
        <f t="shared" si="78"/>
        <v>0</v>
      </c>
      <c r="AR119" s="47"/>
      <c r="AS119" s="47"/>
      <c r="AT119" s="44">
        <f t="shared" si="73"/>
        <v>0</v>
      </c>
      <c r="AU119" s="124"/>
      <c r="AV119" s="46">
        <f t="shared" si="116"/>
        <v>0</v>
      </c>
      <c r="AW119" s="46">
        <f t="shared" si="117"/>
        <v>0</v>
      </c>
      <c r="AX119" s="46">
        <f t="shared" si="79"/>
        <v>0</v>
      </c>
      <c r="AY119" s="47"/>
      <c r="AZ119" s="47"/>
      <c r="BA119" s="44">
        <f t="shared" si="74"/>
        <v>0</v>
      </c>
      <c r="BB119" s="93" t="s">
        <v>653</v>
      </c>
      <c r="BC119" s="93"/>
    </row>
    <row r="120" spans="1:139" ht="42.75" customHeight="1" outlineLevel="1" x14ac:dyDescent="0.3">
      <c r="A120" s="6">
        <v>106</v>
      </c>
      <c r="B120" s="6">
        <v>106</v>
      </c>
      <c r="C120" s="6" t="s">
        <v>52</v>
      </c>
      <c r="D120" s="7" t="s">
        <v>549</v>
      </c>
      <c r="E120" s="16">
        <v>140.80000000000001</v>
      </c>
      <c r="F120" s="49">
        <f t="shared" si="80"/>
        <v>88704</v>
      </c>
      <c r="G120" s="46">
        <f t="shared" si="97"/>
        <v>0</v>
      </c>
      <c r="H120" s="46">
        <f t="shared" si="81"/>
        <v>88704</v>
      </c>
      <c r="I120" s="47">
        <v>630</v>
      </c>
      <c r="J120" s="47"/>
      <c r="K120" s="47">
        <f t="shared" si="82"/>
        <v>630</v>
      </c>
      <c r="L120" s="50"/>
      <c r="M120" s="49">
        <f t="shared" si="83"/>
        <v>26259.200000000001</v>
      </c>
      <c r="N120" s="46">
        <f t="shared" si="84"/>
        <v>0</v>
      </c>
      <c r="O120" s="46">
        <f t="shared" si="98"/>
        <v>26259.200000000001</v>
      </c>
      <c r="P120" s="47">
        <v>186.5</v>
      </c>
      <c r="Q120" s="47"/>
      <c r="R120" s="47"/>
      <c r="S120" s="50"/>
      <c r="T120" s="49">
        <f t="shared" si="85"/>
        <v>0</v>
      </c>
      <c r="U120" s="46">
        <f t="shared" si="86"/>
        <v>0</v>
      </c>
      <c r="V120" s="46">
        <f t="shared" si="99"/>
        <v>0</v>
      </c>
      <c r="W120" s="47"/>
      <c r="X120" s="47"/>
      <c r="Y120" s="47"/>
      <c r="Z120" s="50"/>
      <c r="AA120" s="46">
        <f t="shared" si="87"/>
        <v>0</v>
      </c>
      <c r="AB120" s="46">
        <f t="shared" si="75"/>
        <v>0</v>
      </c>
      <c r="AC120" s="46">
        <f t="shared" si="76"/>
        <v>0</v>
      </c>
      <c r="AD120" s="47"/>
      <c r="AE120" s="47"/>
      <c r="AF120" s="44">
        <f t="shared" si="71"/>
        <v>0</v>
      </c>
      <c r="AG120" s="124"/>
      <c r="AH120" s="46">
        <f t="shared" si="112"/>
        <v>0</v>
      </c>
      <c r="AI120" s="46">
        <f t="shared" si="113"/>
        <v>0</v>
      </c>
      <c r="AJ120" s="46">
        <f t="shared" si="77"/>
        <v>0</v>
      </c>
      <c r="AK120" s="47"/>
      <c r="AL120" s="47"/>
      <c r="AM120" s="44">
        <f t="shared" si="72"/>
        <v>0</v>
      </c>
      <c r="AN120" s="124"/>
      <c r="AO120" s="46">
        <f t="shared" si="114"/>
        <v>0</v>
      </c>
      <c r="AP120" s="46">
        <f t="shared" si="115"/>
        <v>0</v>
      </c>
      <c r="AQ120" s="46">
        <f t="shared" si="78"/>
        <v>0</v>
      </c>
      <c r="AR120" s="47"/>
      <c r="AS120" s="47"/>
      <c r="AT120" s="44">
        <f t="shared" si="73"/>
        <v>0</v>
      </c>
      <c r="AU120" s="124"/>
      <c r="AV120" s="46">
        <f t="shared" si="116"/>
        <v>0</v>
      </c>
      <c r="AW120" s="46">
        <f t="shared" si="117"/>
        <v>0</v>
      </c>
      <c r="AX120" s="46">
        <f t="shared" si="79"/>
        <v>0</v>
      </c>
      <c r="AY120" s="47"/>
      <c r="AZ120" s="47"/>
      <c r="BA120" s="44">
        <f t="shared" si="74"/>
        <v>0</v>
      </c>
      <c r="BB120" s="93" t="s">
        <v>654</v>
      </c>
      <c r="BC120" s="93"/>
    </row>
    <row r="121" spans="1:139" ht="42.75" customHeight="1" outlineLevel="1" x14ac:dyDescent="0.3">
      <c r="A121" s="6">
        <v>107</v>
      </c>
      <c r="B121" s="6">
        <v>107</v>
      </c>
      <c r="C121" s="6" t="s">
        <v>53</v>
      </c>
      <c r="D121" s="7" t="s">
        <v>549</v>
      </c>
      <c r="E121" s="16">
        <v>53.04</v>
      </c>
      <c r="F121" s="49">
        <f t="shared" si="80"/>
        <v>27846</v>
      </c>
      <c r="G121" s="46">
        <f t="shared" si="97"/>
        <v>0</v>
      </c>
      <c r="H121" s="46">
        <f t="shared" si="81"/>
        <v>27846</v>
      </c>
      <c r="I121" s="47">
        <v>525</v>
      </c>
      <c r="J121" s="47"/>
      <c r="K121" s="47">
        <f t="shared" si="82"/>
        <v>525</v>
      </c>
      <c r="L121" s="50"/>
      <c r="M121" s="49">
        <f>P121*E121</f>
        <v>5940.48</v>
      </c>
      <c r="N121" s="46">
        <f t="shared" si="84"/>
        <v>0</v>
      </c>
      <c r="O121" s="46">
        <f t="shared" si="98"/>
        <v>5940.48</v>
      </c>
      <c r="P121" s="47">
        <v>112</v>
      </c>
      <c r="Q121" s="47"/>
      <c r="R121" s="47"/>
      <c r="S121" s="50"/>
      <c r="T121" s="49">
        <f t="shared" si="85"/>
        <v>0</v>
      </c>
      <c r="U121" s="46">
        <f t="shared" si="86"/>
        <v>0</v>
      </c>
      <c r="V121" s="46">
        <f t="shared" si="99"/>
        <v>0</v>
      </c>
      <c r="W121" s="47"/>
      <c r="X121" s="47"/>
      <c r="Y121" s="47"/>
      <c r="Z121" s="50"/>
      <c r="AA121" s="46">
        <f t="shared" si="87"/>
        <v>0</v>
      </c>
      <c r="AB121" s="46">
        <f t="shared" si="75"/>
        <v>0</v>
      </c>
      <c r="AC121" s="46">
        <f t="shared" si="76"/>
        <v>0</v>
      </c>
      <c r="AD121" s="47"/>
      <c r="AE121" s="47"/>
      <c r="AF121" s="44">
        <f t="shared" si="71"/>
        <v>0</v>
      </c>
      <c r="AG121" s="124"/>
      <c r="AH121" s="46">
        <f t="shared" si="112"/>
        <v>0</v>
      </c>
      <c r="AI121" s="46">
        <f t="shared" si="113"/>
        <v>0</v>
      </c>
      <c r="AJ121" s="46">
        <f t="shared" si="77"/>
        <v>0</v>
      </c>
      <c r="AK121" s="47"/>
      <c r="AL121" s="47"/>
      <c r="AM121" s="44">
        <f t="shared" si="72"/>
        <v>0</v>
      </c>
      <c r="AN121" s="124"/>
      <c r="AO121" s="46">
        <f t="shared" si="114"/>
        <v>0</v>
      </c>
      <c r="AP121" s="46">
        <f t="shared" si="115"/>
        <v>0</v>
      </c>
      <c r="AQ121" s="46">
        <f t="shared" si="78"/>
        <v>0</v>
      </c>
      <c r="AR121" s="47"/>
      <c r="AS121" s="47"/>
      <c r="AT121" s="44">
        <f t="shared" si="73"/>
        <v>0</v>
      </c>
      <c r="AU121" s="124"/>
      <c r="AV121" s="46">
        <f t="shared" si="116"/>
        <v>0</v>
      </c>
      <c r="AW121" s="46">
        <f t="shared" si="117"/>
        <v>0</v>
      </c>
      <c r="AX121" s="46">
        <f t="shared" si="79"/>
        <v>0</v>
      </c>
      <c r="AY121" s="47"/>
      <c r="AZ121" s="47"/>
      <c r="BA121" s="44">
        <f t="shared" si="74"/>
        <v>0</v>
      </c>
      <c r="BB121" s="93" t="s">
        <v>644</v>
      </c>
      <c r="BC121" s="93"/>
    </row>
    <row r="122" spans="1:139" s="67" customFormat="1" hidden="1" x14ac:dyDescent="0.3">
      <c r="A122" s="61"/>
      <c r="B122" s="61"/>
      <c r="C122" s="62" t="s">
        <v>63</v>
      </c>
      <c r="D122" s="62"/>
      <c r="E122" s="63"/>
      <c r="F122" s="63">
        <f>F123+F133+F146+F158+F179+F206+F215+F226+F231+F236</f>
        <v>63265385.699999996</v>
      </c>
      <c r="G122" s="63">
        <f>G123+G133+G146+G158+G179+G206+G215+G226+G231+G236</f>
        <v>43154899.935139999</v>
      </c>
      <c r="H122" s="63">
        <f>F122+G122</f>
        <v>106420285.63514</v>
      </c>
      <c r="I122" s="64"/>
      <c r="J122" s="64"/>
      <c r="K122" s="71">
        <f t="shared" si="82"/>
        <v>0</v>
      </c>
      <c r="L122" s="60"/>
      <c r="M122" s="63">
        <f>M123+M133+M146+M158+M179+M206+M215+M226+M231+M236</f>
        <v>390286.8</v>
      </c>
      <c r="N122" s="63">
        <f>N123+N133+N146+N158+N179+N206+N215+N226+N231+N236</f>
        <v>0</v>
      </c>
      <c r="O122" s="63">
        <f>M122+N122</f>
        <v>390286.8</v>
      </c>
      <c r="P122" s="64"/>
      <c r="Q122" s="64"/>
      <c r="R122" s="71"/>
      <c r="S122" s="60"/>
      <c r="T122" s="63">
        <f>T123+T133+T146+T158+T179+T206+T215+T226+T231+T236</f>
        <v>5395968.8640000001</v>
      </c>
      <c r="U122" s="63">
        <f>U123+U133+U146+U158+U179+U206+U215+U226+U231+U236</f>
        <v>42640741.686302699</v>
      </c>
      <c r="V122" s="63">
        <f>T122+U122</f>
        <v>48036710.550302699</v>
      </c>
      <c r="W122" s="64"/>
      <c r="X122" s="64"/>
      <c r="Y122" s="71"/>
      <c r="Z122" s="60"/>
      <c r="AA122" s="63">
        <f>AA123+AA133+AA146+AA158+AA179+AA206+AA215+AA226+AA231+AA236</f>
        <v>0</v>
      </c>
      <c r="AB122" s="63">
        <f>AB123+AB133+AB146+AB158+AB179+AB206+AB215+AB226+AB231+AB236</f>
        <v>0</v>
      </c>
      <c r="AC122" s="63">
        <f>AA122+AB122</f>
        <v>0</v>
      </c>
      <c r="AD122" s="71"/>
      <c r="AE122" s="71"/>
      <c r="AF122" s="66">
        <f t="shared" si="71"/>
        <v>0</v>
      </c>
      <c r="AG122" s="123"/>
      <c r="AH122" s="63">
        <f>AH123+AH133+AH146+AH158+AH179+AH206+AH215+AH226+AH231+AH236</f>
        <v>0</v>
      </c>
      <c r="AI122" s="63">
        <f>AI123+AI133+AI146+AI158+AI179+AI206+AI215+AI226+AI231+AI236</f>
        <v>0</v>
      </c>
      <c r="AJ122" s="63">
        <f t="shared" si="77"/>
        <v>0</v>
      </c>
      <c r="AK122" s="71"/>
      <c r="AL122" s="71"/>
      <c r="AM122" s="66">
        <f t="shared" si="72"/>
        <v>0</v>
      </c>
      <c r="AN122" s="123"/>
      <c r="AO122" s="63">
        <f>AO123+AO133+AO146+AO158+AO179+AO206+AO215+AO226+AO231+AO236</f>
        <v>0</v>
      </c>
      <c r="AP122" s="63">
        <f>AP123+AP133+AP146+AP158+AP179+AP206+AP215+AP226+AP231+AP236</f>
        <v>0</v>
      </c>
      <c r="AQ122" s="63">
        <f t="shared" si="78"/>
        <v>0</v>
      </c>
      <c r="AR122" s="71"/>
      <c r="AS122" s="71"/>
      <c r="AT122" s="66">
        <f t="shared" si="73"/>
        <v>0</v>
      </c>
      <c r="AU122" s="123"/>
      <c r="AV122" s="63">
        <f>AV123+AV133+AV146+AV158+AV179+AV206+AV215+AV226+AV231+AV236</f>
        <v>0</v>
      </c>
      <c r="AW122" s="63">
        <f>AW123+AW133+AW146+AW158+AW179+AW206+AW215+AW226+AW231+AW236</f>
        <v>0</v>
      </c>
      <c r="AX122" s="63">
        <f t="shared" si="79"/>
        <v>0</v>
      </c>
      <c r="AY122" s="71"/>
      <c r="AZ122" s="71"/>
      <c r="BA122" s="66">
        <f t="shared" si="74"/>
        <v>0</v>
      </c>
      <c r="BB122" s="92"/>
      <c r="BC122" s="89"/>
      <c r="BD122" s="130"/>
      <c r="BE122" s="130"/>
      <c r="BF122" s="130"/>
      <c r="BG122" s="130"/>
      <c r="BH122" s="130"/>
      <c r="BI122" s="130"/>
      <c r="BJ122" s="130"/>
      <c r="BK122" s="130"/>
      <c r="BL122" s="130"/>
      <c r="BM122" s="130"/>
      <c r="BN122" s="130"/>
      <c r="BO122" s="130"/>
      <c r="BP122" s="130"/>
      <c r="BQ122" s="130"/>
      <c r="BR122" s="130"/>
      <c r="BS122" s="130"/>
      <c r="BT122" s="130"/>
      <c r="BU122" s="130"/>
      <c r="BV122" s="130"/>
      <c r="BW122" s="130"/>
      <c r="BX122" s="130"/>
      <c r="BY122" s="130"/>
      <c r="BZ122" s="130"/>
      <c r="CA122" s="130"/>
      <c r="CB122" s="130"/>
      <c r="CC122" s="130"/>
      <c r="CD122" s="130"/>
      <c r="CE122" s="130"/>
      <c r="CF122" s="130"/>
      <c r="CG122" s="130"/>
      <c r="CH122" s="130"/>
      <c r="CI122" s="130"/>
      <c r="CJ122" s="130"/>
      <c r="CK122" s="130"/>
      <c r="CL122" s="130"/>
      <c r="CM122" s="130"/>
      <c r="CN122" s="130"/>
      <c r="CO122" s="130"/>
      <c r="CP122" s="130"/>
      <c r="CQ122" s="130"/>
      <c r="CR122" s="130"/>
      <c r="CS122" s="130"/>
      <c r="CT122" s="130"/>
      <c r="CU122" s="130"/>
      <c r="CV122" s="130"/>
      <c r="CW122" s="130"/>
      <c r="CX122" s="130"/>
      <c r="CY122" s="130"/>
      <c r="CZ122" s="130"/>
      <c r="DA122" s="130"/>
      <c r="DB122" s="130"/>
      <c r="DC122" s="130"/>
      <c r="DD122" s="130"/>
      <c r="DE122" s="130"/>
      <c r="DF122" s="130"/>
      <c r="DG122" s="130"/>
      <c r="DH122" s="130"/>
      <c r="DI122" s="130"/>
      <c r="DJ122" s="130"/>
      <c r="DK122" s="130"/>
      <c r="DL122" s="130"/>
      <c r="DM122" s="130"/>
      <c r="DN122" s="130"/>
      <c r="DO122" s="130"/>
      <c r="DP122" s="130"/>
      <c r="DQ122" s="130"/>
      <c r="DR122" s="130"/>
      <c r="DS122" s="130"/>
      <c r="DT122" s="130"/>
      <c r="DU122" s="130"/>
      <c r="DV122" s="130"/>
      <c r="DW122" s="130"/>
      <c r="DX122" s="130"/>
      <c r="DY122" s="130"/>
      <c r="DZ122" s="130"/>
      <c r="EA122" s="130"/>
      <c r="EB122" s="130"/>
      <c r="EC122" s="130"/>
      <c r="ED122" s="130"/>
      <c r="EE122" s="130"/>
      <c r="EF122" s="130"/>
      <c r="EG122" s="130"/>
      <c r="EH122" s="130"/>
      <c r="EI122" s="130"/>
    </row>
    <row r="123" spans="1:139" s="67" customFormat="1" hidden="1" x14ac:dyDescent="0.3">
      <c r="A123" s="61"/>
      <c r="B123" s="61"/>
      <c r="C123" s="61" t="s">
        <v>64</v>
      </c>
      <c r="D123" s="68"/>
      <c r="E123" s="69"/>
      <c r="F123" s="72">
        <f>SUM(F124:F132)</f>
        <v>1991235</v>
      </c>
      <c r="G123" s="72">
        <f>SUM(G124:G132)</f>
        <v>894343.45</v>
      </c>
      <c r="H123" s="70">
        <f t="shared" si="81"/>
        <v>2885578.45</v>
      </c>
      <c r="I123" s="71"/>
      <c r="J123" s="71"/>
      <c r="K123" s="71">
        <f t="shared" si="82"/>
        <v>0</v>
      </c>
      <c r="L123" s="60"/>
      <c r="M123" s="72">
        <f>SUM(M124:M132)</f>
        <v>0</v>
      </c>
      <c r="N123" s="72">
        <f>SUM(N124:N132)</f>
        <v>0</v>
      </c>
      <c r="O123" s="70">
        <f t="shared" ref="O123" si="118">M123+N123</f>
        <v>0</v>
      </c>
      <c r="P123" s="71"/>
      <c r="Q123" s="71"/>
      <c r="R123" s="71"/>
      <c r="S123" s="60"/>
      <c r="T123" s="72">
        <f>SUM(T124:T132)</f>
        <v>0</v>
      </c>
      <c r="U123" s="72">
        <f>SUM(U124:U132)</f>
        <v>1090529.9999999998</v>
      </c>
      <c r="V123" s="70">
        <f t="shared" ref="V123" si="119">T123+U123</f>
        <v>1090529.9999999998</v>
      </c>
      <c r="W123" s="71"/>
      <c r="X123" s="71"/>
      <c r="Y123" s="71"/>
      <c r="Z123" s="60"/>
      <c r="AA123" s="72">
        <f>SUM(AA124:AA132)</f>
        <v>0</v>
      </c>
      <c r="AB123" s="72">
        <f>SUM(AB124:AB132)</f>
        <v>0</v>
      </c>
      <c r="AC123" s="70">
        <f t="shared" si="76"/>
        <v>0</v>
      </c>
      <c r="AD123" s="71"/>
      <c r="AE123" s="71"/>
      <c r="AF123" s="66">
        <f t="shared" si="71"/>
        <v>0</v>
      </c>
      <c r="AG123" s="123"/>
      <c r="AH123" s="72">
        <f>SUM(AH124:AH132)</f>
        <v>0</v>
      </c>
      <c r="AI123" s="72">
        <f>SUM(AI124:AI132)</f>
        <v>0</v>
      </c>
      <c r="AJ123" s="70">
        <f t="shared" si="77"/>
        <v>0</v>
      </c>
      <c r="AK123" s="71"/>
      <c r="AL123" s="71"/>
      <c r="AM123" s="66">
        <f t="shared" si="72"/>
        <v>0</v>
      </c>
      <c r="AN123" s="123"/>
      <c r="AO123" s="72">
        <f>SUM(AO124:AO132)</f>
        <v>0</v>
      </c>
      <c r="AP123" s="72">
        <f>SUM(AP124:AP132)</f>
        <v>0</v>
      </c>
      <c r="AQ123" s="70">
        <f t="shared" si="78"/>
        <v>0</v>
      </c>
      <c r="AR123" s="71"/>
      <c r="AS123" s="71"/>
      <c r="AT123" s="66">
        <f t="shared" si="73"/>
        <v>0</v>
      </c>
      <c r="AU123" s="123"/>
      <c r="AV123" s="72">
        <f>SUM(AV124:AV132)</f>
        <v>0</v>
      </c>
      <c r="AW123" s="72">
        <f>SUM(AW124:AW132)</f>
        <v>0</v>
      </c>
      <c r="AX123" s="70">
        <f t="shared" si="79"/>
        <v>0</v>
      </c>
      <c r="AY123" s="71"/>
      <c r="AZ123" s="71"/>
      <c r="BA123" s="66">
        <f t="shared" si="74"/>
        <v>0</v>
      </c>
      <c r="BB123" s="89"/>
      <c r="BC123" s="89"/>
      <c r="BD123" s="130"/>
      <c r="BE123" s="130"/>
      <c r="BF123" s="130"/>
      <c r="BG123" s="130"/>
      <c r="BH123" s="130"/>
      <c r="BI123" s="130"/>
      <c r="BJ123" s="130"/>
      <c r="BK123" s="130"/>
      <c r="BL123" s="130"/>
      <c r="BM123" s="130"/>
      <c r="BN123" s="130"/>
      <c r="BO123" s="130"/>
      <c r="BP123" s="130"/>
      <c r="BQ123" s="130"/>
      <c r="BR123" s="130"/>
      <c r="BS123" s="130"/>
      <c r="BT123" s="130"/>
      <c r="BU123" s="130"/>
      <c r="BV123" s="130"/>
      <c r="BW123" s="130"/>
      <c r="BX123" s="130"/>
      <c r="BY123" s="130"/>
      <c r="BZ123" s="130"/>
      <c r="CA123" s="130"/>
      <c r="CB123" s="130"/>
      <c r="CC123" s="130"/>
      <c r="CD123" s="130"/>
      <c r="CE123" s="130"/>
      <c r="CF123" s="130"/>
      <c r="CG123" s="130"/>
      <c r="CH123" s="130"/>
      <c r="CI123" s="130"/>
      <c r="CJ123" s="130"/>
      <c r="CK123" s="130"/>
      <c r="CL123" s="130"/>
      <c r="CM123" s="130"/>
      <c r="CN123" s="130"/>
      <c r="CO123" s="130"/>
      <c r="CP123" s="130"/>
      <c r="CQ123" s="130"/>
      <c r="CR123" s="130"/>
      <c r="CS123" s="130"/>
      <c r="CT123" s="130"/>
      <c r="CU123" s="130"/>
      <c r="CV123" s="130"/>
      <c r="CW123" s="130"/>
      <c r="CX123" s="130"/>
      <c r="CY123" s="130"/>
      <c r="CZ123" s="130"/>
      <c r="DA123" s="130"/>
      <c r="DB123" s="130"/>
      <c r="DC123" s="130"/>
      <c r="DD123" s="130"/>
      <c r="DE123" s="130"/>
      <c r="DF123" s="130"/>
      <c r="DG123" s="130"/>
      <c r="DH123" s="130"/>
      <c r="DI123" s="130"/>
      <c r="DJ123" s="130"/>
      <c r="DK123" s="130"/>
      <c r="DL123" s="130"/>
      <c r="DM123" s="130"/>
      <c r="DN123" s="130"/>
      <c r="DO123" s="130"/>
      <c r="DP123" s="130"/>
      <c r="DQ123" s="130"/>
      <c r="DR123" s="130"/>
      <c r="DS123" s="130"/>
      <c r="DT123" s="130"/>
      <c r="DU123" s="130"/>
      <c r="DV123" s="130"/>
      <c r="DW123" s="130"/>
      <c r="DX123" s="130"/>
      <c r="DY123" s="130"/>
      <c r="DZ123" s="130"/>
      <c r="EA123" s="130"/>
      <c r="EB123" s="130"/>
      <c r="EC123" s="130"/>
      <c r="ED123" s="130"/>
      <c r="EE123" s="130"/>
      <c r="EF123" s="130"/>
      <c r="EG123" s="130"/>
      <c r="EH123" s="130"/>
      <c r="EI123" s="130"/>
    </row>
    <row r="124" spans="1:139" ht="114" customHeight="1" outlineLevel="1" x14ac:dyDescent="0.3">
      <c r="A124" s="6">
        <v>108</v>
      </c>
      <c r="B124" s="6">
        <v>108</v>
      </c>
      <c r="C124" s="6" t="s">
        <v>65</v>
      </c>
      <c r="D124" s="7" t="s">
        <v>553</v>
      </c>
      <c r="E124" s="16">
        <v>3.93</v>
      </c>
      <c r="F124" s="49">
        <f t="shared" si="80"/>
        <v>648450</v>
      </c>
      <c r="G124" s="46">
        <f t="shared" si="97"/>
        <v>273331.5</v>
      </c>
      <c r="H124" s="46">
        <f t="shared" si="81"/>
        <v>921781.5</v>
      </c>
      <c r="I124" s="47">
        <v>165000</v>
      </c>
      <c r="J124" s="47">
        <v>69550</v>
      </c>
      <c r="K124" s="47">
        <f t="shared" si="82"/>
        <v>234550</v>
      </c>
      <c r="L124" s="50"/>
      <c r="M124" s="49">
        <f>E124*P124</f>
        <v>0</v>
      </c>
      <c r="N124" s="46">
        <f>E124*Q124</f>
        <v>0</v>
      </c>
      <c r="O124" s="46">
        <f>M124+N124</f>
        <v>0</v>
      </c>
      <c r="P124" s="47"/>
      <c r="Q124" s="47"/>
      <c r="R124" s="47"/>
      <c r="S124" s="50"/>
      <c r="T124" s="49">
        <f t="shared" si="85"/>
        <v>0</v>
      </c>
      <c r="U124" s="46">
        <f t="shared" si="86"/>
        <v>275099.99999999994</v>
      </c>
      <c r="V124" s="46">
        <f>T124+U124</f>
        <v>275099.99999999994</v>
      </c>
      <c r="W124" s="47"/>
      <c r="X124" s="47">
        <v>69999.999999999985</v>
      </c>
      <c r="Y124" s="47"/>
      <c r="Z124" s="50"/>
      <c r="AA124" s="46">
        <f t="shared" si="87"/>
        <v>0</v>
      </c>
      <c r="AB124" s="46">
        <f t="shared" si="75"/>
        <v>0</v>
      </c>
      <c r="AC124" s="46">
        <f t="shared" si="76"/>
        <v>0</v>
      </c>
      <c r="AD124" s="47"/>
      <c r="AE124" s="47"/>
      <c r="AF124" s="44">
        <f t="shared" si="71"/>
        <v>0</v>
      </c>
      <c r="AG124" s="124"/>
      <c r="AH124" s="46">
        <f t="shared" ref="AH124:AH132" si="120">K124*AK124</f>
        <v>0</v>
      </c>
      <c r="AI124" s="46">
        <f t="shared" ref="AI124:AI132" si="121">K125*AL124</f>
        <v>0</v>
      </c>
      <c r="AJ124" s="46">
        <f t="shared" si="77"/>
        <v>0</v>
      </c>
      <c r="AK124" s="47"/>
      <c r="AL124" s="47"/>
      <c r="AM124" s="44">
        <f t="shared" si="72"/>
        <v>0</v>
      </c>
      <c r="AN124" s="124"/>
      <c r="AO124" s="46">
        <f t="shared" ref="AO124:AO132" si="122">R124*AR124</f>
        <v>0</v>
      </c>
      <c r="AP124" s="46">
        <f t="shared" ref="AP124:AP132" si="123">R125*AS124</f>
        <v>0</v>
      </c>
      <c r="AQ124" s="46">
        <f t="shared" si="78"/>
        <v>0</v>
      </c>
      <c r="AR124" s="47"/>
      <c r="AS124" s="47"/>
      <c r="AT124" s="44">
        <f t="shared" si="73"/>
        <v>0</v>
      </c>
      <c r="AU124" s="124"/>
      <c r="AV124" s="46">
        <f t="shared" ref="AV124:AV132" si="124">Y124*AY124</f>
        <v>0</v>
      </c>
      <c r="AW124" s="46">
        <f t="shared" ref="AW124:AW132" si="125">Y125*AZ124</f>
        <v>0</v>
      </c>
      <c r="AX124" s="46">
        <f t="shared" si="79"/>
        <v>0</v>
      </c>
      <c r="AY124" s="47"/>
      <c r="AZ124" s="47"/>
      <c r="BA124" s="44">
        <f t="shared" si="74"/>
        <v>0</v>
      </c>
      <c r="BB124" s="93" t="s">
        <v>655</v>
      </c>
      <c r="BC124" s="93"/>
    </row>
    <row r="125" spans="1:139" ht="85.5" customHeight="1" outlineLevel="1" x14ac:dyDescent="0.3">
      <c r="A125" s="6">
        <v>109</v>
      </c>
      <c r="B125" s="6">
        <v>109</v>
      </c>
      <c r="C125" s="6" t="s">
        <v>66</v>
      </c>
      <c r="D125" s="7" t="s">
        <v>553</v>
      </c>
      <c r="E125" s="16">
        <v>3.48</v>
      </c>
      <c r="F125" s="49">
        <f t="shared" si="80"/>
        <v>443700</v>
      </c>
      <c r="G125" s="46">
        <f t="shared" si="97"/>
        <v>242034</v>
      </c>
      <c r="H125" s="46">
        <f t="shared" si="81"/>
        <v>685734</v>
      </c>
      <c r="I125" s="47">
        <v>127500</v>
      </c>
      <c r="J125" s="47">
        <v>69550</v>
      </c>
      <c r="K125" s="47">
        <f t="shared" si="82"/>
        <v>197050</v>
      </c>
      <c r="L125" s="50"/>
      <c r="M125" s="49">
        <f>E125*P125</f>
        <v>0</v>
      </c>
      <c r="N125" s="46">
        <f t="shared" ref="N125:N188" si="126">E125*Q125</f>
        <v>0</v>
      </c>
      <c r="O125" s="46">
        <f t="shared" ref="O125:O188" si="127">M125+N125</f>
        <v>0</v>
      </c>
      <c r="P125" s="47"/>
      <c r="Q125" s="47"/>
      <c r="R125" s="47"/>
      <c r="S125" s="50"/>
      <c r="T125" s="49">
        <f t="shared" si="85"/>
        <v>0</v>
      </c>
      <c r="U125" s="46">
        <f>E125*X125</f>
        <v>243599.99999999994</v>
      </c>
      <c r="V125" s="46">
        <f t="shared" ref="V125:V188" si="128">T125+U125</f>
        <v>243599.99999999994</v>
      </c>
      <c r="W125" s="47"/>
      <c r="X125" s="47">
        <v>69999.999999999985</v>
      </c>
      <c r="Y125" s="47"/>
      <c r="Z125" s="50"/>
      <c r="AA125" s="46">
        <f t="shared" si="87"/>
        <v>0</v>
      </c>
      <c r="AB125" s="46">
        <f t="shared" si="75"/>
        <v>0</v>
      </c>
      <c r="AC125" s="46">
        <f t="shared" si="76"/>
        <v>0</v>
      </c>
      <c r="AD125" s="47"/>
      <c r="AE125" s="47"/>
      <c r="AF125" s="44">
        <f t="shared" si="71"/>
        <v>0</v>
      </c>
      <c r="AG125" s="124"/>
      <c r="AH125" s="46">
        <f t="shared" si="120"/>
        <v>0</v>
      </c>
      <c r="AI125" s="46">
        <f t="shared" si="121"/>
        <v>0</v>
      </c>
      <c r="AJ125" s="46">
        <f t="shared" si="77"/>
        <v>0</v>
      </c>
      <c r="AK125" s="47"/>
      <c r="AL125" s="47"/>
      <c r="AM125" s="44">
        <f t="shared" si="72"/>
        <v>0</v>
      </c>
      <c r="AN125" s="124"/>
      <c r="AO125" s="46">
        <f t="shared" si="122"/>
        <v>0</v>
      </c>
      <c r="AP125" s="46">
        <f t="shared" si="123"/>
        <v>0</v>
      </c>
      <c r="AQ125" s="46">
        <f t="shared" si="78"/>
        <v>0</v>
      </c>
      <c r="AR125" s="47"/>
      <c r="AS125" s="47"/>
      <c r="AT125" s="44">
        <f t="shared" si="73"/>
        <v>0</v>
      </c>
      <c r="AU125" s="124"/>
      <c r="AV125" s="46">
        <f t="shared" si="124"/>
        <v>0</v>
      </c>
      <c r="AW125" s="46">
        <f t="shared" si="125"/>
        <v>0</v>
      </c>
      <c r="AX125" s="46">
        <f t="shared" si="79"/>
        <v>0</v>
      </c>
      <c r="AY125" s="47"/>
      <c r="AZ125" s="47"/>
      <c r="BA125" s="44">
        <f t="shared" si="74"/>
        <v>0</v>
      </c>
      <c r="BB125" s="93" t="s">
        <v>656</v>
      </c>
      <c r="BC125" s="93"/>
    </row>
    <row r="126" spans="1:139" ht="28.5" customHeight="1" outlineLevel="1" x14ac:dyDescent="0.3">
      <c r="A126" s="6"/>
      <c r="B126" s="6"/>
      <c r="C126" s="6" t="s">
        <v>67</v>
      </c>
      <c r="D126" s="7"/>
      <c r="E126" s="16"/>
      <c r="F126" s="49">
        <f t="shared" si="80"/>
        <v>0</v>
      </c>
      <c r="G126" s="46">
        <f t="shared" si="97"/>
        <v>0</v>
      </c>
      <c r="H126" s="46">
        <f t="shared" si="81"/>
        <v>0</v>
      </c>
      <c r="I126" s="47"/>
      <c r="J126" s="47"/>
      <c r="K126" s="47">
        <f t="shared" si="82"/>
        <v>0</v>
      </c>
      <c r="L126" s="50"/>
      <c r="M126" s="49">
        <f t="shared" ref="M126:M189" si="129">E126*P126</f>
        <v>0</v>
      </c>
      <c r="N126" s="46">
        <f t="shared" si="126"/>
        <v>0</v>
      </c>
      <c r="O126" s="46">
        <f t="shared" si="127"/>
        <v>0</v>
      </c>
      <c r="P126" s="47"/>
      <c r="Q126" s="47"/>
      <c r="R126" s="47"/>
      <c r="S126" s="50"/>
      <c r="T126" s="49">
        <f t="shared" si="85"/>
        <v>0</v>
      </c>
      <c r="U126" s="46">
        <f t="shared" si="86"/>
        <v>0</v>
      </c>
      <c r="V126" s="46">
        <f t="shared" si="128"/>
        <v>0</v>
      </c>
      <c r="W126" s="47"/>
      <c r="X126" s="47"/>
      <c r="Y126" s="47"/>
      <c r="Z126" s="50"/>
      <c r="AA126" s="46">
        <f t="shared" si="87"/>
        <v>0</v>
      </c>
      <c r="AB126" s="46">
        <f t="shared" si="75"/>
        <v>0</v>
      </c>
      <c r="AC126" s="46">
        <f t="shared" si="76"/>
        <v>0</v>
      </c>
      <c r="AD126" s="47"/>
      <c r="AE126" s="47"/>
      <c r="AF126" s="44">
        <f t="shared" si="71"/>
        <v>0</v>
      </c>
      <c r="AG126" s="124"/>
      <c r="AH126" s="46">
        <f t="shared" si="120"/>
        <v>0</v>
      </c>
      <c r="AI126" s="46">
        <f t="shared" si="121"/>
        <v>0</v>
      </c>
      <c r="AJ126" s="46">
        <f t="shared" si="77"/>
        <v>0</v>
      </c>
      <c r="AK126" s="47"/>
      <c r="AL126" s="47"/>
      <c r="AM126" s="44">
        <f t="shared" si="72"/>
        <v>0</v>
      </c>
      <c r="AN126" s="124"/>
      <c r="AO126" s="46">
        <f t="shared" si="122"/>
        <v>0</v>
      </c>
      <c r="AP126" s="46">
        <f t="shared" si="123"/>
        <v>0</v>
      </c>
      <c r="AQ126" s="46">
        <f t="shared" si="78"/>
        <v>0</v>
      </c>
      <c r="AR126" s="47"/>
      <c r="AS126" s="47"/>
      <c r="AT126" s="44">
        <f t="shared" si="73"/>
        <v>0</v>
      </c>
      <c r="AU126" s="124"/>
      <c r="AV126" s="46">
        <f t="shared" si="124"/>
        <v>0</v>
      </c>
      <c r="AW126" s="46">
        <f t="shared" si="125"/>
        <v>0</v>
      </c>
      <c r="AX126" s="46">
        <f t="shared" si="79"/>
        <v>0</v>
      </c>
      <c r="AY126" s="47"/>
      <c r="AZ126" s="47"/>
      <c r="BA126" s="44">
        <f t="shared" si="74"/>
        <v>0</v>
      </c>
      <c r="BB126" s="93"/>
      <c r="BC126" s="93"/>
    </row>
    <row r="127" spans="1:139" ht="185.25" customHeight="1" outlineLevel="1" x14ac:dyDescent="0.3">
      <c r="A127" s="6">
        <v>110</v>
      </c>
      <c r="B127" s="6">
        <v>110</v>
      </c>
      <c r="C127" s="6" t="s">
        <v>68</v>
      </c>
      <c r="D127" s="7" t="s">
        <v>553</v>
      </c>
      <c r="E127" s="16">
        <v>3.28</v>
      </c>
      <c r="F127" s="49">
        <f t="shared" si="80"/>
        <v>541200</v>
      </c>
      <c r="G127" s="46">
        <f t="shared" si="97"/>
        <v>228124</v>
      </c>
      <c r="H127" s="46">
        <f t="shared" si="81"/>
        <v>769324</v>
      </c>
      <c r="I127" s="47">
        <v>165000</v>
      </c>
      <c r="J127" s="47">
        <v>69550</v>
      </c>
      <c r="K127" s="47">
        <f t="shared" si="82"/>
        <v>234550</v>
      </c>
      <c r="L127" s="50"/>
      <c r="M127" s="49">
        <f t="shared" si="129"/>
        <v>0</v>
      </c>
      <c r="N127" s="46">
        <f t="shared" si="126"/>
        <v>0</v>
      </c>
      <c r="O127" s="46">
        <f t="shared" si="127"/>
        <v>0</v>
      </c>
      <c r="P127" s="47"/>
      <c r="Q127" s="47"/>
      <c r="R127" s="47"/>
      <c r="S127" s="50"/>
      <c r="T127" s="49">
        <f t="shared" si="85"/>
        <v>0</v>
      </c>
      <c r="U127" s="46">
        <f t="shared" si="86"/>
        <v>229599.99999999994</v>
      </c>
      <c r="V127" s="46">
        <f t="shared" si="128"/>
        <v>229599.99999999994</v>
      </c>
      <c r="W127" s="47"/>
      <c r="X127" s="47">
        <v>69999.999999999985</v>
      </c>
      <c r="Y127" s="47"/>
      <c r="Z127" s="50"/>
      <c r="AA127" s="46">
        <f t="shared" si="87"/>
        <v>0</v>
      </c>
      <c r="AB127" s="46">
        <f t="shared" si="75"/>
        <v>0</v>
      </c>
      <c r="AC127" s="46">
        <f t="shared" si="76"/>
        <v>0</v>
      </c>
      <c r="AD127" s="47"/>
      <c r="AE127" s="47"/>
      <c r="AF127" s="44">
        <f t="shared" si="71"/>
        <v>0</v>
      </c>
      <c r="AG127" s="124"/>
      <c r="AH127" s="46">
        <f t="shared" si="120"/>
        <v>0</v>
      </c>
      <c r="AI127" s="46">
        <f t="shared" si="121"/>
        <v>0</v>
      </c>
      <c r="AJ127" s="46">
        <f t="shared" si="77"/>
        <v>0</v>
      </c>
      <c r="AK127" s="47"/>
      <c r="AL127" s="47"/>
      <c r="AM127" s="44">
        <f t="shared" si="72"/>
        <v>0</v>
      </c>
      <c r="AN127" s="124"/>
      <c r="AO127" s="46">
        <f t="shared" si="122"/>
        <v>0</v>
      </c>
      <c r="AP127" s="46">
        <f t="shared" si="123"/>
        <v>0</v>
      </c>
      <c r="AQ127" s="46">
        <f t="shared" si="78"/>
        <v>0</v>
      </c>
      <c r="AR127" s="47"/>
      <c r="AS127" s="47"/>
      <c r="AT127" s="44">
        <f t="shared" si="73"/>
        <v>0</v>
      </c>
      <c r="AU127" s="124"/>
      <c r="AV127" s="46">
        <f t="shared" si="124"/>
        <v>0</v>
      </c>
      <c r="AW127" s="46">
        <f t="shared" si="125"/>
        <v>0</v>
      </c>
      <c r="AX127" s="46">
        <f t="shared" si="79"/>
        <v>0</v>
      </c>
      <c r="AY127" s="47"/>
      <c r="AZ127" s="47"/>
      <c r="BA127" s="44">
        <f t="shared" si="74"/>
        <v>0</v>
      </c>
      <c r="BB127" s="93" t="s">
        <v>657</v>
      </c>
      <c r="BC127" s="93"/>
    </row>
    <row r="128" spans="1:139" ht="99.75" customHeight="1" outlineLevel="1" x14ac:dyDescent="0.3">
      <c r="A128" s="6">
        <v>111</v>
      </c>
      <c r="B128" s="6">
        <v>111</v>
      </c>
      <c r="C128" s="6" t="s">
        <v>69</v>
      </c>
      <c r="D128" s="7" t="s">
        <v>553</v>
      </c>
      <c r="E128" s="16">
        <v>2.72</v>
      </c>
      <c r="F128" s="49">
        <f t="shared" si="80"/>
        <v>0</v>
      </c>
      <c r="G128" s="46">
        <f t="shared" si="97"/>
        <v>0</v>
      </c>
      <c r="H128" s="46">
        <f t="shared" si="81"/>
        <v>0</v>
      </c>
      <c r="I128" s="50">
        <v>0</v>
      </c>
      <c r="J128" s="50">
        <v>0</v>
      </c>
      <c r="K128" s="47">
        <f t="shared" si="82"/>
        <v>0</v>
      </c>
      <c r="L128" s="50"/>
      <c r="M128" s="49">
        <f t="shared" si="129"/>
        <v>0</v>
      </c>
      <c r="N128" s="46">
        <f t="shared" si="126"/>
        <v>0</v>
      </c>
      <c r="O128" s="46">
        <f t="shared" si="127"/>
        <v>0</v>
      </c>
      <c r="P128" s="52"/>
      <c r="Q128" s="52"/>
      <c r="R128" s="47"/>
      <c r="S128" s="50"/>
      <c r="T128" s="49">
        <f t="shared" si="85"/>
        <v>0</v>
      </c>
      <c r="U128" s="46">
        <f t="shared" si="86"/>
        <v>190399.99999999997</v>
      </c>
      <c r="V128" s="46">
        <f t="shared" si="128"/>
        <v>190399.99999999997</v>
      </c>
      <c r="W128" s="52"/>
      <c r="X128" s="52">
        <v>69999.999999999985</v>
      </c>
      <c r="Y128" s="47"/>
      <c r="Z128" s="50"/>
      <c r="AA128" s="46">
        <f t="shared" si="87"/>
        <v>0</v>
      </c>
      <c r="AB128" s="46">
        <f t="shared" si="75"/>
        <v>0</v>
      </c>
      <c r="AC128" s="46">
        <f t="shared" si="76"/>
        <v>0</v>
      </c>
      <c r="AD128" s="47"/>
      <c r="AE128" s="47"/>
      <c r="AF128" s="44">
        <f t="shared" si="71"/>
        <v>0</v>
      </c>
      <c r="AG128" s="124"/>
      <c r="AH128" s="46">
        <f t="shared" si="120"/>
        <v>0</v>
      </c>
      <c r="AI128" s="46">
        <f t="shared" si="121"/>
        <v>0</v>
      </c>
      <c r="AJ128" s="46">
        <f t="shared" si="77"/>
        <v>0</v>
      </c>
      <c r="AK128" s="47"/>
      <c r="AL128" s="47"/>
      <c r="AM128" s="44">
        <f t="shared" si="72"/>
        <v>0</v>
      </c>
      <c r="AN128" s="124"/>
      <c r="AO128" s="46">
        <f t="shared" si="122"/>
        <v>0</v>
      </c>
      <c r="AP128" s="46">
        <f t="shared" si="123"/>
        <v>0</v>
      </c>
      <c r="AQ128" s="46">
        <f t="shared" si="78"/>
        <v>0</v>
      </c>
      <c r="AR128" s="47"/>
      <c r="AS128" s="47"/>
      <c r="AT128" s="44">
        <f t="shared" si="73"/>
        <v>0</v>
      </c>
      <c r="AU128" s="124"/>
      <c r="AV128" s="46">
        <f t="shared" si="124"/>
        <v>0</v>
      </c>
      <c r="AW128" s="46">
        <f t="shared" si="125"/>
        <v>0</v>
      </c>
      <c r="AX128" s="46">
        <f t="shared" si="79"/>
        <v>0</v>
      </c>
      <c r="AY128" s="47"/>
      <c r="AZ128" s="47"/>
      <c r="BA128" s="44">
        <f t="shared" si="74"/>
        <v>0</v>
      </c>
      <c r="BB128" s="93" t="s">
        <v>658</v>
      </c>
      <c r="BC128" s="93"/>
    </row>
    <row r="129" spans="1:139" ht="28.5" customHeight="1" outlineLevel="1" x14ac:dyDescent="0.3">
      <c r="A129" s="6"/>
      <c r="B129" s="6"/>
      <c r="C129" s="6" t="s">
        <v>70</v>
      </c>
      <c r="D129" s="7"/>
      <c r="E129" s="16"/>
      <c r="F129" s="49">
        <f t="shared" si="80"/>
        <v>0</v>
      </c>
      <c r="G129" s="46">
        <f t="shared" si="97"/>
        <v>0</v>
      </c>
      <c r="H129" s="46">
        <f t="shared" si="81"/>
        <v>0</v>
      </c>
      <c r="I129" s="47"/>
      <c r="J129" s="47"/>
      <c r="K129" s="47">
        <f t="shared" si="82"/>
        <v>0</v>
      </c>
      <c r="L129" s="50"/>
      <c r="M129" s="49">
        <f t="shared" si="129"/>
        <v>0</v>
      </c>
      <c r="N129" s="46">
        <f t="shared" si="126"/>
        <v>0</v>
      </c>
      <c r="O129" s="46">
        <f t="shared" si="127"/>
        <v>0</v>
      </c>
      <c r="P129" s="47"/>
      <c r="Q129" s="47"/>
      <c r="R129" s="47"/>
      <c r="S129" s="50"/>
      <c r="T129" s="49">
        <f t="shared" si="85"/>
        <v>0</v>
      </c>
      <c r="U129" s="46">
        <f t="shared" si="86"/>
        <v>0</v>
      </c>
      <c r="V129" s="46">
        <f t="shared" si="128"/>
        <v>0</v>
      </c>
      <c r="W129" s="47"/>
      <c r="X129" s="47"/>
      <c r="Y129" s="47"/>
      <c r="Z129" s="50"/>
      <c r="AA129" s="46">
        <f t="shared" si="87"/>
        <v>0</v>
      </c>
      <c r="AB129" s="46">
        <f t="shared" si="75"/>
        <v>0</v>
      </c>
      <c r="AC129" s="46">
        <f t="shared" si="76"/>
        <v>0</v>
      </c>
      <c r="AD129" s="47"/>
      <c r="AE129" s="47"/>
      <c r="AF129" s="44">
        <f t="shared" si="71"/>
        <v>0</v>
      </c>
      <c r="AG129" s="124"/>
      <c r="AH129" s="46">
        <f t="shared" si="120"/>
        <v>0</v>
      </c>
      <c r="AI129" s="46">
        <f t="shared" si="121"/>
        <v>0</v>
      </c>
      <c r="AJ129" s="46">
        <f t="shared" si="77"/>
        <v>0</v>
      </c>
      <c r="AK129" s="47"/>
      <c r="AL129" s="47"/>
      <c r="AM129" s="44">
        <f t="shared" si="72"/>
        <v>0</v>
      </c>
      <c r="AN129" s="124"/>
      <c r="AO129" s="46">
        <f t="shared" si="122"/>
        <v>0</v>
      </c>
      <c r="AP129" s="46">
        <f t="shared" si="123"/>
        <v>0</v>
      </c>
      <c r="AQ129" s="46">
        <f t="shared" si="78"/>
        <v>0</v>
      </c>
      <c r="AR129" s="47"/>
      <c r="AS129" s="47"/>
      <c r="AT129" s="44">
        <f t="shared" si="73"/>
        <v>0</v>
      </c>
      <c r="AU129" s="124"/>
      <c r="AV129" s="46">
        <f t="shared" si="124"/>
        <v>0</v>
      </c>
      <c r="AW129" s="46">
        <f t="shared" si="125"/>
        <v>0</v>
      </c>
      <c r="AX129" s="46">
        <f t="shared" si="79"/>
        <v>0</v>
      </c>
      <c r="AY129" s="47"/>
      <c r="AZ129" s="47"/>
      <c r="BA129" s="44">
        <f t="shared" si="74"/>
        <v>0</v>
      </c>
      <c r="BB129" s="93"/>
      <c r="BC129" s="93"/>
    </row>
    <row r="130" spans="1:139" ht="85.5" customHeight="1" outlineLevel="1" x14ac:dyDescent="0.3">
      <c r="A130" s="6">
        <v>112</v>
      </c>
      <c r="B130" s="6">
        <v>112</v>
      </c>
      <c r="C130" s="6" t="s">
        <v>71</v>
      </c>
      <c r="D130" s="7" t="s">
        <v>553</v>
      </c>
      <c r="E130" s="16">
        <v>0.79900000000000004</v>
      </c>
      <c r="F130" s="49">
        <f t="shared" si="80"/>
        <v>131835</v>
      </c>
      <c r="G130" s="46">
        <f t="shared" si="97"/>
        <v>55570.450000000004</v>
      </c>
      <c r="H130" s="46">
        <f t="shared" si="81"/>
        <v>187405.45</v>
      </c>
      <c r="I130" s="47">
        <v>165000</v>
      </c>
      <c r="J130" s="47">
        <v>69550</v>
      </c>
      <c r="K130" s="47">
        <f t="shared" si="82"/>
        <v>234550</v>
      </c>
      <c r="L130" s="50"/>
      <c r="M130" s="49">
        <f t="shared" si="129"/>
        <v>0</v>
      </c>
      <c r="N130" s="46">
        <f t="shared" si="126"/>
        <v>0</v>
      </c>
      <c r="O130" s="46">
        <f t="shared" si="127"/>
        <v>0</v>
      </c>
      <c r="P130" s="47"/>
      <c r="Q130" s="47"/>
      <c r="R130" s="47"/>
      <c r="S130" s="50"/>
      <c r="T130" s="49">
        <f t="shared" si="85"/>
        <v>0</v>
      </c>
      <c r="U130" s="46">
        <f t="shared" si="86"/>
        <v>55929.999999999993</v>
      </c>
      <c r="V130" s="46">
        <f t="shared" si="128"/>
        <v>55929.999999999993</v>
      </c>
      <c r="W130" s="47"/>
      <c r="X130" s="47">
        <v>69999.999999999985</v>
      </c>
      <c r="Y130" s="47"/>
      <c r="Z130" s="50"/>
      <c r="AA130" s="46">
        <f t="shared" si="87"/>
        <v>0</v>
      </c>
      <c r="AB130" s="46">
        <f t="shared" si="75"/>
        <v>0</v>
      </c>
      <c r="AC130" s="46">
        <f t="shared" si="76"/>
        <v>0</v>
      </c>
      <c r="AD130" s="47"/>
      <c r="AE130" s="47"/>
      <c r="AF130" s="44">
        <f t="shared" si="71"/>
        <v>0</v>
      </c>
      <c r="AG130" s="124"/>
      <c r="AH130" s="46">
        <f t="shared" si="120"/>
        <v>0</v>
      </c>
      <c r="AI130" s="46">
        <f t="shared" si="121"/>
        <v>0</v>
      </c>
      <c r="AJ130" s="46">
        <f t="shared" si="77"/>
        <v>0</v>
      </c>
      <c r="AK130" s="47"/>
      <c r="AL130" s="47"/>
      <c r="AM130" s="44">
        <f t="shared" si="72"/>
        <v>0</v>
      </c>
      <c r="AN130" s="124"/>
      <c r="AO130" s="46">
        <f t="shared" si="122"/>
        <v>0</v>
      </c>
      <c r="AP130" s="46">
        <f t="shared" si="123"/>
        <v>0</v>
      </c>
      <c r="AQ130" s="46">
        <f t="shared" si="78"/>
        <v>0</v>
      </c>
      <c r="AR130" s="47"/>
      <c r="AS130" s="47"/>
      <c r="AT130" s="44">
        <f t="shared" si="73"/>
        <v>0</v>
      </c>
      <c r="AU130" s="124"/>
      <c r="AV130" s="46">
        <f t="shared" si="124"/>
        <v>0</v>
      </c>
      <c r="AW130" s="46">
        <f t="shared" si="125"/>
        <v>0</v>
      </c>
      <c r="AX130" s="46">
        <f t="shared" si="79"/>
        <v>0</v>
      </c>
      <c r="AY130" s="47"/>
      <c r="AZ130" s="47"/>
      <c r="BA130" s="44">
        <f t="shared" si="74"/>
        <v>0</v>
      </c>
      <c r="BB130" s="93" t="s">
        <v>659</v>
      </c>
      <c r="BC130" s="93"/>
    </row>
    <row r="131" spans="1:139" ht="28.5" customHeight="1" outlineLevel="1" x14ac:dyDescent="0.3">
      <c r="A131" s="6"/>
      <c r="B131" s="6"/>
      <c r="C131" s="6" t="s">
        <v>72</v>
      </c>
      <c r="D131" s="7"/>
      <c r="E131" s="16"/>
      <c r="F131" s="49">
        <f t="shared" si="80"/>
        <v>0</v>
      </c>
      <c r="G131" s="46">
        <f t="shared" si="97"/>
        <v>0</v>
      </c>
      <c r="H131" s="46">
        <f t="shared" si="81"/>
        <v>0</v>
      </c>
      <c r="I131" s="47"/>
      <c r="J131" s="47"/>
      <c r="K131" s="47">
        <f t="shared" si="82"/>
        <v>0</v>
      </c>
      <c r="L131" s="50"/>
      <c r="M131" s="49">
        <f t="shared" si="129"/>
        <v>0</v>
      </c>
      <c r="N131" s="46">
        <f t="shared" si="126"/>
        <v>0</v>
      </c>
      <c r="O131" s="46">
        <f t="shared" si="127"/>
        <v>0</v>
      </c>
      <c r="P131" s="47"/>
      <c r="Q131" s="47"/>
      <c r="R131" s="47"/>
      <c r="S131" s="50"/>
      <c r="T131" s="49">
        <f t="shared" si="85"/>
        <v>0</v>
      </c>
      <c r="U131" s="46">
        <f t="shared" si="86"/>
        <v>0</v>
      </c>
      <c r="V131" s="46">
        <f t="shared" si="128"/>
        <v>0</v>
      </c>
      <c r="W131" s="47"/>
      <c r="X131" s="47"/>
      <c r="Y131" s="47"/>
      <c r="Z131" s="50"/>
      <c r="AA131" s="46">
        <f t="shared" si="87"/>
        <v>0</v>
      </c>
      <c r="AB131" s="46">
        <f t="shared" si="75"/>
        <v>0</v>
      </c>
      <c r="AC131" s="46">
        <f t="shared" si="76"/>
        <v>0</v>
      </c>
      <c r="AD131" s="47"/>
      <c r="AE131" s="47"/>
      <c r="AF131" s="44">
        <f t="shared" si="71"/>
        <v>0</v>
      </c>
      <c r="AG131" s="124"/>
      <c r="AH131" s="46">
        <f t="shared" si="120"/>
        <v>0</v>
      </c>
      <c r="AI131" s="46">
        <f t="shared" si="121"/>
        <v>0</v>
      </c>
      <c r="AJ131" s="46">
        <f t="shared" si="77"/>
        <v>0</v>
      </c>
      <c r="AK131" s="47"/>
      <c r="AL131" s="47"/>
      <c r="AM131" s="44">
        <f t="shared" si="72"/>
        <v>0</v>
      </c>
      <c r="AN131" s="124"/>
      <c r="AO131" s="46">
        <f t="shared" si="122"/>
        <v>0</v>
      </c>
      <c r="AP131" s="46">
        <f t="shared" si="123"/>
        <v>0</v>
      </c>
      <c r="AQ131" s="46">
        <f t="shared" si="78"/>
        <v>0</v>
      </c>
      <c r="AR131" s="47"/>
      <c r="AS131" s="47"/>
      <c r="AT131" s="44">
        <f t="shared" si="73"/>
        <v>0</v>
      </c>
      <c r="AU131" s="124"/>
      <c r="AV131" s="46">
        <f t="shared" si="124"/>
        <v>0</v>
      </c>
      <c r="AW131" s="46">
        <f t="shared" si="125"/>
        <v>0</v>
      </c>
      <c r="AX131" s="46">
        <f t="shared" si="79"/>
        <v>0</v>
      </c>
      <c r="AY131" s="47"/>
      <c r="AZ131" s="47"/>
      <c r="BA131" s="44">
        <f t="shared" si="74"/>
        <v>0</v>
      </c>
      <c r="BB131" s="93"/>
      <c r="BC131" s="93"/>
    </row>
    <row r="132" spans="1:139" ht="71.25" customHeight="1" outlineLevel="1" x14ac:dyDescent="0.3">
      <c r="A132" s="6">
        <v>113</v>
      </c>
      <c r="B132" s="6">
        <v>113</v>
      </c>
      <c r="C132" s="6" t="s">
        <v>73</v>
      </c>
      <c r="D132" s="7" t="s">
        <v>553</v>
      </c>
      <c r="E132" s="16">
        <v>1.37</v>
      </c>
      <c r="F132" s="49">
        <f t="shared" si="80"/>
        <v>226050.00000000003</v>
      </c>
      <c r="G132" s="46">
        <f t="shared" si="97"/>
        <v>95283.500000000015</v>
      </c>
      <c r="H132" s="46">
        <f t="shared" si="81"/>
        <v>321333.50000000006</v>
      </c>
      <c r="I132" s="47">
        <v>165000</v>
      </c>
      <c r="J132" s="47">
        <v>69550</v>
      </c>
      <c r="K132" s="47">
        <f t="shared" si="82"/>
        <v>234550</v>
      </c>
      <c r="L132" s="50"/>
      <c r="M132" s="49">
        <f t="shared" si="129"/>
        <v>0</v>
      </c>
      <c r="N132" s="46">
        <f t="shared" si="126"/>
        <v>0</v>
      </c>
      <c r="O132" s="46">
        <f t="shared" si="127"/>
        <v>0</v>
      </c>
      <c r="P132" s="47"/>
      <c r="Q132" s="47"/>
      <c r="R132" s="47"/>
      <c r="S132" s="50"/>
      <c r="T132" s="49">
        <f t="shared" si="85"/>
        <v>0</v>
      </c>
      <c r="U132" s="46">
        <f t="shared" si="86"/>
        <v>95899.999999999985</v>
      </c>
      <c r="V132" s="46">
        <f t="shared" si="128"/>
        <v>95899.999999999985</v>
      </c>
      <c r="W132" s="47"/>
      <c r="X132" s="47">
        <v>69999.999999999985</v>
      </c>
      <c r="Y132" s="47"/>
      <c r="Z132" s="50"/>
      <c r="AA132" s="46">
        <f t="shared" si="87"/>
        <v>0</v>
      </c>
      <c r="AB132" s="46">
        <f t="shared" si="75"/>
        <v>0</v>
      </c>
      <c r="AC132" s="46">
        <f t="shared" si="76"/>
        <v>0</v>
      </c>
      <c r="AD132" s="47"/>
      <c r="AE132" s="47"/>
      <c r="AF132" s="44">
        <f t="shared" si="71"/>
        <v>0</v>
      </c>
      <c r="AG132" s="124"/>
      <c r="AH132" s="46">
        <f t="shared" si="120"/>
        <v>0</v>
      </c>
      <c r="AI132" s="46">
        <f t="shared" si="121"/>
        <v>0</v>
      </c>
      <c r="AJ132" s="46">
        <f t="shared" si="77"/>
        <v>0</v>
      </c>
      <c r="AK132" s="47"/>
      <c r="AL132" s="47"/>
      <c r="AM132" s="44">
        <f t="shared" si="72"/>
        <v>0</v>
      </c>
      <c r="AN132" s="124"/>
      <c r="AO132" s="46">
        <f t="shared" si="122"/>
        <v>0</v>
      </c>
      <c r="AP132" s="46">
        <f t="shared" si="123"/>
        <v>0</v>
      </c>
      <c r="AQ132" s="46">
        <f t="shared" si="78"/>
        <v>0</v>
      </c>
      <c r="AR132" s="47"/>
      <c r="AS132" s="47"/>
      <c r="AT132" s="44">
        <f t="shared" si="73"/>
        <v>0</v>
      </c>
      <c r="AU132" s="124"/>
      <c r="AV132" s="46">
        <f t="shared" si="124"/>
        <v>0</v>
      </c>
      <c r="AW132" s="46">
        <f t="shared" si="125"/>
        <v>0</v>
      </c>
      <c r="AX132" s="46">
        <f t="shared" si="79"/>
        <v>0</v>
      </c>
      <c r="AY132" s="47"/>
      <c r="AZ132" s="47"/>
      <c r="BA132" s="44">
        <f t="shared" si="74"/>
        <v>0</v>
      </c>
      <c r="BB132" s="93" t="s">
        <v>660</v>
      </c>
      <c r="BC132" s="93"/>
    </row>
    <row r="133" spans="1:139" s="67" customFormat="1" hidden="1" x14ac:dyDescent="0.3">
      <c r="A133" s="61"/>
      <c r="B133" s="61"/>
      <c r="C133" s="61" t="s">
        <v>74</v>
      </c>
      <c r="D133" s="68"/>
      <c r="E133" s="69"/>
      <c r="F133" s="72">
        <f>SUM(F134:F144)</f>
        <v>1837606.5000000002</v>
      </c>
      <c r="G133" s="72">
        <f>SUM(G134:G144)</f>
        <v>0</v>
      </c>
      <c r="H133" s="70">
        <f t="shared" si="81"/>
        <v>1837606.5000000002</v>
      </c>
      <c r="I133" s="71"/>
      <c r="J133" s="71"/>
      <c r="K133" s="71">
        <f t="shared" si="82"/>
        <v>0</v>
      </c>
      <c r="L133" s="60"/>
      <c r="M133" s="72">
        <f>SUM(M134:M144)</f>
        <v>300262.5</v>
      </c>
      <c r="N133" s="72">
        <f>SUM(N134:N144)</f>
        <v>0</v>
      </c>
      <c r="O133" s="70">
        <f t="shared" si="127"/>
        <v>300262.5</v>
      </c>
      <c r="P133" s="71"/>
      <c r="Q133" s="71"/>
      <c r="R133" s="71"/>
      <c r="S133" s="60"/>
      <c r="T133" s="72">
        <f>SUM(T134:T144)</f>
        <v>0</v>
      </c>
      <c r="U133" s="72">
        <f>SUM(U134:U144)</f>
        <v>0</v>
      </c>
      <c r="V133" s="70">
        <f t="shared" si="128"/>
        <v>0</v>
      </c>
      <c r="W133" s="71"/>
      <c r="X133" s="71"/>
      <c r="Y133" s="71"/>
      <c r="Z133" s="60"/>
      <c r="AA133" s="72">
        <f>SUM(AA134:AA144)</f>
        <v>0</v>
      </c>
      <c r="AB133" s="72">
        <f>SUM(AB134:AB144)</f>
        <v>0</v>
      </c>
      <c r="AC133" s="70">
        <f t="shared" si="76"/>
        <v>0</v>
      </c>
      <c r="AD133" s="71"/>
      <c r="AE133" s="71"/>
      <c r="AF133" s="66">
        <f t="shared" si="71"/>
        <v>0</v>
      </c>
      <c r="AG133" s="123"/>
      <c r="AH133" s="72">
        <f>SUM(AH134:AH144)</f>
        <v>0</v>
      </c>
      <c r="AI133" s="72">
        <f>SUM(AI134:AI144)</f>
        <v>0</v>
      </c>
      <c r="AJ133" s="70">
        <f t="shared" si="77"/>
        <v>0</v>
      </c>
      <c r="AK133" s="71"/>
      <c r="AL133" s="71"/>
      <c r="AM133" s="66">
        <f t="shared" si="72"/>
        <v>0</v>
      </c>
      <c r="AN133" s="123"/>
      <c r="AO133" s="72">
        <f>SUM(AO134:AO144)</f>
        <v>0</v>
      </c>
      <c r="AP133" s="72">
        <f>SUM(AP134:AP144)</f>
        <v>0</v>
      </c>
      <c r="AQ133" s="70">
        <f t="shared" si="78"/>
        <v>0</v>
      </c>
      <c r="AR133" s="71"/>
      <c r="AS133" s="71"/>
      <c r="AT133" s="66">
        <f t="shared" si="73"/>
        <v>0</v>
      </c>
      <c r="AU133" s="123"/>
      <c r="AV133" s="72">
        <f>SUM(AV134:AV144)</f>
        <v>0</v>
      </c>
      <c r="AW133" s="72">
        <f>SUM(AW134:AW144)</f>
        <v>0</v>
      </c>
      <c r="AX133" s="70">
        <f t="shared" si="79"/>
        <v>0</v>
      </c>
      <c r="AY133" s="71"/>
      <c r="AZ133" s="71"/>
      <c r="BA133" s="66">
        <f t="shared" si="74"/>
        <v>0</v>
      </c>
      <c r="BB133" s="89"/>
      <c r="BC133" s="89"/>
      <c r="BD133" s="130"/>
      <c r="BE133" s="130"/>
      <c r="BF133" s="130"/>
      <c r="BG133" s="130"/>
      <c r="BH133" s="130"/>
      <c r="BI133" s="130"/>
      <c r="BJ133" s="130"/>
      <c r="BK133" s="130"/>
      <c r="BL133" s="130"/>
      <c r="BM133" s="130"/>
      <c r="BN133" s="130"/>
      <c r="BO133" s="130"/>
      <c r="BP133" s="130"/>
      <c r="BQ133" s="130"/>
      <c r="BR133" s="130"/>
      <c r="BS133" s="130"/>
      <c r="BT133" s="130"/>
      <c r="BU133" s="130"/>
      <c r="BV133" s="130"/>
      <c r="BW133" s="130"/>
      <c r="BX133" s="130"/>
      <c r="BY133" s="130"/>
      <c r="BZ133" s="130"/>
      <c r="CA133" s="130"/>
      <c r="CB133" s="130"/>
      <c r="CC133" s="130"/>
      <c r="CD133" s="130"/>
      <c r="CE133" s="130"/>
      <c r="CF133" s="130"/>
      <c r="CG133" s="130"/>
      <c r="CH133" s="130"/>
      <c r="CI133" s="130"/>
      <c r="CJ133" s="130"/>
      <c r="CK133" s="130"/>
      <c r="CL133" s="130"/>
      <c r="CM133" s="130"/>
      <c r="CN133" s="130"/>
      <c r="CO133" s="130"/>
      <c r="CP133" s="130"/>
      <c r="CQ133" s="130"/>
      <c r="CR133" s="130"/>
      <c r="CS133" s="130"/>
      <c r="CT133" s="130"/>
      <c r="CU133" s="130"/>
      <c r="CV133" s="130"/>
      <c r="CW133" s="130"/>
      <c r="CX133" s="130"/>
      <c r="CY133" s="130"/>
      <c r="CZ133" s="130"/>
      <c r="DA133" s="130"/>
      <c r="DB133" s="130"/>
      <c r="DC133" s="130"/>
      <c r="DD133" s="130"/>
      <c r="DE133" s="130"/>
      <c r="DF133" s="130"/>
      <c r="DG133" s="130"/>
      <c r="DH133" s="130"/>
      <c r="DI133" s="130"/>
      <c r="DJ133" s="130"/>
      <c r="DK133" s="130"/>
      <c r="DL133" s="130"/>
      <c r="DM133" s="130"/>
      <c r="DN133" s="130"/>
      <c r="DO133" s="130"/>
      <c r="DP133" s="130"/>
      <c r="DQ133" s="130"/>
      <c r="DR133" s="130"/>
      <c r="DS133" s="130"/>
      <c r="DT133" s="130"/>
      <c r="DU133" s="130"/>
      <c r="DV133" s="130"/>
      <c r="DW133" s="130"/>
      <c r="DX133" s="130"/>
      <c r="DY133" s="130"/>
      <c r="DZ133" s="130"/>
      <c r="EA133" s="130"/>
      <c r="EB133" s="130"/>
      <c r="EC133" s="130"/>
      <c r="ED133" s="130"/>
      <c r="EE133" s="130"/>
      <c r="EF133" s="130"/>
      <c r="EG133" s="130"/>
      <c r="EH133" s="130"/>
      <c r="EI133" s="130"/>
    </row>
    <row r="134" spans="1:139" ht="42.75" customHeight="1" outlineLevel="1" x14ac:dyDescent="0.3">
      <c r="A134" s="6">
        <v>114</v>
      </c>
      <c r="B134" s="6">
        <v>114</v>
      </c>
      <c r="C134" s="6" t="s">
        <v>75</v>
      </c>
      <c r="D134" s="7" t="s">
        <v>553</v>
      </c>
      <c r="E134" s="16">
        <v>4.0679999999999996</v>
      </c>
      <c r="F134" s="49">
        <f t="shared" si="80"/>
        <v>186721.19999999998</v>
      </c>
      <c r="G134" s="46">
        <f t="shared" si="97"/>
        <v>0</v>
      </c>
      <c r="H134" s="46">
        <f t="shared" si="81"/>
        <v>186721.19999999998</v>
      </c>
      <c r="I134" s="47">
        <v>45900</v>
      </c>
      <c r="J134" s="47"/>
      <c r="K134" s="47">
        <f t="shared" si="82"/>
        <v>45900</v>
      </c>
      <c r="L134" s="50"/>
      <c r="M134" s="49">
        <f t="shared" si="129"/>
        <v>30509.999999999996</v>
      </c>
      <c r="N134" s="46">
        <f t="shared" si="126"/>
        <v>0</v>
      </c>
      <c r="O134" s="46">
        <f t="shared" si="127"/>
        <v>30509.999999999996</v>
      </c>
      <c r="P134" s="47">
        <v>7500</v>
      </c>
      <c r="Q134" s="47"/>
      <c r="R134" s="47"/>
      <c r="S134" s="50"/>
      <c r="T134" s="49">
        <f t="shared" si="85"/>
        <v>0</v>
      </c>
      <c r="U134" s="46">
        <f t="shared" si="86"/>
        <v>0</v>
      </c>
      <c r="V134" s="46">
        <f t="shared" si="128"/>
        <v>0</v>
      </c>
      <c r="W134" s="47"/>
      <c r="X134" s="47"/>
      <c r="Y134" s="47"/>
      <c r="Z134" s="50"/>
      <c r="AA134" s="46">
        <f t="shared" si="87"/>
        <v>0</v>
      </c>
      <c r="AB134" s="46">
        <f t="shared" si="75"/>
        <v>0</v>
      </c>
      <c r="AC134" s="46">
        <f t="shared" si="76"/>
        <v>0</v>
      </c>
      <c r="AD134" s="47"/>
      <c r="AE134" s="47"/>
      <c r="AF134" s="44">
        <f t="shared" ref="AF134:AF197" si="130">AD134+AE134</f>
        <v>0</v>
      </c>
      <c r="AG134" s="124"/>
      <c r="AH134" s="46">
        <f t="shared" ref="AH134:AH144" si="131">K134*AK134</f>
        <v>0</v>
      </c>
      <c r="AI134" s="46">
        <f t="shared" ref="AI134:AI144" si="132">K135*AL134</f>
        <v>0</v>
      </c>
      <c r="AJ134" s="46">
        <f t="shared" si="77"/>
        <v>0</v>
      </c>
      <c r="AK134" s="47"/>
      <c r="AL134" s="47"/>
      <c r="AM134" s="44">
        <f t="shared" ref="AM134:AM197" si="133">AK134+AL134</f>
        <v>0</v>
      </c>
      <c r="AN134" s="124"/>
      <c r="AO134" s="46">
        <f t="shared" ref="AO134:AO144" si="134">R134*AR134</f>
        <v>0</v>
      </c>
      <c r="AP134" s="46">
        <f t="shared" ref="AP134:AP144" si="135">R135*AS134</f>
        <v>0</v>
      </c>
      <c r="AQ134" s="46">
        <f t="shared" si="78"/>
        <v>0</v>
      </c>
      <c r="AR134" s="47"/>
      <c r="AS134" s="47"/>
      <c r="AT134" s="44">
        <f t="shared" ref="AT134:AT197" si="136">AR134+AS134</f>
        <v>0</v>
      </c>
      <c r="AU134" s="124"/>
      <c r="AV134" s="46">
        <f t="shared" ref="AV134:AV144" si="137">Y134*AY134</f>
        <v>0</v>
      </c>
      <c r="AW134" s="46">
        <f t="shared" ref="AW134:AW144" si="138">Y135*AZ134</f>
        <v>0</v>
      </c>
      <c r="AX134" s="46">
        <f t="shared" si="79"/>
        <v>0</v>
      </c>
      <c r="AY134" s="47"/>
      <c r="AZ134" s="47"/>
      <c r="BA134" s="44">
        <f t="shared" ref="BA134:BA197" si="139">AY134+AZ134</f>
        <v>0</v>
      </c>
      <c r="BB134" s="93" t="s">
        <v>661</v>
      </c>
      <c r="BC134" s="93"/>
    </row>
    <row r="135" spans="1:139" ht="42.75" customHeight="1" outlineLevel="1" x14ac:dyDescent="0.3">
      <c r="A135" s="6">
        <v>115</v>
      </c>
      <c r="B135" s="6">
        <v>115</v>
      </c>
      <c r="C135" s="6" t="s">
        <v>76</v>
      </c>
      <c r="D135" s="7" t="s">
        <v>553</v>
      </c>
      <c r="E135" s="16">
        <v>8.1359999999999992</v>
      </c>
      <c r="F135" s="49">
        <f t="shared" si="80"/>
        <v>373442.39999999997</v>
      </c>
      <c r="G135" s="46">
        <f t="shared" si="97"/>
        <v>0</v>
      </c>
      <c r="H135" s="46">
        <f t="shared" si="81"/>
        <v>373442.39999999997</v>
      </c>
      <c r="I135" s="47">
        <v>45900</v>
      </c>
      <c r="J135" s="47"/>
      <c r="K135" s="47">
        <f t="shared" si="82"/>
        <v>45900</v>
      </c>
      <c r="L135" s="50"/>
      <c r="M135" s="49">
        <f t="shared" si="129"/>
        <v>61019.999999999993</v>
      </c>
      <c r="N135" s="46">
        <f t="shared" si="126"/>
        <v>0</v>
      </c>
      <c r="O135" s="46">
        <f t="shared" si="127"/>
        <v>61019.999999999993</v>
      </c>
      <c r="P135" s="47">
        <v>7500</v>
      </c>
      <c r="Q135" s="47"/>
      <c r="R135" s="47"/>
      <c r="S135" s="50"/>
      <c r="T135" s="49">
        <f t="shared" si="85"/>
        <v>0</v>
      </c>
      <c r="U135" s="46">
        <f t="shared" si="86"/>
        <v>0</v>
      </c>
      <c r="V135" s="46">
        <f t="shared" si="128"/>
        <v>0</v>
      </c>
      <c r="W135" s="47"/>
      <c r="X135" s="47"/>
      <c r="Y135" s="47"/>
      <c r="Z135" s="50"/>
      <c r="AA135" s="46">
        <f t="shared" si="87"/>
        <v>0</v>
      </c>
      <c r="AB135" s="46">
        <f t="shared" ref="AB135:AB198" si="140">E136*AE135</f>
        <v>0</v>
      </c>
      <c r="AC135" s="46">
        <f t="shared" ref="AC135:AC198" si="141">AA135+AB135</f>
        <v>0</v>
      </c>
      <c r="AD135" s="47"/>
      <c r="AE135" s="47"/>
      <c r="AF135" s="44">
        <f t="shared" si="130"/>
        <v>0</v>
      </c>
      <c r="AG135" s="124"/>
      <c r="AH135" s="46">
        <f t="shared" si="131"/>
        <v>0</v>
      </c>
      <c r="AI135" s="46">
        <f t="shared" si="132"/>
        <v>0</v>
      </c>
      <c r="AJ135" s="46">
        <f t="shared" ref="AJ135:AJ198" si="142">AH135+AI135</f>
        <v>0</v>
      </c>
      <c r="AK135" s="47"/>
      <c r="AL135" s="47"/>
      <c r="AM135" s="44">
        <f t="shared" si="133"/>
        <v>0</v>
      </c>
      <c r="AN135" s="124"/>
      <c r="AO135" s="46">
        <f t="shared" si="134"/>
        <v>0</v>
      </c>
      <c r="AP135" s="46">
        <f t="shared" si="135"/>
        <v>0</v>
      </c>
      <c r="AQ135" s="46">
        <f t="shared" ref="AQ135:AQ198" si="143">AO135+AP135</f>
        <v>0</v>
      </c>
      <c r="AR135" s="47"/>
      <c r="AS135" s="47"/>
      <c r="AT135" s="44">
        <f t="shared" si="136"/>
        <v>0</v>
      </c>
      <c r="AU135" s="124"/>
      <c r="AV135" s="46">
        <f t="shared" si="137"/>
        <v>0</v>
      </c>
      <c r="AW135" s="46">
        <f t="shared" si="138"/>
        <v>0</v>
      </c>
      <c r="AX135" s="46">
        <f t="shared" ref="AX135:AX198" si="144">AV135+AW135</f>
        <v>0</v>
      </c>
      <c r="AY135" s="47"/>
      <c r="AZ135" s="47"/>
      <c r="BA135" s="44">
        <f t="shared" si="139"/>
        <v>0</v>
      </c>
      <c r="BB135" s="93" t="s">
        <v>662</v>
      </c>
      <c r="BC135" s="93"/>
    </row>
    <row r="136" spans="1:139" ht="42.75" customHeight="1" outlineLevel="1" x14ac:dyDescent="0.3">
      <c r="A136" s="6">
        <v>116</v>
      </c>
      <c r="B136" s="6">
        <v>116</v>
      </c>
      <c r="C136" s="6" t="s">
        <v>77</v>
      </c>
      <c r="D136" s="7" t="s">
        <v>553</v>
      </c>
      <c r="E136" s="16">
        <v>7.1280000000000001</v>
      </c>
      <c r="F136" s="49">
        <f t="shared" ref="F136:F199" si="145">I136*E136</f>
        <v>327175.2</v>
      </c>
      <c r="G136" s="46">
        <f t="shared" si="97"/>
        <v>0</v>
      </c>
      <c r="H136" s="46">
        <f t="shared" ref="H136:H199" si="146">F136+G136</f>
        <v>327175.2</v>
      </c>
      <c r="I136" s="47">
        <v>45900</v>
      </c>
      <c r="J136" s="47"/>
      <c r="K136" s="47">
        <f t="shared" ref="K136:K199" si="147">I136+J136</f>
        <v>45900</v>
      </c>
      <c r="L136" s="50"/>
      <c r="M136" s="49">
        <f t="shared" si="129"/>
        <v>53460</v>
      </c>
      <c r="N136" s="46">
        <f t="shared" si="126"/>
        <v>0</v>
      </c>
      <c r="O136" s="46">
        <f t="shared" si="127"/>
        <v>53460</v>
      </c>
      <c r="P136" s="47">
        <v>7500</v>
      </c>
      <c r="Q136" s="47"/>
      <c r="R136" s="47"/>
      <c r="S136" s="50"/>
      <c r="T136" s="49">
        <f t="shared" ref="T136:T199" si="148">W136*E136</f>
        <v>0</v>
      </c>
      <c r="U136" s="46">
        <f t="shared" ref="U136:U199" si="149">E136*X136</f>
        <v>0</v>
      </c>
      <c r="V136" s="46">
        <f t="shared" si="128"/>
        <v>0</v>
      </c>
      <c r="W136" s="47"/>
      <c r="X136" s="47"/>
      <c r="Y136" s="47"/>
      <c r="Z136" s="50"/>
      <c r="AA136" s="46">
        <f t="shared" ref="AA136:AA199" si="150">E136*AD136</f>
        <v>0</v>
      </c>
      <c r="AB136" s="46">
        <f t="shared" si="140"/>
        <v>0</v>
      </c>
      <c r="AC136" s="46">
        <f t="shared" si="141"/>
        <v>0</v>
      </c>
      <c r="AD136" s="47"/>
      <c r="AE136" s="47"/>
      <c r="AF136" s="44">
        <f t="shared" si="130"/>
        <v>0</v>
      </c>
      <c r="AG136" s="124"/>
      <c r="AH136" s="46">
        <f t="shared" si="131"/>
        <v>0</v>
      </c>
      <c r="AI136" s="46">
        <f t="shared" si="132"/>
        <v>0</v>
      </c>
      <c r="AJ136" s="46">
        <f t="shared" si="142"/>
        <v>0</v>
      </c>
      <c r="AK136" s="47"/>
      <c r="AL136" s="47"/>
      <c r="AM136" s="44">
        <f t="shared" si="133"/>
        <v>0</v>
      </c>
      <c r="AN136" s="124"/>
      <c r="AO136" s="46">
        <f t="shared" si="134"/>
        <v>0</v>
      </c>
      <c r="AP136" s="46">
        <f t="shared" si="135"/>
        <v>0</v>
      </c>
      <c r="AQ136" s="46">
        <f t="shared" si="143"/>
        <v>0</v>
      </c>
      <c r="AR136" s="47"/>
      <c r="AS136" s="47"/>
      <c r="AT136" s="44">
        <f t="shared" si="136"/>
        <v>0</v>
      </c>
      <c r="AU136" s="124"/>
      <c r="AV136" s="46">
        <f t="shared" si="137"/>
        <v>0</v>
      </c>
      <c r="AW136" s="46">
        <f t="shared" si="138"/>
        <v>0</v>
      </c>
      <c r="AX136" s="46">
        <f t="shared" si="144"/>
        <v>0</v>
      </c>
      <c r="AY136" s="47"/>
      <c r="AZ136" s="47"/>
      <c r="BA136" s="44">
        <f t="shared" si="139"/>
        <v>0</v>
      </c>
      <c r="BB136" s="93" t="s">
        <v>663</v>
      </c>
      <c r="BC136" s="93"/>
    </row>
    <row r="137" spans="1:139" ht="42.75" customHeight="1" outlineLevel="1" x14ac:dyDescent="0.3">
      <c r="A137" s="6">
        <v>117</v>
      </c>
      <c r="B137" s="6">
        <v>117</v>
      </c>
      <c r="C137" s="6" t="s">
        <v>78</v>
      </c>
      <c r="D137" s="7" t="s">
        <v>553</v>
      </c>
      <c r="E137" s="16">
        <v>14.256</v>
      </c>
      <c r="F137" s="49">
        <f t="shared" si="145"/>
        <v>654350.4</v>
      </c>
      <c r="G137" s="46">
        <f t="shared" si="97"/>
        <v>0</v>
      </c>
      <c r="H137" s="46">
        <f t="shared" si="146"/>
        <v>654350.4</v>
      </c>
      <c r="I137" s="47">
        <v>45900</v>
      </c>
      <c r="J137" s="47"/>
      <c r="K137" s="47">
        <f t="shared" si="147"/>
        <v>45900</v>
      </c>
      <c r="L137" s="50"/>
      <c r="M137" s="49">
        <f t="shared" si="129"/>
        <v>106920</v>
      </c>
      <c r="N137" s="46">
        <f t="shared" si="126"/>
        <v>0</v>
      </c>
      <c r="O137" s="46">
        <f t="shared" si="127"/>
        <v>106920</v>
      </c>
      <c r="P137" s="47">
        <v>7500</v>
      </c>
      <c r="Q137" s="47"/>
      <c r="R137" s="47"/>
      <c r="S137" s="50"/>
      <c r="T137" s="49">
        <f t="shared" si="148"/>
        <v>0</v>
      </c>
      <c r="U137" s="46">
        <f t="shared" si="149"/>
        <v>0</v>
      </c>
      <c r="V137" s="46">
        <f t="shared" si="128"/>
        <v>0</v>
      </c>
      <c r="W137" s="47"/>
      <c r="X137" s="47"/>
      <c r="Y137" s="47"/>
      <c r="Z137" s="50"/>
      <c r="AA137" s="46">
        <f t="shared" si="150"/>
        <v>0</v>
      </c>
      <c r="AB137" s="46">
        <f t="shared" si="140"/>
        <v>0</v>
      </c>
      <c r="AC137" s="46">
        <f t="shared" si="141"/>
        <v>0</v>
      </c>
      <c r="AD137" s="47"/>
      <c r="AE137" s="47"/>
      <c r="AF137" s="44">
        <f t="shared" si="130"/>
        <v>0</v>
      </c>
      <c r="AG137" s="124"/>
      <c r="AH137" s="46">
        <f t="shared" si="131"/>
        <v>0</v>
      </c>
      <c r="AI137" s="46">
        <f t="shared" si="132"/>
        <v>0</v>
      </c>
      <c r="AJ137" s="46">
        <f t="shared" si="142"/>
        <v>0</v>
      </c>
      <c r="AK137" s="47"/>
      <c r="AL137" s="47"/>
      <c r="AM137" s="44">
        <f t="shared" si="133"/>
        <v>0</v>
      </c>
      <c r="AN137" s="124"/>
      <c r="AO137" s="46">
        <f t="shared" si="134"/>
        <v>0</v>
      </c>
      <c r="AP137" s="46">
        <f t="shared" si="135"/>
        <v>0</v>
      </c>
      <c r="AQ137" s="46">
        <f t="shared" si="143"/>
        <v>0</v>
      </c>
      <c r="AR137" s="47"/>
      <c r="AS137" s="47"/>
      <c r="AT137" s="44">
        <f t="shared" si="136"/>
        <v>0</v>
      </c>
      <c r="AU137" s="124"/>
      <c r="AV137" s="46">
        <f t="shared" si="137"/>
        <v>0</v>
      </c>
      <c r="AW137" s="46">
        <f t="shared" si="138"/>
        <v>0</v>
      </c>
      <c r="AX137" s="46">
        <f t="shared" si="144"/>
        <v>0</v>
      </c>
      <c r="AY137" s="47"/>
      <c r="AZ137" s="47"/>
      <c r="BA137" s="44">
        <f t="shared" si="139"/>
        <v>0</v>
      </c>
      <c r="BB137" s="93" t="s">
        <v>664</v>
      </c>
      <c r="BC137" s="93"/>
    </row>
    <row r="138" spans="1:139" ht="57" customHeight="1" outlineLevel="1" x14ac:dyDescent="0.3">
      <c r="A138" s="6">
        <v>118</v>
      </c>
      <c r="B138" s="6">
        <v>118</v>
      </c>
      <c r="C138" s="6" t="s">
        <v>79</v>
      </c>
      <c r="D138" s="7" t="s">
        <v>553</v>
      </c>
      <c r="E138" s="16">
        <v>0.17499999999999999</v>
      </c>
      <c r="F138" s="49">
        <f t="shared" si="145"/>
        <v>8032.4999999999991</v>
      </c>
      <c r="G138" s="46">
        <f t="shared" si="97"/>
        <v>0</v>
      </c>
      <c r="H138" s="46">
        <f t="shared" si="146"/>
        <v>8032.4999999999991</v>
      </c>
      <c r="I138" s="47">
        <v>45900</v>
      </c>
      <c r="J138" s="47"/>
      <c r="K138" s="47">
        <f t="shared" si="147"/>
        <v>45900</v>
      </c>
      <c r="L138" s="50"/>
      <c r="M138" s="49">
        <f t="shared" si="129"/>
        <v>1312.5</v>
      </c>
      <c r="N138" s="46">
        <f t="shared" si="126"/>
        <v>0</v>
      </c>
      <c r="O138" s="46">
        <f t="shared" si="127"/>
        <v>1312.5</v>
      </c>
      <c r="P138" s="47">
        <v>7500</v>
      </c>
      <c r="Q138" s="47"/>
      <c r="R138" s="47"/>
      <c r="S138" s="50"/>
      <c r="T138" s="49">
        <f t="shared" si="148"/>
        <v>0</v>
      </c>
      <c r="U138" s="46">
        <f t="shared" si="149"/>
        <v>0</v>
      </c>
      <c r="V138" s="46">
        <f t="shared" si="128"/>
        <v>0</v>
      </c>
      <c r="W138" s="47"/>
      <c r="X138" s="47"/>
      <c r="Y138" s="47"/>
      <c r="Z138" s="50"/>
      <c r="AA138" s="46">
        <f t="shared" si="150"/>
        <v>0</v>
      </c>
      <c r="AB138" s="46">
        <f t="shared" si="140"/>
        <v>0</v>
      </c>
      <c r="AC138" s="46">
        <f t="shared" si="141"/>
        <v>0</v>
      </c>
      <c r="AD138" s="47"/>
      <c r="AE138" s="47"/>
      <c r="AF138" s="44">
        <f t="shared" si="130"/>
        <v>0</v>
      </c>
      <c r="AG138" s="124"/>
      <c r="AH138" s="46">
        <f t="shared" si="131"/>
        <v>0</v>
      </c>
      <c r="AI138" s="46">
        <f t="shared" si="132"/>
        <v>0</v>
      </c>
      <c r="AJ138" s="46">
        <f t="shared" si="142"/>
        <v>0</v>
      </c>
      <c r="AK138" s="47"/>
      <c r="AL138" s="47"/>
      <c r="AM138" s="44">
        <f t="shared" si="133"/>
        <v>0</v>
      </c>
      <c r="AN138" s="124"/>
      <c r="AO138" s="46">
        <f t="shared" si="134"/>
        <v>0</v>
      </c>
      <c r="AP138" s="46">
        <f t="shared" si="135"/>
        <v>0</v>
      </c>
      <c r="AQ138" s="46">
        <f t="shared" si="143"/>
        <v>0</v>
      </c>
      <c r="AR138" s="47"/>
      <c r="AS138" s="47"/>
      <c r="AT138" s="44">
        <f t="shared" si="136"/>
        <v>0</v>
      </c>
      <c r="AU138" s="124"/>
      <c r="AV138" s="46">
        <f t="shared" si="137"/>
        <v>0</v>
      </c>
      <c r="AW138" s="46">
        <f t="shared" si="138"/>
        <v>0</v>
      </c>
      <c r="AX138" s="46">
        <f t="shared" si="144"/>
        <v>0</v>
      </c>
      <c r="AY138" s="47"/>
      <c r="AZ138" s="47"/>
      <c r="BA138" s="44">
        <f t="shared" si="139"/>
        <v>0</v>
      </c>
      <c r="BB138" s="93" t="s">
        <v>665</v>
      </c>
      <c r="BC138" s="93"/>
    </row>
    <row r="139" spans="1:139" ht="57" customHeight="1" outlineLevel="1" x14ac:dyDescent="0.3">
      <c r="A139" s="6">
        <v>119</v>
      </c>
      <c r="B139" s="6">
        <v>119</v>
      </c>
      <c r="C139" s="6" t="s">
        <v>80</v>
      </c>
      <c r="D139" s="7" t="s">
        <v>553</v>
      </c>
      <c r="E139" s="16">
        <v>0.11799999999999999</v>
      </c>
      <c r="F139" s="49">
        <f t="shared" si="145"/>
        <v>5416.2</v>
      </c>
      <c r="G139" s="46">
        <f t="shared" si="97"/>
        <v>0</v>
      </c>
      <c r="H139" s="46">
        <f t="shared" si="146"/>
        <v>5416.2</v>
      </c>
      <c r="I139" s="47">
        <v>45900</v>
      </c>
      <c r="J139" s="47"/>
      <c r="K139" s="47">
        <f t="shared" si="147"/>
        <v>45900</v>
      </c>
      <c r="L139" s="50"/>
      <c r="M139" s="49">
        <f t="shared" si="129"/>
        <v>885</v>
      </c>
      <c r="N139" s="46">
        <f t="shared" si="126"/>
        <v>0</v>
      </c>
      <c r="O139" s="46">
        <f t="shared" si="127"/>
        <v>885</v>
      </c>
      <c r="P139" s="47">
        <v>7500</v>
      </c>
      <c r="Q139" s="47"/>
      <c r="R139" s="47"/>
      <c r="S139" s="50"/>
      <c r="T139" s="49">
        <f t="shared" si="148"/>
        <v>0</v>
      </c>
      <c r="U139" s="46">
        <f t="shared" si="149"/>
        <v>0</v>
      </c>
      <c r="V139" s="46">
        <f t="shared" si="128"/>
        <v>0</v>
      </c>
      <c r="W139" s="47"/>
      <c r="X139" s="47"/>
      <c r="Y139" s="47"/>
      <c r="Z139" s="50"/>
      <c r="AA139" s="46">
        <f t="shared" si="150"/>
        <v>0</v>
      </c>
      <c r="AB139" s="46">
        <f t="shared" si="140"/>
        <v>0</v>
      </c>
      <c r="AC139" s="46">
        <f t="shared" si="141"/>
        <v>0</v>
      </c>
      <c r="AD139" s="47"/>
      <c r="AE139" s="47"/>
      <c r="AF139" s="44">
        <f t="shared" si="130"/>
        <v>0</v>
      </c>
      <c r="AG139" s="124"/>
      <c r="AH139" s="46">
        <f t="shared" si="131"/>
        <v>0</v>
      </c>
      <c r="AI139" s="46">
        <f t="shared" si="132"/>
        <v>0</v>
      </c>
      <c r="AJ139" s="46">
        <f t="shared" si="142"/>
        <v>0</v>
      </c>
      <c r="AK139" s="47"/>
      <c r="AL139" s="47"/>
      <c r="AM139" s="44">
        <f t="shared" si="133"/>
        <v>0</v>
      </c>
      <c r="AN139" s="124"/>
      <c r="AO139" s="46">
        <f t="shared" si="134"/>
        <v>0</v>
      </c>
      <c r="AP139" s="46">
        <f t="shared" si="135"/>
        <v>0</v>
      </c>
      <c r="AQ139" s="46">
        <f t="shared" si="143"/>
        <v>0</v>
      </c>
      <c r="AR139" s="47"/>
      <c r="AS139" s="47"/>
      <c r="AT139" s="44">
        <f t="shared" si="136"/>
        <v>0</v>
      </c>
      <c r="AU139" s="124"/>
      <c r="AV139" s="46">
        <f t="shared" si="137"/>
        <v>0</v>
      </c>
      <c r="AW139" s="46">
        <f t="shared" si="138"/>
        <v>0</v>
      </c>
      <c r="AX139" s="46">
        <f t="shared" si="144"/>
        <v>0</v>
      </c>
      <c r="AY139" s="47"/>
      <c r="AZ139" s="47"/>
      <c r="BA139" s="44">
        <f t="shared" si="139"/>
        <v>0</v>
      </c>
      <c r="BB139" s="93" t="s">
        <v>666</v>
      </c>
      <c r="BC139" s="93"/>
    </row>
    <row r="140" spans="1:139" ht="57" customHeight="1" outlineLevel="1" x14ac:dyDescent="0.3">
      <c r="A140" s="6">
        <v>120</v>
      </c>
      <c r="B140" s="6">
        <v>120</v>
      </c>
      <c r="C140" s="6" t="s">
        <v>81</v>
      </c>
      <c r="D140" s="7" t="s">
        <v>553</v>
      </c>
      <c r="E140" s="16">
        <v>0.307</v>
      </c>
      <c r="F140" s="49">
        <f t="shared" si="145"/>
        <v>14091.3</v>
      </c>
      <c r="G140" s="46">
        <f t="shared" si="97"/>
        <v>0</v>
      </c>
      <c r="H140" s="46">
        <f t="shared" si="146"/>
        <v>14091.3</v>
      </c>
      <c r="I140" s="47">
        <v>45900</v>
      </c>
      <c r="J140" s="47"/>
      <c r="K140" s="47">
        <f t="shared" si="147"/>
        <v>45900</v>
      </c>
      <c r="L140" s="50"/>
      <c r="M140" s="49">
        <f t="shared" si="129"/>
        <v>2302.5</v>
      </c>
      <c r="N140" s="46">
        <f t="shared" si="126"/>
        <v>0</v>
      </c>
      <c r="O140" s="46">
        <f t="shared" si="127"/>
        <v>2302.5</v>
      </c>
      <c r="P140" s="47">
        <v>7500</v>
      </c>
      <c r="Q140" s="47"/>
      <c r="R140" s="47"/>
      <c r="S140" s="50"/>
      <c r="T140" s="49">
        <f t="shared" si="148"/>
        <v>0</v>
      </c>
      <c r="U140" s="46">
        <f t="shared" si="149"/>
        <v>0</v>
      </c>
      <c r="V140" s="46">
        <f t="shared" si="128"/>
        <v>0</v>
      </c>
      <c r="W140" s="47"/>
      <c r="X140" s="47"/>
      <c r="Y140" s="47"/>
      <c r="Z140" s="50"/>
      <c r="AA140" s="46">
        <f t="shared" si="150"/>
        <v>0</v>
      </c>
      <c r="AB140" s="46">
        <f t="shared" si="140"/>
        <v>0</v>
      </c>
      <c r="AC140" s="46">
        <f t="shared" si="141"/>
        <v>0</v>
      </c>
      <c r="AD140" s="47"/>
      <c r="AE140" s="47"/>
      <c r="AF140" s="44">
        <f t="shared" si="130"/>
        <v>0</v>
      </c>
      <c r="AG140" s="124"/>
      <c r="AH140" s="46">
        <f t="shared" si="131"/>
        <v>0</v>
      </c>
      <c r="AI140" s="46">
        <f t="shared" si="132"/>
        <v>0</v>
      </c>
      <c r="AJ140" s="46">
        <f t="shared" si="142"/>
        <v>0</v>
      </c>
      <c r="AK140" s="47"/>
      <c r="AL140" s="47"/>
      <c r="AM140" s="44">
        <f t="shared" si="133"/>
        <v>0</v>
      </c>
      <c r="AN140" s="124"/>
      <c r="AO140" s="46">
        <f t="shared" si="134"/>
        <v>0</v>
      </c>
      <c r="AP140" s="46">
        <f t="shared" si="135"/>
        <v>0</v>
      </c>
      <c r="AQ140" s="46">
        <f t="shared" si="143"/>
        <v>0</v>
      </c>
      <c r="AR140" s="47"/>
      <c r="AS140" s="47"/>
      <c r="AT140" s="44">
        <f t="shared" si="136"/>
        <v>0</v>
      </c>
      <c r="AU140" s="124"/>
      <c r="AV140" s="46">
        <f t="shared" si="137"/>
        <v>0</v>
      </c>
      <c r="AW140" s="46">
        <f t="shared" si="138"/>
        <v>0</v>
      </c>
      <c r="AX140" s="46">
        <f t="shared" si="144"/>
        <v>0</v>
      </c>
      <c r="AY140" s="47"/>
      <c r="AZ140" s="47"/>
      <c r="BA140" s="44">
        <f t="shared" si="139"/>
        <v>0</v>
      </c>
      <c r="BB140" s="93" t="s">
        <v>667</v>
      </c>
      <c r="BC140" s="93"/>
    </row>
    <row r="141" spans="1:139" ht="57" customHeight="1" outlineLevel="1" x14ac:dyDescent="0.3">
      <c r="A141" s="6">
        <v>121</v>
      </c>
      <c r="B141" s="6">
        <v>121</v>
      </c>
      <c r="C141" s="6" t="s">
        <v>82</v>
      </c>
      <c r="D141" s="7" t="s">
        <v>553</v>
      </c>
      <c r="E141" s="16">
        <v>0.20699999999999999</v>
      </c>
      <c r="F141" s="49">
        <f t="shared" si="145"/>
        <v>9501.2999999999993</v>
      </c>
      <c r="G141" s="46">
        <f t="shared" si="97"/>
        <v>0</v>
      </c>
      <c r="H141" s="46">
        <f t="shared" si="146"/>
        <v>9501.2999999999993</v>
      </c>
      <c r="I141" s="47">
        <v>45900</v>
      </c>
      <c r="J141" s="47"/>
      <c r="K141" s="47">
        <f t="shared" si="147"/>
        <v>45900</v>
      </c>
      <c r="L141" s="50"/>
      <c r="M141" s="49">
        <f t="shared" si="129"/>
        <v>1552.5</v>
      </c>
      <c r="N141" s="46">
        <f t="shared" si="126"/>
        <v>0</v>
      </c>
      <c r="O141" s="46">
        <f t="shared" si="127"/>
        <v>1552.5</v>
      </c>
      <c r="P141" s="47">
        <v>7500</v>
      </c>
      <c r="Q141" s="47"/>
      <c r="R141" s="47"/>
      <c r="S141" s="50"/>
      <c r="T141" s="49">
        <f t="shared" si="148"/>
        <v>0</v>
      </c>
      <c r="U141" s="46">
        <f t="shared" si="149"/>
        <v>0</v>
      </c>
      <c r="V141" s="46">
        <f t="shared" si="128"/>
        <v>0</v>
      </c>
      <c r="W141" s="47"/>
      <c r="X141" s="47"/>
      <c r="Y141" s="47"/>
      <c r="Z141" s="50"/>
      <c r="AA141" s="46">
        <f t="shared" si="150"/>
        <v>0</v>
      </c>
      <c r="AB141" s="46">
        <f t="shared" si="140"/>
        <v>0</v>
      </c>
      <c r="AC141" s="46">
        <f t="shared" si="141"/>
        <v>0</v>
      </c>
      <c r="AD141" s="47"/>
      <c r="AE141" s="47"/>
      <c r="AF141" s="44">
        <f t="shared" si="130"/>
        <v>0</v>
      </c>
      <c r="AG141" s="124"/>
      <c r="AH141" s="46">
        <f t="shared" si="131"/>
        <v>0</v>
      </c>
      <c r="AI141" s="46">
        <f t="shared" si="132"/>
        <v>0</v>
      </c>
      <c r="AJ141" s="46">
        <f t="shared" si="142"/>
        <v>0</v>
      </c>
      <c r="AK141" s="47"/>
      <c r="AL141" s="47"/>
      <c r="AM141" s="44">
        <f t="shared" si="133"/>
        <v>0</v>
      </c>
      <c r="AN141" s="124"/>
      <c r="AO141" s="46">
        <f t="shared" si="134"/>
        <v>0</v>
      </c>
      <c r="AP141" s="46">
        <f t="shared" si="135"/>
        <v>0</v>
      </c>
      <c r="AQ141" s="46">
        <f t="shared" si="143"/>
        <v>0</v>
      </c>
      <c r="AR141" s="47"/>
      <c r="AS141" s="47"/>
      <c r="AT141" s="44">
        <f t="shared" si="136"/>
        <v>0</v>
      </c>
      <c r="AU141" s="124"/>
      <c r="AV141" s="46">
        <f t="shared" si="137"/>
        <v>0</v>
      </c>
      <c r="AW141" s="46">
        <f t="shared" si="138"/>
        <v>0</v>
      </c>
      <c r="AX141" s="46">
        <f t="shared" si="144"/>
        <v>0</v>
      </c>
      <c r="AY141" s="47"/>
      <c r="AZ141" s="47"/>
      <c r="BA141" s="44">
        <f t="shared" si="139"/>
        <v>0</v>
      </c>
      <c r="BB141" s="93" t="s">
        <v>668</v>
      </c>
      <c r="BC141" s="93"/>
    </row>
    <row r="142" spans="1:139" ht="57" customHeight="1" outlineLevel="1" x14ac:dyDescent="0.3">
      <c r="A142" s="6">
        <v>122</v>
      </c>
      <c r="B142" s="6">
        <v>122</v>
      </c>
      <c r="C142" s="6" t="s">
        <v>83</v>
      </c>
      <c r="D142" s="7" t="s">
        <v>553</v>
      </c>
      <c r="E142" s="16">
        <v>4.04</v>
      </c>
      <c r="F142" s="49">
        <f t="shared" si="145"/>
        <v>185436</v>
      </c>
      <c r="G142" s="46">
        <f t="shared" si="97"/>
        <v>0</v>
      </c>
      <c r="H142" s="46">
        <f t="shared" si="146"/>
        <v>185436</v>
      </c>
      <c r="I142" s="47">
        <v>45900</v>
      </c>
      <c r="J142" s="47"/>
      <c r="K142" s="47">
        <f t="shared" si="147"/>
        <v>45900</v>
      </c>
      <c r="L142" s="50"/>
      <c r="M142" s="49">
        <f t="shared" si="129"/>
        <v>30300</v>
      </c>
      <c r="N142" s="46">
        <f t="shared" si="126"/>
        <v>0</v>
      </c>
      <c r="O142" s="46">
        <f t="shared" si="127"/>
        <v>30300</v>
      </c>
      <c r="P142" s="47">
        <v>7500</v>
      </c>
      <c r="Q142" s="47"/>
      <c r="R142" s="47"/>
      <c r="S142" s="50"/>
      <c r="T142" s="49">
        <f t="shared" si="148"/>
        <v>0</v>
      </c>
      <c r="U142" s="46">
        <f t="shared" si="149"/>
        <v>0</v>
      </c>
      <c r="V142" s="46">
        <f t="shared" si="128"/>
        <v>0</v>
      </c>
      <c r="W142" s="47"/>
      <c r="X142" s="47"/>
      <c r="Y142" s="47"/>
      <c r="Z142" s="50"/>
      <c r="AA142" s="46">
        <f t="shared" si="150"/>
        <v>0</v>
      </c>
      <c r="AB142" s="46">
        <f t="shared" si="140"/>
        <v>0</v>
      </c>
      <c r="AC142" s="46">
        <f t="shared" si="141"/>
        <v>0</v>
      </c>
      <c r="AD142" s="47"/>
      <c r="AE142" s="47"/>
      <c r="AF142" s="44">
        <f t="shared" si="130"/>
        <v>0</v>
      </c>
      <c r="AG142" s="124"/>
      <c r="AH142" s="46">
        <f t="shared" si="131"/>
        <v>0</v>
      </c>
      <c r="AI142" s="46">
        <f t="shared" si="132"/>
        <v>0</v>
      </c>
      <c r="AJ142" s="46">
        <f t="shared" si="142"/>
        <v>0</v>
      </c>
      <c r="AK142" s="47"/>
      <c r="AL142" s="47"/>
      <c r="AM142" s="44">
        <f t="shared" si="133"/>
        <v>0</v>
      </c>
      <c r="AN142" s="124"/>
      <c r="AO142" s="46">
        <f t="shared" si="134"/>
        <v>0</v>
      </c>
      <c r="AP142" s="46">
        <f t="shared" si="135"/>
        <v>0</v>
      </c>
      <c r="AQ142" s="46">
        <f t="shared" si="143"/>
        <v>0</v>
      </c>
      <c r="AR142" s="47"/>
      <c r="AS142" s="47"/>
      <c r="AT142" s="44">
        <f t="shared" si="136"/>
        <v>0</v>
      </c>
      <c r="AU142" s="124"/>
      <c r="AV142" s="46">
        <f t="shared" si="137"/>
        <v>0</v>
      </c>
      <c r="AW142" s="46">
        <f t="shared" si="138"/>
        <v>0</v>
      </c>
      <c r="AX142" s="46">
        <f t="shared" si="144"/>
        <v>0</v>
      </c>
      <c r="AY142" s="47"/>
      <c r="AZ142" s="47"/>
      <c r="BA142" s="44">
        <f t="shared" si="139"/>
        <v>0</v>
      </c>
      <c r="BB142" s="93" t="s">
        <v>669</v>
      </c>
      <c r="BC142" s="93"/>
    </row>
    <row r="143" spans="1:139" ht="57" customHeight="1" outlineLevel="1" x14ac:dyDescent="0.3">
      <c r="A143" s="6">
        <v>123</v>
      </c>
      <c r="B143" s="6">
        <v>123</v>
      </c>
      <c r="C143" s="6" t="s">
        <v>84</v>
      </c>
      <c r="D143" s="7" t="s">
        <v>553</v>
      </c>
      <c r="E143" s="16">
        <v>0.28999999999999998</v>
      </c>
      <c r="F143" s="49">
        <f t="shared" si="145"/>
        <v>13310.999999999998</v>
      </c>
      <c r="G143" s="46">
        <f t="shared" si="97"/>
        <v>0</v>
      </c>
      <c r="H143" s="46">
        <f t="shared" si="146"/>
        <v>13310.999999999998</v>
      </c>
      <c r="I143" s="47">
        <v>45900</v>
      </c>
      <c r="J143" s="47"/>
      <c r="K143" s="47">
        <f t="shared" si="147"/>
        <v>45900</v>
      </c>
      <c r="L143" s="50"/>
      <c r="M143" s="49">
        <f t="shared" si="129"/>
        <v>2175</v>
      </c>
      <c r="N143" s="46">
        <f t="shared" si="126"/>
        <v>0</v>
      </c>
      <c r="O143" s="46">
        <f t="shared" si="127"/>
        <v>2175</v>
      </c>
      <c r="P143" s="47">
        <v>7500</v>
      </c>
      <c r="Q143" s="47"/>
      <c r="R143" s="47"/>
      <c r="S143" s="50"/>
      <c r="T143" s="49">
        <f t="shared" si="148"/>
        <v>0</v>
      </c>
      <c r="U143" s="46">
        <f t="shared" si="149"/>
        <v>0</v>
      </c>
      <c r="V143" s="46">
        <f t="shared" si="128"/>
        <v>0</v>
      </c>
      <c r="W143" s="47"/>
      <c r="X143" s="47"/>
      <c r="Y143" s="47"/>
      <c r="Z143" s="50"/>
      <c r="AA143" s="46">
        <f t="shared" si="150"/>
        <v>0</v>
      </c>
      <c r="AB143" s="46">
        <f t="shared" si="140"/>
        <v>0</v>
      </c>
      <c r="AC143" s="46">
        <f t="shared" si="141"/>
        <v>0</v>
      </c>
      <c r="AD143" s="47"/>
      <c r="AE143" s="47"/>
      <c r="AF143" s="44">
        <f t="shared" si="130"/>
        <v>0</v>
      </c>
      <c r="AG143" s="124"/>
      <c r="AH143" s="46">
        <f t="shared" si="131"/>
        <v>0</v>
      </c>
      <c r="AI143" s="46">
        <f t="shared" si="132"/>
        <v>0</v>
      </c>
      <c r="AJ143" s="46">
        <f t="shared" si="142"/>
        <v>0</v>
      </c>
      <c r="AK143" s="47"/>
      <c r="AL143" s="47"/>
      <c r="AM143" s="44">
        <f t="shared" si="133"/>
        <v>0</v>
      </c>
      <c r="AN143" s="124"/>
      <c r="AO143" s="46">
        <f t="shared" si="134"/>
        <v>0</v>
      </c>
      <c r="AP143" s="46">
        <f t="shared" si="135"/>
        <v>0</v>
      </c>
      <c r="AQ143" s="46">
        <f t="shared" si="143"/>
        <v>0</v>
      </c>
      <c r="AR143" s="47"/>
      <c r="AS143" s="47"/>
      <c r="AT143" s="44">
        <f t="shared" si="136"/>
        <v>0</v>
      </c>
      <c r="AU143" s="124"/>
      <c r="AV143" s="46">
        <f t="shared" si="137"/>
        <v>0</v>
      </c>
      <c r="AW143" s="46">
        <f t="shared" si="138"/>
        <v>0</v>
      </c>
      <c r="AX143" s="46">
        <f t="shared" si="144"/>
        <v>0</v>
      </c>
      <c r="AY143" s="47"/>
      <c r="AZ143" s="47"/>
      <c r="BA143" s="44">
        <f t="shared" si="139"/>
        <v>0</v>
      </c>
      <c r="BB143" s="93" t="s">
        <v>670</v>
      </c>
      <c r="BC143" s="93"/>
    </row>
    <row r="144" spans="1:139" ht="57" customHeight="1" outlineLevel="1" x14ac:dyDescent="0.3">
      <c r="A144" s="6">
        <v>124</v>
      </c>
      <c r="B144" s="6">
        <v>124</v>
      </c>
      <c r="C144" s="6" t="s">
        <v>85</v>
      </c>
      <c r="D144" s="7" t="s">
        <v>553</v>
      </c>
      <c r="E144" s="16">
        <v>1.31</v>
      </c>
      <c r="F144" s="49">
        <f t="shared" si="145"/>
        <v>60129</v>
      </c>
      <c r="G144" s="46">
        <f t="shared" si="97"/>
        <v>0</v>
      </c>
      <c r="H144" s="46">
        <f t="shared" si="146"/>
        <v>60129</v>
      </c>
      <c r="I144" s="47">
        <v>45900</v>
      </c>
      <c r="J144" s="47"/>
      <c r="K144" s="47">
        <f t="shared" si="147"/>
        <v>45900</v>
      </c>
      <c r="L144" s="50"/>
      <c r="M144" s="49">
        <f t="shared" si="129"/>
        <v>9825</v>
      </c>
      <c r="N144" s="46">
        <f t="shared" si="126"/>
        <v>0</v>
      </c>
      <c r="O144" s="46">
        <f t="shared" si="127"/>
        <v>9825</v>
      </c>
      <c r="P144" s="47">
        <v>7500</v>
      </c>
      <c r="Q144" s="47"/>
      <c r="R144" s="47"/>
      <c r="S144" s="50"/>
      <c r="T144" s="49">
        <f t="shared" si="148"/>
        <v>0</v>
      </c>
      <c r="U144" s="46">
        <f t="shared" si="149"/>
        <v>0</v>
      </c>
      <c r="V144" s="46">
        <f t="shared" si="128"/>
        <v>0</v>
      </c>
      <c r="W144" s="47"/>
      <c r="X144" s="47"/>
      <c r="Y144" s="47"/>
      <c r="Z144" s="50"/>
      <c r="AA144" s="46">
        <f t="shared" si="150"/>
        <v>0</v>
      </c>
      <c r="AB144" s="46">
        <f t="shared" si="140"/>
        <v>0</v>
      </c>
      <c r="AC144" s="46">
        <f t="shared" si="141"/>
        <v>0</v>
      </c>
      <c r="AD144" s="47"/>
      <c r="AE144" s="47"/>
      <c r="AF144" s="44">
        <f t="shared" si="130"/>
        <v>0</v>
      </c>
      <c r="AG144" s="124"/>
      <c r="AH144" s="46">
        <f t="shared" si="131"/>
        <v>0</v>
      </c>
      <c r="AI144" s="46">
        <f t="shared" si="132"/>
        <v>0</v>
      </c>
      <c r="AJ144" s="46">
        <f t="shared" si="142"/>
        <v>0</v>
      </c>
      <c r="AK144" s="47"/>
      <c r="AL144" s="47"/>
      <c r="AM144" s="44">
        <f t="shared" si="133"/>
        <v>0</v>
      </c>
      <c r="AN144" s="124"/>
      <c r="AO144" s="46">
        <f t="shared" si="134"/>
        <v>0</v>
      </c>
      <c r="AP144" s="46">
        <f t="shared" si="135"/>
        <v>0</v>
      </c>
      <c r="AQ144" s="46">
        <f t="shared" si="143"/>
        <v>0</v>
      </c>
      <c r="AR144" s="47"/>
      <c r="AS144" s="47"/>
      <c r="AT144" s="44">
        <f t="shared" si="136"/>
        <v>0</v>
      </c>
      <c r="AU144" s="124"/>
      <c r="AV144" s="46">
        <f t="shared" si="137"/>
        <v>0</v>
      </c>
      <c r="AW144" s="46">
        <f t="shared" si="138"/>
        <v>0</v>
      </c>
      <c r="AX144" s="46">
        <f t="shared" si="144"/>
        <v>0</v>
      </c>
      <c r="AY144" s="47"/>
      <c r="AZ144" s="47"/>
      <c r="BA144" s="44">
        <f t="shared" si="139"/>
        <v>0</v>
      </c>
      <c r="BB144" s="93" t="s">
        <v>671</v>
      </c>
      <c r="BC144" s="93"/>
    </row>
    <row r="145" spans="1:139" s="67" customFormat="1" hidden="1" x14ac:dyDescent="0.3">
      <c r="A145" s="61"/>
      <c r="B145" s="61"/>
      <c r="C145" s="61" t="s">
        <v>86</v>
      </c>
      <c r="D145" s="68"/>
      <c r="E145" s="69"/>
      <c r="F145" s="72">
        <f t="shared" si="145"/>
        <v>0</v>
      </c>
      <c r="G145" s="70">
        <f t="shared" si="97"/>
        <v>0</v>
      </c>
      <c r="H145" s="70">
        <f t="shared" si="146"/>
        <v>0</v>
      </c>
      <c r="I145" s="71"/>
      <c r="J145" s="71"/>
      <c r="K145" s="71">
        <f t="shared" si="147"/>
        <v>0</v>
      </c>
      <c r="L145" s="60"/>
      <c r="M145" s="72">
        <f t="shared" ref="M145" si="151">P145*L145</f>
        <v>0</v>
      </c>
      <c r="N145" s="70">
        <f t="shared" ref="N145" si="152">L145*Q145</f>
        <v>0</v>
      </c>
      <c r="O145" s="70">
        <f t="shared" si="127"/>
        <v>0</v>
      </c>
      <c r="P145" s="71"/>
      <c r="Q145" s="71"/>
      <c r="R145" s="71"/>
      <c r="S145" s="60"/>
      <c r="T145" s="72">
        <f t="shared" ref="T145" si="153">W145*S145</f>
        <v>0</v>
      </c>
      <c r="U145" s="70">
        <f t="shared" ref="U145" si="154">S145*X145</f>
        <v>0</v>
      </c>
      <c r="V145" s="70">
        <f t="shared" si="128"/>
        <v>0</v>
      </c>
      <c r="W145" s="71"/>
      <c r="X145" s="71"/>
      <c r="Y145" s="71"/>
      <c r="Z145" s="60"/>
      <c r="AA145" s="72">
        <f t="shared" ref="AA145" si="155">AD145*Y145</f>
        <v>0</v>
      </c>
      <c r="AB145" s="70">
        <f t="shared" ref="AB145" si="156">Y145*AE145</f>
        <v>0</v>
      </c>
      <c r="AC145" s="70">
        <f t="shared" si="141"/>
        <v>0</v>
      </c>
      <c r="AD145" s="71"/>
      <c r="AE145" s="71"/>
      <c r="AF145" s="66">
        <f t="shared" si="130"/>
        <v>0</v>
      </c>
      <c r="AG145" s="123"/>
      <c r="AH145" s="72">
        <f>AK145*AE145</f>
        <v>0</v>
      </c>
      <c r="AI145" s="70">
        <f>AE145*AL145</f>
        <v>0</v>
      </c>
      <c r="AJ145" s="70">
        <f t="shared" si="142"/>
        <v>0</v>
      </c>
      <c r="AK145" s="71"/>
      <c r="AL145" s="71"/>
      <c r="AM145" s="66">
        <f t="shared" si="133"/>
        <v>0</v>
      </c>
      <c r="AN145" s="123"/>
      <c r="AO145" s="72">
        <f>AR145*AL145</f>
        <v>0</v>
      </c>
      <c r="AP145" s="70">
        <f>AL145*AS145</f>
        <v>0</v>
      </c>
      <c r="AQ145" s="70">
        <f t="shared" si="143"/>
        <v>0</v>
      </c>
      <c r="AR145" s="71"/>
      <c r="AS145" s="71"/>
      <c r="AT145" s="66">
        <f t="shared" si="136"/>
        <v>0</v>
      </c>
      <c r="AU145" s="123"/>
      <c r="AV145" s="72">
        <f>AY145*AS145</f>
        <v>0</v>
      </c>
      <c r="AW145" s="70">
        <f>AS145*AZ145</f>
        <v>0</v>
      </c>
      <c r="AX145" s="70">
        <f t="shared" si="144"/>
        <v>0</v>
      </c>
      <c r="AY145" s="71"/>
      <c r="AZ145" s="71"/>
      <c r="BA145" s="66">
        <f t="shared" si="139"/>
        <v>0</v>
      </c>
      <c r="BB145" s="89"/>
      <c r="BC145" s="89"/>
      <c r="BD145" s="130"/>
      <c r="BE145" s="130"/>
      <c r="BF145" s="130"/>
      <c r="BG145" s="130"/>
      <c r="BH145" s="130"/>
      <c r="BI145" s="130"/>
      <c r="BJ145" s="130"/>
      <c r="BK145" s="130"/>
      <c r="BL145" s="130"/>
      <c r="BM145" s="130"/>
      <c r="BN145" s="130"/>
      <c r="BO145" s="130"/>
      <c r="BP145" s="130"/>
      <c r="BQ145" s="130"/>
      <c r="BR145" s="130"/>
      <c r="BS145" s="130"/>
      <c r="BT145" s="130"/>
      <c r="BU145" s="130"/>
      <c r="BV145" s="130"/>
      <c r="BW145" s="130"/>
      <c r="BX145" s="130"/>
      <c r="BY145" s="130"/>
      <c r="BZ145" s="130"/>
      <c r="CA145" s="130"/>
      <c r="CB145" s="130"/>
      <c r="CC145" s="130"/>
      <c r="CD145" s="130"/>
      <c r="CE145" s="130"/>
      <c r="CF145" s="130"/>
      <c r="CG145" s="130"/>
      <c r="CH145" s="130"/>
      <c r="CI145" s="130"/>
      <c r="CJ145" s="130"/>
      <c r="CK145" s="130"/>
      <c r="CL145" s="130"/>
      <c r="CM145" s="130"/>
      <c r="CN145" s="130"/>
      <c r="CO145" s="130"/>
      <c r="CP145" s="130"/>
      <c r="CQ145" s="130"/>
      <c r="CR145" s="130"/>
      <c r="CS145" s="130"/>
      <c r="CT145" s="130"/>
      <c r="CU145" s="130"/>
      <c r="CV145" s="130"/>
      <c r="CW145" s="130"/>
      <c r="CX145" s="130"/>
      <c r="CY145" s="130"/>
      <c r="CZ145" s="130"/>
      <c r="DA145" s="130"/>
      <c r="DB145" s="130"/>
      <c r="DC145" s="130"/>
      <c r="DD145" s="130"/>
      <c r="DE145" s="130"/>
      <c r="DF145" s="130"/>
      <c r="DG145" s="130"/>
      <c r="DH145" s="130"/>
      <c r="DI145" s="130"/>
      <c r="DJ145" s="130"/>
      <c r="DK145" s="130"/>
      <c r="DL145" s="130"/>
      <c r="DM145" s="130"/>
      <c r="DN145" s="130"/>
      <c r="DO145" s="130"/>
      <c r="DP145" s="130"/>
      <c r="DQ145" s="130"/>
      <c r="DR145" s="130"/>
      <c r="DS145" s="130"/>
      <c r="DT145" s="130"/>
      <c r="DU145" s="130"/>
      <c r="DV145" s="130"/>
      <c r="DW145" s="130"/>
      <c r="DX145" s="130"/>
      <c r="DY145" s="130"/>
      <c r="DZ145" s="130"/>
      <c r="EA145" s="130"/>
      <c r="EB145" s="130"/>
      <c r="EC145" s="130"/>
      <c r="ED145" s="130"/>
      <c r="EE145" s="130"/>
      <c r="EF145" s="130"/>
      <c r="EG145" s="130"/>
      <c r="EH145" s="130"/>
      <c r="EI145" s="130"/>
    </row>
    <row r="146" spans="1:139" s="67" customFormat="1" hidden="1" x14ac:dyDescent="0.3">
      <c r="A146" s="61"/>
      <c r="B146" s="61"/>
      <c r="C146" s="61" t="s">
        <v>87</v>
      </c>
      <c r="D146" s="68"/>
      <c r="E146" s="69"/>
      <c r="F146" s="72">
        <f>SUM(F147:F157)</f>
        <v>6107973</v>
      </c>
      <c r="G146" s="72">
        <f>SUM(G147:G157)</f>
        <v>8056358.0156799993</v>
      </c>
      <c r="H146" s="70">
        <f t="shared" si="146"/>
        <v>14164331.01568</v>
      </c>
      <c r="I146" s="71"/>
      <c r="J146" s="71"/>
      <c r="K146" s="71">
        <f t="shared" si="147"/>
        <v>0</v>
      </c>
      <c r="L146" s="60"/>
      <c r="M146" s="72">
        <f>SUM(M147:M157)</f>
        <v>0</v>
      </c>
      <c r="N146" s="72">
        <f>SUM(N147:N157)</f>
        <v>0</v>
      </c>
      <c r="O146" s="70">
        <f t="shared" si="127"/>
        <v>0</v>
      </c>
      <c r="P146" s="71"/>
      <c r="Q146" s="71"/>
      <c r="R146" s="71"/>
      <c r="S146" s="60"/>
      <c r="T146" s="72">
        <f>SUM(T147:T157)</f>
        <v>0</v>
      </c>
      <c r="U146" s="72">
        <f>SUM(U147:U157)</f>
        <v>0</v>
      </c>
      <c r="V146" s="70">
        <f t="shared" si="128"/>
        <v>0</v>
      </c>
      <c r="W146" s="71"/>
      <c r="X146" s="71"/>
      <c r="Y146" s="71"/>
      <c r="Z146" s="60"/>
      <c r="AA146" s="72">
        <f>SUM(AA147:AA157)</f>
        <v>0</v>
      </c>
      <c r="AB146" s="72">
        <f>SUM(AB147:AB157)</f>
        <v>0</v>
      </c>
      <c r="AC146" s="70">
        <f t="shared" si="141"/>
        <v>0</v>
      </c>
      <c r="AD146" s="71"/>
      <c r="AE146" s="71"/>
      <c r="AF146" s="66">
        <f t="shared" si="130"/>
        <v>0</v>
      </c>
      <c r="AG146" s="123"/>
      <c r="AH146" s="72">
        <f>SUM(AH147:AH157)</f>
        <v>0</v>
      </c>
      <c r="AI146" s="72">
        <f>SUM(AI147:AI157)</f>
        <v>0</v>
      </c>
      <c r="AJ146" s="70">
        <f t="shared" si="142"/>
        <v>0</v>
      </c>
      <c r="AK146" s="71"/>
      <c r="AL146" s="71"/>
      <c r="AM146" s="66">
        <f t="shared" si="133"/>
        <v>0</v>
      </c>
      <c r="AN146" s="123"/>
      <c r="AO146" s="72">
        <f>SUM(AO147:AO157)</f>
        <v>0</v>
      </c>
      <c r="AP146" s="72">
        <f>SUM(AP147:AP157)</f>
        <v>0</v>
      </c>
      <c r="AQ146" s="70">
        <f t="shared" si="143"/>
        <v>0</v>
      </c>
      <c r="AR146" s="71"/>
      <c r="AS146" s="71"/>
      <c r="AT146" s="66">
        <f t="shared" si="136"/>
        <v>0</v>
      </c>
      <c r="AU146" s="123"/>
      <c r="AV146" s="72">
        <f>SUM(AV147:AV157)</f>
        <v>0</v>
      </c>
      <c r="AW146" s="72">
        <f>SUM(AW147:AW157)</f>
        <v>0</v>
      </c>
      <c r="AX146" s="70">
        <f t="shared" si="144"/>
        <v>0</v>
      </c>
      <c r="AY146" s="71"/>
      <c r="AZ146" s="71"/>
      <c r="BA146" s="66">
        <f t="shared" si="139"/>
        <v>0</v>
      </c>
      <c r="BB146" s="89"/>
      <c r="BC146" s="89"/>
      <c r="BD146" s="130"/>
      <c r="BE146" s="130"/>
      <c r="BF146" s="130"/>
      <c r="BG146" s="130"/>
      <c r="BH146" s="130"/>
      <c r="BI146" s="130"/>
      <c r="BJ146" s="130"/>
      <c r="BK146" s="130"/>
      <c r="BL146" s="130"/>
      <c r="BM146" s="130"/>
      <c r="BN146" s="130"/>
      <c r="BO146" s="130"/>
      <c r="BP146" s="130"/>
      <c r="BQ146" s="130"/>
      <c r="BR146" s="130"/>
      <c r="BS146" s="130"/>
      <c r="BT146" s="130"/>
      <c r="BU146" s="130"/>
      <c r="BV146" s="130"/>
      <c r="BW146" s="130"/>
      <c r="BX146" s="130"/>
      <c r="BY146" s="130"/>
      <c r="BZ146" s="130"/>
      <c r="CA146" s="130"/>
      <c r="CB146" s="130"/>
      <c r="CC146" s="130"/>
      <c r="CD146" s="130"/>
      <c r="CE146" s="130"/>
      <c r="CF146" s="130"/>
      <c r="CG146" s="130"/>
      <c r="CH146" s="130"/>
      <c r="CI146" s="130"/>
      <c r="CJ146" s="130"/>
      <c r="CK146" s="130"/>
      <c r="CL146" s="130"/>
      <c r="CM146" s="130"/>
      <c r="CN146" s="130"/>
      <c r="CO146" s="130"/>
      <c r="CP146" s="130"/>
      <c r="CQ146" s="130"/>
      <c r="CR146" s="130"/>
      <c r="CS146" s="130"/>
      <c r="CT146" s="130"/>
      <c r="CU146" s="130"/>
      <c r="CV146" s="130"/>
      <c r="CW146" s="130"/>
      <c r="CX146" s="130"/>
      <c r="CY146" s="130"/>
      <c r="CZ146" s="130"/>
      <c r="DA146" s="130"/>
      <c r="DB146" s="130"/>
      <c r="DC146" s="130"/>
      <c r="DD146" s="130"/>
      <c r="DE146" s="130"/>
      <c r="DF146" s="130"/>
      <c r="DG146" s="130"/>
      <c r="DH146" s="130"/>
      <c r="DI146" s="130"/>
      <c r="DJ146" s="130"/>
      <c r="DK146" s="130"/>
      <c r="DL146" s="130"/>
      <c r="DM146" s="130"/>
      <c r="DN146" s="130"/>
      <c r="DO146" s="130"/>
      <c r="DP146" s="130"/>
      <c r="DQ146" s="130"/>
      <c r="DR146" s="130"/>
      <c r="DS146" s="130"/>
      <c r="DT146" s="130"/>
      <c r="DU146" s="130"/>
      <c r="DV146" s="130"/>
      <c r="DW146" s="130"/>
      <c r="DX146" s="130"/>
      <c r="DY146" s="130"/>
      <c r="DZ146" s="130"/>
      <c r="EA146" s="130"/>
      <c r="EB146" s="130"/>
      <c r="EC146" s="130"/>
      <c r="ED146" s="130"/>
      <c r="EE146" s="130"/>
      <c r="EF146" s="130"/>
      <c r="EG146" s="130"/>
      <c r="EH146" s="130"/>
      <c r="EI146" s="130"/>
    </row>
    <row r="147" spans="1:139" ht="42.75" customHeight="1" outlineLevel="1" x14ac:dyDescent="0.3">
      <c r="A147" s="6">
        <v>125</v>
      </c>
      <c r="B147" s="6">
        <v>125</v>
      </c>
      <c r="C147" s="6" t="s">
        <v>88</v>
      </c>
      <c r="D147" s="7" t="s">
        <v>553</v>
      </c>
      <c r="E147" s="16">
        <v>80.703000000000003</v>
      </c>
      <c r="F147" s="49">
        <f t="shared" si="145"/>
        <v>4236907.5</v>
      </c>
      <c r="G147" s="46">
        <f t="shared" ref="G147:G210" si="157">E147*J147</f>
        <v>6836217.1630199999</v>
      </c>
      <c r="H147" s="46">
        <f t="shared" si="146"/>
        <v>11073124.66302</v>
      </c>
      <c r="I147" s="47">
        <v>52500</v>
      </c>
      <c r="J147" s="47">
        <v>84708.34</v>
      </c>
      <c r="K147" s="47">
        <f t="shared" si="147"/>
        <v>137208.34</v>
      </c>
      <c r="L147" s="50"/>
      <c r="M147" s="49">
        <f t="shared" si="129"/>
        <v>0</v>
      </c>
      <c r="N147" s="46">
        <f t="shared" si="126"/>
        <v>0</v>
      </c>
      <c r="O147" s="46">
        <f t="shared" si="127"/>
        <v>0</v>
      </c>
      <c r="P147" s="47"/>
      <c r="Q147" s="47"/>
      <c r="R147" s="47"/>
      <c r="S147" s="50"/>
      <c r="T147" s="49">
        <f t="shared" si="148"/>
        <v>0</v>
      </c>
      <c r="U147" s="46">
        <f t="shared" si="149"/>
        <v>0</v>
      </c>
      <c r="V147" s="46">
        <f t="shared" si="128"/>
        <v>0</v>
      </c>
      <c r="W147" s="47"/>
      <c r="X147" s="47"/>
      <c r="Y147" s="47"/>
      <c r="Z147" s="50"/>
      <c r="AA147" s="46">
        <f t="shared" si="150"/>
        <v>0</v>
      </c>
      <c r="AB147" s="46">
        <f t="shared" si="140"/>
        <v>0</v>
      </c>
      <c r="AC147" s="46">
        <f t="shared" si="141"/>
        <v>0</v>
      </c>
      <c r="AD147" s="47"/>
      <c r="AE147" s="47"/>
      <c r="AF147" s="44">
        <f t="shared" si="130"/>
        <v>0</v>
      </c>
      <c r="AG147" s="124"/>
      <c r="AH147" s="46">
        <f t="shared" ref="AH147:AH157" si="158">K147*AK147</f>
        <v>0</v>
      </c>
      <c r="AI147" s="46">
        <f t="shared" ref="AI147:AI157" si="159">K148*AL147</f>
        <v>0</v>
      </c>
      <c r="AJ147" s="46">
        <f t="shared" si="142"/>
        <v>0</v>
      </c>
      <c r="AK147" s="47"/>
      <c r="AL147" s="47"/>
      <c r="AM147" s="44">
        <f t="shared" si="133"/>
        <v>0</v>
      </c>
      <c r="AN147" s="124"/>
      <c r="AO147" s="46">
        <f t="shared" ref="AO147:AO157" si="160">R147*AR147</f>
        <v>0</v>
      </c>
      <c r="AP147" s="46">
        <f t="shared" ref="AP147:AP157" si="161">R148*AS147</f>
        <v>0</v>
      </c>
      <c r="AQ147" s="46">
        <f t="shared" si="143"/>
        <v>0</v>
      </c>
      <c r="AR147" s="47"/>
      <c r="AS147" s="47"/>
      <c r="AT147" s="44">
        <f t="shared" si="136"/>
        <v>0</v>
      </c>
      <c r="AU147" s="124"/>
      <c r="AV147" s="46">
        <f t="shared" ref="AV147:AV157" si="162">Y147*AY147</f>
        <v>0</v>
      </c>
      <c r="AW147" s="46">
        <f t="shared" ref="AW147:AW157" si="163">Y148*AZ147</f>
        <v>0</v>
      </c>
      <c r="AX147" s="46">
        <f t="shared" si="144"/>
        <v>0</v>
      </c>
      <c r="AY147" s="47"/>
      <c r="AZ147" s="47"/>
      <c r="BA147" s="44">
        <f t="shared" si="139"/>
        <v>0</v>
      </c>
      <c r="BB147" s="93" t="s">
        <v>672</v>
      </c>
      <c r="BC147" s="93"/>
    </row>
    <row r="148" spans="1:139" ht="42.75" customHeight="1" outlineLevel="1" x14ac:dyDescent="0.3">
      <c r="A148" s="6">
        <v>126</v>
      </c>
      <c r="B148" s="6">
        <v>126</v>
      </c>
      <c r="C148" s="6" t="s">
        <v>89</v>
      </c>
      <c r="D148" s="7" t="s">
        <v>553</v>
      </c>
      <c r="E148" s="16">
        <v>0.77700000000000002</v>
      </c>
      <c r="F148" s="49">
        <f t="shared" si="145"/>
        <v>40792.5</v>
      </c>
      <c r="G148" s="46">
        <f t="shared" si="157"/>
        <v>65818.380179999993</v>
      </c>
      <c r="H148" s="46">
        <f t="shared" si="146"/>
        <v>106610.88017999999</v>
      </c>
      <c r="I148" s="47">
        <v>52500</v>
      </c>
      <c r="J148" s="47">
        <v>84708.34</v>
      </c>
      <c r="K148" s="47">
        <f t="shared" si="147"/>
        <v>137208.34</v>
      </c>
      <c r="L148" s="50"/>
      <c r="M148" s="49">
        <f t="shared" si="129"/>
        <v>0</v>
      </c>
      <c r="N148" s="46">
        <f t="shared" si="126"/>
        <v>0</v>
      </c>
      <c r="O148" s="46">
        <f t="shared" si="127"/>
        <v>0</v>
      </c>
      <c r="P148" s="47"/>
      <c r="Q148" s="47"/>
      <c r="R148" s="47"/>
      <c r="S148" s="50"/>
      <c r="T148" s="49">
        <f t="shared" si="148"/>
        <v>0</v>
      </c>
      <c r="U148" s="46">
        <f t="shared" si="149"/>
        <v>0</v>
      </c>
      <c r="V148" s="46">
        <f t="shared" si="128"/>
        <v>0</v>
      </c>
      <c r="W148" s="47"/>
      <c r="X148" s="47"/>
      <c r="Y148" s="47"/>
      <c r="Z148" s="50"/>
      <c r="AA148" s="46">
        <f t="shared" si="150"/>
        <v>0</v>
      </c>
      <c r="AB148" s="46">
        <f t="shared" si="140"/>
        <v>0</v>
      </c>
      <c r="AC148" s="46">
        <f t="shared" si="141"/>
        <v>0</v>
      </c>
      <c r="AD148" s="47"/>
      <c r="AE148" s="47"/>
      <c r="AF148" s="44">
        <f t="shared" si="130"/>
        <v>0</v>
      </c>
      <c r="AG148" s="124"/>
      <c r="AH148" s="46">
        <f t="shared" si="158"/>
        <v>0</v>
      </c>
      <c r="AI148" s="46">
        <f t="shared" si="159"/>
        <v>0</v>
      </c>
      <c r="AJ148" s="46">
        <f t="shared" si="142"/>
        <v>0</v>
      </c>
      <c r="AK148" s="47"/>
      <c r="AL148" s="47"/>
      <c r="AM148" s="44">
        <f t="shared" si="133"/>
        <v>0</v>
      </c>
      <c r="AN148" s="124"/>
      <c r="AO148" s="46">
        <f t="shared" si="160"/>
        <v>0</v>
      </c>
      <c r="AP148" s="46">
        <f t="shared" si="161"/>
        <v>0</v>
      </c>
      <c r="AQ148" s="46">
        <f t="shared" si="143"/>
        <v>0</v>
      </c>
      <c r="AR148" s="47"/>
      <c r="AS148" s="47"/>
      <c r="AT148" s="44">
        <f t="shared" si="136"/>
        <v>0</v>
      </c>
      <c r="AU148" s="124"/>
      <c r="AV148" s="46">
        <f t="shared" si="162"/>
        <v>0</v>
      </c>
      <c r="AW148" s="46">
        <f t="shared" si="163"/>
        <v>0</v>
      </c>
      <c r="AX148" s="46">
        <f t="shared" si="144"/>
        <v>0</v>
      </c>
      <c r="AY148" s="47"/>
      <c r="AZ148" s="47"/>
      <c r="BA148" s="44">
        <f t="shared" si="139"/>
        <v>0</v>
      </c>
      <c r="BB148" s="93" t="s">
        <v>673</v>
      </c>
      <c r="BC148" s="93"/>
    </row>
    <row r="149" spans="1:139" ht="42.75" customHeight="1" outlineLevel="1" x14ac:dyDescent="0.3">
      <c r="A149" s="6">
        <v>127</v>
      </c>
      <c r="B149" s="6">
        <v>127</v>
      </c>
      <c r="C149" s="6" t="s">
        <v>90</v>
      </c>
      <c r="D149" s="7" t="s">
        <v>553</v>
      </c>
      <c r="E149" s="16">
        <v>1.1539999999999999</v>
      </c>
      <c r="F149" s="49">
        <f t="shared" si="145"/>
        <v>60584.999999999993</v>
      </c>
      <c r="G149" s="46">
        <f t="shared" si="157"/>
        <v>97753.42435999999</v>
      </c>
      <c r="H149" s="46">
        <f t="shared" si="146"/>
        <v>158338.42435999998</v>
      </c>
      <c r="I149" s="47">
        <v>52500</v>
      </c>
      <c r="J149" s="47">
        <v>84708.34</v>
      </c>
      <c r="K149" s="47">
        <f t="shared" si="147"/>
        <v>137208.34</v>
      </c>
      <c r="L149" s="50"/>
      <c r="M149" s="49">
        <f t="shared" si="129"/>
        <v>0</v>
      </c>
      <c r="N149" s="46">
        <f t="shared" si="126"/>
        <v>0</v>
      </c>
      <c r="O149" s="46">
        <f t="shared" si="127"/>
        <v>0</v>
      </c>
      <c r="P149" s="47"/>
      <c r="Q149" s="47"/>
      <c r="R149" s="47"/>
      <c r="S149" s="50"/>
      <c r="T149" s="49">
        <f t="shared" si="148"/>
        <v>0</v>
      </c>
      <c r="U149" s="46">
        <f t="shared" si="149"/>
        <v>0</v>
      </c>
      <c r="V149" s="46">
        <f t="shared" si="128"/>
        <v>0</v>
      </c>
      <c r="W149" s="47"/>
      <c r="X149" s="47"/>
      <c r="Y149" s="47"/>
      <c r="Z149" s="50"/>
      <c r="AA149" s="46">
        <f t="shared" si="150"/>
        <v>0</v>
      </c>
      <c r="AB149" s="46">
        <f t="shared" si="140"/>
        <v>0</v>
      </c>
      <c r="AC149" s="46">
        <f t="shared" si="141"/>
        <v>0</v>
      </c>
      <c r="AD149" s="47"/>
      <c r="AE149" s="47"/>
      <c r="AF149" s="44">
        <f t="shared" si="130"/>
        <v>0</v>
      </c>
      <c r="AG149" s="124"/>
      <c r="AH149" s="46">
        <f t="shared" si="158"/>
        <v>0</v>
      </c>
      <c r="AI149" s="46">
        <f t="shared" si="159"/>
        <v>0</v>
      </c>
      <c r="AJ149" s="46">
        <f t="shared" si="142"/>
        <v>0</v>
      </c>
      <c r="AK149" s="47"/>
      <c r="AL149" s="47"/>
      <c r="AM149" s="44">
        <f t="shared" si="133"/>
        <v>0</v>
      </c>
      <c r="AN149" s="124"/>
      <c r="AO149" s="46">
        <f t="shared" si="160"/>
        <v>0</v>
      </c>
      <c r="AP149" s="46">
        <f t="shared" si="161"/>
        <v>0</v>
      </c>
      <c r="AQ149" s="46">
        <f t="shared" si="143"/>
        <v>0</v>
      </c>
      <c r="AR149" s="47"/>
      <c r="AS149" s="47"/>
      <c r="AT149" s="44">
        <f t="shared" si="136"/>
        <v>0</v>
      </c>
      <c r="AU149" s="124"/>
      <c r="AV149" s="46">
        <f t="shared" si="162"/>
        <v>0</v>
      </c>
      <c r="AW149" s="46">
        <f t="shared" si="163"/>
        <v>0</v>
      </c>
      <c r="AX149" s="46">
        <f t="shared" si="144"/>
        <v>0</v>
      </c>
      <c r="AY149" s="47"/>
      <c r="AZ149" s="47"/>
      <c r="BA149" s="44">
        <f t="shared" si="139"/>
        <v>0</v>
      </c>
      <c r="BB149" s="93" t="s">
        <v>674</v>
      </c>
      <c r="BC149" s="93"/>
    </row>
    <row r="150" spans="1:139" ht="85.5" customHeight="1" outlineLevel="1" x14ac:dyDescent="0.3">
      <c r="A150" s="6">
        <v>128</v>
      </c>
      <c r="B150" s="6">
        <v>128</v>
      </c>
      <c r="C150" s="6" t="s">
        <v>91</v>
      </c>
      <c r="D150" s="7" t="s">
        <v>553</v>
      </c>
      <c r="E150" s="16">
        <v>2.2839999999999998</v>
      </c>
      <c r="F150" s="49">
        <f t="shared" si="145"/>
        <v>901037.99999999988</v>
      </c>
      <c r="G150" s="46">
        <f t="shared" si="157"/>
        <v>592233.59427999996</v>
      </c>
      <c r="H150" s="46">
        <f t="shared" si="146"/>
        <v>1493271.5942799998</v>
      </c>
      <c r="I150" s="47">
        <v>394500</v>
      </c>
      <c r="J150" s="47">
        <v>259296.67</v>
      </c>
      <c r="K150" s="47">
        <f t="shared" si="147"/>
        <v>653796.67000000004</v>
      </c>
      <c r="L150" s="50"/>
      <c r="M150" s="49">
        <f t="shared" si="129"/>
        <v>0</v>
      </c>
      <c r="N150" s="46">
        <f t="shared" si="126"/>
        <v>0</v>
      </c>
      <c r="O150" s="46">
        <f t="shared" si="127"/>
        <v>0</v>
      </c>
      <c r="P150" s="47"/>
      <c r="Q150" s="47"/>
      <c r="R150" s="47"/>
      <c r="S150" s="50"/>
      <c r="T150" s="49">
        <f t="shared" si="148"/>
        <v>0</v>
      </c>
      <c r="U150" s="46">
        <f t="shared" si="149"/>
        <v>0</v>
      </c>
      <c r="V150" s="46">
        <f t="shared" si="128"/>
        <v>0</v>
      </c>
      <c r="W150" s="47"/>
      <c r="X150" s="47"/>
      <c r="Y150" s="47"/>
      <c r="Z150" s="50"/>
      <c r="AA150" s="46">
        <f t="shared" si="150"/>
        <v>0</v>
      </c>
      <c r="AB150" s="46">
        <f t="shared" si="140"/>
        <v>0</v>
      </c>
      <c r="AC150" s="46">
        <f t="shared" si="141"/>
        <v>0</v>
      </c>
      <c r="AD150" s="47"/>
      <c r="AE150" s="47"/>
      <c r="AF150" s="44">
        <f t="shared" si="130"/>
        <v>0</v>
      </c>
      <c r="AG150" s="124"/>
      <c r="AH150" s="46">
        <f t="shared" si="158"/>
        <v>0</v>
      </c>
      <c r="AI150" s="46">
        <f t="shared" si="159"/>
        <v>0</v>
      </c>
      <c r="AJ150" s="46">
        <f t="shared" si="142"/>
        <v>0</v>
      </c>
      <c r="AK150" s="47"/>
      <c r="AL150" s="47"/>
      <c r="AM150" s="44">
        <f t="shared" si="133"/>
        <v>0</v>
      </c>
      <c r="AN150" s="124"/>
      <c r="AO150" s="46">
        <f t="shared" si="160"/>
        <v>0</v>
      </c>
      <c r="AP150" s="46">
        <f t="shared" si="161"/>
        <v>0</v>
      </c>
      <c r="AQ150" s="46">
        <f t="shared" si="143"/>
        <v>0</v>
      </c>
      <c r="AR150" s="47"/>
      <c r="AS150" s="47"/>
      <c r="AT150" s="44">
        <f t="shared" si="136"/>
        <v>0</v>
      </c>
      <c r="AU150" s="124"/>
      <c r="AV150" s="46">
        <f t="shared" si="162"/>
        <v>0</v>
      </c>
      <c r="AW150" s="46">
        <f t="shared" si="163"/>
        <v>0</v>
      </c>
      <c r="AX150" s="46">
        <f t="shared" si="144"/>
        <v>0</v>
      </c>
      <c r="AY150" s="47"/>
      <c r="AZ150" s="47"/>
      <c r="BA150" s="44">
        <f t="shared" si="139"/>
        <v>0</v>
      </c>
      <c r="BB150" s="93" t="s">
        <v>675</v>
      </c>
      <c r="BC150" s="93"/>
    </row>
    <row r="151" spans="1:139" ht="42.75" customHeight="1" outlineLevel="1" x14ac:dyDescent="0.3">
      <c r="A151" s="6">
        <v>129</v>
      </c>
      <c r="B151" s="6">
        <v>129</v>
      </c>
      <c r="C151" s="6" t="s">
        <v>92</v>
      </c>
      <c r="D151" s="7" t="s">
        <v>550</v>
      </c>
      <c r="E151" s="16">
        <v>36</v>
      </c>
      <c r="F151" s="49">
        <f t="shared" si="145"/>
        <v>367200</v>
      </c>
      <c r="G151" s="46">
        <f t="shared" si="157"/>
        <v>0</v>
      </c>
      <c r="H151" s="46">
        <f t="shared" si="146"/>
        <v>367200</v>
      </c>
      <c r="I151" s="47">
        <v>10200</v>
      </c>
      <c r="J151" s="47">
        <v>0</v>
      </c>
      <c r="K151" s="47">
        <f t="shared" si="147"/>
        <v>10200</v>
      </c>
      <c r="L151" s="50"/>
      <c r="M151" s="49">
        <f t="shared" si="129"/>
        <v>0</v>
      </c>
      <c r="N151" s="46">
        <f t="shared" si="126"/>
        <v>0</v>
      </c>
      <c r="O151" s="46">
        <f t="shared" si="127"/>
        <v>0</v>
      </c>
      <c r="P151" s="47"/>
      <c r="Q151" s="47"/>
      <c r="R151" s="47"/>
      <c r="S151" s="50"/>
      <c r="T151" s="49">
        <f t="shared" si="148"/>
        <v>0</v>
      </c>
      <c r="U151" s="46">
        <f t="shared" si="149"/>
        <v>0</v>
      </c>
      <c r="V151" s="46">
        <f t="shared" si="128"/>
        <v>0</v>
      </c>
      <c r="W151" s="47"/>
      <c r="X151" s="47"/>
      <c r="Y151" s="47"/>
      <c r="Z151" s="50"/>
      <c r="AA151" s="46">
        <f t="shared" si="150"/>
        <v>0</v>
      </c>
      <c r="AB151" s="46">
        <f t="shared" si="140"/>
        <v>0</v>
      </c>
      <c r="AC151" s="46">
        <f t="shared" si="141"/>
        <v>0</v>
      </c>
      <c r="AD151" s="47"/>
      <c r="AE151" s="47"/>
      <c r="AF151" s="44">
        <f t="shared" si="130"/>
        <v>0</v>
      </c>
      <c r="AG151" s="124"/>
      <c r="AH151" s="46">
        <f t="shared" si="158"/>
        <v>0</v>
      </c>
      <c r="AI151" s="46">
        <f t="shared" si="159"/>
        <v>0</v>
      </c>
      <c r="AJ151" s="46">
        <f t="shared" si="142"/>
        <v>0</v>
      </c>
      <c r="AK151" s="47"/>
      <c r="AL151" s="47"/>
      <c r="AM151" s="44">
        <f t="shared" si="133"/>
        <v>0</v>
      </c>
      <c r="AN151" s="124"/>
      <c r="AO151" s="46">
        <f t="shared" si="160"/>
        <v>0</v>
      </c>
      <c r="AP151" s="46">
        <f t="shared" si="161"/>
        <v>0</v>
      </c>
      <c r="AQ151" s="46">
        <f t="shared" si="143"/>
        <v>0</v>
      </c>
      <c r="AR151" s="47"/>
      <c r="AS151" s="47"/>
      <c r="AT151" s="44">
        <f t="shared" si="136"/>
        <v>0</v>
      </c>
      <c r="AU151" s="124"/>
      <c r="AV151" s="46">
        <f t="shared" si="162"/>
        <v>0</v>
      </c>
      <c r="AW151" s="46">
        <f t="shared" si="163"/>
        <v>0</v>
      </c>
      <c r="AX151" s="46">
        <f t="shared" si="144"/>
        <v>0</v>
      </c>
      <c r="AY151" s="47"/>
      <c r="AZ151" s="47"/>
      <c r="BA151" s="44">
        <f t="shared" si="139"/>
        <v>0</v>
      </c>
      <c r="BB151" s="93" t="s">
        <v>676</v>
      </c>
      <c r="BC151" s="93"/>
    </row>
    <row r="152" spans="1:139" ht="42.75" customHeight="1" outlineLevel="1" x14ac:dyDescent="0.3">
      <c r="A152" s="6">
        <v>130</v>
      </c>
      <c r="B152" s="6">
        <v>130</v>
      </c>
      <c r="C152" s="6" t="s">
        <v>93</v>
      </c>
      <c r="D152" s="7" t="s">
        <v>554</v>
      </c>
      <c r="E152" s="16">
        <v>0.21</v>
      </c>
      <c r="F152" s="49">
        <f t="shared" si="145"/>
        <v>40320</v>
      </c>
      <c r="G152" s="46">
        <f t="shared" si="157"/>
        <v>561.75</v>
      </c>
      <c r="H152" s="46">
        <f t="shared" si="146"/>
        <v>40881.75</v>
      </c>
      <c r="I152" s="47">
        <v>192000</v>
      </c>
      <c r="J152" s="47">
        <v>2675</v>
      </c>
      <c r="K152" s="47">
        <f t="shared" si="147"/>
        <v>194675</v>
      </c>
      <c r="L152" s="50"/>
      <c r="M152" s="49">
        <f t="shared" si="129"/>
        <v>0</v>
      </c>
      <c r="N152" s="46">
        <f t="shared" si="126"/>
        <v>0</v>
      </c>
      <c r="O152" s="46">
        <f t="shared" si="127"/>
        <v>0</v>
      </c>
      <c r="P152" s="47"/>
      <c r="Q152" s="47"/>
      <c r="R152" s="47"/>
      <c r="S152" s="50"/>
      <c r="T152" s="49">
        <f t="shared" si="148"/>
        <v>0</v>
      </c>
      <c r="U152" s="46">
        <f t="shared" si="149"/>
        <v>0</v>
      </c>
      <c r="V152" s="46">
        <f t="shared" si="128"/>
        <v>0</v>
      </c>
      <c r="W152" s="47"/>
      <c r="X152" s="47"/>
      <c r="Y152" s="47"/>
      <c r="Z152" s="50"/>
      <c r="AA152" s="46">
        <f t="shared" si="150"/>
        <v>0</v>
      </c>
      <c r="AB152" s="46">
        <f t="shared" si="140"/>
        <v>0</v>
      </c>
      <c r="AC152" s="46">
        <f t="shared" si="141"/>
        <v>0</v>
      </c>
      <c r="AD152" s="47"/>
      <c r="AE152" s="47"/>
      <c r="AF152" s="44">
        <f t="shared" si="130"/>
        <v>0</v>
      </c>
      <c r="AG152" s="124"/>
      <c r="AH152" s="46">
        <f t="shared" si="158"/>
        <v>0</v>
      </c>
      <c r="AI152" s="46">
        <f t="shared" si="159"/>
        <v>0</v>
      </c>
      <c r="AJ152" s="46">
        <f t="shared" si="142"/>
        <v>0</v>
      </c>
      <c r="AK152" s="47"/>
      <c r="AL152" s="47"/>
      <c r="AM152" s="44">
        <f t="shared" si="133"/>
        <v>0</v>
      </c>
      <c r="AN152" s="124"/>
      <c r="AO152" s="46">
        <f t="shared" si="160"/>
        <v>0</v>
      </c>
      <c r="AP152" s="46">
        <f t="shared" si="161"/>
        <v>0</v>
      </c>
      <c r="AQ152" s="46">
        <f t="shared" si="143"/>
        <v>0</v>
      </c>
      <c r="AR152" s="47"/>
      <c r="AS152" s="47"/>
      <c r="AT152" s="44">
        <f t="shared" si="136"/>
        <v>0</v>
      </c>
      <c r="AU152" s="124"/>
      <c r="AV152" s="46">
        <f t="shared" si="162"/>
        <v>0</v>
      </c>
      <c r="AW152" s="46">
        <f t="shared" si="163"/>
        <v>0</v>
      </c>
      <c r="AX152" s="46">
        <f t="shared" si="144"/>
        <v>0</v>
      </c>
      <c r="AY152" s="47"/>
      <c r="AZ152" s="47"/>
      <c r="BA152" s="44">
        <f t="shared" si="139"/>
        <v>0</v>
      </c>
      <c r="BB152" s="93" t="s">
        <v>677</v>
      </c>
      <c r="BC152" s="93"/>
    </row>
    <row r="153" spans="1:139" ht="71.25" customHeight="1" outlineLevel="1" x14ac:dyDescent="0.3">
      <c r="A153" s="6">
        <v>131</v>
      </c>
      <c r="B153" s="6">
        <v>131</v>
      </c>
      <c r="C153" s="6" t="s">
        <v>94</v>
      </c>
      <c r="D153" s="7" t="s">
        <v>554</v>
      </c>
      <c r="E153" s="16">
        <v>0.25600000000000001</v>
      </c>
      <c r="F153" s="49">
        <f t="shared" si="145"/>
        <v>69312</v>
      </c>
      <c r="G153" s="46">
        <f t="shared" si="157"/>
        <v>14837.335040000002</v>
      </c>
      <c r="H153" s="46">
        <f t="shared" si="146"/>
        <v>84149.335040000005</v>
      </c>
      <c r="I153" s="47">
        <v>270750</v>
      </c>
      <c r="J153" s="47">
        <v>57958.340000000004</v>
      </c>
      <c r="K153" s="47">
        <f t="shared" si="147"/>
        <v>328708.34000000003</v>
      </c>
      <c r="L153" s="50"/>
      <c r="M153" s="49">
        <f t="shared" si="129"/>
        <v>0</v>
      </c>
      <c r="N153" s="46">
        <f t="shared" si="126"/>
        <v>0</v>
      </c>
      <c r="O153" s="46">
        <f t="shared" si="127"/>
        <v>0</v>
      </c>
      <c r="P153" s="47"/>
      <c r="Q153" s="47"/>
      <c r="R153" s="47"/>
      <c r="S153" s="50"/>
      <c r="T153" s="49">
        <f t="shared" si="148"/>
        <v>0</v>
      </c>
      <c r="U153" s="46">
        <f t="shared" si="149"/>
        <v>0</v>
      </c>
      <c r="V153" s="46">
        <f t="shared" si="128"/>
        <v>0</v>
      </c>
      <c r="W153" s="47"/>
      <c r="X153" s="47"/>
      <c r="Y153" s="47"/>
      <c r="Z153" s="50"/>
      <c r="AA153" s="46">
        <f t="shared" si="150"/>
        <v>0</v>
      </c>
      <c r="AB153" s="46">
        <f t="shared" si="140"/>
        <v>0</v>
      </c>
      <c r="AC153" s="46">
        <f t="shared" si="141"/>
        <v>0</v>
      </c>
      <c r="AD153" s="47"/>
      <c r="AE153" s="47"/>
      <c r="AF153" s="44">
        <f t="shared" si="130"/>
        <v>0</v>
      </c>
      <c r="AG153" s="124"/>
      <c r="AH153" s="46">
        <f t="shared" si="158"/>
        <v>0</v>
      </c>
      <c r="AI153" s="46">
        <f t="shared" si="159"/>
        <v>0</v>
      </c>
      <c r="AJ153" s="46">
        <f t="shared" si="142"/>
        <v>0</v>
      </c>
      <c r="AK153" s="47"/>
      <c r="AL153" s="47"/>
      <c r="AM153" s="44">
        <f t="shared" si="133"/>
        <v>0</v>
      </c>
      <c r="AN153" s="124"/>
      <c r="AO153" s="46">
        <f t="shared" si="160"/>
        <v>0</v>
      </c>
      <c r="AP153" s="46">
        <f t="shared" si="161"/>
        <v>0</v>
      </c>
      <c r="AQ153" s="46">
        <f t="shared" si="143"/>
        <v>0</v>
      </c>
      <c r="AR153" s="47"/>
      <c r="AS153" s="47"/>
      <c r="AT153" s="44">
        <f t="shared" si="136"/>
        <v>0</v>
      </c>
      <c r="AU153" s="124"/>
      <c r="AV153" s="46">
        <f t="shared" si="162"/>
        <v>0</v>
      </c>
      <c r="AW153" s="46">
        <f t="shared" si="163"/>
        <v>0</v>
      </c>
      <c r="AX153" s="46">
        <f t="shared" si="144"/>
        <v>0</v>
      </c>
      <c r="AY153" s="47"/>
      <c r="AZ153" s="47"/>
      <c r="BA153" s="44">
        <f t="shared" si="139"/>
        <v>0</v>
      </c>
      <c r="BB153" s="93" t="s">
        <v>678</v>
      </c>
      <c r="BC153" s="93"/>
    </row>
    <row r="154" spans="1:139" ht="57" customHeight="1" outlineLevel="1" x14ac:dyDescent="0.3">
      <c r="A154" s="6">
        <v>132</v>
      </c>
      <c r="B154" s="6">
        <v>132</v>
      </c>
      <c r="C154" s="6" t="s">
        <v>95</v>
      </c>
      <c r="D154" s="7" t="s">
        <v>554</v>
      </c>
      <c r="E154" s="16">
        <v>6.4000000000000001E-2</v>
      </c>
      <c r="F154" s="49">
        <f t="shared" si="145"/>
        <v>17328</v>
      </c>
      <c r="G154" s="46">
        <f t="shared" si="157"/>
        <v>3709.3337600000004</v>
      </c>
      <c r="H154" s="46">
        <f t="shared" si="146"/>
        <v>21037.333760000001</v>
      </c>
      <c r="I154" s="47">
        <v>270750</v>
      </c>
      <c r="J154" s="47">
        <v>57958.340000000004</v>
      </c>
      <c r="K154" s="47">
        <f t="shared" si="147"/>
        <v>328708.34000000003</v>
      </c>
      <c r="L154" s="50"/>
      <c r="M154" s="49">
        <f t="shared" si="129"/>
        <v>0</v>
      </c>
      <c r="N154" s="46">
        <f t="shared" si="126"/>
        <v>0</v>
      </c>
      <c r="O154" s="46">
        <f t="shared" si="127"/>
        <v>0</v>
      </c>
      <c r="P154" s="47"/>
      <c r="Q154" s="47"/>
      <c r="R154" s="47"/>
      <c r="S154" s="50"/>
      <c r="T154" s="49">
        <f t="shared" si="148"/>
        <v>0</v>
      </c>
      <c r="U154" s="46">
        <f t="shared" si="149"/>
        <v>0</v>
      </c>
      <c r="V154" s="46">
        <f t="shared" si="128"/>
        <v>0</v>
      </c>
      <c r="W154" s="47"/>
      <c r="X154" s="47"/>
      <c r="Y154" s="47"/>
      <c r="Z154" s="50"/>
      <c r="AA154" s="46">
        <f t="shared" si="150"/>
        <v>0</v>
      </c>
      <c r="AB154" s="46">
        <f t="shared" si="140"/>
        <v>0</v>
      </c>
      <c r="AC154" s="46">
        <f t="shared" si="141"/>
        <v>0</v>
      </c>
      <c r="AD154" s="47"/>
      <c r="AE154" s="47"/>
      <c r="AF154" s="44">
        <f t="shared" si="130"/>
        <v>0</v>
      </c>
      <c r="AG154" s="124"/>
      <c r="AH154" s="46">
        <f t="shared" si="158"/>
        <v>0</v>
      </c>
      <c r="AI154" s="46">
        <f t="shared" si="159"/>
        <v>0</v>
      </c>
      <c r="AJ154" s="46">
        <f t="shared" si="142"/>
        <v>0</v>
      </c>
      <c r="AK154" s="47"/>
      <c r="AL154" s="47"/>
      <c r="AM154" s="44">
        <f t="shared" si="133"/>
        <v>0</v>
      </c>
      <c r="AN154" s="124"/>
      <c r="AO154" s="46">
        <f t="shared" si="160"/>
        <v>0</v>
      </c>
      <c r="AP154" s="46">
        <f t="shared" si="161"/>
        <v>0</v>
      </c>
      <c r="AQ154" s="46">
        <f t="shared" si="143"/>
        <v>0</v>
      </c>
      <c r="AR154" s="47"/>
      <c r="AS154" s="47"/>
      <c r="AT154" s="44">
        <f t="shared" si="136"/>
        <v>0</v>
      </c>
      <c r="AU154" s="124"/>
      <c r="AV154" s="46">
        <f t="shared" si="162"/>
        <v>0</v>
      </c>
      <c r="AW154" s="46">
        <f t="shared" si="163"/>
        <v>0</v>
      </c>
      <c r="AX154" s="46">
        <f t="shared" si="144"/>
        <v>0</v>
      </c>
      <c r="AY154" s="47"/>
      <c r="AZ154" s="47"/>
      <c r="BA154" s="44">
        <f t="shared" si="139"/>
        <v>0</v>
      </c>
      <c r="BB154" s="93" t="s">
        <v>679</v>
      </c>
      <c r="BC154" s="93"/>
    </row>
    <row r="155" spans="1:139" ht="28.5" customHeight="1" outlineLevel="1" x14ac:dyDescent="0.3">
      <c r="A155" s="6"/>
      <c r="B155" s="6"/>
      <c r="C155" s="5" t="s">
        <v>96</v>
      </c>
      <c r="D155" s="7"/>
      <c r="E155" s="16"/>
      <c r="F155" s="49">
        <f t="shared" si="145"/>
        <v>0</v>
      </c>
      <c r="G155" s="46">
        <f t="shared" si="157"/>
        <v>0</v>
      </c>
      <c r="H155" s="46">
        <f t="shared" si="146"/>
        <v>0</v>
      </c>
      <c r="I155" s="47"/>
      <c r="J155" s="47"/>
      <c r="K155" s="47">
        <f t="shared" si="147"/>
        <v>0</v>
      </c>
      <c r="L155" s="50"/>
      <c r="M155" s="49">
        <f t="shared" si="129"/>
        <v>0</v>
      </c>
      <c r="N155" s="46">
        <f t="shared" si="126"/>
        <v>0</v>
      </c>
      <c r="O155" s="46">
        <f t="shared" si="127"/>
        <v>0</v>
      </c>
      <c r="P155" s="47"/>
      <c r="Q155" s="47"/>
      <c r="R155" s="47"/>
      <c r="S155" s="50"/>
      <c r="T155" s="49">
        <f t="shared" si="148"/>
        <v>0</v>
      </c>
      <c r="U155" s="46">
        <f t="shared" si="149"/>
        <v>0</v>
      </c>
      <c r="V155" s="46">
        <f t="shared" si="128"/>
        <v>0</v>
      </c>
      <c r="W155" s="47"/>
      <c r="X155" s="47"/>
      <c r="Y155" s="47"/>
      <c r="Z155" s="50"/>
      <c r="AA155" s="46">
        <f t="shared" si="150"/>
        <v>0</v>
      </c>
      <c r="AB155" s="46">
        <f t="shared" si="140"/>
        <v>0</v>
      </c>
      <c r="AC155" s="46">
        <f t="shared" si="141"/>
        <v>0</v>
      </c>
      <c r="AD155" s="47"/>
      <c r="AE155" s="47"/>
      <c r="AF155" s="44">
        <f t="shared" si="130"/>
        <v>0</v>
      </c>
      <c r="AG155" s="124"/>
      <c r="AH155" s="46">
        <f t="shared" si="158"/>
        <v>0</v>
      </c>
      <c r="AI155" s="46">
        <f t="shared" si="159"/>
        <v>0</v>
      </c>
      <c r="AJ155" s="46">
        <f t="shared" si="142"/>
        <v>0</v>
      </c>
      <c r="AK155" s="47"/>
      <c r="AL155" s="47"/>
      <c r="AM155" s="44">
        <f t="shared" si="133"/>
        <v>0</v>
      </c>
      <c r="AN155" s="124"/>
      <c r="AO155" s="46">
        <f t="shared" si="160"/>
        <v>0</v>
      </c>
      <c r="AP155" s="46">
        <f t="shared" si="161"/>
        <v>0</v>
      </c>
      <c r="AQ155" s="46">
        <f t="shared" si="143"/>
        <v>0</v>
      </c>
      <c r="AR155" s="47"/>
      <c r="AS155" s="47"/>
      <c r="AT155" s="44">
        <f t="shared" si="136"/>
        <v>0</v>
      </c>
      <c r="AU155" s="124"/>
      <c r="AV155" s="46">
        <f t="shared" si="162"/>
        <v>0</v>
      </c>
      <c r="AW155" s="46">
        <f t="shared" si="163"/>
        <v>0</v>
      </c>
      <c r="AX155" s="46">
        <f t="shared" si="144"/>
        <v>0</v>
      </c>
      <c r="AY155" s="47"/>
      <c r="AZ155" s="47"/>
      <c r="BA155" s="44">
        <f t="shared" si="139"/>
        <v>0</v>
      </c>
      <c r="BB155" s="93"/>
      <c r="BC155" s="93"/>
    </row>
    <row r="156" spans="1:139" ht="42.75" customHeight="1" outlineLevel="1" x14ac:dyDescent="0.3">
      <c r="A156" s="6">
        <v>133</v>
      </c>
      <c r="B156" s="6">
        <v>133</v>
      </c>
      <c r="C156" s="6" t="s">
        <v>97</v>
      </c>
      <c r="D156" s="7" t="s">
        <v>553</v>
      </c>
      <c r="E156" s="16">
        <v>4.968</v>
      </c>
      <c r="F156" s="49">
        <f t="shared" si="145"/>
        <v>353970</v>
      </c>
      <c r="G156" s="46">
        <f t="shared" si="157"/>
        <v>420831.03311999998</v>
      </c>
      <c r="H156" s="46">
        <f t="shared" si="146"/>
        <v>774801.03312000004</v>
      </c>
      <c r="I156" s="47">
        <v>71250</v>
      </c>
      <c r="J156" s="47">
        <v>84708.34</v>
      </c>
      <c r="K156" s="47">
        <f t="shared" si="147"/>
        <v>155958.34</v>
      </c>
      <c r="L156" s="50"/>
      <c r="M156" s="49">
        <f t="shared" si="129"/>
        <v>0</v>
      </c>
      <c r="N156" s="46">
        <f t="shared" si="126"/>
        <v>0</v>
      </c>
      <c r="O156" s="46">
        <f t="shared" si="127"/>
        <v>0</v>
      </c>
      <c r="P156" s="47"/>
      <c r="Q156" s="47"/>
      <c r="R156" s="47"/>
      <c r="S156" s="50"/>
      <c r="T156" s="49">
        <f t="shared" si="148"/>
        <v>0</v>
      </c>
      <c r="U156" s="46">
        <f t="shared" si="149"/>
        <v>0</v>
      </c>
      <c r="V156" s="46">
        <f t="shared" si="128"/>
        <v>0</v>
      </c>
      <c r="W156" s="47"/>
      <c r="X156" s="47"/>
      <c r="Y156" s="47"/>
      <c r="Z156" s="50"/>
      <c r="AA156" s="46">
        <f t="shared" si="150"/>
        <v>0</v>
      </c>
      <c r="AB156" s="46">
        <f t="shared" si="140"/>
        <v>0</v>
      </c>
      <c r="AC156" s="46">
        <f t="shared" si="141"/>
        <v>0</v>
      </c>
      <c r="AD156" s="47"/>
      <c r="AE156" s="47"/>
      <c r="AF156" s="44">
        <f t="shared" si="130"/>
        <v>0</v>
      </c>
      <c r="AG156" s="124"/>
      <c r="AH156" s="46">
        <f t="shared" si="158"/>
        <v>0</v>
      </c>
      <c r="AI156" s="46">
        <f t="shared" si="159"/>
        <v>0</v>
      </c>
      <c r="AJ156" s="46">
        <f t="shared" si="142"/>
        <v>0</v>
      </c>
      <c r="AK156" s="47"/>
      <c r="AL156" s="47"/>
      <c r="AM156" s="44">
        <f t="shared" si="133"/>
        <v>0</v>
      </c>
      <c r="AN156" s="124"/>
      <c r="AO156" s="46">
        <f t="shared" si="160"/>
        <v>0</v>
      </c>
      <c r="AP156" s="46">
        <f t="shared" si="161"/>
        <v>0</v>
      </c>
      <c r="AQ156" s="46">
        <f t="shared" si="143"/>
        <v>0</v>
      </c>
      <c r="AR156" s="47"/>
      <c r="AS156" s="47"/>
      <c r="AT156" s="44">
        <f t="shared" si="136"/>
        <v>0</v>
      </c>
      <c r="AU156" s="124"/>
      <c r="AV156" s="46">
        <f t="shared" si="162"/>
        <v>0</v>
      </c>
      <c r="AW156" s="46">
        <f t="shared" si="163"/>
        <v>0</v>
      </c>
      <c r="AX156" s="46">
        <f t="shared" si="144"/>
        <v>0</v>
      </c>
      <c r="AY156" s="47"/>
      <c r="AZ156" s="47"/>
      <c r="BA156" s="44">
        <f t="shared" si="139"/>
        <v>0</v>
      </c>
      <c r="BB156" s="93" t="s">
        <v>680</v>
      </c>
      <c r="BC156" s="93"/>
    </row>
    <row r="157" spans="1:139" ht="42.75" customHeight="1" outlineLevel="1" x14ac:dyDescent="0.3">
      <c r="A157" s="6">
        <v>134</v>
      </c>
      <c r="B157" s="6">
        <v>134</v>
      </c>
      <c r="C157" s="6" t="s">
        <v>98</v>
      </c>
      <c r="D157" s="7" t="s">
        <v>553</v>
      </c>
      <c r="E157" s="16">
        <v>0.28799999999999998</v>
      </c>
      <c r="F157" s="49">
        <f t="shared" si="145"/>
        <v>20520</v>
      </c>
      <c r="G157" s="46">
        <f t="shared" si="157"/>
        <v>24396.001919999999</v>
      </c>
      <c r="H157" s="46">
        <f t="shared" si="146"/>
        <v>44916.001919999995</v>
      </c>
      <c r="I157" s="47">
        <v>71250</v>
      </c>
      <c r="J157" s="47">
        <v>84708.34</v>
      </c>
      <c r="K157" s="47">
        <f t="shared" si="147"/>
        <v>155958.34</v>
      </c>
      <c r="L157" s="50"/>
      <c r="M157" s="49">
        <f t="shared" si="129"/>
        <v>0</v>
      </c>
      <c r="N157" s="46">
        <f t="shared" si="126"/>
        <v>0</v>
      </c>
      <c r="O157" s="46">
        <f t="shared" si="127"/>
        <v>0</v>
      </c>
      <c r="P157" s="47"/>
      <c r="Q157" s="47"/>
      <c r="R157" s="47"/>
      <c r="S157" s="50"/>
      <c r="T157" s="49">
        <f t="shared" si="148"/>
        <v>0</v>
      </c>
      <c r="U157" s="46">
        <f t="shared" si="149"/>
        <v>0</v>
      </c>
      <c r="V157" s="46">
        <f t="shared" si="128"/>
        <v>0</v>
      </c>
      <c r="W157" s="47"/>
      <c r="X157" s="47"/>
      <c r="Y157" s="47"/>
      <c r="Z157" s="50"/>
      <c r="AA157" s="46">
        <f t="shared" si="150"/>
        <v>0</v>
      </c>
      <c r="AB157" s="46">
        <f t="shared" si="140"/>
        <v>0</v>
      </c>
      <c r="AC157" s="46">
        <f t="shared" si="141"/>
        <v>0</v>
      </c>
      <c r="AD157" s="47"/>
      <c r="AE157" s="47"/>
      <c r="AF157" s="44">
        <f t="shared" si="130"/>
        <v>0</v>
      </c>
      <c r="AG157" s="124"/>
      <c r="AH157" s="46">
        <f t="shared" si="158"/>
        <v>0</v>
      </c>
      <c r="AI157" s="46">
        <f t="shared" si="159"/>
        <v>0</v>
      </c>
      <c r="AJ157" s="46">
        <f t="shared" si="142"/>
        <v>0</v>
      </c>
      <c r="AK157" s="47"/>
      <c r="AL157" s="47"/>
      <c r="AM157" s="44">
        <f t="shared" si="133"/>
        <v>0</v>
      </c>
      <c r="AN157" s="124"/>
      <c r="AO157" s="46">
        <f t="shared" si="160"/>
        <v>0</v>
      </c>
      <c r="AP157" s="46">
        <f t="shared" si="161"/>
        <v>0</v>
      </c>
      <c r="AQ157" s="46">
        <f t="shared" si="143"/>
        <v>0</v>
      </c>
      <c r="AR157" s="47"/>
      <c r="AS157" s="47"/>
      <c r="AT157" s="44">
        <f t="shared" si="136"/>
        <v>0</v>
      </c>
      <c r="AU157" s="124"/>
      <c r="AV157" s="46">
        <f t="shared" si="162"/>
        <v>0</v>
      </c>
      <c r="AW157" s="46">
        <f t="shared" si="163"/>
        <v>0</v>
      </c>
      <c r="AX157" s="46">
        <f t="shared" si="144"/>
        <v>0</v>
      </c>
      <c r="AY157" s="47"/>
      <c r="AZ157" s="47"/>
      <c r="BA157" s="44">
        <f t="shared" si="139"/>
        <v>0</v>
      </c>
      <c r="BB157" s="93" t="s">
        <v>681</v>
      </c>
      <c r="BC157" s="93"/>
    </row>
    <row r="158" spans="1:139" s="67" customFormat="1" ht="43.2" hidden="1" x14ac:dyDescent="0.3">
      <c r="A158" s="61"/>
      <c r="B158" s="61"/>
      <c r="C158" s="61" t="s">
        <v>99</v>
      </c>
      <c r="D158" s="68"/>
      <c r="E158" s="69"/>
      <c r="F158" s="72">
        <f>SUM(F159:F178)</f>
        <v>608477.58000000007</v>
      </c>
      <c r="G158" s="72">
        <f>SUM(G159:G178)</f>
        <v>0</v>
      </c>
      <c r="H158" s="70">
        <f t="shared" si="146"/>
        <v>608477.58000000007</v>
      </c>
      <c r="I158" s="71"/>
      <c r="J158" s="71"/>
      <c r="K158" s="71">
        <f t="shared" si="147"/>
        <v>0</v>
      </c>
      <c r="L158" s="60"/>
      <c r="M158" s="72">
        <f>SUM(M159:M178)</f>
        <v>82226.7</v>
      </c>
      <c r="N158" s="72">
        <f>SUM(N159:N178)</f>
        <v>0</v>
      </c>
      <c r="O158" s="70">
        <f t="shared" si="127"/>
        <v>82226.7</v>
      </c>
      <c r="P158" s="71"/>
      <c r="Q158" s="71"/>
      <c r="R158" s="71"/>
      <c r="S158" s="60"/>
      <c r="T158" s="72">
        <f>SUM(T159:T178)</f>
        <v>0</v>
      </c>
      <c r="U158" s="72">
        <f>SUM(U159:U178)</f>
        <v>0</v>
      </c>
      <c r="V158" s="70">
        <f t="shared" si="128"/>
        <v>0</v>
      </c>
      <c r="W158" s="71"/>
      <c r="X158" s="71"/>
      <c r="Y158" s="71"/>
      <c r="Z158" s="60"/>
      <c r="AA158" s="72">
        <f>SUM(AA159:AA178)</f>
        <v>0</v>
      </c>
      <c r="AB158" s="72">
        <f>SUM(AB159:AB178)</f>
        <v>0</v>
      </c>
      <c r="AC158" s="70">
        <f t="shared" si="141"/>
        <v>0</v>
      </c>
      <c r="AD158" s="71"/>
      <c r="AE158" s="71"/>
      <c r="AF158" s="66">
        <f t="shared" si="130"/>
        <v>0</v>
      </c>
      <c r="AG158" s="123"/>
      <c r="AH158" s="72">
        <f>SUM(AH159:AH178)</f>
        <v>0</v>
      </c>
      <c r="AI158" s="72">
        <f>SUM(AI159:AI178)</f>
        <v>0</v>
      </c>
      <c r="AJ158" s="70">
        <f t="shared" si="142"/>
        <v>0</v>
      </c>
      <c r="AK158" s="71"/>
      <c r="AL158" s="71"/>
      <c r="AM158" s="66">
        <f t="shared" si="133"/>
        <v>0</v>
      </c>
      <c r="AN158" s="123"/>
      <c r="AO158" s="72">
        <f>SUM(AO159:AO178)</f>
        <v>0</v>
      </c>
      <c r="AP158" s="72">
        <f>SUM(AP159:AP178)</f>
        <v>0</v>
      </c>
      <c r="AQ158" s="70">
        <f t="shared" si="143"/>
        <v>0</v>
      </c>
      <c r="AR158" s="71"/>
      <c r="AS158" s="71"/>
      <c r="AT158" s="66">
        <f t="shared" si="136"/>
        <v>0</v>
      </c>
      <c r="AU158" s="123"/>
      <c r="AV158" s="72">
        <f>SUM(AV159:AV178)</f>
        <v>0</v>
      </c>
      <c r="AW158" s="72">
        <f>SUM(AW159:AW178)</f>
        <v>0</v>
      </c>
      <c r="AX158" s="70">
        <f t="shared" si="144"/>
        <v>0</v>
      </c>
      <c r="AY158" s="71"/>
      <c r="AZ158" s="71"/>
      <c r="BA158" s="66">
        <f t="shared" si="139"/>
        <v>0</v>
      </c>
      <c r="BB158" s="89"/>
      <c r="BC158" s="89"/>
      <c r="BD158" s="130"/>
      <c r="BE158" s="130"/>
      <c r="BF158" s="130"/>
      <c r="BG158" s="130"/>
      <c r="BH158" s="130"/>
      <c r="BI158" s="130"/>
      <c r="BJ158" s="130"/>
      <c r="BK158" s="130"/>
      <c r="BL158" s="130"/>
      <c r="BM158" s="130"/>
      <c r="BN158" s="130"/>
      <c r="BO158" s="130"/>
      <c r="BP158" s="130"/>
      <c r="BQ158" s="130"/>
      <c r="BR158" s="130"/>
      <c r="BS158" s="130"/>
      <c r="BT158" s="130"/>
      <c r="BU158" s="130"/>
      <c r="BV158" s="130"/>
      <c r="BW158" s="130"/>
      <c r="BX158" s="130"/>
      <c r="BY158" s="130"/>
      <c r="BZ158" s="130"/>
      <c r="CA158" s="130"/>
      <c r="CB158" s="130"/>
      <c r="CC158" s="130"/>
      <c r="CD158" s="130"/>
      <c r="CE158" s="130"/>
      <c r="CF158" s="130"/>
      <c r="CG158" s="130"/>
      <c r="CH158" s="130"/>
      <c r="CI158" s="130"/>
      <c r="CJ158" s="130"/>
      <c r="CK158" s="130"/>
      <c r="CL158" s="130"/>
      <c r="CM158" s="130"/>
      <c r="CN158" s="130"/>
      <c r="CO158" s="130"/>
      <c r="CP158" s="130"/>
      <c r="CQ158" s="130"/>
      <c r="CR158" s="130"/>
      <c r="CS158" s="130"/>
      <c r="CT158" s="130"/>
      <c r="CU158" s="130"/>
      <c r="CV158" s="130"/>
      <c r="CW158" s="130"/>
      <c r="CX158" s="130"/>
      <c r="CY158" s="130"/>
      <c r="CZ158" s="130"/>
      <c r="DA158" s="130"/>
      <c r="DB158" s="130"/>
      <c r="DC158" s="130"/>
      <c r="DD158" s="130"/>
      <c r="DE158" s="130"/>
      <c r="DF158" s="130"/>
      <c r="DG158" s="130"/>
      <c r="DH158" s="130"/>
      <c r="DI158" s="130"/>
      <c r="DJ158" s="130"/>
      <c r="DK158" s="130"/>
      <c r="DL158" s="130"/>
      <c r="DM158" s="130"/>
      <c r="DN158" s="130"/>
      <c r="DO158" s="130"/>
      <c r="DP158" s="130"/>
      <c r="DQ158" s="130"/>
      <c r="DR158" s="130"/>
      <c r="DS158" s="130"/>
      <c r="DT158" s="130"/>
      <c r="DU158" s="130"/>
      <c r="DV158" s="130"/>
      <c r="DW158" s="130"/>
      <c r="DX158" s="130"/>
      <c r="DY158" s="130"/>
      <c r="DZ158" s="130"/>
      <c r="EA158" s="130"/>
      <c r="EB158" s="130"/>
      <c r="EC158" s="130"/>
      <c r="ED158" s="130"/>
      <c r="EE158" s="130"/>
      <c r="EF158" s="130"/>
      <c r="EG158" s="130"/>
      <c r="EH158" s="130"/>
      <c r="EI158" s="130"/>
    </row>
    <row r="159" spans="1:139" ht="71.25" customHeight="1" outlineLevel="1" x14ac:dyDescent="0.3">
      <c r="A159" s="6">
        <v>135</v>
      </c>
      <c r="B159" s="6">
        <v>135</v>
      </c>
      <c r="C159" s="6" t="s">
        <v>100</v>
      </c>
      <c r="D159" s="7" t="s">
        <v>553</v>
      </c>
      <c r="E159" s="16">
        <v>1.399</v>
      </c>
      <c r="F159" s="49">
        <f t="shared" si="145"/>
        <v>77644.5</v>
      </c>
      <c r="G159" s="46">
        <f t="shared" si="157"/>
        <v>0</v>
      </c>
      <c r="H159" s="46">
        <f t="shared" si="146"/>
        <v>77644.5</v>
      </c>
      <c r="I159" s="47">
        <v>55500</v>
      </c>
      <c r="J159" s="47"/>
      <c r="K159" s="47">
        <f t="shared" si="147"/>
        <v>55500</v>
      </c>
      <c r="L159" s="50"/>
      <c r="M159" s="49">
        <f t="shared" si="129"/>
        <v>10492.5</v>
      </c>
      <c r="N159" s="46">
        <f t="shared" si="126"/>
        <v>0</v>
      </c>
      <c r="O159" s="42">
        <f t="shared" si="127"/>
        <v>10492.5</v>
      </c>
      <c r="P159" s="47">
        <v>7500</v>
      </c>
      <c r="Q159" s="47"/>
      <c r="R159" s="47"/>
      <c r="S159" s="50"/>
      <c r="T159" s="49">
        <f t="shared" si="148"/>
        <v>0</v>
      </c>
      <c r="U159" s="46">
        <f t="shared" si="149"/>
        <v>0</v>
      </c>
      <c r="V159" s="42">
        <f t="shared" si="128"/>
        <v>0</v>
      </c>
      <c r="W159" s="47"/>
      <c r="X159" s="47"/>
      <c r="Y159" s="47"/>
      <c r="Z159" s="50"/>
      <c r="AA159" s="46">
        <f t="shared" si="150"/>
        <v>0</v>
      </c>
      <c r="AB159" s="46">
        <f t="shared" si="140"/>
        <v>0</v>
      </c>
      <c r="AC159" s="46">
        <f t="shared" si="141"/>
        <v>0</v>
      </c>
      <c r="AD159" s="47"/>
      <c r="AE159" s="47"/>
      <c r="AF159" s="44">
        <f t="shared" si="130"/>
        <v>0</v>
      </c>
      <c r="AG159" s="124"/>
      <c r="AH159" s="46">
        <f t="shared" ref="AH159:AH178" si="164">K159*AK159</f>
        <v>0</v>
      </c>
      <c r="AI159" s="46">
        <f t="shared" ref="AI159:AI178" si="165">K160*AL159</f>
        <v>0</v>
      </c>
      <c r="AJ159" s="46">
        <f t="shared" si="142"/>
        <v>0</v>
      </c>
      <c r="AK159" s="47"/>
      <c r="AL159" s="47"/>
      <c r="AM159" s="44">
        <f t="shared" si="133"/>
        <v>0</v>
      </c>
      <c r="AN159" s="124"/>
      <c r="AO159" s="46">
        <f t="shared" ref="AO159:AO178" si="166">R159*AR159</f>
        <v>0</v>
      </c>
      <c r="AP159" s="46">
        <f t="shared" ref="AP159:AP178" si="167">R160*AS159</f>
        <v>0</v>
      </c>
      <c r="AQ159" s="46">
        <f t="shared" si="143"/>
        <v>0</v>
      </c>
      <c r="AR159" s="47"/>
      <c r="AS159" s="47"/>
      <c r="AT159" s="44">
        <f t="shared" si="136"/>
        <v>0</v>
      </c>
      <c r="AU159" s="124"/>
      <c r="AV159" s="46">
        <f t="shared" ref="AV159:AV178" si="168">Y159*AY159</f>
        <v>0</v>
      </c>
      <c r="AW159" s="46">
        <f t="shared" ref="AW159:AW178" si="169">Y160*AZ159</f>
        <v>0</v>
      </c>
      <c r="AX159" s="46">
        <f t="shared" si="144"/>
        <v>0</v>
      </c>
      <c r="AY159" s="47"/>
      <c r="AZ159" s="47"/>
      <c r="BA159" s="44">
        <f t="shared" si="139"/>
        <v>0</v>
      </c>
      <c r="BB159" s="93" t="s">
        <v>682</v>
      </c>
      <c r="BC159" s="93"/>
    </row>
    <row r="160" spans="1:139" ht="57" customHeight="1" outlineLevel="1" x14ac:dyDescent="0.3">
      <c r="A160" s="6">
        <v>136</v>
      </c>
      <c r="B160" s="6">
        <v>136</v>
      </c>
      <c r="C160" s="6" t="s">
        <v>101</v>
      </c>
      <c r="D160" s="7" t="s">
        <v>553</v>
      </c>
      <c r="E160" s="16">
        <v>0.49299999999999999</v>
      </c>
      <c r="F160" s="49">
        <f t="shared" si="145"/>
        <v>27361.5</v>
      </c>
      <c r="G160" s="46">
        <f t="shared" si="157"/>
        <v>0</v>
      </c>
      <c r="H160" s="46">
        <f t="shared" si="146"/>
        <v>27361.5</v>
      </c>
      <c r="I160" s="47">
        <v>55500</v>
      </c>
      <c r="J160" s="47"/>
      <c r="K160" s="47">
        <f t="shared" si="147"/>
        <v>55500</v>
      </c>
      <c r="L160" s="50"/>
      <c r="M160" s="49">
        <f t="shared" si="129"/>
        <v>3697.5</v>
      </c>
      <c r="N160" s="46">
        <f t="shared" si="126"/>
        <v>0</v>
      </c>
      <c r="O160" s="42">
        <f t="shared" si="127"/>
        <v>3697.5</v>
      </c>
      <c r="P160" s="47">
        <v>7500</v>
      </c>
      <c r="Q160" s="47"/>
      <c r="R160" s="47"/>
      <c r="S160" s="50"/>
      <c r="T160" s="49">
        <f t="shared" si="148"/>
        <v>0</v>
      </c>
      <c r="U160" s="46">
        <f t="shared" si="149"/>
        <v>0</v>
      </c>
      <c r="V160" s="42">
        <f t="shared" si="128"/>
        <v>0</v>
      </c>
      <c r="W160" s="47"/>
      <c r="X160" s="47"/>
      <c r="Y160" s="47"/>
      <c r="Z160" s="50"/>
      <c r="AA160" s="46">
        <f t="shared" si="150"/>
        <v>0</v>
      </c>
      <c r="AB160" s="46">
        <f t="shared" si="140"/>
        <v>0</v>
      </c>
      <c r="AC160" s="46">
        <f t="shared" si="141"/>
        <v>0</v>
      </c>
      <c r="AD160" s="47"/>
      <c r="AE160" s="47"/>
      <c r="AF160" s="44">
        <f t="shared" si="130"/>
        <v>0</v>
      </c>
      <c r="AG160" s="124"/>
      <c r="AH160" s="46">
        <f t="shared" si="164"/>
        <v>0</v>
      </c>
      <c r="AI160" s="46">
        <f t="shared" si="165"/>
        <v>0</v>
      </c>
      <c r="AJ160" s="46">
        <f t="shared" si="142"/>
        <v>0</v>
      </c>
      <c r="AK160" s="47"/>
      <c r="AL160" s="47"/>
      <c r="AM160" s="44">
        <f t="shared" si="133"/>
        <v>0</v>
      </c>
      <c r="AN160" s="124"/>
      <c r="AO160" s="46">
        <f t="shared" si="166"/>
        <v>0</v>
      </c>
      <c r="AP160" s="46">
        <f t="shared" si="167"/>
        <v>0</v>
      </c>
      <c r="AQ160" s="46">
        <f t="shared" si="143"/>
        <v>0</v>
      </c>
      <c r="AR160" s="47"/>
      <c r="AS160" s="47"/>
      <c r="AT160" s="44">
        <f t="shared" si="136"/>
        <v>0</v>
      </c>
      <c r="AU160" s="124"/>
      <c r="AV160" s="46">
        <f t="shared" si="168"/>
        <v>0</v>
      </c>
      <c r="AW160" s="46">
        <f t="shared" si="169"/>
        <v>0</v>
      </c>
      <c r="AX160" s="46">
        <f t="shared" si="144"/>
        <v>0</v>
      </c>
      <c r="AY160" s="47"/>
      <c r="AZ160" s="47"/>
      <c r="BA160" s="44">
        <f t="shared" si="139"/>
        <v>0</v>
      </c>
      <c r="BB160" s="93" t="s">
        <v>683</v>
      </c>
      <c r="BC160" s="93"/>
    </row>
    <row r="161" spans="1:55" ht="71.25" customHeight="1" outlineLevel="1" x14ac:dyDescent="0.3">
      <c r="A161" s="6">
        <v>137</v>
      </c>
      <c r="B161" s="6">
        <v>137</v>
      </c>
      <c r="C161" s="6" t="s">
        <v>102</v>
      </c>
      <c r="D161" s="7" t="s">
        <v>553</v>
      </c>
      <c r="E161" s="16">
        <v>1.208</v>
      </c>
      <c r="F161" s="49">
        <f t="shared" si="145"/>
        <v>67044</v>
      </c>
      <c r="G161" s="46">
        <f t="shared" si="157"/>
        <v>0</v>
      </c>
      <c r="H161" s="46">
        <f t="shared" si="146"/>
        <v>67044</v>
      </c>
      <c r="I161" s="47">
        <v>55500</v>
      </c>
      <c r="J161" s="47"/>
      <c r="K161" s="47">
        <f t="shared" si="147"/>
        <v>55500</v>
      </c>
      <c r="L161" s="50"/>
      <c r="M161" s="49">
        <f t="shared" si="129"/>
        <v>9060</v>
      </c>
      <c r="N161" s="46">
        <f t="shared" si="126"/>
        <v>0</v>
      </c>
      <c r="O161" s="42">
        <f t="shared" si="127"/>
        <v>9060</v>
      </c>
      <c r="P161" s="47">
        <v>7500</v>
      </c>
      <c r="Q161" s="47"/>
      <c r="R161" s="47"/>
      <c r="S161" s="50"/>
      <c r="T161" s="49">
        <f t="shared" si="148"/>
        <v>0</v>
      </c>
      <c r="U161" s="46">
        <f t="shared" si="149"/>
        <v>0</v>
      </c>
      <c r="V161" s="42">
        <f t="shared" si="128"/>
        <v>0</v>
      </c>
      <c r="W161" s="47"/>
      <c r="X161" s="47"/>
      <c r="Y161" s="47"/>
      <c r="Z161" s="50"/>
      <c r="AA161" s="46">
        <f t="shared" si="150"/>
        <v>0</v>
      </c>
      <c r="AB161" s="46">
        <f t="shared" si="140"/>
        <v>0</v>
      </c>
      <c r="AC161" s="46">
        <f t="shared" si="141"/>
        <v>0</v>
      </c>
      <c r="AD161" s="47"/>
      <c r="AE161" s="47"/>
      <c r="AF161" s="44">
        <f t="shared" si="130"/>
        <v>0</v>
      </c>
      <c r="AG161" s="124"/>
      <c r="AH161" s="46">
        <f t="shared" si="164"/>
        <v>0</v>
      </c>
      <c r="AI161" s="46">
        <f t="shared" si="165"/>
        <v>0</v>
      </c>
      <c r="AJ161" s="46">
        <f t="shared" si="142"/>
        <v>0</v>
      </c>
      <c r="AK161" s="47"/>
      <c r="AL161" s="47"/>
      <c r="AM161" s="44">
        <f t="shared" si="133"/>
        <v>0</v>
      </c>
      <c r="AN161" s="124"/>
      <c r="AO161" s="46">
        <f t="shared" si="166"/>
        <v>0</v>
      </c>
      <c r="AP161" s="46">
        <f t="shared" si="167"/>
        <v>0</v>
      </c>
      <c r="AQ161" s="46">
        <f t="shared" si="143"/>
        <v>0</v>
      </c>
      <c r="AR161" s="47"/>
      <c r="AS161" s="47"/>
      <c r="AT161" s="44">
        <f t="shared" si="136"/>
        <v>0</v>
      </c>
      <c r="AU161" s="124"/>
      <c r="AV161" s="46">
        <f t="shared" si="168"/>
        <v>0</v>
      </c>
      <c r="AW161" s="46">
        <f t="shared" si="169"/>
        <v>0</v>
      </c>
      <c r="AX161" s="46">
        <f t="shared" si="144"/>
        <v>0</v>
      </c>
      <c r="AY161" s="47"/>
      <c r="AZ161" s="47"/>
      <c r="BA161" s="44">
        <f t="shared" si="139"/>
        <v>0</v>
      </c>
      <c r="BB161" s="93" t="s">
        <v>684</v>
      </c>
      <c r="BC161" s="93"/>
    </row>
    <row r="162" spans="1:55" ht="71.25" customHeight="1" outlineLevel="1" x14ac:dyDescent="0.3">
      <c r="A162" s="6">
        <v>138</v>
      </c>
      <c r="B162" s="6">
        <v>138</v>
      </c>
      <c r="C162" s="6" t="s">
        <v>103</v>
      </c>
      <c r="D162" s="7" t="s">
        <v>553</v>
      </c>
      <c r="E162" s="16">
        <v>0.55800000000000005</v>
      </c>
      <c r="F162" s="49">
        <f t="shared" si="145"/>
        <v>30969.000000000004</v>
      </c>
      <c r="G162" s="46">
        <f t="shared" si="157"/>
        <v>0</v>
      </c>
      <c r="H162" s="46">
        <f t="shared" si="146"/>
        <v>30969.000000000004</v>
      </c>
      <c r="I162" s="47">
        <v>55500</v>
      </c>
      <c r="J162" s="47"/>
      <c r="K162" s="47">
        <f t="shared" si="147"/>
        <v>55500</v>
      </c>
      <c r="L162" s="50"/>
      <c r="M162" s="49">
        <f t="shared" si="129"/>
        <v>4185</v>
      </c>
      <c r="N162" s="46">
        <f t="shared" si="126"/>
        <v>0</v>
      </c>
      <c r="O162" s="42">
        <f t="shared" si="127"/>
        <v>4185</v>
      </c>
      <c r="P162" s="47">
        <v>7500</v>
      </c>
      <c r="Q162" s="47"/>
      <c r="R162" s="47"/>
      <c r="S162" s="50"/>
      <c r="T162" s="49">
        <f t="shared" si="148"/>
        <v>0</v>
      </c>
      <c r="U162" s="46">
        <f t="shared" si="149"/>
        <v>0</v>
      </c>
      <c r="V162" s="42">
        <f t="shared" si="128"/>
        <v>0</v>
      </c>
      <c r="W162" s="47"/>
      <c r="X162" s="47"/>
      <c r="Y162" s="47"/>
      <c r="Z162" s="50"/>
      <c r="AA162" s="46">
        <f t="shared" si="150"/>
        <v>0</v>
      </c>
      <c r="AB162" s="46">
        <f t="shared" si="140"/>
        <v>0</v>
      </c>
      <c r="AC162" s="46">
        <f t="shared" si="141"/>
        <v>0</v>
      </c>
      <c r="AD162" s="47"/>
      <c r="AE162" s="47"/>
      <c r="AF162" s="44">
        <f t="shared" si="130"/>
        <v>0</v>
      </c>
      <c r="AG162" s="124"/>
      <c r="AH162" s="46">
        <f t="shared" si="164"/>
        <v>0</v>
      </c>
      <c r="AI162" s="46">
        <f t="shared" si="165"/>
        <v>0</v>
      </c>
      <c r="AJ162" s="46">
        <f t="shared" si="142"/>
        <v>0</v>
      </c>
      <c r="AK162" s="47"/>
      <c r="AL162" s="47"/>
      <c r="AM162" s="44">
        <f t="shared" si="133"/>
        <v>0</v>
      </c>
      <c r="AN162" s="124"/>
      <c r="AO162" s="46">
        <f t="shared" si="166"/>
        <v>0</v>
      </c>
      <c r="AP162" s="46">
        <f t="shared" si="167"/>
        <v>0</v>
      </c>
      <c r="AQ162" s="46">
        <f t="shared" si="143"/>
        <v>0</v>
      </c>
      <c r="AR162" s="47"/>
      <c r="AS162" s="47"/>
      <c r="AT162" s="44">
        <f t="shared" si="136"/>
        <v>0</v>
      </c>
      <c r="AU162" s="124"/>
      <c r="AV162" s="46">
        <f t="shared" si="168"/>
        <v>0</v>
      </c>
      <c r="AW162" s="46">
        <f t="shared" si="169"/>
        <v>0</v>
      </c>
      <c r="AX162" s="46">
        <f t="shared" si="144"/>
        <v>0</v>
      </c>
      <c r="AY162" s="47"/>
      <c r="AZ162" s="47"/>
      <c r="BA162" s="44">
        <f t="shared" si="139"/>
        <v>0</v>
      </c>
      <c r="BB162" s="93" t="s">
        <v>685</v>
      </c>
      <c r="BC162" s="93"/>
    </row>
    <row r="163" spans="1:55" ht="57" customHeight="1" outlineLevel="1" x14ac:dyDescent="0.3">
      <c r="A163" s="6">
        <v>139</v>
      </c>
      <c r="B163" s="6">
        <v>139</v>
      </c>
      <c r="C163" s="6" t="s">
        <v>104</v>
      </c>
      <c r="D163" s="7" t="s">
        <v>552</v>
      </c>
      <c r="E163" s="16">
        <v>21.87</v>
      </c>
      <c r="F163" s="49">
        <f t="shared" si="145"/>
        <v>1213.7850000000001</v>
      </c>
      <c r="G163" s="46">
        <f t="shared" si="157"/>
        <v>0</v>
      </c>
      <c r="H163" s="46">
        <f t="shared" si="146"/>
        <v>1213.7850000000001</v>
      </c>
      <c r="I163" s="47">
        <v>55.5</v>
      </c>
      <c r="J163" s="47"/>
      <c r="K163" s="47">
        <f t="shared" si="147"/>
        <v>55.5</v>
      </c>
      <c r="L163" s="50"/>
      <c r="M163" s="49">
        <f t="shared" si="129"/>
        <v>164.02500000000001</v>
      </c>
      <c r="N163" s="46">
        <f t="shared" si="126"/>
        <v>0</v>
      </c>
      <c r="O163" s="42">
        <f t="shared" si="127"/>
        <v>164.02500000000001</v>
      </c>
      <c r="P163" s="47">
        <v>7.5</v>
      </c>
      <c r="Q163" s="47"/>
      <c r="R163" s="47"/>
      <c r="S163" s="50"/>
      <c r="T163" s="49">
        <f t="shared" si="148"/>
        <v>0</v>
      </c>
      <c r="U163" s="46">
        <f t="shared" si="149"/>
        <v>0</v>
      </c>
      <c r="V163" s="42">
        <f t="shared" si="128"/>
        <v>0</v>
      </c>
      <c r="W163" s="47"/>
      <c r="X163" s="47"/>
      <c r="Y163" s="47"/>
      <c r="Z163" s="50"/>
      <c r="AA163" s="46">
        <f t="shared" si="150"/>
        <v>0</v>
      </c>
      <c r="AB163" s="46">
        <f t="shared" si="140"/>
        <v>0</v>
      </c>
      <c r="AC163" s="46">
        <f t="shared" si="141"/>
        <v>0</v>
      </c>
      <c r="AD163" s="47"/>
      <c r="AE163" s="47"/>
      <c r="AF163" s="44">
        <f t="shared" si="130"/>
        <v>0</v>
      </c>
      <c r="AG163" s="124"/>
      <c r="AH163" s="46">
        <f t="shared" si="164"/>
        <v>0</v>
      </c>
      <c r="AI163" s="46">
        <f t="shared" si="165"/>
        <v>0</v>
      </c>
      <c r="AJ163" s="46">
        <f t="shared" si="142"/>
        <v>0</v>
      </c>
      <c r="AK163" s="47"/>
      <c r="AL163" s="47"/>
      <c r="AM163" s="44">
        <f t="shared" si="133"/>
        <v>0</v>
      </c>
      <c r="AN163" s="124"/>
      <c r="AO163" s="46">
        <f t="shared" si="166"/>
        <v>0</v>
      </c>
      <c r="AP163" s="46">
        <f t="shared" si="167"/>
        <v>0</v>
      </c>
      <c r="AQ163" s="46">
        <f t="shared" si="143"/>
        <v>0</v>
      </c>
      <c r="AR163" s="47"/>
      <c r="AS163" s="47"/>
      <c r="AT163" s="44">
        <f t="shared" si="136"/>
        <v>0</v>
      </c>
      <c r="AU163" s="124"/>
      <c r="AV163" s="46">
        <f t="shared" si="168"/>
        <v>0</v>
      </c>
      <c r="AW163" s="46">
        <f t="shared" si="169"/>
        <v>0</v>
      </c>
      <c r="AX163" s="46">
        <f t="shared" si="144"/>
        <v>0</v>
      </c>
      <c r="AY163" s="47"/>
      <c r="AZ163" s="47"/>
      <c r="BA163" s="44">
        <f t="shared" si="139"/>
        <v>0</v>
      </c>
      <c r="BB163" s="93" t="s">
        <v>686</v>
      </c>
      <c r="BC163" s="93"/>
    </row>
    <row r="164" spans="1:55" ht="57" customHeight="1" outlineLevel="1" x14ac:dyDescent="0.3">
      <c r="A164" s="6">
        <v>140</v>
      </c>
      <c r="B164" s="6">
        <v>140</v>
      </c>
      <c r="C164" s="6" t="s">
        <v>105</v>
      </c>
      <c r="D164" s="7" t="s">
        <v>553</v>
      </c>
      <c r="E164" s="16">
        <v>0.27900000000000003</v>
      </c>
      <c r="F164" s="49">
        <f t="shared" si="145"/>
        <v>15484.500000000002</v>
      </c>
      <c r="G164" s="46">
        <f t="shared" si="157"/>
        <v>0</v>
      </c>
      <c r="H164" s="46">
        <f t="shared" si="146"/>
        <v>15484.500000000002</v>
      </c>
      <c r="I164" s="47">
        <v>55500</v>
      </c>
      <c r="J164" s="47"/>
      <c r="K164" s="47">
        <f t="shared" si="147"/>
        <v>55500</v>
      </c>
      <c r="L164" s="50"/>
      <c r="M164" s="49">
        <f t="shared" si="129"/>
        <v>2092.5</v>
      </c>
      <c r="N164" s="46">
        <f t="shared" si="126"/>
        <v>0</v>
      </c>
      <c r="O164" s="42">
        <f t="shared" si="127"/>
        <v>2092.5</v>
      </c>
      <c r="P164" s="47">
        <v>7500</v>
      </c>
      <c r="Q164" s="47"/>
      <c r="R164" s="47"/>
      <c r="S164" s="50"/>
      <c r="T164" s="49">
        <f t="shared" si="148"/>
        <v>0</v>
      </c>
      <c r="U164" s="46">
        <f t="shared" si="149"/>
        <v>0</v>
      </c>
      <c r="V164" s="42">
        <f t="shared" si="128"/>
        <v>0</v>
      </c>
      <c r="W164" s="47"/>
      <c r="X164" s="47"/>
      <c r="Y164" s="47"/>
      <c r="Z164" s="50"/>
      <c r="AA164" s="46">
        <f t="shared" si="150"/>
        <v>0</v>
      </c>
      <c r="AB164" s="46">
        <f t="shared" si="140"/>
        <v>0</v>
      </c>
      <c r="AC164" s="46">
        <f t="shared" si="141"/>
        <v>0</v>
      </c>
      <c r="AD164" s="47"/>
      <c r="AE164" s="47"/>
      <c r="AF164" s="44">
        <f t="shared" si="130"/>
        <v>0</v>
      </c>
      <c r="AG164" s="124"/>
      <c r="AH164" s="46">
        <f t="shared" si="164"/>
        <v>0</v>
      </c>
      <c r="AI164" s="46">
        <f t="shared" si="165"/>
        <v>0</v>
      </c>
      <c r="AJ164" s="46">
        <f t="shared" si="142"/>
        <v>0</v>
      </c>
      <c r="AK164" s="47"/>
      <c r="AL164" s="47"/>
      <c r="AM164" s="44">
        <f t="shared" si="133"/>
        <v>0</v>
      </c>
      <c r="AN164" s="124"/>
      <c r="AO164" s="46">
        <f t="shared" si="166"/>
        <v>0</v>
      </c>
      <c r="AP164" s="46">
        <f t="shared" si="167"/>
        <v>0</v>
      </c>
      <c r="AQ164" s="46">
        <f t="shared" si="143"/>
        <v>0</v>
      </c>
      <c r="AR164" s="47"/>
      <c r="AS164" s="47"/>
      <c r="AT164" s="44">
        <f t="shared" si="136"/>
        <v>0</v>
      </c>
      <c r="AU164" s="124"/>
      <c r="AV164" s="46">
        <f t="shared" si="168"/>
        <v>0</v>
      </c>
      <c r="AW164" s="46">
        <f t="shared" si="169"/>
        <v>0</v>
      </c>
      <c r="AX164" s="46">
        <f t="shared" si="144"/>
        <v>0</v>
      </c>
      <c r="AY164" s="47"/>
      <c r="AZ164" s="47"/>
      <c r="BA164" s="44">
        <f t="shared" si="139"/>
        <v>0</v>
      </c>
      <c r="BB164" s="93" t="s">
        <v>687</v>
      </c>
      <c r="BC164" s="93"/>
    </row>
    <row r="165" spans="1:55" ht="57" customHeight="1" outlineLevel="1" x14ac:dyDescent="0.3">
      <c r="A165" s="6">
        <v>141</v>
      </c>
      <c r="B165" s="6">
        <v>141</v>
      </c>
      <c r="C165" s="6" t="s">
        <v>106</v>
      </c>
      <c r="D165" s="7" t="s">
        <v>553</v>
      </c>
      <c r="E165" s="16">
        <v>0.98599999999999999</v>
      </c>
      <c r="F165" s="49">
        <f t="shared" si="145"/>
        <v>54723</v>
      </c>
      <c r="G165" s="46">
        <f t="shared" si="157"/>
        <v>0</v>
      </c>
      <c r="H165" s="46">
        <f t="shared" si="146"/>
        <v>54723</v>
      </c>
      <c r="I165" s="47">
        <v>55500</v>
      </c>
      <c r="J165" s="47"/>
      <c r="K165" s="47">
        <f t="shared" si="147"/>
        <v>55500</v>
      </c>
      <c r="L165" s="50"/>
      <c r="M165" s="49">
        <f t="shared" si="129"/>
        <v>7395</v>
      </c>
      <c r="N165" s="46">
        <f t="shared" si="126"/>
        <v>0</v>
      </c>
      <c r="O165" s="42">
        <f t="shared" si="127"/>
        <v>7395</v>
      </c>
      <c r="P165" s="47">
        <v>7500</v>
      </c>
      <c r="Q165" s="47"/>
      <c r="R165" s="47"/>
      <c r="S165" s="50"/>
      <c r="T165" s="49">
        <f t="shared" si="148"/>
        <v>0</v>
      </c>
      <c r="U165" s="46">
        <f t="shared" si="149"/>
        <v>0</v>
      </c>
      <c r="V165" s="42">
        <f t="shared" si="128"/>
        <v>0</v>
      </c>
      <c r="W165" s="47"/>
      <c r="X165" s="47"/>
      <c r="Y165" s="47"/>
      <c r="Z165" s="50"/>
      <c r="AA165" s="46">
        <f t="shared" si="150"/>
        <v>0</v>
      </c>
      <c r="AB165" s="46">
        <f t="shared" si="140"/>
        <v>0</v>
      </c>
      <c r="AC165" s="46">
        <f t="shared" si="141"/>
        <v>0</v>
      </c>
      <c r="AD165" s="47"/>
      <c r="AE165" s="47"/>
      <c r="AF165" s="44">
        <f t="shared" si="130"/>
        <v>0</v>
      </c>
      <c r="AG165" s="124"/>
      <c r="AH165" s="46">
        <f t="shared" si="164"/>
        <v>0</v>
      </c>
      <c r="AI165" s="46">
        <f t="shared" si="165"/>
        <v>0</v>
      </c>
      <c r="AJ165" s="46">
        <f t="shared" si="142"/>
        <v>0</v>
      </c>
      <c r="AK165" s="47"/>
      <c r="AL165" s="47"/>
      <c r="AM165" s="44">
        <f t="shared" si="133"/>
        <v>0</v>
      </c>
      <c r="AN165" s="124"/>
      <c r="AO165" s="46">
        <f t="shared" si="166"/>
        <v>0</v>
      </c>
      <c r="AP165" s="46">
        <f t="shared" si="167"/>
        <v>0</v>
      </c>
      <c r="AQ165" s="46">
        <f t="shared" si="143"/>
        <v>0</v>
      </c>
      <c r="AR165" s="47"/>
      <c r="AS165" s="47"/>
      <c r="AT165" s="44">
        <f t="shared" si="136"/>
        <v>0</v>
      </c>
      <c r="AU165" s="124"/>
      <c r="AV165" s="46">
        <f t="shared" si="168"/>
        <v>0</v>
      </c>
      <c r="AW165" s="46">
        <f t="shared" si="169"/>
        <v>0</v>
      </c>
      <c r="AX165" s="46">
        <f t="shared" si="144"/>
        <v>0</v>
      </c>
      <c r="AY165" s="47"/>
      <c r="AZ165" s="47"/>
      <c r="BA165" s="44">
        <f t="shared" si="139"/>
        <v>0</v>
      </c>
      <c r="BB165" s="93" t="s">
        <v>688</v>
      </c>
      <c r="BC165" s="93"/>
    </row>
    <row r="166" spans="1:55" ht="57" customHeight="1" outlineLevel="1" x14ac:dyDescent="0.3">
      <c r="A166" s="6">
        <v>142</v>
      </c>
      <c r="B166" s="6">
        <v>142</v>
      </c>
      <c r="C166" s="6" t="s">
        <v>107</v>
      </c>
      <c r="D166" s="7" t="s">
        <v>553</v>
      </c>
      <c r="E166" s="16">
        <v>0.53100000000000003</v>
      </c>
      <c r="F166" s="49">
        <f t="shared" si="145"/>
        <v>29470.5</v>
      </c>
      <c r="G166" s="46">
        <f t="shared" si="157"/>
        <v>0</v>
      </c>
      <c r="H166" s="46">
        <f t="shared" si="146"/>
        <v>29470.5</v>
      </c>
      <c r="I166" s="47">
        <v>55500</v>
      </c>
      <c r="J166" s="47"/>
      <c r="K166" s="47">
        <f t="shared" si="147"/>
        <v>55500</v>
      </c>
      <c r="L166" s="50"/>
      <c r="M166" s="49">
        <f t="shared" si="129"/>
        <v>3982.5</v>
      </c>
      <c r="N166" s="46">
        <f t="shared" si="126"/>
        <v>0</v>
      </c>
      <c r="O166" s="42">
        <f t="shared" si="127"/>
        <v>3982.5</v>
      </c>
      <c r="P166" s="47">
        <v>7500</v>
      </c>
      <c r="Q166" s="47"/>
      <c r="R166" s="47"/>
      <c r="S166" s="50"/>
      <c r="T166" s="49">
        <f t="shared" si="148"/>
        <v>0</v>
      </c>
      <c r="U166" s="46">
        <f t="shared" si="149"/>
        <v>0</v>
      </c>
      <c r="V166" s="42">
        <f t="shared" si="128"/>
        <v>0</v>
      </c>
      <c r="W166" s="47"/>
      <c r="X166" s="47"/>
      <c r="Y166" s="47"/>
      <c r="Z166" s="50"/>
      <c r="AA166" s="46">
        <f t="shared" si="150"/>
        <v>0</v>
      </c>
      <c r="AB166" s="46">
        <f t="shared" si="140"/>
        <v>0</v>
      </c>
      <c r="AC166" s="46">
        <f t="shared" si="141"/>
        <v>0</v>
      </c>
      <c r="AD166" s="47"/>
      <c r="AE166" s="47"/>
      <c r="AF166" s="44">
        <f t="shared" si="130"/>
        <v>0</v>
      </c>
      <c r="AG166" s="124"/>
      <c r="AH166" s="46">
        <f t="shared" si="164"/>
        <v>0</v>
      </c>
      <c r="AI166" s="46">
        <f t="shared" si="165"/>
        <v>0</v>
      </c>
      <c r="AJ166" s="46">
        <f t="shared" si="142"/>
        <v>0</v>
      </c>
      <c r="AK166" s="47"/>
      <c r="AL166" s="47"/>
      <c r="AM166" s="44">
        <f t="shared" si="133"/>
        <v>0</v>
      </c>
      <c r="AN166" s="124"/>
      <c r="AO166" s="46">
        <f t="shared" si="166"/>
        <v>0</v>
      </c>
      <c r="AP166" s="46">
        <f t="shared" si="167"/>
        <v>0</v>
      </c>
      <c r="AQ166" s="46">
        <f t="shared" si="143"/>
        <v>0</v>
      </c>
      <c r="AR166" s="47"/>
      <c r="AS166" s="47"/>
      <c r="AT166" s="44">
        <f t="shared" si="136"/>
        <v>0</v>
      </c>
      <c r="AU166" s="124"/>
      <c r="AV166" s="46">
        <f t="shared" si="168"/>
        <v>0</v>
      </c>
      <c r="AW166" s="46">
        <f t="shared" si="169"/>
        <v>0</v>
      </c>
      <c r="AX166" s="46">
        <f t="shared" si="144"/>
        <v>0</v>
      </c>
      <c r="AY166" s="47"/>
      <c r="AZ166" s="47"/>
      <c r="BA166" s="44">
        <f t="shared" si="139"/>
        <v>0</v>
      </c>
      <c r="BB166" s="93" t="s">
        <v>689</v>
      </c>
      <c r="BC166" s="93"/>
    </row>
    <row r="167" spans="1:55" ht="57" customHeight="1" outlineLevel="1" x14ac:dyDescent="0.3">
      <c r="A167" s="6">
        <v>143</v>
      </c>
      <c r="B167" s="6">
        <v>143</v>
      </c>
      <c r="C167" s="6" t="s">
        <v>108</v>
      </c>
      <c r="D167" s="7" t="s">
        <v>553</v>
      </c>
      <c r="E167" s="16">
        <v>0.32</v>
      </c>
      <c r="F167" s="49">
        <f t="shared" si="145"/>
        <v>17760</v>
      </c>
      <c r="G167" s="46">
        <f t="shared" si="157"/>
        <v>0</v>
      </c>
      <c r="H167" s="46">
        <f t="shared" si="146"/>
        <v>17760</v>
      </c>
      <c r="I167" s="47">
        <v>55500</v>
      </c>
      <c r="J167" s="47"/>
      <c r="K167" s="47">
        <f t="shared" si="147"/>
        <v>55500</v>
      </c>
      <c r="L167" s="50"/>
      <c r="M167" s="49">
        <f t="shared" si="129"/>
        <v>2400</v>
      </c>
      <c r="N167" s="46">
        <f t="shared" si="126"/>
        <v>0</v>
      </c>
      <c r="O167" s="42">
        <f t="shared" si="127"/>
        <v>2400</v>
      </c>
      <c r="P167" s="47">
        <v>7500</v>
      </c>
      <c r="Q167" s="47"/>
      <c r="R167" s="47"/>
      <c r="S167" s="50"/>
      <c r="T167" s="49">
        <f t="shared" si="148"/>
        <v>0</v>
      </c>
      <c r="U167" s="46">
        <f t="shared" si="149"/>
        <v>0</v>
      </c>
      <c r="V167" s="42">
        <f t="shared" si="128"/>
        <v>0</v>
      </c>
      <c r="W167" s="47"/>
      <c r="X167" s="47"/>
      <c r="Y167" s="47"/>
      <c r="Z167" s="50"/>
      <c r="AA167" s="46">
        <f t="shared" si="150"/>
        <v>0</v>
      </c>
      <c r="AB167" s="46">
        <f t="shared" si="140"/>
        <v>0</v>
      </c>
      <c r="AC167" s="46">
        <f t="shared" si="141"/>
        <v>0</v>
      </c>
      <c r="AD167" s="47"/>
      <c r="AE167" s="47"/>
      <c r="AF167" s="44">
        <f t="shared" si="130"/>
        <v>0</v>
      </c>
      <c r="AG167" s="124"/>
      <c r="AH167" s="46">
        <f t="shared" si="164"/>
        <v>0</v>
      </c>
      <c r="AI167" s="46">
        <f t="shared" si="165"/>
        <v>0</v>
      </c>
      <c r="AJ167" s="46">
        <f t="shared" si="142"/>
        <v>0</v>
      </c>
      <c r="AK167" s="47"/>
      <c r="AL167" s="47"/>
      <c r="AM167" s="44">
        <f t="shared" si="133"/>
        <v>0</v>
      </c>
      <c r="AN167" s="124"/>
      <c r="AO167" s="46">
        <f t="shared" si="166"/>
        <v>0</v>
      </c>
      <c r="AP167" s="46">
        <f t="shared" si="167"/>
        <v>0</v>
      </c>
      <c r="AQ167" s="46">
        <f t="shared" si="143"/>
        <v>0</v>
      </c>
      <c r="AR167" s="47"/>
      <c r="AS167" s="47"/>
      <c r="AT167" s="44">
        <f t="shared" si="136"/>
        <v>0</v>
      </c>
      <c r="AU167" s="124"/>
      <c r="AV167" s="46">
        <f t="shared" si="168"/>
        <v>0</v>
      </c>
      <c r="AW167" s="46">
        <f t="shared" si="169"/>
        <v>0</v>
      </c>
      <c r="AX167" s="46">
        <f t="shared" si="144"/>
        <v>0</v>
      </c>
      <c r="AY167" s="47"/>
      <c r="AZ167" s="47"/>
      <c r="BA167" s="44">
        <f t="shared" si="139"/>
        <v>0</v>
      </c>
      <c r="BB167" s="93" t="s">
        <v>690</v>
      </c>
      <c r="BC167" s="93"/>
    </row>
    <row r="168" spans="1:55" ht="57" customHeight="1" outlineLevel="1" x14ac:dyDescent="0.3">
      <c r="A168" s="6">
        <v>144</v>
      </c>
      <c r="B168" s="6">
        <v>144</v>
      </c>
      <c r="C168" s="6" t="s">
        <v>109</v>
      </c>
      <c r="D168" s="7" t="s">
        <v>552</v>
      </c>
      <c r="E168" s="16">
        <v>123</v>
      </c>
      <c r="F168" s="49">
        <f t="shared" si="145"/>
        <v>6826.5</v>
      </c>
      <c r="G168" s="46">
        <f t="shared" si="157"/>
        <v>0</v>
      </c>
      <c r="H168" s="46">
        <f t="shared" si="146"/>
        <v>6826.5</v>
      </c>
      <c r="I168" s="47">
        <v>55.5</v>
      </c>
      <c r="J168" s="47"/>
      <c r="K168" s="47">
        <f t="shared" si="147"/>
        <v>55.5</v>
      </c>
      <c r="L168" s="50"/>
      <c r="M168" s="49">
        <f t="shared" si="129"/>
        <v>922.5</v>
      </c>
      <c r="N168" s="46">
        <f t="shared" si="126"/>
        <v>0</v>
      </c>
      <c r="O168" s="42">
        <f t="shared" si="127"/>
        <v>922.5</v>
      </c>
      <c r="P168" s="47">
        <v>7.5</v>
      </c>
      <c r="Q168" s="47"/>
      <c r="R168" s="47"/>
      <c r="S168" s="50"/>
      <c r="T168" s="49">
        <f t="shared" si="148"/>
        <v>0</v>
      </c>
      <c r="U168" s="46">
        <f t="shared" si="149"/>
        <v>0</v>
      </c>
      <c r="V168" s="42">
        <f t="shared" si="128"/>
        <v>0</v>
      </c>
      <c r="W168" s="47"/>
      <c r="X168" s="47"/>
      <c r="Y168" s="47"/>
      <c r="Z168" s="50"/>
      <c r="AA168" s="46">
        <f t="shared" si="150"/>
        <v>0</v>
      </c>
      <c r="AB168" s="46">
        <f t="shared" si="140"/>
        <v>0</v>
      </c>
      <c r="AC168" s="46">
        <f t="shared" si="141"/>
        <v>0</v>
      </c>
      <c r="AD168" s="47"/>
      <c r="AE168" s="47"/>
      <c r="AF168" s="44">
        <f t="shared" si="130"/>
        <v>0</v>
      </c>
      <c r="AG168" s="124"/>
      <c r="AH168" s="46">
        <f t="shared" si="164"/>
        <v>0</v>
      </c>
      <c r="AI168" s="46">
        <f t="shared" si="165"/>
        <v>0</v>
      </c>
      <c r="AJ168" s="46">
        <f t="shared" si="142"/>
        <v>0</v>
      </c>
      <c r="AK168" s="47"/>
      <c r="AL168" s="47"/>
      <c r="AM168" s="44">
        <f t="shared" si="133"/>
        <v>0</v>
      </c>
      <c r="AN168" s="124"/>
      <c r="AO168" s="46">
        <f t="shared" si="166"/>
        <v>0</v>
      </c>
      <c r="AP168" s="46">
        <f t="shared" si="167"/>
        <v>0</v>
      </c>
      <c r="AQ168" s="46">
        <f t="shared" si="143"/>
        <v>0</v>
      </c>
      <c r="AR168" s="47"/>
      <c r="AS168" s="47"/>
      <c r="AT168" s="44">
        <f t="shared" si="136"/>
        <v>0</v>
      </c>
      <c r="AU168" s="124"/>
      <c r="AV168" s="46">
        <f t="shared" si="168"/>
        <v>0</v>
      </c>
      <c r="AW168" s="46">
        <f t="shared" si="169"/>
        <v>0</v>
      </c>
      <c r="AX168" s="46">
        <f t="shared" si="144"/>
        <v>0</v>
      </c>
      <c r="AY168" s="47"/>
      <c r="AZ168" s="47"/>
      <c r="BA168" s="44">
        <f t="shared" si="139"/>
        <v>0</v>
      </c>
      <c r="BB168" s="93" t="s">
        <v>691</v>
      </c>
      <c r="BC168" s="93"/>
    </row>
    <row r="169" spans="1:55" ht="57" customHeight="1" outlineLevel="1" x14ac:dyDescent="0.3">
      <c r="A169" s="6">
        <v>145</v>
      </c>
      <c r="B169" s="6">
        <v>145</v>
      </c>
      <c r="C169" s="6" t="s">
        <v>110</v>
      </c>
      <c r="D169" s="7" t="s">
        <v>553</v>
      </c>
      <c r="E169" s="16">
        <v>0.55900000000000005</v>
      </c>
      <c r="F169" s="49">
        <f t="shared" si="145"/>
        <v>31024.500000000004</v>
      </c>
      <c r="G169" s="46">
        <f t="shared" si="157"/>
        <v>0</v>
      </c>
      <c r="H169" s="46">
        <f t="shared" si="146"/>
        <v>31024.500000000004</v>
      </c>
      <c r="I169" s="47">
        <v>55500</v>
      </c>
      <c r="J169" s="47"/>
      <c r="K169" s="47">
        <f t="shared" si="147"/>
        <v>55500</v>
      </c>
      <c r="L169" s="50"/>
      <c r="M169" s="49">
        <f t="shared" si="129"/>
        <v>4192.5</v>
      </c>
      <c r="N169" s="46">
        <f t="shared" si="126"/>
        <v>0</v>
      </c>
      <c r="O169" s="42">
        <f t="shared" si="127"/>
        <v>4192.5</v>
      </c>
      <c r="P169" s="47">
        <v>7500</v>
      </c>
      <c r="Q169" s="47"/>
      <c r="R169" s="47"/>
      <c r="S169" s="50"/>
      <c r="T169" s="49">
        <f t="shared" si="148"/>
        <v>0</v>
      </c>
      <c r="U169" s="46">
        <f t="shared" si="149"/>
        <v>0</v>
      </c>
      <c r="V169" s="42">
        <f t="shared" si="128"/>
        <v>0</v>
      </c>
      <c r="W169" s="47"/>
      <c r="X169" s="47"/>
      <c r="Y169" s="47"/>
      <c r="Z169" s="50"/>
      <c r="AA169" s="46">
        <f t="shared" si="150"/>
        <v>0</v>
      </c>
      <c r="AB169" s="46">
        <f t="shared" si="140"/>
        <v>0</v>
      </c>
      <c r="AC169" s="46">
        <f t="shared" si="141"/>
        <v>0</v>
      </c>
      <c r="AD169" s="47"/>
      <c r="AE169" s="47"/>
      <c r="AF169" s="44">
        <f t="shared" si="130"/>
        <v>0</v>
      </c>
      <c r="AG169" s="124"/>
      <c r="AH169" s="46">
        <f t="shared" si="164"/>
        <v>0</v>
      </c>
      <c r="AI169" s="46">
        <f t="shared" si="165"/>
        <v>0</v>
      </c>
      <c r="AJ169" s="46">
        <f t="shared" si="142"/>
        <v>0</v>
      </c>
      <c r="AK169" s="47"/>
      <c r="AL169" s="47"/>
      <c r="AM169" s="44">
        <f t="shared" si="133"/>
        <v>0</v>
      </c>
      <c r="AN169" s="124"/>
      <c r="AO169" s="46">
        <f t="shared" si="166"/>
        <v>0</v>
      </c>
      <c r="AP169" s="46">
        <f t="shared" si="167"/>
        <v>0</v>
      </c>
      <c r="AQ169" s="46">
        <f t="shared" si="143"/>
        <v>0</v>
      </c>
      <c r="AR169" s="47"/>
      <c r="AS169" s="47"/>
      <c r="AT169" s="44">
        <f t="shared" si="136"/>
        <v>0</v>
      </c>
      <c r="AU169" s="124"/>
      <c r="AV169" s="46">
        <f t="shared" si="168"/>
        <v>0</v>
      </c>
      <c r="AW169" s="46">
        <f t="shared" si="169"/>
        <v>0</v>
      </c>
      <c r="AX169" s="46">
        <f t="shared" si="144"/>
        <v>0</v>
      </c>
      <c r="AY169" s="47"/>
      <c r="AZ169" s="47"/>
      <c r="BA169" s="44">
        <f t="shared" si="139"/>
        <v>0</v>
      </c>
      <c r="BB169" s="93" t="s">
        <v>692</v>
      </c>
      <c r="BC169" s="93"/>
    </row>
    <row r="170" spans="1:55" ht="71.25" customHeight="1" outlineLevel="1" x14ac:dyDescent="0.3">
      <c r="A170" s="6">
        <v>146</v>
      </c>
      <c r="B170" s="6">
        <v>146</v>
      </c>
      <c r="C170" s="6" t="s">
        <v>111</v>
      </c>
      <c r="D170" s="7" t="s">
        <v>553</v>
      </c>
      <c r="E170" s="16">
        <v>2.3109999999999999</v>
      </c>
      <c r="F170" s="49">
        <f t="shared" si="145"/>
        <v>128260.5</v>
      </c>
      <c r="G170" s="46">
        <f t="shared" si="157"/>
        <v>0</v>
      </c>
      <c r="H170" s="46">
        <f t="shared" si="146"/>
        <v>128260.5</v>
      </c>
      <c r="I170" s="47">
        <v>55500</v>
      </c>
      <c r="J170" s="47"/>
      <c r="K170" s="47">
        <f t="shared" si="147"/>
        <v>55500</v>
      </c>
      <c r="L170" s="50"/>
      <c r="M170" s="49">
        <f t="shared" si="129"/>
        <v>17332.5</v>
      </c>
      <c r="N170" s="46">
        <f t="shared" si="126"/>
        <v>0</v>
      </c>
      <c r="O170" s="42">
        <f t="shared" si="127"/>
        <v>17332.5</v>
      </c>
      <c r="P170" s="47">
        <v>7500</v>
      </c>
      <c r="Q170" s="47"/>
      <c r="R170" s="47"/>
      <c r="S170" s="50"/>
      <c r="T170" s="49">
        <f t="shared" si="148"/>
        <v>0</v>
      </c>
      <c r="U170" s="46">
        <f t="shared" si="149"/>
        <v>0</v>
      </c>
      <c r="V170" s="42">
        <f t="shared" si="128"/>
        <v>0</v>
      </c>
      <c r="W170" s="47"/>
      <c r="X170" s="47"/>
      <c r="Y170" s="47"/>
      <c r="Z170" s="50"/>
      <c r="AA170" s="46">
        <f t="shared" si="150"/>
        <v>0</v>
      </c>
      <c r="AB170" s="46">
        <f t="shared" si="140"/>
        <v>0</v>
      </c>
      <c r="AC170" s="46">
        <f t="shared" si="141"/>
        <v>0</v>
      </c>
      <c r="AD170" s="47"/>
      <c r="AE170" s="47"/>
      <c r="AF170" s="44">
        <f t="shared" si="130"/>
        <v>0</v>
      </c>
      <c r="AG170" s="124"/>
      <c r="AH170" s="46">
        <f t="shared" si="164"/>
        <v>0</v>
      </c>
      <c r="AI170" s="46">
        <f t="shared" si="165"/>
        <v>0</v>
      </c>
      <c r="AJ170" s="46">
        <f t="shared" si="142"/>
        <v>0</v>
      </c>
      <c r="AK170" s="47"/>
      <c r="AL170" s="47"/>
      <c r="AM170" s="44">
        <f t="shared" si="133"/>
        <v>0</v>
      </c>
      <c r="AN170" s="124"/>
      <c r="AO170" s="46">
        <f t="shared" si="166"/>
        <v>0</v>
      </c>
      <c r="AP170" s="46">
        <f t="shared" si="167"/>
        <v>0</v>
      </c>
      <c r="AQ170" s="46">
        <f t="shared" si="143"/>
        <v>0</v>
      </c>
      <c r="AR170" s="47"/>
      <c r="AS170" s="47"/>
      <c r="AT170" s="44">
        <f t="shared" si="136"/>
        <v>0</v>
      </c>
      <c r="AU170" s="124"/>
      <c r="AV170" s="46">
        <f t="shared" si="168"/>
        <v>0</v>
      </c>
      <c r="AW170" s="46">
        <f t="shared" si="169"/>
        <v>0</v>
      </c>
      <c r="AX170" s="46">
        <f t="shared" si="144"/>
        <v>0</v>
      </c>
      <c r="AY170" s="47"/>
      <c r="AZ170" s="47"/>
      <c r="BA170" s="44">
        <f t="shared" si="139"/>
        <v>0</v>
      </c>
      <c r="BB170" s="93" t="s">
        <v>693</v>
      </c>
      <c r="BC170" s="93"/>
    </row>
    <row r="171" spans="1:55" ht="71.25" customHeight="1" outlineLevel="1" x14ac:dyDescent="0.3">
      <c r="A171" s="6">
        <v>147</v>
      </c>
      <c r="B171" s="6">
        <v>147</v>
      </c>
      <c r="C171" s="6" t="s">
        <v>112</v>
      </c>
      <c r="D171" s="7" t="s">
        <v>552</v>
      </c>
      <c r="E171" s="16">
        <v>88.11</v>
      </c>
      <c r="F171" s="49">
        <f t="shared" si="145"/>
        <v>4890.1049999999996</v>
      </c>
      <c r="G171" s="46">
        <f t="shared" si="157"/>
        <v>0</v>
      </c>
      <c r="H171" s="46">
        <f t="shared" si="146"/>
        <v>4890.1049999999996</v>
      </c>
      <c r="I171" s="47">
        <v>55.5</v>
      </c>
      <c r="J171" s="47"/>
      <c r="K171" s="47">
        <f t="shared" si="147"/>
        <v>55.5</v>
      </c>
      <c r="L171" s="50"/>
      <c r="M171" s="49">
        <f t="shared" si="129"/>
        <v>660.82500000000005</v>
      </c>
      <c r="N171" s="46">
        <f t="shared" si="126"/>
        <v>0</v>
      </c>
      <c r="O171" s="42">
        <f t="shared" si="127"/>
        <v>660.82500000000005</v>
      </c>
      <c r="P171" s="47">
        <v>7.5</v>
      </c>
      <c r="Q171" s="47"/>
      <c r="R171" s="47"/>
      <c r="S171" s="50"/>
      <c r="T171" s="49">
        <f t="shared" si="148"/>
        <v>0</v>
      </c>
      <c r="U171" s="46">
        <f t="shared" si="149"/>
        <v>0</v>
      </c>
      <c r="V171" s="42">
        <f t="shared" si="128"/>
        <v>0</v>
      </c>
      <c r="W171" s="47"/>
      <c r="X171" s="47"/>
      <c r="Y171" s="47"/>
      <c r="Z171" s="50"/>
      <c r="AA171" s="46">
        <f t="shared" si="150"/>
        <v>0</v>
      </c>
      <c r="AB171" s="46">
        <f t="shared" si="140"/>
        <v>0</v>
      </c>
      <c r="AC171" s="46">
        <f t="shared" si="141"/>
        <v>0</v>
      </c>
      <c r="AD171" s="47"/>
      <c r="AE171" s="47"/>
      <c r="AF171" s="44">
        <f t="shared" si="130"/>
        <v>0</v>
      </c>
      <c r="AG171" s="124"/>
      <c r="AH171" s="46">
        <f t="shared" si="164"/>
        <v>0</v>
      </c>
      <c r="AI171" s="46">
        <f t="shared" si="165"/>
        <v>0</v>
      </c>
      <c r="AJ171" s="46">
        <f t="shared" si="142"/>
        <v>0</v>
      </c>
      <c r="AK171" s="47"/>
      <c r="AL171" s="47"/>
      <c r="AM171" s="44">
        <f t="shared" si="133"/>
        <v>0</v>
      </c>
      <c r="AN171" s="124"/>
      <c r="AO171" s="46">
        <f t="shared" si="166"/>
        <v>0</v>
      </c>
      <c r="AP171" s="46">
        <f t="shared" si="167"/>
        <v>0</v>
      </c>
      <c r="AQ171" s="46">
        <f t="shared" si="143"/>
        <v>0</v>
      </c>
      <c r="AR171" s="47"/>
      <c r="AS171" s="47"/>
      <c r="AT171" s="44">
        <f t="shared" si="136"/>
        <v>0</v>
      </c>
      <c r="AU171" s="124"/>
      <c r="AV171" s="46">
        <f t="shared" si="168"/>
        <v>0</v>
      </c>
      <c r="AW171" s="46">
        <f t="shared" si="169"/>
        <v>0</v>
      </c>
      <c r="AX171" s="46">
        <f t="shared" si="144"/>
        <v>0</v>
      </c>
      <c r="AY171" s="47"/>
      <c r="AZ171" s="47"/>
      <c r="BA171" s="44">
        <f t="shared" si="139"/>
        <v>0</v>
      </c>
      <c r="BB171" s="93" t="s">
        <v>694</v>
      </c>
      <c r="BC171" s="93"/>
    </row>
    <row r="172" spans="1:55" ht="99.75" customHeight="1" outlineLevel="1" x14ac:dyDescent="0.3">
      <c r="A172" s="6">
        <v>148</v>
      </c>
      <c r="B172" s="6">
        <v>148</v>
      </c>
      <c r="C172" s="6" t="s">
        <v>113</v>
      </c>
      <c r="D172" s="7" t="s">
        <v>553</v>
      </c>
      <c r="E172" s="16">
        <v>0.68899999999999995</v>
      </c>
      <c r="F172" s="49">
        <f t="shared" si="145"/>
        <v>38239.5</v>
      </c>
      <c r="G172" s="46">
        <f t="shared" si="157"/>
        <v>0</v>
      </c>
      <c r="H172" s="46">
        <f t="shared" si="146"/>
        <v>38239.5</v>
      </c>
      <c r="I172" s="47">
        <v>55500</v>
      </c>
      <c r="J172" s="47"/>
      <c r="K172" s="47">
        <f t="shared" si="147"/>
        <v>55500</v>
      </c>
      <c r="L172" s="50"/>
      <c r="M172" s="49">
        <f t="shared" si="129"/>
        <v>5167.5</v>
      </c>
      <c r="N172" s="46">
        <f t="shared" si="126"/>
        <v>0</v>
      </c>
      <c r="O172" s="42">
        <f t="shared" si="127"/>
        <v>5167.5</v>
      </c>
      <c r="P172" s="47">
        <v>7500</v>
      </c>
      <c r="Q172" s="47"/>
      <c r="R172" s="47"/>
      <c r="S172" s="50"/>
      <c r="T172" s="49">
        <f t="shared" si="148"/>
        <v>0</v>
      </c>
      <c r="U172" s="46">
        <f t="shared" si="149"/>
        <v>0</v>
      </c>
      <c r="V172" s="42">
        <f t="shared" si="128"/>
        <v>0</v>
      </c>
      <c r="W172" s="47"/>
      <c r="X172" s="47"/>
      <c r="Y172" s="47"/>
      <c r="Z172" s="50"/>
      <c r="AA172" s="46">
        <f t="shared" si="150"/>
        <v>0</v>
      </c>
      <c r="AB172" s="46">
        <f t="shared" si="140"/>
        <v>0</v>
      </c>
      <c r="AC172" s="46">
        <f t="shared" si="141"/>
        <v>0</v>
      </c>
      <c r="AD172" s="47"/>
      <c r="AE172" s="47"/>
      <c r="AF172" s="44">
        <f t="shared" si="130"/>
        <v>0</v>
      </c>
      <c r="AG172" s="124"/>
      <c r="AH172" s="46">
        <f t="shared" si="164"/>
        <v>0</v>
      </c>
      <c r="AI172" s="46">
        <f t="shared" si="165"/>
        <v>0</v>
      </c>
      <c r="AJ172" s="46">
        <f t="shared" si="142"/>
        <v>0</v>
      </c>
      <c r="AK172" s="47"/>
      <c r="AL172" s="47"/>
      <c r="AM172" s="44">
        <f t="shared" si="133"/>
        <v>0</v>
      </c>
      <c r="AN172" s="124"/>
      <c r="AO172" s="46">
        <f t="shared" si="166"/>
        <v>0</v>
      </c>
      <c r="AP172" s="46">
        <f t="shared" si="167"/>
        <v>0</v>
      </c>
      <c r="AQ172" s="46">
        <f t="shared" si="143"/>
        <v>0</v>
      </c>
      <c r="AR172" s="47"/>
      <c r="AS172" s="47"/>
      <c r="AT172" s="44">
        <f t="shared" si="136"/>
        <v>0</v>
      </c>
      <c r="AU172" s="124"/>
      <c r="AV172" s="46">
        <f t="shared" si="168"/>
        <v>0</v>
      </c>
      <c r="AW172" s="46">
        <f t="shared" si="169"/>
        <v>0</v>
      </c>
      <c r="AX172" s="46">
        <f t="shared" si="144"/>
        <v>0</v>
      </c>
      <c r="AY172" s="47"/>
      <c r="AZ172" s="47"/>
      <c r="BA172" s="44">
        <f t="shared" si="139"/>
        <v>0</v>
      </c>
      <c r="BB172" s="93" t="s">
        <v>695</v>
      </c>
      <c r="BC172" s="93"/>
    </row>
    <row r="173" spans="1:55" ht="71.25" customHeight="1" outlineLevel="1" x14ac:dyDescent="0.3">
      <c r="A173" s="6">
        <v>149</v>
      </c>
      <c r="B173" s="6">
        <v>149</v>
      </c>
      <c r="C173" s="6" t="s">
        <v>114</v>
      </c>
      <c r="D173" s="7" t="s">
        <v>552</v>
      </c>
      <c r="E173" s="16">
        <v>342.11</v>
      </c>
      <c r="F173" s="49">
        <f t="shared" si="145"/>
        <v>18987.105</v>
      </c>
      <c r="G173" s="46">
        <f t="shared" si="157"/>
        <v>0</v>
      </c>
      <c r="H173" s="46">
        <f t="shared" si="146"/>
        <v>18987.105</v>
      </c>
      <c r="I173" s="47">
        <v>55.5</v>
      </c>
      <c r="J173" s="47"/>
      <c r="K173" s="47">
        <f t="shared" si="147"/>
        <v>55.5</v>
      </c>
      <c r="L173" s="50"/>
      <c r="M173" s="49">
        <f t="shared" si="129"/>
        <v>2565.8250000000003</v>
      </c>
      <c r="N173" s="46">
        <f t="shared" si="126"/>
        <v>0</v>
      </c>
      <c r="O173" s="42">
        <f t="shared" si="127"/>
        <v>2565.8250000000003</v>
      </c>
      <c r="P173" s="47">
        <v>7.5</v>
      </c>
      <c r="Q173" s="47"/>
      <c r="R173" s="47"/>
      <c r="S173" s="50"/>
      <c r="T173" s="49">
        <f t="shared" si="148"/>
        <v>0</v>
      </c>
      <c r="U173" s="46">
        <f t="shared" si="149"/>
        <v>0</v>
      </c>
      <c r="V173" s="42">
        <f t="shared" si="128"/>
        <v>0</v>
      </c>
      <c r="W173" s="47"/>
      <c r="X173" s="47"/>
      <c r="Y173" s="47"/>
      <c r="Z173" s="50"/>
      <c r="AA173" s="46">
        <f t="shared" si="150"/>
        <v>0</v>
      </c>
      <c r="AB173" s="46">
        <f t="shared" si="140"/>
        <v>0</v>
      </c>
      <c r="AC173" s="46">
        <f t="shared" si="141"/>
        <v>0</v>
      </c>
      <c r="AD173" s="47"/>
      <c r="AE173" s="47"/>
      <c r="AF173" s="44">
        <f t="shared" si="130"/>
        <v>0</v>
      </c>
      <c r="AG173" s="124"/>
      <c r="AH173" s="46">
        <f t="shared" si="164"/>
        <v>0</v>
      </c>
      <c r="AI173" s="46">
        <f t="shared" si="165"/>
        <v>0</v>
      </c>
      <c r="AJ173" s="46">
        <f t="shared" si="142"/>
        <v>0</v>
      </c>
      <c r="AK173" s="47"/>
      <c r="AL173" s="47"/>
      <c r="AM173" s="44">
        <f t="shared" si="133"/>
        <v>0</v>
      </c>
      <c r="AN173" s="124"/>
      <c r="AO173" s="46">
        <f t="shared" si="166"/>
        <v>0</v>
      </c>
      <c r="AP173" s="46">
        <f t="shared" si="167"/>
        <v>0</v>
      </c>
      <c r="AQ173" s="46">
        <f t="shared" si="143"/>
        <v>0</v>
      </c>
      <c r="AR173" s="47"/>
      <c r="AS173" s="47"/>
      <c r="AT173" s="44">
        <f t="shared" si="136"/>
        <v>0</v>
      </c>
      <c r="AU173" s="124"/>
      <c r="AV173" s="46">
        <f t="shared" si="168"/>
        <v>0</v>
      </c>
      <c r="AW173" s="46">
        <f t="shared" si="169"/>
        <v>0</v>
      </c>
      <c r="AX173" s="46">
        <f t="shared" si="144"/>
        <v>0</v>
      </c>
      <c r="AY173" s="47"/>
      <c r="AZ173" s="47"/>
      <c r="BA173" s="44">
        <f t="shared" si="139"/>
        <v>0</v>
      </c>
      <c r="BB173" s="93" t="s">
        <v>696</v>
      </c>
      <c r="BC173" s="93"/>
    </row>
    <row r="174" spans="1:55" ht="71.25" customHeight="1" outlineLevel="1" x14ac:dyDescent="0.3">
      <c r="A174" s="6">
        <v>150</v>
      </c>
      <c r="B174" s="6">
        <v>150</v>
      </c>
      <c r="C174" s="6" t="s">
        <v>115</v>
      </c>
      <c r="D174" s="7" t="s">
        <v>552</v>
      </c>
      <c r="E174" s="16">
        <v>356.85</v>
      </c>
      <c r="F174" s="49">
        <f t="shared" si="145"/>
        <v>19805.175000000003</v>
      </c>
      <c r="G174" s="46">
        <f t="shared" si="157"/>
        <v>0</v>
      </c>
      <c r="H174" s="46">
        <f t="shared" si="146"/>
        <v>19805.175000000003</v>
      </c>
      <c r="I174" s="47">
        <v>55.5</v>
      </c>
      <c r="J174" s="47"/>
      <c r="K174" s="47">
        <f t="shared" si="147"/>
        <v>55.5</v>
      </c>
      <c r="L174" s="50"/>
      <c r="M174" s="49">
        <f t="shared" si="129"/>
        <v>2676.375</v>
      </c>
      <c r="N174" s="46">
        <f t="shared" si="126"/>
        <v>0</v>
      </c>
      <c r="O174" s="42">
        <f t="shared" si="127"/>
        <v>2676.375</v>
      </c>
      <c r="P174" s="47">
        <v>7.5</v>
      </c>
      <c r="Q174" s="47"/>
      <c r="R174" s="47"/>
      <c r="S174" s="50"/>
      <c r="T174" s="49">
        <f t="shared" si="148"/>
        <v>0</v>
      </c>
      <c r="U174" s="46">
        <f t="shared" si="149"/>
        <v>0</v>
      </c>
      <c r="V174" s="42">
        <f t="shared" si="128"/>
        <v>0</v>
      </c>
      <c r="W174" s="47"/>
      <c r="X174" s="47"/>
      <c r="Y174" s="47"/>
      <c r="Z174" s="50"/>
      <c r="AA174" s="46">
        <f t="shared" si="150"/>
        <v>0</v>
      </c>
      <c r="AB174" s="46">
        <f t="shared" si="140"/>
        <v>0</v>
      </c>
      <c r="AC174" s="46">
        <f t="shared" si="141"/>
        <v>0</v>
      </c>
      <c r="AD174" s="47"/>
      <c r="AE174" s="47"/>
      <c r="AF174" s="44">
        <f t="shared" si="130"/>
        <v>0</v>
      </c>
      <c r="AG174" s="124"/>
      <c r="AH174" s="46">
        <f t="shared" si="164"/>
        <v>0</v>
      </c>
      <c r="AI174" s="46">
        <f t="shared" si="165"/>
        <v>0</v>
      </c>
      <c r="AJ174" s="46">
        <f t="shared" si="142"/>
        <v>0</v>
      </c>
      <c r="AK174" s="47"/>
      <c r="AL174" s="47"/>
      <c r="AM174" s="44">
        <f t="shared" si="133"/>
        <v>0</v>
      </c>
      <c r="AN174" s="124"/>
      <c r="AO174" s="46">
        <f t="shared" si="166"/>
        <v>0</v>
      </c>
      <c r="AP174" s="46">
        <f t="shared" si="167"/>
        <v>0</v>
      </c>
      <c r="AQ174" s="46">
        <f t="shared" si="143"/>
        <v>0</v>
      </c>
      <c r="AR174" s="47"/>
      <c r="AS174" s="47"/>
      <c r="AT174" s="44">
        <f t="shared" si="136"/>
        <v>0</v>
      </c>
      <c r="AU174" s="124"/>
      <c r="AV174" s="46">
        <f t="shared" si="168"/>
        <v>0</v>
      </c>
      <c r="AW174" s="46">
        <f t="shared" si="169"/>
        <v>0</v>
      </c>
      <c r="AX174" s="46">
        <f t="shared" si="144"/>
        <v>0</v>
      </c>
      <c r="AY174" s="47"/>
      <c r="AZ174" s="47"/>
      <c r="BA174" s="44">
        <f t="shared" si="139"/>
        <v>0</v>
      </c>
      <c r="BB174" s="93" t="s">
        <v>697</v>
      </c>
      <c r="BC174" s="93"/>
    </row>
    <row r="175" spans="1:55" ht="71.25" customHeight="1" outlineLevel="1" x14ac:dyDescent="0.3">
      <c r="A175" s="6">
        <v>151</v>
      </c>
      <c r="B175" s="6">
        <v>151</v>
      </c>
      <c r="C175" s="6" t="s">
        <v>116</v>
      </c>
      <c r="D175" s="7" t="s">
        <v>552</v>
      </c>
      <c r="E175" s="16">
        <v>205.84</v>
      </c>
      <c r="F175" s="49">
        <f t="shared" si="145"/>
        <v>11424.12</v>
      </c>
      <c r="G175" s="46">
        <f t="shared" si="157"/>
        <v>0</v>
      </c>
      <c r="H175" s="46">
        <f t="shared" si="146"/>
        <v>11424.12</v>
      </c>
      <c r="I175" s="47">
        <v>55.5</v>
      </c>
      <c r="J175" s="47"/>
      <c r="K175" s="47">
        <f t="shared" si="147"/>
        <v>55.5</v>
      </c>
      <c r="L175" s="50"/>
      <c r="M175" s="49">
        <f t="shared" si="129"/>
        <v>1543.8</v>
      </c>
      <c r="N175" s="46">
        <f t="shared" si="126"/>
        <v>0</v>
      </c>
      <c r="O175" s="42">
        <f t="shared" si="127"/>
        <v>1543.8</v>
      </c>
      <c r="P175" s="47">
        <v>7.5</v>
      </c>
      <c r="Q175" s="47"/>
      <c r="R175" s="47"/>
      <c r="S175" s="50"/>
      <c r="T175" s="49">
        <f t="shared" si="148"/>
        <v>0</v>
      </c>
      <c r="U175" s="46">
        <f t="shared" si="149"/>
        <v>0</v>
      </c>
      <c r="V175" s="42">
        <f t="shared" si="128"/>
        <v>0</v>
      </c>
      <c r="W175" s="47"/>
      <c r="X175" s="47"/>
      <c r="Y175" s="47"/>
      <c r="Z175" s="50"/>
      <c r="AA175" s="46">
        <f t="shared" si="150"/>
        <v>0</v>
      </c>
      <c r="AB175" s="46">
        <f t="shared" si="140"/>
        <v>0</v>
      </c>
      <c r="AC175" s="46">
        <f t="shared" si="141"/>
        <v>0</v>
      </c>
      <c r="AD175" s="47"/>
      <c r="AE175" s="47"/>
      <c r="AF175" s="44">
        <f t="shared" si="130"/>
        <v>0</v>
      </c>
      <c r="AG175" s="124"/>
      <c r="AH175" s="46">
        <f t="shared" si="164"/>
        <v>0</v>
      </c>
      <c r="AI175" s="46">
        <f t="shared" si="165"/>
        <v>0</v>
      </c>
      <c r="AJ175" s="46">
        <f t="shared" si="142"/>
        <v>0</v>
      </c>
      <c r="AK175" s="47"/>
      <c r="AL175" s="47"/>
      <c r="AM175" s="44">
        <f t="shared" si="133"/>
        <v>0</v>
      </c>
      <c r="AN175" s="124"/>
      <c r="AO175" s="46">
        <f t="shared" si="166"/>
        <v>0</v>
      </c>
      <c r="AP175" s="46">
        <f t="shared" si="167"/>
        <v>0</v>
      </c>
      <c r="AQ175" s="46">
        <f t="shared" si="143"/>
        <v>0</v>
      </c>
      <c r="AR175" s="47"/>
      <c r="AS175" s="47"/>
      <c r="AT175" s="44">
        <f t="shared" si="136"/>
        <v>0</v>
      </c>
      <c r="AU175" s="124"/>
      <c r="AV175" s="46">
        <f t="shared" si="168"/>
        <v>0</v>
      </c>
      <c r="AW175" s="46">
        <f t="shared" si="169"/>
        <v>0</v>
      </c>
      <c r="AX175" s="46">
        <f t="shared" si="144"/>
        <v>0</v>
      </c>
      <c r="AY175" s="47"/>
      <c r="AZ175" s="47"/>
      <c r="BA175" s="44">
        <f t="shared" si="139"/>
        <v>0</v>
      </c>
      <c r="BB175" s="93" t="s">
        <v>698</v>
      </c>
      <c r="BC175" s="93"/>
    </row>
    <row r="176" spans="1:55" ht="71.25" customHeight="1" outlineLevel="1" x14ac:dyDescent="0.3">
      <c r="A176" s="6">
        <v>152</v>
      </c>
      <c r="B176" s="6">
        <v>152</v>
      </c>
      <c r="C176" s="6" t="s">
        <v>117</v>
      </c>
      <c r="D176" s="7" t="s">
        <v>552</v>
      </c>
      <c r="E176" s="16">
        <v>34.31</v>
      </c>
      <c r="F176" s="49">
        <f t="shared" si="145"/>
        <v>1904.2050000000002</v>
      </c>
      <c r="G176" s="46">
        <f t="shared" si="157"/>
        <v>0</v>
      </c>
      <c r="H176" s="46">
        <f t="shared" si="146"/>
        <v>1904.2050000000002</v>
      </c>
      <c r="I176" s="47">
        <v>55.5</v>
      </c>
      <c r="J176" s="47"/>
      <c r="K176" s="47">
        <f t="shared" si="147"/>
        <v>55.5</v>
      </c>
      <c r="L176" s="50"/>
      <c r="M176" s="49">
        <f t="shared" si="129"/>
        <v>257.32500000000005</v>
      </c>
      <c r="N176" s="46">
        <f t="shared" si="126"/>
        <v>0</v>
      </c>
      <c r="O176" s="42">
        <f t="shared" si="127"/>
        <v>257.32500000000005</v>
      </c>
      <c r="P176" s="47">
        <v>7.5</v>
      </c>
      <c r="Q176" s="47"/>
      <c r="R176" s="47"/>
      <c r="S176" s="50"/>
      <c r="T176" s="49">
        <f t="shared" si="148"/>
        <v>0</v>
      </c>
      <c r="U176" s="46">
        <f t="shared" si="149"/>
        <v>0</v>
      </c>
      <c r="V176" s="42">
        <f t="shared" si="128"/>
        <v>0</v>
      </c>
      <c r="W176" s="47"/>
      <c r="X176" s="47"/>
      <c r="Y176" s="47"/>
      <c r="Z176" s="50"/>
      <c r="AA176" s="46">
        <f t="shared" si="150"/>
        <v>0</v>
      </c>
      <c r="AB176" s="46">
        <f t="shared" si="140"/>
        <v>0</v>
      </c>
      <c r="AC176" s="46">
        <f t="shared" si="141"/>
        <v>0</v>
      </c>
      <c r="AD176" s="47"/>
      <c r="AE176" s="47"/>
      <c r="AF176" s="44">
        <f t="shared" si="130"/>
        <v>0</v>
      </c>
      <c r="AG176" s="124"/>
      <c r="AH176" s="46">
        <f t="shared" si="164"/>
        <v>0</v>
      </c>
      <c r="AI176" s="46">
        <f t="shared" si="165"/>
        <v>0</v>
      </c>
      <c r="AJ176" s="46">
        <f t="shared" si="142"/>
        <v>0</v>
      </c>
      <c r="AK176" s="47"/>
      <c r="AL176" s="47"/>
      <c r="AM176" s="44">
        <f t="shared" si="133"/>
        <v>0</v>
      </c>
      <c r="AN176" s="124"/>
      <c r="AO176" s="46">
        <f t="shared" si="166"/>
        <v>0</v>
      </c>
      <c r="AP176" s="46">
        <f t="shared" si="167"/>
        <v>0</v>
      </c>
      <c r="AQ176" s="46">
        <f t="shared" si="143"/>
        <v>0</v>
      </c>
      <c r="AR176" s="47"/>
      <c r="AS176" s="47"/>
      <c r="AT176" s="44">
        <f t="shared" si="136"/>
        <v>0</v>
      </c>
      <c r="AU176" s="124"/>
      <c r="AV176" s="46">
        <f t="shared" si="168"/>
        <v>0</v>
      </c>
      <c r="AW176" s="46">
        <f t="shared" si="169"/>
        <v>0</v>
      </c>
      <c r="AX176" s="46">
        <f t="shared" si="144"/>
        <v>0</v>
      </c>
      <c r="AY176" s="47"/>
      <c r="AZ176" s="47"/>
      <c r="BA176" s="44">
        <f t="shared" si="139"/>
        <v>0</v>
      </c>
      <c r="BB176" s="93" t="s">
        <v>699</v>
      </c>
      <c r="BC176" s="93"/>
    </row>
    <row r="177" spans="1:139" ht="71.25" customHeight="1" outlineLevel="1" x14ac:dyDescent="0.3">
      <c r="A177" s="6">
        <v>153</v>
      </c>
      <c r="B177" s="6">
        <v>153</v>
      </c>
      <c r="C177" s="6" t="s">
        <v>118</v>
      </c>
      <c r="D177" s="7" t="s">
        <v>552</v>
      </c>
      <c r="E177" s="16">
        <v>274.02999999999997</v>
      </c>
      <c r="F177" s="49">
        <f t="shared" si="145"/>
        <v>15208.664999999999</v>
      </c>
      <c r="G177" s="46">
        <f t="shared" si="157"/>
        <v>0</v>
      </c>
      <c r="H177" s="46">
        <f t="shared" si="146"/>
        <v>15208.664999999999</v>
      </c>
      <c r="I177" s="47">
        <v>55.5</v>
      </c>
      <c r="J177" s="47"/>
      <c r="K177" s="47">
        <f t="shared" si="147"/>
        <v>55.5</v>
      </c>
      <c r="L177" s="50"/>
      <c r="M177" s="49">
        <f t="shared" si="129"/>
        <v>2055.2249999999999</v>
      </c>
      <c r="N177" s="46">
        <f t="shared" si="126"/>
        <v>0</v>
      </c>
      <c r="O177" s="42">
        <f t="shared" si="127"/>
        <v>2055.2249999999999</v>
      </c>
      <c r="P177" s="47">
        <v>7.5</v>
      </c>
      <c r="Q177" s="47"/>
      <c r="R177" s="47"/>
      <c r="S177" s="50"/>
      <c r="T177" s="49">
        <f t="shared" si="148"/>
        <v>0</v>
      </c>
      <c r="U177" s="46">
        <f t="shared" si="149"/>
        <v>0</v>
      </c>
      <c r="V177" s="42">
        <f t="shared" si="128"/>
        <v>0</v>
      </c>
      <c r="W177" s="47"/>
      <c r="X177" s="47"/>
      <c r="Y177" s="47"/>
      <c r="Z177" s="50"/>
      <c r="AA177" s="46">
        <f t="shared" si="150"/>
        <v>0</v>
      </c>
      <c r="AB177" s="46">
        <f t="shared" si="140"/>
        <v>0</v>
      </c>
      <c r="AC177" s="46">
        <f t="shared" si="141"/>
        <v>0</v>
      </c>
      <c r="AD177" s="47"/>
      <c r="AE177" s="47"/>
      <c r="AF177" s="44">
        <f t="shared" si="130"/>
        <v>0</v>
      </c>
      <c r="AG177" s="124"/>
      <c r="AH177" s="46">
        <f t="shared" si="164"/>
        <v>0</v>
      </c>
      <c r="AI177" s="46">
        <f t="shared" si="165"/>
        <v>0</v>
      </c>
      <c r="AJ177" s="46">
        <f t="shared" si="142"/>
        <v>0</v>
      </c>
      <c r="AK177" s="47"/>
      <c r="AL177" s="47"/>
      <c r="AM177" s="44">
        <f t="shared" si="133"/>
        <v>0</v>
      </c>
      <c r="AN177" s="124"/>
      <c r="AO177" s="46">
        <f t="shared" si="166"/>
        <v>0</v>
      </c>
      <c r="AP177" s="46">
        <f t="shared" si="167"/>
        <v>0</v>
      </c>
      <c r="AQ177" s="46">
        <f t="shared" si="143"/>
        <v>0</v>
      </c>
      <c r="AR177" s="47"/>
      <c r="AS177" s="47"/>
      <c r="AT177" s="44">
        <f t="shared" si="136"/>
        <v>0</v>
      </c>
      <c r="AU177" s="124"/>
      <c r="AV177" s="46">
        <f t="shared" si="168"/>
        <v>0</v>
      </c>
      <c r="AW177" s="46">
        <f t="shared" si="169"/>
        <v>0</v>
      </c>
      <c r="AX177" s="46">
        <f t="shared" si="144"/>
        <v>0</v>
      </c>
      <c r="AY177" s="47"/>
      <c r="AZ177" s="47"/>
      <c r="BA177" s="44">
        <f t="shared" si="139"/>
        <v>0</v>
      </c>
      <c r="BB177" s="93" t="s">
        <v>700</v>
      </c>
      <c r="BC177" s="93"/>
    </row>
    <row r="178" spans="1:139" ht="71.25" customHeight="1" outlineLevel="1" x14ac:dyDescent="0.3">
      <c r="A178" s="6">
        <v>154</v>
      </c>
      <c r="B178" s="6">
        <v>154</v>
      </c>
      <c r="C178" s="6" t="s">
        <v>119</v>
      </c>
      <c r="D178" s="7" t="s">
        <v>552</v>
      </c>
      <c r="E178" s="16">
        <v>184.44</v>
      </c>
      <c r="F178" s="49">
        <f t="shared" si="145"/>
        <v>10236.42</v>
      </c>
      <c r="G178" s="46">
        <f t="shared" si="157"/>
        <v>0</v>
      </c>
      <c r="H178" s="46">
        <f t="shared" si="146"/>
        <v>10236.42</v>
      </c>
      <c r="I178" s="47">
        <v>55.5</v>
      </c>
      <c r="J178" s="47"/>
      <c r="K178" s="47">
        <f t="shared" si="147"/>
        <v>55.5</v>
      </c>
      <c r="L178" s="50"/>
      <c r="M178" s="49">
        <f t="shared" si="129"/>
        <v>1383.3</v>
      </c>
      <c r="N178" s="46">
        <f t="shared" si="126"/>
        <v>0</v>
      </c>
      <c r="O178" s="42">
        <f t="shared" si="127"/>
        <v>1383.3</v>
      </c>
      <c r="P178" s="47">
        <v>7.5</v>
      </c>
      <c r="Q178" s="47"/>
      <c r="R178" s="47"/>
      <c r="S178" s="50"/>
      <c r="T178" s="49">
        <f t="shared" si="148"/>
        <v>0</v>
      </c>
      <c r="U178" s="46">
        <f t="shared" si="149"/>
        <v>0</v>
      </c>
      <c r="V178" s="42">
        <f t="shared" si="128"/>
        <v>0</v>
      </c>
      <c r="W178" s="47"/>
      <c r="X178" s="47"/>
      <c r="Y178" s="47"/>
      <c r="Z178" s="50"/>
      <c r="AA178" s="46">
        <f t="shared" si="150"/>
        <v>0</v>
      </c>
      <c r="AB178" s="46">
        <f t="shared" si="140"/>
        <v>0</v>
      </c>
      <c r="AC178" s="46">
        <f t="shared" si="141"/>
        <v>0</v>
      </c>
      <c r="AD178" s="47"/>
      <c r="AE178" s="47"/>
      <c r="AF178" s="44">
        <f t="shared" si="130"/>
        <v>0</v>
      </c>
      <c r="AG178" s="124"/>
      <c r="AH178" s="46">
        <f t="shared" si="164"/>
        <v>0</v>
      </c>
      <c r="AI178" s="46">
        <f t="shared" si="165"/>
        <v>0</v>
      </c>
      <c r="AJ178" s="46">
        <f t="shared" si="142"/>
        <v>0</v>
      </c>
      <c r="AK178" s="47"/>
      <c r="AL178" s="47"/>
      <c r="AM178" s="44">
        <f t="shared" si="133"/>
        <v>0</v>
      </c>
      <c r="AN178" s="124"/>
      <c r="AO178" s="46">
        <f t="shared" si="166"/>
        <v>0</v>
      </c>
      <c r="AP178" s="46">
        <f t="shared" si="167"/>
        <v>0</v>
      </c>
      <c r="AQ178" s="46">
        <f t="shared" si="143"/>
        <v>0</v>
      </c>
      <c r="AR178" s="47"/>
      <c r="AS178" s="47"/>
      <c r="AT178" s="44">
        <f t="shared" si="136"/>
        <v>0</v>
      </c>
      <c r="AU178" s="124"/>
      <c r="AV178" s="46">
        <f t="shared" si="168"/>
        <v>0</v>
      </c>
      <c r="AW178" s="46">
        <f t="shared" si="169"/>
        <v>0</v>
      </c>
      <c r="AX178" s="46">
        <f t="shared" si="144"/>
        <v>0</v>
      </c>
      <c r="AY178" s="47"/>
      <c r="AZ178" s="47"/>
      <c r="BA178" s="44">
        <f t="shared" si="139"/>
        <v>0</v>
      </c>
      <c r="BB178" s="93" t="s">
        <v>701</v>
      </c>
      <c r="BC178" s="93"/>
    </row>
    <row r="179" spans="1:139" s="67" customFormat="1" ht="43.2" hidden="1" x14ac:dyDescent="0.3">
      <c r="A179" s="61"/>
      <c r="B179" s="61"/>
      <c r="C179" s="61" t="s">
        <v>120</v>
      </c>
      <c r="D179" s="68"/>
      <c r="E179" s="69"/>
      <c r="F179" s="72">
        <f>SUM(F180:F205)</f>
        <v>4350172.32</v>
      </c>
      <c r="G179" s="72">
        <f>SUM(G180:G205)</f>
        <v>1961951.7560100004</v>
      </c>
      <c r="H179" s="70">
        <f t="shared" si="146"/>
        <v>6312124.0760100009</v>
      </c>
      <c r="I179" s="71"/>
      <c r="J179" s="71"/>
      <c r="K179" s="71">
        <f t="shared" si="147"/>
        <v>0</v>
      </c>
      <c r="L179" s="60"/>
      <c r="M179" s="72">
        <f>SUM(M180:M205)</f>
        <v>0</v>
      </c>
      <c r="N179" s="72">
        <f>SUM(N180:N205)</f>
        <v>0</v>
      </c>
      <c r="O179" s="70">
        <f t="shared" si="127"/>
        <v>0</v>
      </c>
      <c r="P179" s="71"/>
      <c r="Q179" s="71"/>
      <c r="R179" s="71"/>
      <c r="S179" s="60"/>
      <c r="T179" s="72">
        <f>SUM(T180:T205)</f>
        <v>0</v>
      </c>
      <c r="U179" s="72">
        <f>SUM(U180:U205)</f>
        <v>1539452.8555828794</v>
      </c>
      <c r="V179" s="70">
        <f t="shared" si="128"/>
        <v>1539452.8555828794</v>
      </c>
      <c r="W179" s="71"/>
      <c r="X179" s="71"/>
      <c r="Y179" s="71"/>
      <c r="Z179" s="60"/>
      <c r="AA179" s="72">
        <f>SUM(AA180:AA205)</f>
        <v>0</v>
      </c>
      <c r="AB179" s="72">
        <f>SUM(AB180:AB205)</f>
        <v>0</v>
      </c>
      <c r="AC179" s="70">
        <f t="shared" si="141"/>
        <v>0</v>
      </c>
      <c r="AD179" s="71"/>
      <c r="AE179" s="71"/>
      <c r="AF179" s="66">
        <f t="shared" si="130"/>
        <v>0</v>
      </c>
      <c r="AG179" s="123"/>
      <c r="AH179" s="72">
        <f>SUM(AH180:AH205)</f>
        <v>0</v>
      </c>
      <c r="AI179" s="72">
        <f>SUM(AI180:AI205)</f>
        <v>0</v>
      </c>
      <c r="AJ179" s="70">
        <f t="shared" si="142"/>
        <v>0</v>
      </c>
      <c r="AK179" s="71"/>
      <c r="AL179" s="71"/>
      <c r="AM179" s="66">
        <f t="shared" si="133"/>
        <v>0</v>
      </c>
      <c r="AN179" s="123"/>
      <c r="AO179" s="72">
        <f>SUM(AO180:AO205)</f>
        <v>0</v>
      </c>
      <c r="AP179" s="72">
        <f>SUM(AP180:AP205)</f>
        <v>0</v>
      </c>
      <c r="AQ179" s="70">
        <f t="shared" si="143"/>
        <v>0</v>
      </c>
      <c r="AR179" s="71"/>
      <c r="AS179" s="71"/>
      <c r="AT179" s="66">
        <f t="shared" si="136"/>
        <v>0</v>
      </c>
      <c r="AU179" s="123"/>
      <c r="AV179" s="72">
        <f>SUM(AV180:AV205)</f>
        <v>0</v>
      </c>
      <c r="AW179" s="72">
        <f>SUM(AW180:AW205)</f>
        <v>0</v>
      </c>
      <c r="AX179" s="70">
        <f t="shared" si="144"/>
        <v>0</v>
      </c>
      <c r="AY179" s="71"/>
      <c r="AZ179" s="71"/>
      <c r="BA179" s="66">
        <f t="shared" si="139"/>
        <v>0</v>
      </c>
      <c r="BB179" s="89"/>
      <c r="BC179" s="89"/>
      <c r="BD179" s="130"/>
      <c r="BE179" s="130"/>
      <c r="BF179" s="130"/>
      <c r="BG179" s="130"/>
      <c r="BH179" s="130"/>
      <c r="BI179" s="130"/>
      <c r="BJ179" s="130"/>
      <c r="BK179" s="130"/>
      <c r="BL179" s="130"/>
      <c r="BM179" s="130"/>
      <c r="BN179" s="130"/>
      <c r="BO179" s="130"/>
      <c r="BP179" s="130"/>
      <c r="BQ179" s="130"/>
      <c r="BR179" s="130"/>
      <c r="BS179" s="130"/>
      <c r="BT179" s="130"/>
      <c r="BU179" s="130"/>
      <c r="BV179" s="130"/>
      <c r="BW179" s="130"/>
      <c r="BX179" s="130"/>
      <c r="BY179" s="130"/>
      <c r="BZ179" s="130"/>
      <c r="CA179" s="130"/>
      <c r="CB179" s="130"/>
      <c r="CC179" s="130"/>
      <c r="CD179" s="130"/>
      <c r="CE179" s="130"/>
      <c r="CF179" s="130"/>
      <c r="CG179" s="130"/>
      <c r="CH179" s="130"/>
      <c r="CI179" s="130"/>
      <c r="CJ179" s="130"/>
      <c r="CK179" s="130"/>
      <c r="CL179" s="130"/>
      <c r="CM179" s="130"/>
      <c r="CN179" s="130"/>
      <c r="CO179" s="130"/>
      <c r="CP179" s="130"/>
      <c r="CQ179" s="130"/>
      <c r="CR179" s="130"/>
      <c r="CS179" s="130"/>
      <c r="CT179" s="130"/>
      <c r="CU179" s="130"/>
      <c r="CV179" s="130"/>
      <c r="CW179" s="130"/>
      <c r="CX179" s="130"/>
      <c r="CY179" s="130"/>
      <c r="CZ179" s="130"/>
      <c r="DA179" s="130"/>
      <c r="DB179" s="130"/>
      <c r="DC179" s="130"/>
      <c r="DD179" s="130"/>
      <c r="DE179" s="130"/>
      <c r="DF179" s="130"/>
      <c r="DG179" s="130"/>
      <c r="DH179" s="130"/>
      <c r="DI179" s="130"/>
      <c r="DJ179" s="130"/>
      <c r="DK179" s="130"/>
      <c r="DL179" s="130"/>
      <c r="DM179" s="130"/>
      <c r="DN179" s="130"/>
      <c r="DO179" s="130"/>
      <c r="DP179" s="130"/>
      <c r="DQ179" s="130"/>
      <c r="DR179" s="130"/>
      <c r="DS179" s="130"/>
      <c r="DT179" s="130"/>
      <c r="DU179" s="130"/>
      <c r="DV179" s="130"/>
      <c r="DW179" s="130"/>
      <c r="DX179" s="130"/>
      <c r="DY179" s="130"/>
      <c r="DZ179" s="130"/>
      <c r="EA179" s="130"/>
      <c r="EB179" s="130"/>
      <c r="EC179" s="130"/>
      <c r="ED179" s="130"/>
      <c r="EE179" s="130"/>
      <c r="EF179" s="130"/>
      <c r="EG179" s="130"/>
      <c r="EH179" s="130"/>
      <c r="EI179" s="130"/>
    </row>
    <row r="180" spans="1:139" ht="57" customHeight="1" outlineLevel="1" x14ac:dyDescent="0.3">
      <c r="A180" s="6">
        <v>155</v>
      </c>
      <c r="B180" s="6">
        <v>155</v>
      </c>
      <c r="C180" s="6" t="s">
        <v>121</v>
      </c>
      <c r="D180" s="7" t="s">
        <v>553</v>
      </c>
      <c r="E180" s="16">
        <v>1.4450000000000001</v>
      </c>
      <c r="F180" s="49">
        <f t="shared" si="145"/>
        <v>320790</v>
      </c>
      <c r="G180" s="46">
        <f t="shared" si="157"/>
        <v>144307.33815</v>
      </c>
      <c r="H180" s="46">
        <f t="shared" si="146"/>
        <v>465097.33814999997</v>
      </c>
      <c r="I180" s="47">
        <v>222000</v>
      </c>
      <c r="J180" s="47">
        <v>99866.67</v>
      </c>
      <c r="K180" s="47">
        <f t="shared" si="147"/>
        <v>321866.67</v>
      </c>
      <c r="L180" s="50"/>
      <c r="M180" s="49">
        <f t="shared" si="129"/>
        <v>0</v>
      </c>
      <c r="N180" s="46">
        <f t="shared" si="126"/>
        <v>0</v>
      </c>
      <c r="O180" s="42">
        <f t="shared" si="127"/>
        <v>0</v>
      </c>
      <c r="P180" s="47"/>
      <c r="Q180" s="47"/>
      <c r="R180" s="47"/>
      <c r="S180" s="50"/>
      <c r="T180" s="49">
        <f t="shared" si="148"/>
        <v>0</v>
      </c>
      <c r="U180" s="46">
        <f t="shared" si="149"/>
        <v>101149.99999999999</v>
      </c>
      <c r="V180" s="42">
        <f t="shared" si="128"/>
        <v>101149.99999999999</v>
      </c>
      <c r="W180" s="47"/>
      <c r="X180" s="47">
        <v>69999.999999999985</v>
      </c>
      <c r="Y180" s="47"/>
      <c r="Z180" s="50"/>
      <c r="AA180" s="46">
        <f t="shared" si="150"/>
        <v>0</v>
      </c>
      <c r="AB180" s="46">
        <f t="shared" si="140"/>
        <v>0</v>
      </c>
      <c r="AC180" s="46">
        <f t="shared" si="141"/>
        <v>0</v>
      </c>
      <c r="AD180" s="47"/>
      <c r="AE180" s="47"/>
      <c r="AF180" s="44">
        <f t="shared" si="130"/>
        <v>0</v>
      </c>
      <c r="AG180" s="124"/>
      <c r="AH180" s="46">
        <f t="shared" ref="AH180:AH205" si="170">K180*AK180</f>
        <v>0</v>
      </c>
      <c r="AI180" s="46">
        <f t="shared" ref="AI180:AI205" si="171">K181*AL180</f>
        <v>0</v>
      </c>
      <c r="AJ180" s="46">
        <f t="shared" si="142"/>
        <v>0</v>
      </c>
      <c r="AK180" s="47"/>
      <c r="AL180" s="47"/>
      <c r="AM180" s="44">
        <f t="shared" si="133"/>
        <v>0</v>
      </c>
      <c r="AN180" s="124"/>
      <c r="AO180" s="46">
        <f t="shared" ref="AO180:AO205" si="172">R180*AR180</f>
        <v>0</v>
      </c>
      <c r="AP180" s="46">
        <f t="shared" ref="AP180:AP205" si="173">R181*AS180</f>
        <v>0</v>
      </c>
      <c r="AQ180" s="46">
        <f t="shared" si="143"/>
        <v>0</v>
      </c>
      <c r="AR180" s="47"/>
      <c r="AS180" s="47"/>
      <c r="AT180" s="44">
        <f t="shared" si="136"/>
        <v>0</v>
      </c>
      <c r="AU180" s="124"/>
      <c r="AV180" s="46">
        <f t="shared" ref="AV180:AV205" si="174">Y180*AY180</f>
        <v>0</v>
      </c>
      <c r="AW180" s="46">
        <f t="shared" ref="AW180:AW205" si="175">Y181*AZ180</f>
        <v>0</v>
      </c>
      <c r="AX180" s="46">
        <f t="shared" si="144"/>
        <v>0</v>
      </c>
      <c r="AY180" s="47"/>
      <c r="AZ180" s="47"/>
      <c r="BA180" s="44">
        <f t="shared" si="139"/>
        <v>0</v>
      </c>
      <c r="BB180" s="93" t="s">
        <v>702</v>
      </c>
      <c r="BC180" s="93"/>
    </row>
    <row r="181" spans="1:139" ht="128.25" customHeight="1" outlineLevel="1" x14ac:dyDescent="0.3">
      <c r="A181" s="6">
        <v>156</v>
      </c>
      <c r="B181" s="6">
        <v>156</v>
      </c>
      <c r="C181" s="6" t="s">
        <v>122</v>
      </c>
      <c r="D181" s="7" t="s">
        <v>553</v>
      </c>
      <c r="E181" s="16">
        <v>3.0880000000000001</v>
      </c>
      <c r="F181" s="49">
        <f t="shared" si="145"/>
        <v>685536</v>
      </c>
      <c r="G181" s="46">
        <f t="shared" si="157"/>
        <v>308388.27695999999</v>
      </c>
      <c r="H181" s="46">
        <f t="shared" si="146"/>
        <v>993924.27695999993</v>
      </c>
      <c r="I181" s="47">
        <v>222000</v>
      </c>
      <c r="J181" s="47">
        <v>99866.67</v>
      </c>
      <c r="K181" s="47">
        <f t="shared" si="147"/>
        <v>321866.67</v>
      </c>
      <c r="L181" s="50"/>
      <c r="M181" s="49">
        <f t="shared" si="129"/>
        <v>0</v>
      </c>
      <c r="N181" s="46">
        <f t="shared" si="126"/>
        <v>0</v>
      </c>
      <c r="O181" s="42">
        <f t="shared" si="127"/>
        <v>0</v>
      </c>
      <c r="P181" s="47"/>
      <c r="Q181" s="47"/>
      <c r="R181" s="47"/>
      <c r="S181" s="50"/>
      <c r="T181" s="49">
        <f t="shared" si="148"/>
        <v>0</v>
      </c>
      <c r="U181" s="46">
        <f t="shared" si="149"/>
        <v>236882.50000000003</v>
      </c>
      <c r="V181" s="42">
        <f t="shared" si="128"/>
        <v>236882.50000000003</v>
      </c>
      <c r="W181" s="47"/>
      <c r="X181" s="47">
        <v>76710.654145077729</v>
      </c>
      <c r="Y181" s="47"/>
      <c r="Z181" s="50"/>
      <c r="AA181" s="46">
        <f t="shared" si="150"/>
        <v>0</v>
      </c>
      <c r="AB181" s="46">
        <f t="shared" si="140"/>
        <v>0</v>
      </c>
      <c r="AC181" s="46">
        <f t="shared" si="141"/>
        <v>0</v>
      </c>
      <c r="AD181" s="47"/>
      <c r="AE181" s="47"/>
      <c r="AF181" s="44">
        <f t="shared" si="130"/>
        <v>0</v>
      </c>
      <c r="AG181" s="124"/>
      <c r="AH181" s="46">
        <f t="shared" si="170"/>
        <v>0</v>
      </c>
      <c r="AI181" s="46">
        <f t="shared" si="171"/>
        <v>0</v>
      </c>
      <c r="AJ181" s="46">
        <f t="shared" si="142"/>
        <v>0</v>
      </c>
      <c r="AK181" s="47"/>
      <c r="AL181" s="47"/>
      <c r="AM181" s="44">
        <f t="shared" si="133"/>
        <v>0</v>
      </c>
      <c r="AN181" s="124"/>
      <c r="AO181" s="46">
        <f t="shared" si="172"/>
        <v>0</v>
      </c>
      <c r="AP181" s="46">
        <f t="shared" si="173"/>
        <v>0</v>
      </c>
      <c r="AQ181" s="46">
        <f t="shared" si="143"/>
        <v>0</v>
      </c>
      <c r="AR181" s="47"/>
      <c r="AS181" s="47"/>
      <c r="AT181" s="44">
        <f t="shared" si="136"/>
        <v>0</v>
      </c>
      <c r="AU181" s="124"/>
      <c r="AV181" s="46">
        <f t="shared" si="174"/>
        <v>0</v>
      </c>
      <c r="AW181" s="46">
        <f t="shared" si="175"/>
        <v>0</v>
      </c>
      <c r="AX181" s="46">
        <f t="shared" si="144"/>
        <v>0</v>
      </c>
      <c r="AY181" s="47"/>
      <c r="AZ181" s="47"/>
      <c r="BA181" s="44">
        <f t="shared" si="139"/>
        <v>0</v>
      </c>
      <c r="BB181" s="93" t="s">
        <v>703</v>
      </c>
      <c r="BC181" s="93"/>
    </row>
    <row r="182" spans="1:139" ht="114" customHeight="1" outlineLevel="1" x14ac:dyDescent="0.3">
      <c r="A182" s="6">
        <v>157</v>
      </c>
      <c r="B182" s="6">
        <v>157</v>
      </c>
      <c r="C182" s="6" t="s">
        <v>123</v>
      </c>
      <c r="D182" s="7" t="s">
        <v>553</v>
      </c>
      <c r="E182" s="16">
        <v>0.69599999999999995</v>
      </c>
      <c r="F182" s="53">
        <f t="shared" si="145"/>
        <v>0</v>
      </c>
      <c r="G182" s="46">
        <f t="shared" si="157"/>
        <v>0</v>
      </c>
      <c r="H182" s="54">
        <f t="shared" si="146"/>
        <v>0</v>
      </c>
      <c r="I182" s="47">
        <v>0</v>
      </c>
      <c r="J182" s="47">
        <v>0</v>
      </c>
      <c r="K182" s="47">
        <f t="shared" si="147"/>
        <v>0</v>
      </c>
      <c r="L182" s="50"/>
      <c r="M182" s="49">
        <f t="shared" si="129"/>
        <v>0</v>
      </c>
      <c r="N182" s="46">
        <f t="shared" si="126"/>
        <v>0</v>
      </c>
      <c r="O182" s="42">
        <f t="shared" si="127"/>
        <v>0</v>
      </c>
      <c r="P182" s="47"/>
      <c r="Q182" s="47"/>
      <c r="R182" s="47"/>
      <c r="S182" s="50"/>
      <c r="T182" s="49">
        <f t="shared" si="148"/>
        <v>0</v>
      </c>
      <c r="U182" s="46">
        <f t="shared" si="149"/>
        <v>53845.13271285763</v>
      </c>
      <c r="V182" s="42">
        <f t="shared" si="128"/>
        <v>53845.13271285763</v>
      </c>
      <c r="W182" s="47"/>
      <c r="X182" s="47">
        <v>77363.696426519586</v>
      </c>
      <c r="Y182" s="47"/>
      <c r="Z182" s="50"/>
      <c r="AA182" s="46">
        <f t="shared" si="150"/>
        <v>0</v>
      </c>
      <c r="AB182" s="46">
        <f t="shared" si="140"/>
        <v>0</v>
      </c>
      <c r="AC182" s="46">
        <f t="shared" si="141"/>
        <v>0</v>
      </c>
      <c r="AD182" s="47"/>
      <c r="AE182" s="47"/>
      <c r="AF182" s="44">
        <f t="shared" si="130"/>
        <v>0</v>
      </c>
      <c r="AG182" s="124"/>
      <c r="AH182" s="46">
        <f t="shared" si="170"/>
        <v>0</v>
      </c>
      <c r="AI182" s="46">
        <f t="shared" si="171"/>
        <v>0</v>
      </c>
      <c r="AJ182" s="46">
        <f t="shared" si="142"/>
        <v>0</v>
      </c>
      <c r="AK182" s="47"/>
      <c r="AL182" s="47"/>
      <c r="AM182" s="44">
        <f t="shared" si="133"/>
        <v>0</v>
      </c>
      <c r="AN182" s="124"/>
      <c r="AO182" s="46">
        <f t="shared" si="172"/>
        <v>0</v>
      </c>
      <c r="AP182" s="46">
        <f t="shared" si="173"/>
        <v>0</v>
      </c>
      <c r="AQ182" s="46">
        <f t="shared" si="143"/>
        <v>0</v>
      </c>
      <c r="AR182" s="47"/>
      <c r="AS182" s="47"/>
      <c r="AT182" s="44">
        <f t="shared" si="136"/>
        <v>0</v>
      </c>
      <c r="AU182" s="124"/>
      <c r="AV182" s="46">
        <f t="shared" si="174"/>
        <v>0</v>
      </c>
      <c r="AW182" s="46">
        <f t="shared" si="175"/>
        <v>0</v>
      </c>
      <c r="AX182" s="46">
        <f t="shared" si="144"/>
        <v>0</v>
      </c>
      <c r="AY182" s="47"/>
      <c r="AZ182" s="47"/>
      <c r="BA182" s="44">
        <f t="shared" si="139"/>
        <v>0</v>
      </c>
      <c r="BB182" s="93" t="s">
        <v>704</v>
      </c>
      <c r="BC182" s="93"/>
    </row>
    <row r="183" spans="1:139" ht="99.75" customHeight="1" outlineLevel="1" x14ac:dyDescent="0.3">
      <c r="A183" s="6">
        <v>158</v>
      </c>
      <c r="B183" s="6">
        <v>158</v>
      </c>
      <c r="C183" s="6" t="s">
        <v>124</v>
      </c>
      <c r="D183" s="7" t="s">
        <v>553</v>
      </c>
      <c r="E183" s="16">
        <v>3.7080000000000002</v>
      </c>
      <c r="F183" s="49">
        <f t="shared" si="145"/>
        <v>823176</v>
      </c>
      <c r="G183" s="46">
        <f t="shared" si="157"/>
        <v>370305.61236000003</v>
      </c>
      <c r="H183" s="46">
        <f t="shared" si="146"/>
        <v>1193481.6123600001</v>
      </c>
      <c r="I183" s="47">
        <v>222000</v>
      </c>
      <c r="J183" s="47">
        <v>99866.67</v>
      </c>
      <c r="K183" s="47">
        <f t="shared" si="147"/>
        <v>321866.67</v>
      </c>
      <c r="L183" s="50"/>
      <c r="M183" s="49">
        <f t="shared" si="129"/>
        <v>0</v>
      </c>
      <c r="N183" s="46">
        <f t="shared" si="126"/>
        <v>0</v>
      </c>
      <c r="O183" s="42">
        <f t="shared" si="127"/>
        <v>0</v>
      </c>
      <c r="P183" s="47"/>
      <c r="Q183" s="47"/>
      <c r="R183" s="47"/>
      <c r="S183" s="50"/>
      <c r="T183" s="49">
        <f t="shared" si="148"/>
        <v>0</v>
      </c>
      <c r="U183" s="46">
        <f t="shared" si="149"/>
        <v>284116.02653292345</v>
      </c>
      <c r="V183" s="42">
        <f t="shared" si="128"/>
        <v>284116.02653292345</v>
      </c>
      <c r="W183" s="47"/>
      <c r="X183" s="47">
        <v>76622.445127541374</v>
      </c>
      <c r="Y183" s="47"/>
      <c r="Z183" s="50"/>
      <c r="AA183" s="46">
        <f t="shared" si="150"/>
        <v>0</v>
      </c>
      <c r="AB183" s="46">
        <f t="shared" si="140"/>
        <v>0</v>
      </c>
      <c r="AC183" s="46">
        <f t="shared" si="141"/>
        <v>0</v>
      </c>
      <c r="AD183" s="47"/>
      <c r="AE183" s="47"/>
      <c r="AF183" s="44">
        <f t="shared" si="130"/>
        <v>0</v>
      </c>
      <c r="AG183" s="124"/>
      <c r="AH183" s="46">
        <f t="shared" si="170"/>
        <v>0</v>
      </c>
      <c r="AI183" s="46">
        <f t="shared" si="171"/>
        <v>0</v>
      </c>
      <c r="AJ183" s="46">
        <f t="shared" si="142"/>
        <v>0</v>
      </c>
      <c r="AK183" s="47"/>
      <c r="AL183" s="47"/>
      <c r="AM183" s="44">
        <f t="shared" si="133"/>
        <v>0</v>
      </c>
      <c r="AN183" s="124"/>
      <c r="AO183" s="46">
        <f t="shared" si="172"/>
        <v>0</v>
      </c>
      <c r="AP183" s="46">
        <f t="shared" si="173"/>
        <v>0</v>
      </c>
      <c r="AQ183" s="46">
        <f t="shared" si="143"/>
        <v>0</v>
      </c>
      <c r="AR183" s="47"/>
      <c r="AS183" s="47"/>
      <c r="AT183" s="44">
        <f t="shared" si="136"/>
        <v>0</v>
      </c>
      <c r="AU183" s="124"/>
      <c r="AV183" s="46">
        <f t="shared" si="174"/>
        <v>0</v>
      </c>
      <c r="AW183" s="46">
        <f t="shared" si="175"/>
        <v>0</v>
      </c>
      <c r="AX183" s="46">
        <f t="shared" si="144"/>
        <v>0</v>
      </c>
      <c r="AY183" s="47"/>
      <c r="AZ183" s="47"/>
      <c r="BA183" s="44">
        <f t="shared" si="139"/>
        <v>0</v>
      </c>
      <c r="BB183" s="93" t="s">
        <v>705</v>
      </c>
      <c r="BC183" s="93"/>
    </row>
    <row r="184" spans="1:139" ht="99.75" customHeight="1" outlineLevel="1" x14ac:dyDescent="0.3">
      <c r="A184" s="6">
        <v>159</v>
      </c>
      <c r="B184" s="6">
        <v>159</v>
      </c>
      <c r="C184" s="6" t="s">
        <v>125</v>
      </c>
      <c r="D184" s="7" t="s">
        <v>553</v>
      </c>
      <c r="E184" s="16">
        <v>0.61699999999999999</v>
      </c>
      <c r="F184" s="49">
        <f t="shared" si="145"/>
        <v>136974</v>
      </c>
      <c r="G184" s="46">
        <f t="shared" si="157"/>
        <v>61617.735390000002</v>
      </c>
      <c r="H184" s="46">
        <f t="shared" si="146"/>
        <v>198591.73538999999</v>
      </c>
      <c r="I184" s="47">
        <v>222000</v>
      </c>
      <c r="J184" s="47">
        <v>99866.67</v>
      </c>
      <c r="K184" s="47">
        <f t="shared" si="147"/>
        <v>321866.67</v>
      </c>
      <c r="L184" s="50"/>
      <c r="M184" s="49">
        <f t="shared" si="129"/>
        <v>0</v>
      </c>
      <c r="N184" s="46">
        <f t="shared" si="126"/>
        <v>0</v>
      </c>
      <c r="O184" s="42">
        <f t="shared" si="127"/>
        <v>0</v>
      </c>
      <c r="P184" s="47"/>
      <c r="Q184" s="47"/>
      <c r="R184" s="47"/>
      <c r="S184" s="50"/>
      <c r="T184" s="49">
        <f t="shared" si="148"/>
        <v>0</v>
      </c>
      <c r="U184" s="46">
        <f t="shared" si="149"/>
        <v>46056.727203934919</v>
      </c>
      <c r="V184" s="42">
        <f t="shared" si="128"/>
        <v>46056.727203934919</v>
      </c>
      <c r="W184" s="47"/>
      <c r="X184" s="47">
        <v>74646.235338630344</v>
      </c>
      <c r="Y184" s="47"/>
      <c r="Z184" s="50"/>
      <c r="AA184" s="46">
        <f t="shared" si="150"/>
        <v>0</v>
      </c>
      <c r="AB184" s="46">
        <f t="shared" si="140"/>
        <v>0</v>
      </c>
      <c r="AC184" s="46">
        <f t="shared" si="141"/>
        <v>0</v>
      </c>
      <c r="AD184" s="47"/>
      <c r="AE184" s="47"/>
      <c r="AF184" s="44">
        <f t="shared" si="130"/>
        <v>0</v>
      </c>
      <c r="AG184" s="124"/>
      <c r="AH184" s="46">
        <f t="shared" si="170"/>
        <v>0</v>
      </c>
      <c r="AI184" s="46">
        <f t="shared" si="171"/>
        <v>0</v>
      </c>
      <c r="AJ184" s="46">
        <f t="shared" si="142"/>
        <v>0</v>
      </c>
      <c r="AK184" s="47"/>
      <c r="AL184" s="47"/>
      <c r="AM184" s="44">
        <f t="shared" si="133"/>
        <v>0</v>
      </c>
      <c r="AN184" s="124"/>
      <c r="AO184" s="46">
        <f t="shared" si="172"/>
        <v>0</v>
      </c>
      <c r="AP184" s="46">
        <f t="shared" si="173"/>
        <v>0</v>
      </c>
      <c r="AQ184" s="46">
        <f t="shared" si="143"/>
        <v>0</v>
      </c>
      <c r="AR184" s="47"/>
      <c r="AS184" s="47"/>
      <c r="AT184" s="44">
        <f t="shared" si="136"/>
        <v>0</v>
      </c>
      <c r="AU184" s="124"/>
      <c r="AV184" s="46">
        <f t="shared" si="174"/>
        <v>0</v>
      </c>
      <c r="AW184" s="46">
        <f t="shared" si="175"/>
        <v>0</v>
      </c>
      <c r="AX184" s="46">
        <f t="shared" si="144"/>
        <v>0</v>
      </c>
      <c r="AY184" s="47"/>
      <c r="AZ184" s="47"/>
      <c r="BA184" s="44">
        <f t="shared" si="139"/>
        <v>0</v>
      </c>
      <c r="BB184" s="93" t="s">
        <v>706</v>
      </c>
      <c r="BC184" s="93"/>
    </row>
    <row r="185" spans="1:139" ht="85.5" customHeight="1" outlineLevel="1" x14ac:dyDescent="0.3">
      <c r="A185" s="6">
        <v>160</v>
      </c>
      <c r="B185" s="6">
        <v>160</v>
      </c>
      <c r="C185" s="6" t="s">
        <v>126</v>
      </c>
      <c r="D185" s="7" t="s">
        <v>552</v>
      </c>
      <c r="E185" s="16">
        <v>135.16999999999999</v>
      </c>
      <c r="F185" s="49">
        <f t="shared" si="145"/>
        <v>30007.739999999998</v>
      </c>
      <c r="G185" s="46">
        <f t="shared" si="157"/>
        <v>13499.427899999999</v>
      </c>
      <c r="H185" s="46">
        <f t="shared" si="146"/>
        <v>43507.1679</v>
      </c>
      <c r="I185" s="47">
        <v>222</v>
      </c>
      <c r="J185" s="47">
        <v>99.87</v>
      </c>
      <c r="K185" s="47">
        <f t="shared" si="147"/>
        <v>321.87</v>
      </c>
      <c r="L185" s="50"/>
      <c r="M185" s="49">
        <f t="shared" si="129"/>
        <v>0</v>
      </c>
      <c r="N185" s="46">
        <f t="shared" si="126"/>
        <v>0</v>
      </c>
      <c r="O185" s="42">
        <f t="shared" si="127"/>
        <v>0</v>
      </c>
      <c r="P185" s="47"/>
      <c r="Q185" s="47"/>
      <c r="R185" s="47"/>
      <c r="S185" s="50"/>
      <c r="T185" s="49">
        <f t="shared" si="148"/>
        <v>0</v>
      </c>
      <c r="U185" s="46">
        <f t="shared" si="149"/>
        <v>9876.3499999999985</v>
      </c>
      <c r="V185" s="42">
        <f t="shared" si="128"/>
        <v>9876.3499999999985</v>
      </c>
      <c r="W185" s="47"/>
      <c r="X185" s="47">
        <v>73.066138936154474</v>
      </c>
      <c r="Y185" s="47"/>
      <c r="Z185" s="50"/>
      <c r="AA185" s="46">
        <f t="shared" si="150"/>
        <v>0</v>
      </c>
      <c r="AB185" s="46">
        <f t="shared" si="140"/>
        <v>0</v>
      </c>
      <c r="AC185" s="46">
        <f t="shared" si="141"/>
        <v>0</v>
      </c>
      <c r="AD185" s="47"/>
      <c r="AE185" s="47"/>
      <c r="AF185" s="44">
        <f t="shared" si="130"/>
        <v>0</v>
      </c>
      <c r="AG185" s="124"/>
      <c r="AH185" s="46">
        <f t="shared" si="170"/>
        <v>0</v>
      </c>
      <c r="AI185" s="46">
        <f t="shared" si="171"/>
        <v>0</v>
      </c>
      <c r="AJ185" s="46">
        <f t="shared" si="142"/>
        <v>0</v>
      </c>
      <c r="AK185" s="47"/>
      <c r="AL185" s="47"/>
      <c r="AM185" s="44">
        <f t="shared" si="133"/>
        <v>0</v>
      </c>
      <c r="AN185" s="124"/>
      <c r="AO185" s="46">
        <f t="shared" si="172"/>
        <v>0</v>
      </c>
      <c r="AP185" s="46">
        <f t="shared" si="173"/>
        <v>0</v>
      </c>
      <c r="AQ185" s="46">
        <f t="shared" si="143"/>
        <v>0</v>
      </c>
      <c r="AR185" s="47"/>
      <c r="AS185" s="47"/>
      <c r="AT185" s="44">
        <f t="shared" si="136"/>
        <v>0</v>
      </c>
      <c r="AU185" s="124"/>
      <c r="AV185" s="46">
        <f t="shared" si="174"/>
        <v>0</v>
      </c>
      <c r="AW185" s="46">
        <f t="shared" si="175"/>
        <v>0</v>
      </c>
      <c r="AX185" s="46">
        <f t="shared" si="144"/>
        <v>0</v>
      </c>
      <c r="AY185" s="47"/>
      <c r="AZ185" s="47"/>
      <c r="BA185" s="44">
        <f t="shared" si="139"/>
        <v>0</v>
      </c>
      <c r="BB185" s="93" t="s">
        <v>707</v>
      </c>
      <c r="BC185" s="93"/>
    </row>
    <row r="186" spans="1:139" ht="85.5" customHeight="1" outlineLevel="1" x14ac:dyDescent="0.3">
      <c r="A186" s="6">
        <v>161</v>
      </c>
      <c r="B186" s="6">
        <v>161</v>
      </c>
      <c r="C186" s="6" t="s">
        <v>127</v>
      </c>
      <c r="D186" s="7" t="s">
        <v>552</v>
      </c>
      <c r="E186" s="16">
        <v>136.1</v>
      </c>
      <c r="F186" s="49">
        <f t="shared" si="145"/>
        <v>30214.199999999997</v>
      </c>
      <c r="G186" s="46">
        <f t="shared" si="157"/>
        <v>13592.307000000001</v>
      </c>
      <c r="H186" s="46">
        <f t="shared" si="146"/>
        <v>43806.506999999998</v>
      </c>
      <c r="I186" s="47">
        <v>222</v>
      </c>
      <c r="J186" s="47">
        <v>99.87</v>
      </c>
      <c r="K186" s="47">
        <f t="shared" si="147"/>
        <v>321.87</v>
      </c>
      <c r="L186" s="50"/>
      <c r="M186" s="49">
        <f t="shared" si="129"/>
        <v>0</v>
      </c>
      <c r="N186" s="46">
        <f t="shared" si="126"/>
        <v>0</v>
      </c>
      <c r="O186" s="42">
        <f t="shared" si="127"/>
        <v>0</v>
      </c>
      <c r="P186" s="47"/>
      <c r="Q186" s="47"/>
      <c r="R186" s="47"/>
      <c r="S186" s="50"/>
      <c r="T186" s="49">
        <f t="shared" si="148"/>
        <v>0</v>
      </c>
      <c r="U186" s="46">
        <f t="shared" si="149"/>
        <v>9936.3333333333321</v>
      </c>
      <c r="V186" s="42">
        <f t="shared" si="128"/>
        <v>9936.3333333333321</v>
      </c>
      <c r="W186" s="47"/>
      <c r="X186" s="47">
        <v>73.007592456527064</v>
      </c>
      <c r="Y186" s="47"/>
      <c r="Z186" s="50"/>
      <c r="AA186" s="46">
        <f t="shared" si="150"/>
        <v>0</v>
      </c>
      <c r="AB186" s="46">
        <f t="shared" si="140"/>
        <v>0</v>
      </c>
      <c r="AC186" s="46">
        <f t="shared" si="141"/>
        <v>0</v>
      </c>
      <c r="AD186" s="47"/>
      <c r="AE186" s="47"/>
      <c r="AF186" s="44">
        <f t="shared" si="130"/>
        <v>0</v>
      </c>
      <c r="AG186" s="124"/>
      <c r="AH186" s="46">
        <f t="shared" si="170"/>
        <v>0</v>
      </c>
      <c r="AI186" s="46">
        <f t="shared" si="171"/>
        <v>0</v>
      </c>
      <c r="AJ186" s="46">
        <f t="shared" si="142"/>
        <v>0</v>
      </c>
      <c r="AK186" s="47"/>
      <c r="AL186" s="47"/>
      <c r="AM186" s="44">
        <f t="shared" si="133"/>
        <v>0</v>
      </c>
      <c r="AN186" s="124"/>
      <c r="AO186" s="46">
        <f t="shared" si="172"/>
        <v>0</v>
      </c>
      <c r="AP186" s="46">
        <f t="shared" si="173"/>
        <v>0</v>
      </c>
      <c r="AQ186" s="46">
        <f t="shared" si="143"/>
        <v>0</v>
      </c>
      <c r="AR186" s="47"/>
      <c r="AS186" s="47"/>
      <c r="AT186" s="44">
        <f t="shared" si="136"/>
        <v>0</v>
      </c>
      <c r="AU186" s="124"/>
      <c r="AV186" s="46">
        <f t="shared" si="174"/>
        <v>0</v>
      </c>
      <c r="AW186" s="46">
        <f t="shared" si="175"/>
        <v>0</v>
      </c>
      <c r="AX186" s="46">
        <f t="shared" si="144"/>
        <v>0</v>
      </c>
      <c r="AY186" s="47"/>
      <c r="AZ186" s="47"/>
      <c r="BA186" s="44">
        <f t="shared" si="139"/>
        <v>0</v>
      </c>
      <c r="BB186" s="93" t="s">
        <v>708</v>
      </c>
      <c r="BC186" s="93"/>
    </row>
    <row r="187" spans="1:139" ht="42.75" customHeight="1" outlineLevel="1" x14ac:dyDescent="0.3">
      <c r="A187" s="6">
        <v>162</v>
      </c>
      <c r="B187" s="6">
        <v>162</v>
      </c>
      <c r="C187" s="6" t="s">
        <v>128</v>
      </c>
      <c r="D187" s="7" t="s">
        <v>552</v>
      </c>
      <c r="E187" s="16">
        <v>50.74</v>
      </c>
      <c r="F187" s="49">
        <f t="shared" si="145"/>
        <v>11264.28</v>
      </c>
      <c r="G187" s="46">
        <f t="shared" si="157"/>
        <v>5067.4038</v>
      </c>
      <c r="H187" s="46">
        <f t="shared" si="146"/>
        <v>16331.683800000001</v>
      </c>
      <c r="I187" s="47">
        <v>222</v>
      </c>
      <c r="J187" s="47">
        <v>99.87</v>
      </c>
      <c r="K187" s="47">
        <f t="shared" si="147"/>
        <v>321.87</v>
      </c>
      <c r="L187" s="50"/>
      <c r="M187" s="49">
        <f t="shared" si="129"/>
        <v>0</v>
      </c>
      <c r="N187" s="46">
        <f t="shared" si="126"/>
        <v>0</v>
      </c>
      <c r="O187" s="42">
        <f t="shared" si="127"/>
        <v>0</v>
      </c>
      <c r="P187" s="47"/>
      <c r="Q187" s="47"/>
      <c r="R187" s="47"/>
      <c r="S187" s="50"/>
      <c r="T187" s="49">
        <f t="shared" si="148"/>
        <v>0</v>
      </c>
      <c r="U187" s="46">
        <f t="shared" si="149"/>
        <v>3551.7999999999993</v>
      </c>
      <c r="V187" s="42">
        <f t="shared" si="128"/>
        <v>3551.7999999999993</v>
      </c>
      <c r="W187" s="47"/>
      <c r="X187" s="47">
        <v>69.999999999999986</v>
      </c>
      <c r="Y187" s="47"/>
      <c r="Z187" s="50"/>
      <c r="AA187" s="46">
        <f t="shared" si="150"/>
        <v>0</v>
      </c>
      <c r="AB187" s="46">
        <f t="shared" si="140"/>
        <v>0</v>
      </c>
      <c r="AC187" s="46">
        <f t="shared" si="141"/>
        <v>0</v>
      </c>
      <c r="AD187" s="47"/>
      <c r="AE187" s="47"/>
      <c r="AF187" s="44">
        <f t="shared" si="130"/>
        <v>0</v>
      </c>
      <c r="AG187" s="124"/>
      <c r="AH187" s="46">
        <f t="shared" si="170"/>
        <v>0</v>
      </c>
      <c r="AI187" s="46">
        <f t="shared" si="171"/>
        <v>0</v>
      </c>
      <c r="AJ187" s="46">
        <f t="shared" si="142"/>
        <v>0</v>
      </c>
      <c r="AK187" s="47"/>
      <c r="AL187" s="47"/>
      <c r="AM187" s="44">
        <f t="shared" si="133"/>
        <v>0</v>
      </c>
      <c r="AN187" s="124"/>
      <c r="AO187" s="46">
        <f t="shared" si="172"/>
        <v>0</v>
      </c>
      <c r="AP187" s="46">
        <f t="shared" si="173"/>
        <v>0</v>
      </c>
      <c r="AQ187" s="46">
        <f t="shared" si="143"/>
        <v>0</v>
      </c>
      <c r="AR187" s="47"/>
      <c r="AS187" s="47"/>
      <c r="AT187" s="44">
        <f t="shared" si="136"/>
        <v>0</v>
      </c>
      <c r="AU187" s="124"/>
      <c r="AV187" s="46">
        <f t="shared" si="174"/>
        <v>0</v>
      </c>
      <c r="AW187" s="46">
        <f t="shared" si="175"/>
        <v>0</v>
      </c>
      <c r="AX187" s="46">
        <f t="shared" si="144"/>
        <v>0</v>
      </c>
      <c r="AY187" s="47"/>
      <c r="AZ187" s="47"/>
      <c r="BA187" s="44">
        <f t="shared" si="139"/>
        <v>0</v>
      </c>
      <c r="BB187" s="93" t="s">
        <v>709</v>
      </c>
      <c r="BC187" s="93"/>
    </row>
    <row r="188" spans="1:139" ht="57" customHeight="1" outlineLevel="1" x14ac:dyDescent="0.3">
      <c r="A188" s="6">
        <v>163</v>
      </c>
      <c r="B188" s="6">
        <v>163</v>
      </c>
      <c r="C188" s="6" t="s">
        <v>129</v>
      </c>
      <c r="D188" s="7" t="s">
        <v>553</v>
      </c>
      <c r="E188" s="16">
        <v>0.95899999999999996</v>
      </c>
      <c r="F188" s="49">
        <f t="shared" si="145"/>
        <v>212898</v>
      </c>
      <c r="G188" s="46">
        <f t="shared" si="157"/>
        <v>95772.136529999989</v>
      </c>
      <c r="H188" s="46">
        <f t="shared" si="146"/>
        <v>308670.13653000002</v>
      </c>
      <c r="I188" s="47">
        <v>222000</v>
      </c>
      <c r="J188" s="47">
        <v>99866.67</v>
      </c>
      <c r="K188" s="47">
        <f t="shared" si="147"/>
        <v>321866.67</v>
      </c>
      <c r="L188" s="50"/>
      <c r="M188" s="49">
        <f t="shared" si="129"/>
        <v>0</v>
      </c>
      <c r="N188" s="46">
        <f t="shared" si="126"/>
        <v>0</v>
      </c>
      <c r="O188" s="42">
        <f t="shared" si="127"/>
        <v>0</v>
      </c>
      <c r="P188" s="47"/>
      <c r="Q188" s="47"/>
      <c r="R188" s="47"/>
      <c r="S188" s="50"/>
      <c r="T188" s="49">
        <f t="shared" si="148"/>
        <v>0</v>
      </c>
      <c r="U188" s="46">
        <f t="shared" si="149"/>
        <v>67130</v>
      </c>
      <c r="V188" s="42">
        <f t="shared" si="128"/>
        <v>67130</v>
      </c>
      <c r="W188" s="47"/>
      <c r="X188" s="47">
        <v>70000</v>
      </c>
      <c r="Y188" s="47"/>
      <c r="Z188" s="50"/>
      <c r="AA188" s="46">
        <f t="shared" si="150"/>
        <v>0</v>
      </c>
      <c r="AB188" s="46">
        <f t="shared" si="140"/>
        <v>0</v>
      </c>
      <c r="AC188" s="46">
        <f t="shared" si="141"/>
        <v>0</v>
      </c>
      <c r="AD188" s="47"/>
      <c r="AE188" s="47"/>
      <c r="AF188" s="44">
        <f t="shared" si="130"/>
        <v>0</v>
      </c>
      <c r="AG188" s="124"/>
      <c r="AH188" s="46">
        <f t="shared" si="170"/>
        <v>0</v>
      </c>
      <c r="AI188" s="46">
        <f t="shared" si="171"/>
        <v>0</v>
      </c>
      <c r="AJ188" s="46">
        <f t="shared" si="142"/>
        <v>0</v>
      </c>
      <c r="AK188" s="47"/>
      <c r="AL188" s="47"/>
      <c r="AM188" s="44">
        <f t="shared" si="133"/>
        <v>0</v>
      </c>
      <c r="AN188" s="124"/>
      <c r="AO188" s="46">
        <f t="shared" si="172"/>
        <v>0</v>
      </c>
      <c r="AP188" s="46">
        <f t="shared" si="173"/>
        <v>0</v>
      </c>
      <c r="AQ188" s="46">
        <f t="shared" si="143"/>
        <v>0</v>
      </c>
      <c r="AR188" s="47"/>
      <c r="AS188" s="47"/>
      <c r="AT188" s="44">
        <f t="shared" si="136"/>
        <v>0</v>
      </c>
      <c r="AU188" s="124"/>
      <c r="AV188" s="46">
        <f t="shared" si="174"/>
        <v>0</v>
      </c>
      <c r="AW188" s="46">
        <f t="shared" si="175"/>
        <v>0</v>
      </c>
      <c r="AX188" s="46">
        <f t="shared" si="144"/>
        <v>0</v>
      </c>
      <c r="AY188" s="47"/>
      <c r="AZ188" s="47"/>
      <c r="BA188" s="44">
        <f t="shared" si="139"/>
        <v>0</v>
      </c>
      <c r="BB188" s="93" t="s">
        <v>710</v>
      </c>
      <c r="BC188" s="93"/>
    </row>
    <row r="189" spans="1:139" ht="57" customHeight="1" outlineLevel="1" x14ac:dyDescent="0.3">
      <c r="A189" s="6">
        <v>164</v>
      </c>
      <c r="B189" s="6">
        <v>164</v>
      </c>
      <c r="C189" s="6" t="s">
        <v>130</v>
      </c>
      <c r="D189" s="7" t="s">
        <v>553</v>
      </c>
      <c r="E189" s="16">
        <v>1.484</v>
      </c>
      <c r="F189" s="49">
        <f t="shared" si="145"/>
        <v>329448</v>
      </c>
      <c r="G189" s="46">
        <f t="shared" si="157"/>
        <v>148202.13827999998</v>
      </c>
      <c r="H189" s="46">
        <f t="shared" si="146"/>
        <v>477650.13827999996</v>
      </c>
      <c r="I189" s="47">
        <v>222000</v>
      </c>
      <c r="J189" s="47">
        <v>99866.67</v>
      </c>
      <c r="K189" s="47">
        <f t="shared" si="147"/>
        <v>321866.67</v>
      </c>
      <c r="L189" s="50"/>
      <c r="M189" s="49">
        <f t="shared" si="129"/>
        <v>0</v>
      </c>
      <c r="N189" s="46">
        <f t="shared" ref="N189:N237" si="176">E189*Q189</f>
        <v>0</v>
      </c>
      <c r="O189" s="42">
        <f t="shared" ref="O189:O237" si="177">M189+N189</f>
        <v>0</v>
      </c>
      <c r="P189" s="47"/>
      <c r="Q189" s="47"/>
      <c r="R189" s="47"/>
      <c r="S189" s="50"/>
      <c r="T189" s="49">
        <f t="shared" si="148"/>
        <v>0</v>
      </c>
      <c r="U189" s="46">
        <f t="shared" si="149"/>
        <v>103880</v>
      </c>
      <c r="V189" s="42">
        <f t="shared" ref="V189:V237" si="178">T189+U189</f>
        <v>103880</v>
      </c>
      <c r="W189" s="47"/>
      <c r="X189" s="47">
        <v>70000</v>
      </c>
      <c r="Y189" s="47"/>
      <c r="Z189" s="50"/>
      <c r="AA189" s="46">
        <f t="shared" si="150"/>
        <v>0</v>
      </c>
      <c r="AB189" s="46">
        <f t="shared" si="140"/>
        <v>0</v>
      </c>
      <c r="AC189" s="46">
        <f t="shared" si="141"/>
        <v>0</v>
      </c>
      <c r="AD189" s="47"/>
      <c r="AE189" s="47"/>
      <c r="AF189" s="44">
        <f t="shared" si="130"/>
        <v>0</v>
      </c>
      <c r="AG189" s="124"/>
      <c r="AH189" s="46">
        <f t="shared" si="170"/>
        <v>0</v>
      </c>
      <c r="AI189" s="46">
        <f t="shared" si="171"/>
        <v>0</v>
      </c>
      <c r="AJ189" s="46">
        <f t="shared" si="142"/>
        <v>0</v>
      </c>
      <c r="AK189" s="47"/>
      <c r="AL189" s="47"/>
      <c r="AM189" s="44">
        <f t="shared" si="133"/>
        <v>0</v>
      </c>
      <c r="AN189" s="124"/>
      <c r="AO189" s="46">
        <f t="shared" si="172"/>
        <v>0</v>
      </c>
      <c r="AP189" s="46">
        <f t="shared" si="173"/>
        <v>0</v>
      </c>
      <c r="AQ189" s="46">
        <f t="shared" si="143"/>
        <v>0</v>
      </c>
      <c r="AR189" s="47"/>
      <c r="AS189" s="47"/>
      <c r="AT189" s="44">
        <f t="shared" si="136"/>
        <v>0</v>
      </c>
      <c r="AU189" s="124"/>
      <c r="AV189" s="46">
        <f t="shared" si="174"/>
        <v>0</v>
      </c>
      <c r="AW189" s="46">
        <f t="shared" si="175"/>
        <v>0</v>
      </c>
      <c r="AX189" s="46">
        <f t="shared" si="144"/>
        <v>0</v>
      </c>
      <c r="AY189" s="47"/>
      <c r="AZ189" s="47"/>
      <c r="BA189" s="44">
        <f t="shared" si="139"/>
        <v>0</v>
      </c>
      <c r="BB189" s="93" t="s">
        <v>711</v>
      </c>
      <c r="BC189" s="93"/>
    </row>
    <row r="190" spans="1:139" ht="42.75" customHeight="1" outlineLevel="1" x14ac:dyDescent="0.3">
      <c r="A190" s="6">
        <v>165</v>
      </c>
      <c r="B190" s="6">
        <v>165</v>
      </c>
      <c r="C190" s="6" t="s">
        <v>131</v>
      </c>
      <c r="D190" s="7" t="s">
        <v>552</v>
      </c>
      <c r="E190" s="16">
        <v>272.70999999999998</v>
      </c>
      <c r="F190" s="49">
        <f t="shared" si="145"/>
        <v>60541.619999999995</v>
      </c>
      <c r="G190" s="46">
        <f t="shared" si="157"/>
        <v>27235.547699999999</v>
      </c>
      <c r="H190" s="46">
        <f t="shared" si="146"/>
        <v>87777.167699999991</v>
      </c>
      <c r="I190" s="47">
        <v>222</v>
      </c>
      <c r="J190" s="47">
        <v>99.87</v>
      </c>
      <c r="K190" s="47">
        <f t="shared" si="147"/>
        <v>321.87</v>
      </c>
      <c r="L190" s="50"/>
      <c r="M190" s="49">
        <f t="shared" ref="M190:M235" si="179">E190*P190</f>
        <v>0</v>
      </c>
      <c r="N190" s="46">
        <f t="shared" si="176"/>
        <v>0</v>
      </c>
      <c r="O190" s="42">
        <f t="shared" si="177"/>
        <v>0</v>
      </c>
      <c r="P190" s="47"/>
      <c r="Q190" s="47"/>
      <c r="R190" s="47"/>
      <c r="S190" s="50"/>
      <c r="T190" s="49">
        <f t="shared" si="148"/>
        <v>0</v>
      </c>
      <c r="U190" s="46">
        <f t="shared" si="149"/>
        <v>19089.699999999993</v>
      </c>
      <c r="V190" s="42">
        <f t="shared" si="178"/>
        <v>19089.699999999993</v>
      </c>
      <c r="W190" s="47"/>
      <c r="X190" s="47">
        <v>69.999999999999986</v>
      </c>
      <c r="Y190" s="47"/>
      <c r="Z190" s="50"/>
      <c r="AA190" s="46">
        <f t="shared" si="150"/>
        <v>0</v>
      </c>
      <c r="AB190" s="46">
        <f t="shared" si="140"/>
        <v>0</v>
      </c>
      <c r="AC190" s="46">
        <f t="shared" si="141"/>
        <v>0</v>
      </c>
      <c r="AD190" s="47"/>
      <c r="AE190" s="47"/>
      <c r="AF190" s="44">
        <f t="shared" si="130"/>
        <v>0</v>
      </c>
      <c r="AG190" s="124"/>
      <c r="AH190" s="46">
        <f t="shared" si="170"/>
        <v>0</v>
      </c>
      <c r="AI190" s="46">
        <f t="shared" si="171"/>
        <v>0</v>
      </c>
      <c r="AJ190" s="46">
        <f t="shared" si="142"/>
        <v>0</v>
      </c>
      <c r="AK190" s="47"/>
      <c r="AL190" s="47"/>
      <c r="AM190" s="44">
        <f t="shared" si="133"/>
        <v>0</v>
      </c>
      <c r="AN190" s="124"/>
      <c r="AO190" s="46">
        <f t="shared" si="172"/>
        <v>0</v>
      </c>
      <c r="AP190" s="46">
        <f t="shared" si="173"/>
        <v>0</v>
      </c>
      <c r="AQ190" s="46">
        <f t="shared" si="143"/>
        <v>0</v>
      </c>
      <c r="AR190" s="47"/>
      <c r="AS190" s="47"/>
      <c r="AT190" s="44">
        <f t="shared" si="136"/>
        <v>0</v>
      </c>
      <c r="AU190" s="124"/>
      <c r="AV190" s="46">
        <f t="shared" si="174"/>
        <v>0</v>
      </c>
      <c r="AW190" s="46">
        <f t="shared" si="175"/>
        <v>0</v>
      </c>
      <c r="AX190" s="46">
        <f t="shared" si="144"/>
        <v>0</v>
      </c>
      <c r="AY190" s="47"/>
      <c r="AZ190" s="47"/>
      <c r="BA190" s="44">
        <f t="shared" si="139"/>
        <v>0</v>
      </c>
      <c r="BB190" s="93" t="s">
        <v>712</v>
      </c>
      <c r="BC190" s="93"/>
    </row>
    <row r="191" spans="1:139" ht="28.5" customHeight="1" outlineLevel="1" x14ac:dyDescent="0.3">
      <c r="A191" s="6">
        <v>166</v>
      </c>
      <c r="B191" s="6">
        <v>166</v>
      </c>
      <c r="C191" s="6" t="s">
        <v>132</v>
      </c>
      <c r="D191" s="7" t="s">
        <v>552</v>
      </c>
      <c r="E191" s="16">
        <v>141.30000000000001</v>
      </c>
      <c r="F191" s="49">
        <f t="shared" si="145"/>
        <v>31368.600000000002</v>
      </c>
      <c r="G191" s="46">
        <f t="shared" si="157"/>
        <v>14111.631000000001</v>
      </c>
      <c r="H191" s="46">
        <f t="shared" si="146"/>
        <v>45480.231</v>
      </c>
      <c r="I191" s="47">
        <v>222</v>
      </c>
      <c r="J191" s="47">
        <v>99.87</v>
      </c>
      <c r="K191" s="47">
        <f t="shared" si="147"/>
        <v>321.87</v>
      </c>
      <c r="L191" s="50"/>
      <c r="M191" s="49">
        <f t="shared" si="179"/>
        <v>0</v>
      </c>
      <c r="N191" s="46">
        <f t="shared" si="176"/>
        <v>0</v>
      </c>
      <c r="O191" s="42">
        <f t="shared" si="177"/>
        <v>0</v>
      </c>
      <c r="P191" s="47"/>
      <c r="Q191" s="47"/>
      <c r="R191" s="47"/>
      <c r="S191" s="50"/>
      <c r="T191" s="49">
        <f t="shared" si="148"/>
        <v>0</v>
      </c>
      <c r="U191" s="46">
        <f t="shared" si="149"/>
        <v>9890.9999999999982</v>
      </c>
      <c r="V191" s="42">
        <f t="shared" si="178"/>
        <v>9890.9999999999982</v>
      </c>
      <c r="W191" s="47"/>
      <c r="X191" s="47">
        <v>69.999999999999986</v>
      </c>
      <c r="Y191" s="47"/>
      <c r="Z191" s="50"/>
      <c r="AA191" s="46">
        <f t="shared" si="150"/>
        <v>0</v>
      </c>
      <c r="AB191" s="46">
        <f t="shared" si="140"/>
        <v>0</v>
      </c>
      <c r="AC191" s="46">
        <f t="shared" si="141"/>
        <v>0</v>
      </c>
      <c r="AD191" s="47"/>
      <c r="AE191" s="47"/>
      <c r="AF191" s="44">
        <f t="shared" si="130"/>
        <v>0</v>
      </c>
      <c r="AG191" s="124"/>
      <c r="AH191" s="46">
        <f t="shared" si="170"/>
        <v>0</v>
      </c>
      <c r="AI191" s="46">
        <f t="shared" si="171"/>
        <v>0</v>
      </c>
      <c r="AJ191" s="46">
        <f t="shared" si="142"/>
        <v>0</v>
      </c>
      <c r="AK191" s="47"/>
      <c r="AL191" s="47"/>
      <c r="AM191" s="44">
        <f t="shared" si="133"/>
        <v>0</v>
      </c>
      <c r="AN191" s="124"/>
      <c r="AO191" s="46">
        <f t="shared" si="172"/>
        <v>0</v>
      </c>
      <c r="AP191" s="46">
        <f t="shared" si="173"/>
        <v>0</v>
      </c>
      <c r="AQ191" s="46">
        <f t="shared" si="143"/>
        <v>0</v>
      </c>
      <c r="AR191" s="47"/>
      <c r="AS191" s="47"/>
      <c r="AT191" s="44">
        <f t="shared" si="136"/>
        <v>0</v>
      </c>
      <c r="AU191" s="124"/>
      <c r="AV191" s="46">
        <f t="shared" si="174"/>
        <v>0</v>
      </c>
      <c r="AW191" s="46">
        <f t="shared" si="175"/>
        <v>0</v>
      </c>
      <c r="AX191" s="46">
        <f t="shared" si="144"/>
        <v>0</v>
      </c>
      <c r="AY191" s="47"/>
      <c r="AZ191" s="47"/>
      <c r="BA191" s="44">
        <f t="shared" si="139"/>
        <v>0</v>
      </c>
      <c r="BB191" s="93" t="s">
        <v>713</v>
      </c>
      <c r="BC191" s="93"/>
    </row>
    <row r="192" spans="1:139" ht="42.75" customHeight="1" outlineLevel="1" x14ac:dyDescent="0.3">
      <c r="A192" s="6">
        <v>167</v>
      </c>
      <c r="B192" s="6">
        <v>167</v>
      </c>
      <c r="C192" s="6" t="s">
        <v>133</v>
      </c>
      <c r="D192" s="7" t="s">
        <v>552</v>
      </c>
      <c r="E192" s="16">
        <v>342.27</v>
      </c>
      <c r="F192" s="49">
        <f t="shared" si="145"/>
        <v>75983.94</v>
      </c>
      <c r="G192" s="46">
        <f t="shared" si="157"/>
        <v>34182.5049</v>
      </c>
      <c r="H192" s="46">
        <f t="shared" si="146"/>
        <v>110166.4449</v>
      </c>
      <c r="I192" s="47">
        <v>222</v>
      </c>
      <c r="J192" s="47">
        <v>99.87</v>
      </c>
      <c r="K192" s="47">
        <f t="shared" si="147"/>
        <v>321.87</v>
      </c>
      <c r="L192" s="50"/>
      <c r="M192" s="49">
        <f t="shared" si="179"/>
        <v>0</v>
      </c>
      <c r="N192" s="46">
        <f t="shared" si="176"/>
        <v>0</v>
      </c>
      <c r="O192" s="42">
        <f t="shared" si="177"/>
        <v>0</v>
      </c>
      <c r="P192" s="47"/>
      <c r="Q192" s="47"/>
      <c r="R192" s="47"/>
      <c r="S192" s="50"/>
      <c r="T192" s="49">
        <f t="shared" si="148"/>
        <v>0</v>
      </c>
      <c r="U192" s="46">
        <f t="shared" si="149"/>
        <v>23958.899999999994</v>
      </c>
      <c r="V192" s="42">
        <f t="shared" si="178"/>
        <v>23958.899999999994</v>
      </c>
      <c r="W192" s="47"/>
      <c r="X192" s="47">
        <v>69.999999999999986</v>
      </c>
      <c r="Y192" s="47"/>
      <c r="Z192" s="50"/>
      <c r="AA192" s="46">
        <f t="shared" si="150"/>
        <v>0</v>
      </c>
      <c r="AB192" s="46">
        <f t="shared" si="140"/>
        <v>0</v>
      </c>
      <c r="AC192" s="46">
        <f t="shared" si="141"/>
        <v>0</v>
      </c>
      <c r="AD192" s="47"/>
      <c r="AE192" s="47"/>
      <c r="AF192" s="44">
        <f t="shared" si="130"/>
        <v>0</v>
      </c>
      <c r="AG192" s="124"/>
      <c r="AH192" s="46">
        <f t="shared" si="170"/>
        <v>0</v>
      </c>
      <c r="AI192" s="46">
        <f t="shared" si="171"/>
        <v>0</v>
      </c>
      <c r="AJ192" s="46">
        <f t="shared" si="142"/>
        <v>0</v>
      </c>
      <c r="AK192" s="47"/>
      <c r="AL192" s="47"/>
      <c r="AM192" s="44">
        <f t="shared" si="133"/>
        <v>0</v>
      </c>
      <c r="AN192" s="124"/>
      <c r="AO192" s="46">
        <f t="shared" si="172"/>
        <v>0</v>
      </c>
      <c r="AP192" s="46">
        <f t="shared" si="173"/>
        <v>0</v>
      </c>
      <c r="AQ192" s="46">
        <f t="shared" si="143"/>
        <v>0</v>
      </c>
      <c r="AR192" s="47"/>
      <c r="AS192" s="47"/>
      <c r="AT192" s="44">
        <f t="shared" si="136"/>
        <v>0</v>
      </c>
      <c r="AU192" s="124"/>
      <c r="AV192" s="46">
        <f t="shared" si="174"/>
        <v>0</v>
      </c>
      <c r="AW192" s="46">
        <f t="shared" si="175"/>
        <v>0</v>
      </c>
      <c r="AX192" s="46">
        <f t="shared" si="144"/>
        <v>0</v>
      </c>
      <c r="AY192" s="47"/>
      <c r="AZ192" s="47"/>
      <c r="BA192" s="44">
        <f t="shared" si="139"/>
        <v>0</v>
      </c>
      <c r="BB192" s="93" t="s">
        <v>714</v>
      </c>
      <c r="BC192" s="93"/>
    </row>
    <row r="193" spans="1:139" ht="28.5" customHeight="1" outlineLevel="1" x14ac:dyDescent="0.3">
      <c r="A193" s="6">
        <v>168</v>
      </c>
      <c r="B193" s="6">
        <v>168</v>
      </c>
      <c r="C193" s="6" t="s">
        <v>134</v>
      </c>
      <c r="D193" s="7" t="s">
        <v>552</v>
      </c>
      <c r="E193" s="16">
        <v>42.72</v>
      </c>
      <c r="F193" s="49">
        <f t="shared" si="145"/>
        <v>9483.84</v>
      </c>
      <c r="G193" s="46">
        <f t="shared" si="157"/>
        <v>4266.4463999999998</v>
      </c>
      <c r="H193" s="46">
        <f t="shared" si="146"/>
        <v>13750.286400000001</v>
      </c>
      <c r="I193" s="47">
        <v>222</v>
      </c>
      <c r="J193" s="47">
        <v>99.87</v>
      </c>
      <c r="K193" s="47">
        <f t="shared" si="147"/>
        <v>321.87</v>
      </c>
      <c r="L193" s="50"/>
      <c r="M193" s="49">
        <f t="shared" si="179"/>
        <v>0</v>
      </c>
      <c r="N193" s="46">
        <f t="shared" si="176"/>
        <v>0</v>
      </c>
      <c r="O193" s="42">
        <f t="shared" si="177"/>
        <v>0</v>
      </c>
      <c r="P193" s="47"/>
      <c r="Q193" s="47"/>
      <c r="R193" s="47"/>
      <c r="S193" s="50"/>
      <c r="T193" s="49">
        <f t="shared" si="148"/>
        <v>0</v>
      </c>
      <c r="U193" s="46">
        <f t="shared" si="149"/>
        <v>2990.3999999999992</v>
      </c>
      <c r="V193" s="42">
        <f t="shared" si="178"/>
        <v>2990.3999999999992</v>
      </c>
      <c r="W193" s="47"/>
      <c r="X193" s="47">
        <v>69.999999999999986</v>
      </c>
      <c r="Y193" s="47"/>
      <c r="Z193" s="50"/>
      <c r="AA193" s="46">
        <f t="shared" si="150"/>
        <v>0</v>
      </c>
      <c r="AB193" s="46">
        <f t="shared" si="140"/>
        <v>0</v>
      </c>
      <c r="AC193" s="46">
        <f t="shared" si="141"/>
        <v>0</v>
      </c>
      <c r="AD193" s="47"/>
      <c r="AE193" s="47"/>
      <c r="AF193" s="44">
        <f t="shared" si="130"/>
        <v>0</v>
      </c>
      <c r="AG193" s="124"/>
      <c r="AH193" s="46">
        <f t="shared" si="170"/>
        <v>0</v>
      </c>
      <c r="AI193" s="46">
        <f t="shared" si="171"/>
        <v>0</v>
      </c>
      <c r="AJ193" s="46">
        <f t="shared" si="142"/>
        <v>0</v>
      </c>
      <c r="AK193" s="47"/>
      <c r="AL193" s="47"/>
      <c r="AM193" s="44">
        <f t="shared" si="133"/>
        <v>0</v>
      </c>
      <c r="AN193" s="124"/>
      <c r="AO193" s="46">
        <f t="shared" si="172"/>
        <v>0</v>
      </c>
      <c r="AP193" s="46">
        <f t="shared" si="173"/>
        <v>0</v>
      </c>
      <c r="AQ193" s="46">
        <f t="shared" si="143"/>
        <v>0</v>
      </c>
      <c r="AR193" s="47"/>
      <c r="AS193" s="47"/>
      <c r="AT193" s="44">
        <f t="shared" si="136"/>
        <v>0</v>
      </c>
      <c r="AU193" s="124"/>
      <c r="AV193" s="46">
        <f t="shared" si="174"/>
        <v>0</v>
      </c>
      <c r="AW193" s="46">
        <f t="shared" si="175"/>
        <v>0</v>
      </c>
      <c r="AX193" s="46">
        <f t="shared" si="144"/>
        <v>0</v>
      </c>
      <c r="AY193" s="47"/>
      <c r="AZ193" s="47"/>
      <c r="BA193" s="44">
        <f t="shared" si="139"/>
        <v>0</v>
      </c>
      <c r="BB193" s="93" t="s">
        <v>715</v>
      </c>
      <c r="BC193" s="93"/>
    </row>
    <row r="194" spans="1:139" ht="57" customHeight="1" outlineLevel="1" x14ac:dyDescent="0.3">
      <c r="A194" s="6">
        <v>169</v>
      </c>
      <c r="B194" s="6">
        <v>169</v>
      </c>
      <c r="C194" s="6" t="s">
        <v>135</v>
      </c>
      <c r="D194" s="7" t="s">
        <v>552</v>
      </c>
      <c r="E194" s="16">
        <v>166.42</v>
      </c>
      <c r="F194" s="49">
        <f t="shared" si="145"/>
        <v>36945.24</v>
      </c>
      <c r="G194" s="46">
        <f t="shared" si="157"/>
        <v>16620.365399999999</v>
      </c>
      <c r="H194" s="46">
        <f t="shared" si="146"/>
        <v>53565.6054</v>
      </c>
      <c r="I194" s="47">
        <v>222</v>
      </c>
      <c r="J194" s="47">
        <v>99.87</v>
      </c>
      <c r="K194" s="47">
        <f t="shared" si="147"/>
        <v>321.87</v>
      </c>
      <c r="L194" s="50"/>
      <c r="M194" s="49">
        <f t="shared" si="179"/>
        <v>0</v>
      </c>
      <c r="N194" s="46">
        <f t="shared" si="176"/>
        <v>0</v>
      </c>
      <c r="O194" s="42">
        <f t="shared" si="177"/>
        <v>0</v>
      </c>
      <c r="P194" s="47"/>
      <c r="Q194" s="47"/>
      <c r="R194" s="47"/>
      <c r="S194" s="50"/>
      <c r="T194" s="49">
        <f t="shared" si="148"/>
        <v>0</v>
      </c>
      <c r="U194" s="46">
        <f t="shared" si="149"/>
        <v>11649.399999999996</v>
      </c>
      <c r="V194" s="42">
        <f t="shared" si="178"/>
        <v>11649.399999999996</v>
      </c>
      <c r="W194" s="47"/>
      <c r="X194" s="47">
        <v>69.999999999999986</v>
      </c>
      <c r="Y194" s="47"/>
      <c r="Z194" s="50"/>
      <c r="AA194" s="46">
        <f t="shared" si="150"/>
        <v>0</v>
      </c>
      <c r="AB194" s="46">
        <f t="shared" si="140"/>
        <v>0</v>
      </c>
      <c r="AC194" s="46">
        <f t="shared" si="141"/>
        <v>0</v>
      </c>
      <c r="AD194" s="47"/>
      <c r="AE194" s="47"/>
      <c r="AF194" s="44">
        <f t="shared" si="130"/>
        <v>0</v>
      </c>
      <c r="AG194" s="124"/>
      <c r="AH194" s="46">
        <f t="shared" si="170"/>
        <v>0</v>
      </c>
      <c r="AI194" s="46">
        <f t="shared" si="171"/>
        <v>0</v>
      </c>
      <c r="AJ194" s="46">
        <f t="shared" si="142"/>
        <v>0</v>
      </c>
      <c r="AK194" s="47"/>
      <c r="AL194" s="47"/>
      <c r="AM194" s="44">
        <f t="shared" si="133"/>
        <v>0</v>
      </c>
      <c r="AN194" s="124"/>
      <c r="AO194" s="46">
        <f t="shared" si="172"/>
        <v>0</v>
      </c>
      <c r="AP194" s="46">
        <f t="shared" si="173"/>
        <v>0</v>
      </c>
      <c r="AQ194" s="46">
        <f t="shared" si="143"/>
        <v>0</v>
      </c>
      <c r="AR194" s="47"/>
      <c r="AS194" s="47"/>
      <c r="AT194" s="44">
        <f t="shared" si="136"/>
        <v>0</v>
      </c>
      <c r="AU194" s="124"/>
      <c r="AV194" s="46">
        <f t="shared" si="174"/>
        <v>0</v>
      </c>
      <c r="AW194" s="46">
        <f t="shared" si="175"/>
        <v>0</v>
      </c>
      <c r="AX194" s="46">
        <f t="shared" si="144"/>
        <v>0</v>
      </c>
      <c r="AY194" s="47"/>
      <c r="AZ194" s="47"/>
      <c r="BA194" s="44">
        <f t="shared" si="139"/>
        <v>0</v>
      </c>
      <c r="BB194" s="93" t="s">
        <v>716</v>
      </c>
      <c r="BC194" s="93"/>
    </row>
    <row r="195" spans="1:139" ht="57" customHeight="1" outlineLevel="1" x14ac:dyDescent="0.3">
      <c r="A195" s="6">
        <v>170</v>
      </c>
      <c r="B195" s="6">
        <v>170</v>
      </c>
      <c r="C195" s="6" t="s">
        <v>136</v>
      </c>
      <c r="D195" s="7" t="s">
        <v>552</v>
      </c>
      <c r="E195" s="16">
        <v>83.28</v>
      </c>
      <c r="F195" s="49">
        <f t="shared" si="145"/>
        <v>18488.16</v>
      </c>
      <c r="G195" s="46">
        <f t="shared" si="157"/>
        <v>8317.1736000000001</v>
      </c>
      <c r="H195" s="46">
        <f t="shared" si="146"/>
        <v>26805.333599999998</v>
      </c>
      <c r="I195" s="47">
        <v>222</v>
      </c>
      <c r="J195" s="47">
        <v>99.87</v>
      </c>
      <c r="K195" s="47">
        <f t="shared" si="147"/>
        <v>321.87</v>
      </c>
      <c r="L195" s="50"/>
      <c r="M195" s="49">
        <f t="shared" si="179"/>
        <v>0</v>
      </c>
      <c r="N195" s="46">
        <f t="shared" si="176"/>
        <v>0</v>
      </c>
      <c r="O195" s="42">
        <f t="shared" si="177"/>
        <v>0</v>
      </c>
      <c r="P195" s="47"/>
      <c r="Q195" s="47"/>
      <c r="R195" s="47"/>
      <c r="S195" s="50"/>
      <c r="T195" s="49">
        <f t="shared" si="148"/>
        <v>0</v>
      </c>
      <c r="U195" s="46">
        <f t="shared" si="149"/>
        <v>5829.6</v>
      </c>
      <c r="V195" s="42">
        <f t="shared" si="178"/>
        <v>5829.6</v>
      </c>
      <c r="W195" s="47"/>
      <c r="X195" s="47">
        <v>70</v>
      </c>
      <c r="Y195" s="47"/>
      <c r="Z195" s="50"/>
      <c r="AA195" s="46">
        <f t="shared" si="150"/>
        <v>0</v>
      </c>
      <c r="AB195" s="46">
        <f t="shared" si="140"/>
        <v>0</v>
      </c>
      <c r="AC195" s="46">
        <f t="shared" si="141"/>
        <v>0</v>
      </c>
      <c r="AD195" s="47"/>
      <c r="AE195" s="47"/>
      <c r="AF195" s="44">
        <f t="shared" si="130"/>
        <v>0</v>
      </c>
      <c r="AG195" s="124"/>
      <c r="AH195" s="46">
        <f t="shared" si="170"/>
        <v>0</v>
      </c>
      <c r="AI195" s="46">
        <f t="shared" si="171"/>
        <v>0</v>
      </c>
      <c r="AJ195" s="46">
        <f t="shared" si="142"/>
        <v>0</v>
      </c>
      <c r="AK195" s="47"/>
      <c r="AL195" s="47"/>
      <c r="AM195" s="44">
        <f t="shared" si="133"/>
        <v>0</v>
      </c>
      <c r="AN195" s="124"/>
      <c r="AO195" s="46">
        <f t="shared" si="172"/>
        <v>0</v>
      </c>
      <c r="AP195" s="46">
        <f t="shared" si="173"/>
        <v>0</v>
      </c>
      <c r="AQ195" s="46">
        <f t="shared" si="143"/>
        <v>0</v>
      </c>
      <c r="AR195" s="47"/>
      <c r="AS195" s="47"/>
      <c r="AT195" s="44">
        <f t="shared" si="136"/>
        <v>0</v>
      </c>
      <c r="AU195" s="124"/>
      <c r="AV195" s="46">
        <f t="shared" si="174"/>
        <v>0</v>
      </c>
      <c r="AW195" s="46">
        <f t="shared" si="175"/>
        <v>0</v>
      </c>
      <c r="AX195" s="46">
        <f t="shared" si="144"/>
        <v>0</v>
      </c>
      <c r="AY195" s="47"/>
      <c r="AZ195" s="47"/>
      <c r="BA195" s="44">
        <f t="shared" si="139"/>
        <v>0</v>
      </c>
      <c r="BB195" s="93" t="s">
        <v>717</v>
      </c>
      <c r="BC195" s="93"/>
    </row>
    <row r="196" spans="1:139" ht="57" customHeight="1" outlineLevel="1" x14ac:dyDescent="0.3">
      <c r="A196" s="6">
        <v>171</v>
      </c>
      <c r="B196" s="6">
        <v>171</v>
      </c>
      <c r="C196" s="6" t="s">
        <v>137</v>
      </c>
      <c r="D196" s="7" t="s">
        <v>552</v>
      </c>
      <c r="E196" s="16">
        <v>83.34</v>
      </c>
      <c r="F196" s="49">
        <f t="shared" si="145"/>
        <v>18501.48</v>
      </c>
      <c r="G196" s="46">
        <f t="shared" si="157"/>
        <v>8323.1658000000007</v>
      </c>
      <c r="H196" s="46">
        <f t="shared" si="146"/>
        <v>26824.645799999998</v>
      </c>
      <c r="I196" s="47">
        <v>222</v>
      </c>
      <c r="J196" s="47">
        <v>99.87</v>
      </c>
      <c r="K196" s="47">
        <f t="shared" si="147"/>
        <v>321.87</v>
      </c>
      <c r="L196" s="50"/>
      <c r="M196" s="49">
        <f t="shared" si="179"/>
        <v>0</v>
      </c>
      <c r="N196" s="46">
        <f t="shared" si="176"/>
        <v>0</v>
      </c>
      <c r="O196" s="42">
        <f t="shared" si="177"/>
        <v>0</v>
      </c>
      <c r="P196" s="47"/>
      <c r="Q196" s="47"/>
      <c r="R196" s="47"/>
      <c r="S196" s="50"/>
      <c r="T196" s="49">
        <f t="shared" si="148"/>
        <v>0</v>
      </c>
      <c r="U196" s="46">
        <f t="shared" si="149"/>
        <v>5833.8</v>
      </c>
      <c r="V196" s="42">
        <f t="shared" si="178"/>
        <v>5833.8</v>
      </c>
      <c r="W196" s="47"/>
      <c r="X196" s="47">
        <v>70</v>
      </c>
      <c r="Y196" s="47"/>
      <c r="Z196" s="50"/>
      <c r="AA196" s="46">
        <f t="shared" si="150"/>
        <v>0</v>
      </c>
      <c r="AB196" s="46">
        <f t="shared" si="140"/>
        <v>0</v>
      </c>
      <c r="AC196" s="46">
        <f t="shared" si="141"/>
        <v>0</v>
      </c>
      <c r="AD196" s="47"/>
      <c r="AE196" s="47"/>
      <c r="AF196" s="44">
        <f t="shared" si="130"/>
        <v>0</v>
      </c>
      <c r="AG196" s="124"/>
      <c r="AH196" s="46">
        <f t="shared" si="170"/>
        <v>0</v>
      </c>
      <c r="AI196" s="46">
        <f t="shared" si="171"/>
        <v>0</v>
      </c>
      <c r="AJ196" s="46">
        <f t="shared" si="142"/>
        <v>0</v>
      </c>
      <c r="AK196" s="47"/>
      <c r="AL196" s="47"/>
      <c r="AM196" s="44">
        <f t="shared" si="133"/>
        <v>0</v>
      </c>
      <c r="AN196" s="124"/>
      <c r="AO196" s="46">
        <f t="shared" si="172"/>
        <v>0</v>
      </c>
      <c r="AP196" s="46">
        <f t="shared" si="173"/>
        <v>0</v>
      </c>
      <c r="AQ196" s="46">
        <f t="shared" si="143"/>
        <v>0</v>
      </c>
      <c r="AR196" s="47"/>
      <c r="AS196" s="47"/>
      <c r="AT196" s="44">
        <f t="shared" si="136"/>
        <v>0</v>
      </c>
      <c r="AU196" s="124"/>
      <c r="AV196" s="46">
        <f t="shared" si="174"/>
        <v>0</v>
      </c>
      <c r="AW196" s="46">
        <f t="shared" si="175"/>
        <v>0</v>
      </c>
      <c r="AX196" s="46">
        <f t="shared" si="144"/>
        <v>0</v>
      </c>
      <c r="AY196" s="47"/>
      <c r="AZ196" s="47"/>
      <c r="BA196" s="44">
        <f t="shared" si="139"/>
        <v>0</v>
      </c>
      <c r="BB196" s="93" t="s">
        <v>718</v>
      </c>
      <c r="BC196" s="93"/>
    </row>
    <row r="197" spans="1:139" ht="57" customHeight="1" outlineLevel="1" x14ac:dyDescent="0.3">
      <c r="A197" s="6">
        <v>172</v>
      </c>
      <c r="B197" s="6">
        <v>172</v>
      </c>
      <c r="C197" s="6" t="s">
        <v>138</v>
      </c>
      <c r="D197" s="7" t="s">
        <v>553</v>
      </c>
      <c r="E197" s="16">
        <v>2.3877000000000002</v>
      </c>
      <c r="F197" s="49">
        <f t="shared" si="145"/>
        <v>501417.00000000006</v>
      </c>
      <c r="G197" s="46">
        <f t="shared" si="157"/>
        <v>229935.51</v>
      </c>
      <c r="H197" s="46">
        <f t="shared" si="146"/>
        <v>731352.51</v>
      </c>
      <c r="I197" s="47">
        <v>210000</v>
      </c>
      <c r="J197" s="47">
        <v>96300</v>
      </c>
      <c r="K197" s="47">
        <f t="shared" si="147"/>
        <v>306300</v>
      </c>
      <c r="L197" s="50"/>
      <c r="M197" s="49">
        <f t="shared" si="179"/>
        <v>0</v>
      </c>
      <c r="N197" s="46">
        <f t="shared" si="176"/>
        <v>0</v>
      </c>
      <c r="O197" s="42">
        <f t="shared" si="177"/>
        <v>0</v>
      </c>
      <c r="P197" s="47"/>
      <c r="Q197" s="47"/>
      <c r="R197" s="47"/>
      <c r="S197" s="50"/>
      <c r="T197" s="49">
        <f t="shared" si="148"/>
        <v>0</v>
      </c>
      <c r="U197" s="46">
        <f t="shared" si="149"/>
        <v>167139</v>
      </c>
      <c r="V197" s="42">
        <f t="shared" si="178"/>
        <v>167139</v>
      </c>
      <c r="W197" s="47"/>
      <c r="X197" s="47">
        <v>70000</v>
      </c>
      <c r="Y197" s="47"/>
      <c r="Z197" s="50"/>
      <c r="AA197" s="46">
        <f t="shared" si="150"/>
        <v>0</v>
      </c>
      <c r="AB197" s="46">
        <f t="shared" si="140"/>
        <v>0</v>
      </c>
      <c r="AC197" s="46">
        <f t="shared" si="141"/>
        <v>0</v>
      </c>
      <c r="AD197" s="47"/>
      <c r="AE197" s="47"/>
      <c r="AF197" s="44">
        <f t="shared" si="130"/>
        <v>0</v>
      </c>
      <c r="AG197" s="124"/>
      <c r="AH197" s="46">
        <f t="shared" si="170"/>
        <v>0</v>
      </c>
      <c r="AI197" s="46">
        <f t="shared" si="171"/>
        <v>0</v>
      </c>
      <c r="AJ197" s="46">
        <f t="shared" si="142"/>
        <v>0</v>
      </c>
      <c r="AK197" s="47"/>
      <c r="AL197" s="47"/>
      <c r="AM197" s="44">
        <f t="shared" si="133"/>
        <v>0</v>
      </c>
      <c r="AN197" s="124"/>
      <c r="AO197" s="46">
        <f t="shared" si="172"/>
        <v>0</v>
      </c>
      <c r="AP197" s="46">
        <f t="shared" si="173"/>
        <v>0</v>
      </c>
      <c r="AQ197" s="46">
        <f t="shared" si="143"/>
        <v>0</v>
      </c>
      <c r="AR197" s="47"/>
      <c r="AS197" s="47"/>
      <c r="AT197" s="44">
        <f t="shared" si="136"/>
        <v>0</v>
      </c>
      <c r="AU197" s="124"/>
      <c r="AV197" s="46">
        <f t="shared" si="174"/>
        <v>0</v>
      </c>
      <c r="AW197" s="46">
        <f t="shared" si="175"/>
        <v>0</v>
      </c>
      <c r="AX197" s="46">
        <f t="shared" si="144"/>
        <v>0</v>
      </c>
      <c r="AY197" s="47"/>
      <c r="AZ197" s="47"/>
      <c r="BA197" s="44">
        <f t="shared" si="139"/>
        <v>0</v>
      </c>
      <c r="BB197" s="93" t="s">
        <v>719</v>
      </c>
      <c r="BC197" s="93"/>
    </row>
    <row r="198" spans="1:139" ht="114" customHeight="1" outlineLevel="1" x14ac:dyDescent="0.3">
      <c r="A198" s="6">
        <v>173</v>
      </c>
      <c r="B198" s="6">
        <v>173</v>
      </c>
      <c r="C198" s="6" t="s">
        <v>139</v>
      </c>
      <c r="D198" s="7" t="s">
        <v>552</v>
      </c>
      <c r="E198" s="16">
        <v>353.8</v>
      </c>
      <c r="F198" s="49">
        <f t="shared" si="145"/>
        <v>74298</v>
      </c>
      <c r="G198" s="46">
        <f t="shared" si="157"/>
        <v>34070.94</v>
      </c>
      <c r="H198" s="46">
        <f t="shared" si="146"/>
        <v>108368.94</v>
      </c>
      <c r="I198" s="47">
        <v>210</v>
      </c>
      <c r="J198" s="47">
        <v>96.3</v>
      </c>
      <c r="K198" s="47">
        <f t="shared" si="147"/>
        <v>306.3</v>
      </c>
      <c r="L198" s="50"/>
      <c r="M198" s="49">
        <f t="shared" si="179"/>
        <v>0</v>
      </c>
      <c r="N198" s="46">
        <f t="shared" si="176"/>
        <v>0</v>
      </c>
      <c r="O198" s="42">
        <f t="shared" si="177"/>
        <v>0</v>
      </c>
      <c r="P198" s="47"/>
      <c r="Q198" s="47"/>
      <c r="R198" s="47"/>
      <c r="S198" s="50"/>
      <c r="T198" s="49">
        <f t="shared" si="148"/>
        <v>0</v>
      </c>
      <c r="U198" s="46">
        <f t="shared" si="149"/>
        <v>25615.366666666672</v>
      </c>
      <c r="V198" s="42">
        <f t="shared" si="178"/>
        <v>25615.366666666672</v>
      </c>
      <c r="W198" s="47"/>
      <c r="X198" s="47">
        <v>72.400697192387426</v>
      </c>
      <c r="Y198" s="47"/>
      <c r="Z198" s="50"/>
      <c r="AA198" s="46">
        <f t="shared" si="150"/>
        <v>0</v>
      </c>
      <c r="AB198" s="46">
        <f t="shared" si="140"/>
        <v>0</v>
      </c>
      <c r="AC198" s="46">
        <f t="shared" si="141"/>
        <v>0</v>
      </c>
      <c r="AD198" s="47"/>
      <c r="AE198" s="47"/>
      <c r="AF198" s="44">
        <f t="shared" ref="AF198:AF261" si="180">AD198+AE198</f>
        <v>0</v>
      </c>
      <c r="AG198" s="124"/>
      <c r="AH198" s="46">
        <f t="shared" si="170"/>
        <v>0</v>
      </c>
      <c r="AI198" s="46">
        <f t="shared" si="171"/>
        <v>0</v>
      </c>
      <c r="AJ198" s="46">
        <f t="shared" si="142"/>
        <v>0</v>
      </c>
      <c r="AK198" s="47"/>
      <c r="AL198" s="47"/>
      <c r="AM198" s="44">
        <f t="shared" ref="AM198:AM261" si="181">AK198+AL198</f>
        <v>0</v>
      </c>
      <c r="AN198" s="124"/>
      <c r="AO198" s="46">
        <f t="shared" si="172"/>
        <v>0</v>
      </c>
      <c r="AP198" s="46">
        <f t="shared" si="173"/>
        <v>0</v>
      </c>
      <c r="AQ198" s="46">
        <f t="shared" si="143"/>
        <v>0</v>
      </c>
      <c r="AR198" s="47"/>
      <c r="AS198" s="47"/>
      <c r="AT198" s="44">
        <f t="shared" ref="AT198:AT261" si="182">AR198+AS198</f>
        <v>0</v>
      </c>
      <c r="AU198" s="124"/>
      <c r="AV198" s="46">
        <f t="shared" si="174"/>
        <v>0</v>
      </c>
      <c r="AW198" s="46">
        <f t="shared" si="175"/>
        <v>0</v>
      </c>
      <c r="AX198" s="46">
        <f t="shared" si="144"/>
        <v>0</v>
      </c>
      <c r="AY198" s="47"/>
      <c r="AZ198" s="47"/>
      <c r="BA198" s="44">
        <f t="shared" ref="BA198:BA261" si="183">AY198+AZ198</f>
        <v>0</v>
      </c>
      <c r="BB198" s="93" t="s">
        <v>720</v>
      </c>
      <c r="BC198" s="93"/>
    </row>
    <row r="199" spans="1:139" ht="85.5" customHeight="1" outlineLevel="1" x14ac:dyDescent="0.3">
      <c r="A199" s="6">
        <v>174</v>
      </c>
      <c r="B199" s="6">
        <v>174</v>
      </c>
      <c r="C199" s="6" t="s">
        <v>140</v>
      </c>
      <c r="D199" s="7" t="s">
        <v>552</v>
      </c>
      <c r="E199" s="16">
        <v>184.44</v>
      </c>
      <c r="F199" s="53">
        <f t="shared" si="145"/>
        <v>0</v>
      </c>
      <c r="G199" s="46">
        <f t="shared" si="157"/>
        <v>0</v>
      </c>
      <c r="H199" s="54">
        <f t="shared" si="146"/>
        <v>0</v>
      </c>
      <c r="I199" s="47">
        <v>0</v>
      </c>
      <c r="J199" s="47">
        <v>0</v>
      </c>
      <c r="K199" s="47">
        <f t="shared" si="147"/>
        <v>0</v>
      </c>
      <c r="L199" s="50"/>
      <c r="M199" s="49">
        <f t="shared" si="179"/>
        <v>0</v>
      </c>
      <c r="N199" s="46">
        <f t="shared" si="176"/>
        <v>0</v>
      </c>
      <c r="O199" s="42">
        <f t="shared" si="177"/>
        <v>0</v>
      </c>
      <c r="P199" s="47"/>
      <c r="Q199" s="47"/>
      <c r="R199" s="47"/>
      <c r="S199" s="50"/>
      <c r="T199" s="49">
        <f t="shared" si="148"/>
        <v>0</v>
      </c>
      <c r="U199" s="46">
        <f t="shared" si="149"/>
        <v>13345.716666666667</v>
      </c>
      <c r="V199" s="42">
        <f t="shared" si="178"/>
        <v>13345.716666666667</v>
      </c>
      <c r="W199" s="47"/>
      <c r="X199" s="47">
        <v>72.35803874792164</v>
      </c>
      <c r="Y199" s="47"/>
      <c r="Z199" s="50"/>
      <c r="AA199" s="46">
        <f t="shared" si="150"/>
        <v>0</v>
      </c>
      <c r="AB199" s="46">
        <f t="shared" ref="AB199:AB262" si="184">E200*AE199</f>
        <v>0</v>
      </c>
      <c r="AC199" s="46">
        <f t="shared" ref="AC199:AC262" si="185">AA199+AB199</f>
        <v>0</v>
      </c>
      <c r="AD199" s="47"/>
      <c r="AE199" s="47"/>
      <c r="AF199" s="44">
        <f t="shared" si="180"/>
        <v>0</v>
      </c>
      <c r="AG199" s="124"/>
      <c r="AH199" s="46">
        <f t="shared" si="170"/>
        <v>0</v>
      </c>
      <c r="AI199" s="46">
        <f t="shared" si="171"/>
        <v>0</v>
      </c>
      <c r="AJ199" s="46">
        <f t="shared" ref="AJ199:AJ262" si="186">AH199+AI199</f>
        <v>0</v>
      </c>
      <c r="AK199" s="47"/>
      <c r="AL199" s="47"/>
      <c r="AM199" s="44">
        <f t="shared" si="181"/>
        <v>0</v>
      </c>
      <c r="AN199" s="124"/>
      <c r="AO199" s="46">
        <f t="shared" si="172"/>
        <v>0</v>
      </c>
      <c r="AP199" s="46">
        <f t="shared" si="173"/>
        <v>0</v>
      </c>
      <c r="AQ199" s="46">
        <f t="shared" ref="AQ199:AQ262" si="187">AO199+AP199</f>
        <v>0</v>
      </c>
      <c r="AR199" s="47"/>
      <c r="AS199" s="47"/>
      <c r="AT199" s="44">
        <f t="shared" si="182"/>
        <v>0</v>
      </c>
      <c r="AU199" s="124"/>
      <c r="AV199" s="46">
        <f t="shared" si="174"/>
        <v>0</v>
      </c>
      <c r="AW199" s="46">
        <f t="shared" si="175"/>
        <v>0</v>
      </c>
      <c r="AX199" s="46">
        <f t="shared" ref="AX199:AX262" si="188">AV199+AW199</f>
        <v>0</v>
      </c>
      <c r="AY199" s="47"/>
      <c r="AZ199" s="47"/>
      <c r="BA199" s="44">
        <f t="shared" si="183"/>
        <v>0</v>
      </c>
      <c r="BB199" s="93" t="s">
        <v>721</v>
      </c>
      <c r="BC199" s="93"/>
    </row>
    <row r="200" spans="1:139" ht="85.5" customHeight="1" outlineLevel="1" x14ac:dyDescent="0.3">
      <c r="A200" s="6">
        <v>175</v>
      </c>
      <c r="B200" s="6">
        <v>175</v>
      </c>
      <c r="C200" s="6" t="s">
        <v>141</v>
      </c>
      <c r="D200" s="7" t="s">
        <v>552</v>
      </c>
      <c r="E200" s="16">
        <v>205.8</v>
      </c>
      <c r="F200" s="49">
        <f t="shared" ref="F200:F264" si="189">I200*E200</f>
        <v>45687.600000000006</v>
      </c>
      <c r="G200" s="46">
        <f t="shared" si="157"/>
        <v>20553.246000000003</v>
      </c>
      <c r="H200" s="46">
        <f t="shared" ref="H200:H264" si="190">F200+G200</f>
        <v>66240.846000000005</v>
      </c>
      <c r="I200" s="47">
        <v>222</v>
      </c>
      <c r="J200" s="47">
        <v>99.87</v>
      </c>
      <c r="K200" s="47">
        <f t="shared" ref="K200:K264" si="191">I200+J200</f>
        <v>321.87</v>
      </c>
      <c r="L200" s="50"/>
      <c r="M200" s="49">
        <f t="shared" si="179"/>
        <v>0</v>
      </c>
      <c r="N200" s="46">
        <f t="shared" si="176"/>
        <v>0</v>
      </c>
      <c r="O200" s="42">
        <f t="shared" si="177"/>
        <v>0</v>
      </c>
      <c r="P200" s="47"/>
      <c r="Q200" s="47"/>
      <c r="R200" s="47"/>
      <c r="S200" s="50"/>
      <c r="T200" s="49">
        <f t="shared" ref="T200:T263" si="192">W200*E200</f>
        <v>0</v>
      </c>
      <c r="U200" s="46">
        <f t="shared" ref="U200:U263" si="193">E200*X200</f>
        <v>16938.75</v>
      </c>
      <c r="V200" s="42">
        <f t="shared" si="178"/>
        <v>16938.75</v>
      </c>
      <c r="W200" s="47"/>
      <c r="X200" s="47">
        <v>82.306851311953352</v>
      </c>
      <c r="Y200" s="47"/>
      <c r="Z200" s="50"/>
      <c r="AA200" s="46">
        <f t="shared" ref="AA200:AA263" si="194">E200*AD200</f>
        <v>0</v>
      </c>
      <c r="AB200" s="46">
        <f t="shared" si="184"/>
        <v>0</v>
      </c>
      <c r="AC200" s="46">
        <f t="shared" si="185"/>
        <v>0</v>
      </c>
      <c r="AD200" s="47"/>
      <c r="AE200" s="47"/>
      <c r="AF200" s="44">
        <f t="shared" si="180"/>
        <v>0</v>
      </c>
      <c r="AG200" s="124"/>
      <c r="AH200" s="46">
        <f t="shared" si="170"/>
        <v>0</v>
      </c>
      <c r="AI200" s="46">
        <f t="shared" si="171"/>
        <v>0</v>
      </c>
      <c r="AJ200" s="46">
        <f t="shared" si="186"/>
        <v>0</v>
      </c>
      <c r="AK200" s="47"/>
      <c r="AL200" s="47"/>
      <c r="AM200" s="44">
        <f t="shared" si="181"/>
        <v>0</v>
      </c>
      <c r="AN200" s="124"/>
      <c r="AO200" s="46">
        <f t="shared" si="172"/>
        <v>0</v>
      </c>
      <c r="AP200" s="46">
        <f t="shared" si="173"/>
        <v>0</v>
      </c>
      <c r="AQ200" s="46">
        <f t="shared" si="187"/>
        <v>0</v>
      </c>
      <c r="AR200" s="47"/>
      <c r="AS200" s="47"/>
      <c r="AT200" s="44">
        <f t="shared" si="182"/>
        <v>0</v>
      </c>
      <c r="AU200" s="124"/>
      <c r="AV200" s="46">
        <f t="shared" si="174"/>
        <v>0</v>
      </c>
      <c r="AW200" s="46">
        <f t="shared" si="175"/>
        <v>0</v>
      </c>
      <c r="AX200" s="46">
        <f t="shared" si="188"/>
        <v>0</v>
      </c>
      <c r="AY200" s="47"/>
      <c r="AZ200" s="47"/>
      <c r="BA200" s="44">
        <f t="shared" si="183"/>
        <v>0</v>
      </c>
      <c r="BB200" s="93" t="s">
        <v>722</v>
      </c>
      <c r="BC200" s="93"/>
    </row>
    <row r="201" spans="1:139" ht="28.5" customHeight="1" outlineLevel="1" x14ac:dyDescent="0.3">
      <c r="A201" s="6">
        <v>176</v>
      </c>
      <c r="B201" s="6">
        <v>176</v>
      </c>
      <c r="C201" s="6" t="s">
        <v>142</v>
      </c>
      <c r="D201" s="7" t="s">
        <v>552</v>
      </c>
      <c r="E201" s="16">
        <v>34</v>
      </c>
      <c r="F201" s="49">
        <f t="shared" si="189"/>
        <v>7548</v>
      </c>
      <c r="G201" s="46">
        <f t="shared" si="157"/>
        <v>3395.58</v>
      </c>
      <c r="H201" s="46">
        <f t="shared" si="190"/>
        <v>10943.58</v>
      </c>
      <c r="I201" s="47">
        <v>222</v>
      </c>
      <c r="J201" s="47">
        <v>99.87</v>
      </c>
      <c r="K201" s="47">
        <f t="shared" si="191"/>
        <v>321.87</v>
      </c>
      <c r="L201" s="50"/>
      <c r="M201" s="49">
        <f t="shared" si="179"/>
        <v>0</v>
      </c>
      <c r="N201" s="46">
        <f t="shared" si="176"/>
        <v>0</v>
      </c>
      <c r="O201" s="42">
        <f t="shared" si="177"/>
        <v>0</v>
      </c>
      <c r="P201" s="47"/>
      <c r="Q201" s="47"/>
      <c r="R201" s="47"/>
      <c r="S201" s="50"/>
      <c r="T201" s="49">
        <f t="shared" si="192"/>
        <v>0</v>
      </c>
      <c r="U201" s="46">
        <f t="shared" si="193"/>
        <v>2380</v>
      </c>
      <c r="V201" s="42">
        <f t="shared" si="178"/>
        <v>2380</v>
      </c>
      <c r="W201" s="47"/>
      <c r="X201" s="47">
        <v>70</v>
      </c>
      <c r="Y201" s="47"/>
      <c r="Z201" s="50"/>
      <c r="AA201" s="46">
        <f t="shared" si="194"/>
        <v>0</v>
      </c>
      <c r="AB201" s="46">
        <f t="shared" si="184"/>
        <v>0</v>
      </c>
      <c r="AC201" s="46">
        <f t="shared" si="185"/>
        <v>0</v>
      </c>
      <c r="AD201" s="47"/>
      <c r="AE201" s="47"/>
      <c r="AF201" s="44">
        <f t="shared" si="180"/>
        <v>0</v>
      </c>
      <c r="AG201" s="124"/>
      <c r="AH201" s="46">
        <f t="shared" si="170"/>
        <v>0</v>
      </c>
      <c r="AI201" s="46">
        <f t="shared" si="171"/>
        <v>0</v>
      </c>
      <c r="AJ201" s="46">
        <f t="shared" si="186"/>
        <v>0</v>
      </c>
      <c r="AK201" s="47"/>
      <c r="AL201" s="47"/>
      <c r="AM201" s="44">
        <f t="shared" si="181"/>
        <v>0</v>
      </c>
      <c r="AN201" s="124"/>
      <c r="AO201" s="46">
        <f t="shared" si="172"/>
        <v>0</v>
      </c>
      <c r="AP201" s="46">
        <f t="shared" si="173"/>
        <v>0</v>
      </c>
      <c r="AQ201" s="46">
        <f t="shared" si="187"/>
        <v>0</v>
      </c>
      <c r="AR201" s="47"/>
      <c r="AS201" s="47"/>
      <c r="AT201" s="44">
        <f t="shared" si="182"/>
        <v>0</v>
      </c>
      <c r="AU201" s="124"/>
      <c r="AV201" s="46">
        <f t="shared" si="174"/>
        <v>0</v>
      </c>
      <c r="AW201" s="46">
        <f t="shared" si="175"/>
        <v>0</v>
      </c>
      <c r="AX201" s="46">
        <f t="shared" si="188"/>
        <v>0</v>
      </c>
      <c r="AY201" s="47"/>
      <c r="AZ201" s="47"/>
      <c r="BA201" s="44">
        <f t="shared" si="183"/>
        <v>0</v>
      </c>
      <c r="BB201" s="93" t="s">
        <v>723</v>
      </c>
      <c r="BC201" s="93"/>
    </row>
    <row r="202" spans="1:139" ht="28.5" customHeight="1" outlineLevel="1" x14ac:dyDescent="0.3">
      <c r="A202" s="6">
        <v>177</v>
      </c>
      <c r="B202" s="6">
        <v>177</v>
      </c>
      <c r="C202" s="6" t="s">
        <v>143</v>
      </c>
      <c r="D202" s="7" t="s">
        <v>552</v>
      </c>
      <c r="E202" s="16">
        <v>34.299999999999997</v>
      </c>
      <c r="F202" s="49">
        <f t="shared" si="189"/>
        <v>7614.5999999999995</v>
      </c>
      <c r="G202" s="46">
        <f t="shared" si="157"/>
        <v>3425.5409999999997</v>
      </c>
      <c r="H202" s="46">
        <f t="shared" si="190"/>
        <v>11040.141</v>
      </c>
      <c r="I202" s="47">
        <v>222</v>
      </c>
      <c r="J202" s="47">
        <v>99.87</v>
      </c>
      <c r="K202" s="47">
        <f t="shared" si="191"/>
        <v>321.87</v>
      </c>
      <c r="L202" s="50"/>
      <c r="M202" s="49">
        <f t="shared" si="179"/>
        <v>0</v>
      </c>
      <c r="N202" s="46">
        <f t="shared" si="176"/>
        <v>0</v>
      </c>
      <c r="O202" s="42">
        <f t="shared" si="177"/>
        <v>0</v>
      </c>
      <c r="P202" s="47"/>
      <c r="Q202" s="47"/>
      <c r="R202" s="47"/>
      <c r="S202" s="50"/>
      <c r="T202" s="49">
        <f t="shared" si="192"/>
        <v>0</v>
      </c>
      <c r="U202" s="46">
        <f t="shared" si="193"/>
        <v>2401</v>
      </c>
      <c r="V202" s="42">
        <f t="shared" si="178"/>
        <v>2401</v>
      </c>
      <c r="W202" s="47"/>
      <c r="X202" s="47">
        <v>70</v>
      </c>
      <c r="Y202" s="47"/>
      <c r="Z202" s="50"/>
      <c r="AA202" s="46">
        <f t="shared" si="194"/>
        <v>0</v>
      </c>
      <c r="AB202" s="46">
        <f t="shared" si="184"/>
        <v>0</v>
      </c>
      <c r="AC202" s="46">
        <f t="shared" si="185"/>
        <v>0</v>
      </c>
      <c r="AD202" s="47"/>
      <c r="AE202" s="47"/>
      <c r="AF202" s="44">
        <f t="shared" si="180"/>
        <v>0</v>
      </c>
      <c r="AG202" s="124"/>
      <c r="AH202" s="46">
        <f t="shared" si="170"/>
        <v>0</v>
      </c>
      <c r="AI202" s="46">
        <f t="shared" si="171"/>
        <v>0</v>
      </c>
      <c r="AJ202" s="46">
        <f t="shared" si="186"/>
        <v>0</v>
      </c>
      <c r="AK202" s="47"/>
      <c r="AL202" s="47"/>
      <c r="AM202" s="44">
        <f t="shared" si="181"/>
        <v>0</v>
      </c>
      <c r="AN202" s="124"/>
      <c r="AO202" s="46">
        <f t="shared" si="172"/>
        <v>0</v>
      </c>
      <c r="AP202" s="46">
        <f t="shared" si="173"/>
        <v>0</v>
      </c>
      <c r="AQ202" s="46">
        <f t="shared" si="187"/>
        <v>0</v>
      </c>
      <c r="AR202" s="47"/>
      <c r="AS202" s="47"/>
      <c r="AT202" s="44">
        <f t="shared" si="182"/>
        <v>0</v>
      </c>
      <c r="AU202" s="124"/>
      <c r="AV202" s="46">
        <f t="shared" si="174"/>
        <v>0</v>
      </c>
      <c r="AW202" s="46">
        <f t="shared" si="175"/>
        <v>0</v>
      </c>
      <c r="AX202" s="46">
        <f t="shared" si="188"/>
        <v>0</v>
      </c>
      <c r="AY202" s="47"/>
      <c r="AZ202" s="47"/>
      <c r="BA202" s="44">
        <f t="shared" si="183"/>
        <v>0</v>
      </c>
      <c r="BB202" s="93" t="s">
        <v>724</v>
      </c>
      <c r="BC202" s="93"/>
    </row>
    <row r="203" spans="1:139" ht="99.75" customHeight="1" outlineLevel="1" x14ac:dyDescent="0.3">
      <c r="A203" s="6">
        <v>178</v>
      </c>
      <c r="B203" s="6">
        <v>178</v>
      </c>
      <c r="C203" s="6" t="s">
        <v>144</v>
      </c>
      <c r="D203" s="7" t="s">
        <v>553</v>
      </c>
      <c r="E203" s="16">
        <v>1.276</v>
      </c>
      <c r="F203" s="49">
        <f t="shared" si="189"/>
        <v>283272</v>
      </c>
      <c r="G203" s="46">
        <f t="shared" si="157"/>
        <v>127429.87092</v>
      </c>
      <c r="H203" s="46">
        <f t="shared" si="190"/>
        <v>410701.87092000002</v>
      </c>
      <c r="I203" s="47">
        <v>222000</v>
      </c>
      <c r="J203" s="47">
        <v>99866.67</v>
      </c>
      <c r="K203" s="47">
        <f t="shared" si="191"/>
        <v>321866.67</v>
      </c>
      <c r="L203" s="50"/>
      <c r="M203" s="49">
        <f t="shared" si="179"/>
        <v>0</v>
      </c>
      <c r="N203" s="46">
        <f t="shared" si="176"/>
        <v>0</v>
      </c>
      <c r="O203" s="42">
        <f t="shared" si="177"/>
        <v>0</v>
      </c>
      <c r="P203" s="47"/>
      <c r="Q203" s="47"/>
      <c r="R203" s="47"/>
      <c r="S203" s="50"/>
      <c r="T203" s="49">
        <f t="shared" si="192"/>
        <v>0</v>
      </c>
      <c r="U203" s="46">
        <f t="shared" si="193"/>
        <v>98605.294624666989</v>
      </c>
      <c r="V203" s="42">
        <f t="shared" si="178"/>
        <v>98605.294624666989</v>
      </c>
      <c r="W203" s="47"/>
      <c r="X203" s="47">
        <v>77276.876665099524</v>
      </c>
      <c r="Y203" s="47"/>
      <c r="Z203" s="50"/>
      <c r="AA203" s="46">
        <f t="shared" si="194"/>
        <v>0</v>
      </c>
      <c r="AB203" s="46">
        <f t="shared" si="184"/>
        <v>0</v>
      </c>
      <c r="AC203" s="46">
        <f t="shared" si="185"/>
        <v>0</v>
      </c>
      <c r="AD203" s="47"/>
      <c r="AE203" s="47"/>
      <c r="AF203" s="44">
        <f t="shared" si="180"/>
        <v>0</v>
      </c>
      <c r="AG203" s="124"/>
      <c r="AH203" s="46">
        <f t="shared" si="170"/>
        <v>0</v>
      </c>
      <c r="AI203" s="46">
        <f t="shared" si="171"/>
        <v>0</v>
      </c>
      <c r="AJ203" s="46">
        <f t="shared" si="186"/>
        <v>0</v>
      </c>
      <c r="AK203" s="47"/>
      <c r="AL203" s="47"/>
      <c r="AM203" s="44">
        <f t="shared" si="181"/>
        <v>0</v>
      </c>
      <c r="AN203" s="124"/>
      <c r="AO203" s="46">
        <f t="shared" si="172"/>
        <v>0</v>
      </c>
      <c r="AP203" s="46">
        <f t="shared" si="173"/>
        <v>0</v>
      </c>
      <c r="AQ203" s="46">
        <f t="shared" si="187"/>
        <v>0</v>
      </c>
      <c r="AR203" s="47"/>
      <c r="AS203" s="47"/>
      <c r="AT203" s="44">
        <f t="shared" si="182"/>
        <v>0</v>
      </c>
      <c r="AU203" s="124"/>
      <c r="AV203" s="46">
        <f t="shared" si="174"/>
        <v>0</v>
      </c>
      <c r="AW203" s="46">
        <f t="shared" si="175"/>
        <v>0</v>
      </c>
      <c r="AX203" s="46">
        <f t="shared" si="188"/>
        <v>0</v>
      </c>
      <c r="AY203" s="47"/>
      <c r="AZ203" s="47"/>
      <c r="BA203" s="44">
        <f t="shared" si="183"/>
        <v>0</v>
      </c>
      <c r="BB203" s="93" t="s">
        <v>725</v>
      </c>
      <c r="BC203" s="93"/>
    </row>
    <row r="204" spans="1:139" ht="128.25" customHeight="1" outlineLevel="1" x14ac:dyDescent="0.3">
      <c r="A204" s="6">
        <v>179</v>
      </c>
      <c r="B204" s="6">
        <v>179</v>
      </c>
      <c r="C204" s="6" t="s">
        <v>145</v>
      </c>
      <c r="D204" s="7" t="s">
        <v>553</v>
      </c>
      <c r="E204" s="16">
        <v>2.5659999999999998</v>
      </c>
      <c r="F204" s="49">
        <f t="shared" si="189"/>
        <v>569652</v>
      </c>
      <c r="G204" s="46">
        <f t="shared" si="157"/>
        <v>256257.87521999999</v>
      </c>
      <c r="H204" s="46">
        <f t="shared" si="190"/>
        <v>825909.87522000005</v>
      </c>
      <c r="I204" s="47">
        <v>222000</v>
      </c>
      <c r="J204" s="47">
        <v>99866.67</v>
      </c>
      <c r="K204" s="47">
        <f t="shared" si="191"/>
        <v>321866.67</v>
      </c>
      <c r="L204" s="50"/>
      <c r="M204" s="49">
        <f t="shared" si="179"/>
        <v>0</v>
      </c>
      <c r="N204" s="46">
        <f t="shared" si="176"/>
        <v>0</v>
      </c>
      <c r="O204" s="42">
        <f t="shared" si="177"/>
        <v>0</v>
      </c>
      <c r="P204" s="47"/>
      <c r="Q204" s="47"/>
      <c r="R204" s="47"/>
      <c r="S204" s="50"/>
      <c r="T204" s="49">
        <f t="shared" si="192"/>
        <v>0</v>
      </c>
      <c r="U204" s="46">
        <f t="shared" si="193"/>
        <v>207149.07784182965</v>
      </c>
      <c r="V204" s="42">
        <f t="shared" si="178"/>
        <v>207149.07784182965</v>
      </c>
      <c r="W204" s="47"/>
      <c r="X204" s="47">
        <v>80728.40134132099</v>
      </c>
      <c r="Y204" s="47"/>
      <c r="Z204" s="50"/>
      <c r="AA204" s="46">
        <f t="shared" si="194"/>
        <v>0</v>
      </c>
      <c r="AB204" s="46">
        <f t="shared" si="184"/>
        <v>0</v>
      </c>
      <c r="AC204" s="46">
        <f t="shared" si="185"/>
        <v>0</v>
      </c>
      <c r="AD204" s="47"/>
      <c r="AE204" s="47"/>
      <c r="AF204" s="44">
        <f t="shared" si="180"/>
        <v>0</v>
      </c>
      <c r="AG204" s="124"/>
      <c r="AH204" s="46">
        <f t="shared" si="170"/>
        <v>0</v>
      </c>
      <c r="AI204" s="46">
        <f t="shared" si="171"/>
        <v>0</v>
      </c>
      <c r="AJ204" s="46">
        <f t="shared" si="186"/>
        <v>0</v>
      </c>
      <c r="AK204" s="47"/>
      <c r="AL204" s="47"/>
      <c r="AM204" s="44">
        <f t="shared" si="181"/>
        <v>0</v>
      </c>
      <c r="AN204" s="124"/>
      <c r="AO204" s="46">
        <f t="shared" si="172"/>
        <v>0</v>
      </c>
      <c r="AP204" s="46">
        <f t="shared" si="173"/>
        <v>0</v>
      </c>
      <c r="AQ204" s="46">
        <f t="shared" si="187"/>
        <v>0</v>
      </c>
      <c r="AR204" s="47"/>
      <c r="AS204" s="47"/>
      <c r="AT204" s="44">
        <f t="shared" si="182"/>
        <v>0</v>
      </c>
      <c r="AU204" s="124"/>
      <c r="AV204" s="46">
        <f t="shared" si="174"/>
        <v>0</v>
      </c>
      <c r="AW204" s="46">
        <f t="shared" si="175"/>
        <v>0</v>
      </c>
      <c r="AX204" s="46">
        <f t="shared" si="188"/>
        <v>0</v>
      </c>
      <c r="AY204" s="47"/>
      <c r="AZ204" s="47"/>
      <c r="BA204" s="44">
        <f t="shared" si="183"/>
        <v>0</v>
      </c>
      <c r="BB204" s="93" t="s">
        <v>726</v>
      </c>
      <c r="BC204" s="93"/>
    </row>
    <row r="205" spans="1:139" ht="128.25" customHeight="1" outlineLevel="1" x14ac:dyDescent="0.3">
      <c r="A205" s="6">
        <v>180</v>
      </c>
      <c r="B205" s="6">
        <v>180</v>
      </c>
      <c r="C205" s="6" t="s">
        <v>146</v>
      </c>
      <c r="D205" s="7" t="s">
        <v>552</v>
      </c>
      <c r="E205" s="16">
        <v>130.91</v>
      </c>
      <c r="F205" s="49">
        <f t="shared" si="189"/>
        <v>29062.02</v>
      </c>
      <c r="G205" s="46">
        <f t="shared" si="157"/>
        <v>13073.9817</v>
      </c>
      <c r="H205" s="46">
        <f t="shared" si="190"/>
        <v>42136.001700000001</v>
      </c>
      <c r="I205" s="47">
        <v>222</v>
      </c>
      <c r="J205" s="47">
        <v>99.87</v>
      </c>
      <c r="K205" s="47">
        <f t="shared" si="191"/>
        <v>321.87</v>
      </c>
      <c r="L205" s="50"/>
      <c r="M205" s="49">
        <f t="shared" si="179"/>
        <v>0</v>
      </c>
      <c r="N205" s="46">
        <f t="shared" si="176"/>
        <v>0</v>
      </c>
      <c r="O205" s="42">
        <f t="shared" si="177"/>
        <v>0</v>
      </c>
      <c r="P205" s="47"/>
      <c r="Q205" s="47"/>
      <c r="R205" s="47"/>
      <c r="S205" s="50"/>
      <c r="T205" s="49">
        <f t="shared" si="192"/>
        <v>0</v>
      </c>
      <c r="U205" s="46">
        <f t="shared" si="193"/>
        <v>10210.98</v>
      </c>
      <c r="V205" s="42">
        <f t="shared" si="178"/>
        <v>10210.98</v>
      </c>
      <c r="W205" s="47"/>
      <c r="X205" s="47">
        <v>78</v>
      </c>
      <c r="Y205" s="47"/>
      <c r="Z205" s="50"/>
      <c r="AA205" s="46">
        <f t="shared" si="194"/>
        <v>0</v>
      </c>
      <c r="AB205" s="46">
        <f t="shared" si="184"/>
        <v>0</v>
      </c>
      <c r="AC205" s="46">
        <f t="shared" si="185"/>
        <v>0</v>
      </c>
      <c r="AD205" s="47"/>
      <c r="AE205" s="47"/>
      <c r="AF205" s="44">
        <f t="shared" si="180"/>
        <v>0</v>
      </c>
      <c r="AG205" s="124"/>
      <c r="AH205" s="46">
        <f t="shared" si="170"/>
        <v>0</v>
      </c>
      <c r="AI205" s="46">
        <f t="shared" si="171"/>
        <v>0</v>
      </c>
      <c r="AJ205" s="46">
        <f t="shared" si="186"/>
        <v>0</v>
      </c>
      <c r="AK205" s="47"/>
      <c r="AL205" s="47"/>
      <c r="AM205" s="44">
        <f t="shared" si="181"/>
        <v>0</v>
      </c>
      <c r="AN205" s="124"/>
      <c r="AO205" s="46">
        <f t="shared" si="172"/>
        <v>0</v>
      </c>
      <c r="AP205" s="46">
        <f t="shared" si="173"/>
        <v>0</v>
      </c>
      <c r="AQ205" s="46">
        <f t="shared" si="187"/>
        <v>0</v>
      </c>
      <c r="AR205" s="47"/>
      <c r="AS205" s="47"/>
      <c r="AT205" s="44">
        <f t="shared" si="182"/>
        <v>0</v>
      </c>
      <c r="AU205" s="124"/>
      <c r="AV205" s="46">
        <f t="shared" si="174"/>
        <v>0</v>
      </c>
      <c r="AW205" s="46">
        <f t="shared" si="175"/>
        <v>0</v>
      </c>
      <c r="AX205" s="46">
        <f t="shared" si="188"/>
        <v>0</v>
      </c>
      <c r="AY205" s="47"/>
      <c r="AZ205" s="47"/>
      <c r="BA205" s="44">
        <f t="shared" si="183"/>
        <v>0</v>
      </c>
      <c r="BB205" s="93" t="s">
        <v>727</v>
      </c>
      <c r="BC205" s="93"/>
    </row>
    <row r="206" spans="1:139" s="67" customFormat="1" ht="43.2" hidden="1" x14ac:dyDescent="0.3">
      <c r="A206" s="61"/>
      <c r="B206" s="61"/>
      <c r="C206" s="61" t="s">
        <v>147</v>
      </c>
      <c r="D206" s="68"/>
      <c r="E206" s="69"/>
      <c r="F206" s="72">
        <f>SUM(F207:F214)</f>
        <v>32484600</v>
      </c>
      <c r="G206" s="72">
        <f>SUM(G207:G214)</f>
        <v>4034529.78</v>
      </c>
      <c r="H206" s="70">
        <f t="shared" si="190"/>
        <v>36519129.780000001</v>
      </c>
      <c r="I206" s="71"/>
      <c r="J206" s="71"/>
      <c r="K206" s="71">
        <f t="shared" si="191"/>
        <v>0</v>
      </c>
      <c r="L206" s="60"/>
      <c r="M206" s="72">
        <f>SUM(M207:M214)</f>
        <v>0</v>
      </c>
      <c r="N206" s="72">
        <f>SUM(N207:N214)</f>
        <v>0</v>
      </c>
      <c r="O206" s="70">
        <f t="shared" si="177"/>
        <v>0</v>
      </c>
      <c r="P206" s="71"/>
      <c r="Q206" s="71"/>
      <c r="R206" s="71"/>
      <c r="S206" s="60"/>
      <c r="T206" s="72">
        <f>SUM(T207:T214)</f>
        <v>0</v>
      </c>
      <c r="U206" s="72">
        <f>SUM(U207:U214)</f>
        <v>0</v>
      </c>
      <c r="V206" s="70">
        <f t="shared" si="178"/>
        <v>0</v>
      </c>
      <c r="W206" s="71"/>
      <c r="X206" s="71"/>
      <c r="Y206" s="71"/>
      <c r="Z206" s="60"/>
      <c r="AA206" s="72">
        <f>SUM(AA207:AA214)</f>
        <v>0</v>
      </c>
      <c r="AB206" s="72">
        <f>SUM(AB207:AB214)</f>
        <v>0</v>
      </c>
      <c r="AC206" s="70">
        <f t="shared" si="185"/>
        <v>0</v>
      </c>
      <c r="AD206" s="71"/>
      <c r="AE206" s="71"/>
      <c r="AF206" s="66">
        <f t="shared" si="180"/>
        <v>0</v>
      </c>
      <c r="AG206" s="123"/>
      <c r="AH206" s="72">
        <f>SUM(AH207:AH214)</f>
        <v>0</v>
      </c>
      <c r="AI206" s="72">
        <f>SUM(AI207:AI214)</f>
        <v>0</v>
      </c>
      <c r="AJ206" s="70">
        <f t="shared" si="186"/>
        <v>0</v>
      </c>
      <c r="AK206" s="71"/>
      <c r="AL206" s="71"/>
      <c r="AM206" s="66">
        <f t="shared" si="181"/>
        <v>0</v>
      </c>
      <c r="AN206" s="123"/>
      <c r="AO206" s="72">
        <f>SUM(AO207:AO214)</f>
        <v>0</v>
      </c>
      <c r="AP206" s="72">
        <f>SUM(AP207:AP214)</f>
        <v>0</v>
      </c>
      <c r="AQ206" s="70">
        <f t="shared" si="187"/>
        <v>0</v>
      </c>
      <c r="AR206" s="71"/>
      <c r="AS206" s="71"/>
      <c r="AT206" s="66">
        <f t="shared" si="182"/>
        <v>0</v>
      </c>
      <c r="AU206" s="123"/>
      <c r="AV206" s="72">
        <f>SUM(AV207:AV214)</f>
        <v>0</v>
      </c>
      <c r="AW206" s="72">
        <f>SUM(AW207:AW214)</f>
        <v>0</v>
      </c>
      <c r="AX206" s="70">
        <f t="shared" si="188"/>
        <v>0</v>
      </c>
      <c r="AY206" s="71"/>
      <c r="AZ206" s="71"/>
      <c r="BA206" s="66">
        <f t="shared" si="183"/>
        <v>0</v>
      </c>
      <c r="BB206" s="89"/>
      <c r="BC206" s="89"/>
      <c r="BD206" s="130"/>
      <c r="BE206" s="130"/>
      <c r="BF206" s="130"/>
      <c r="BG206" s="130"/>
      <c r="BH206" s="130"/>
      <c r="BI206" s="130"/>
      <c r="BJ206" s="130"/>
      <c r="BK206" s="130"/>
      <c r="BL206" s="130"/>
      <c r="BM206" s="130"/>
      <c r="BN206" s="130"/>
      <c r="BO206" s="130"/>
      <c r="BP206" s="130"/>
      <c r="BQ206" s="130"/>
      <c r="BR206" s="130"/>
      <c r="BS206" s="130"/>
      <c r="BT206" s="130"/>
      <c r="BU206" s="130"/>
      <c r="BV206" s="130"/>
      <c r="BW206" s="130"/>
      <c r="BX206" s="130"/>
      <c r="BY206" s="130"/>
      <c r="BZ206" s="130"/>
      <c r="CA206" s="130"/>
      <c r="CB206" s="130"/>
      <c r="CC206" s="130"/>
      <c r="CD206" s="130"/>
      <c r="CE206" s="130"/>
      <c r="CF206" s="130"/>
      <c r="CG206" s="130"/>
      <c r="CH206" s="130"/>
      <c r="CI206" s="130"/>
      <c r="CJ206" s="130"/>
      <c r="CK206" s="130"/>
      <c r="CL206" s="130"/>
      <c r="CM206" s="130"/>
      <c r="CN206" s="130"/>
      <c r="CO206" s="130"/>
      <c r="CP206" s="130"/>
      <c r="CQ206" s="130"/>
      <c r="CR206" s="130"/>
      <c r="CS206" s="130"/>
      <c r="CT206" s="130"/>
      <c r="CU206" s="130"/>
      <c r="CV206" s="130"/>
      <c r="CW206" s="130"/>
      <c r="CX206" s="130"/>
      <c r="CY206" s="130"/>
      <c r="CZ206" s="130"/>
      <c r="DA206" s="130"/>
      <c r="DB206" s="130"/>
      <c r="DC206" s="130"/>
      <c r="DD206" s="130"/>
      <c r="DE206" s="130"/>
      <c r="DF206" s="130"/>
      <c r="DG206" s="130"/>
      <c r="DH206" s="130"/>
      <c r="DI206" s="130"/>
      <c r="DJ206" s="130"/>
      <c r="DK206" s="130"/>
      <c r="DL206" s="130"/>
      <c r="DM206" s="130"/>
      <c r="DN206" s="130"/>
      <c r="DO206" s="130"/>
      <c r="DP206" s="130"/>
      <c r="DQ206" s="130"/>
      <c r="DR206" s="130"/>
      <c r="DS206" s="130"/>
      <c r="DT206" s="130"/>
      <c r="DU206" s="130"/>
      <c r="DV206" s="130"/>
      <c r="DW206" s="130"/>
      <c r="DX206" s="130"/>
      <c r="DY206" s="130"/>
      <c r="DZ206" s="130"/>
      <c r="EA206" s="130"/>
      <c r="EB206" s="130"/>
      <c r="EC206" s="130"/>
      <c r="ED206" s="130"/>
      <c r="EE206" s="130"/>
      <c r="EF206" s="130"/>
      <c r="EG206" s="130"/>
      <c r="EH206" s="130"/>
      <c r="EI206" s="130"/>
    </row>
    <row r="207" spans="1:139" ht="85.5" customHeight="1" outlineLevel="1" x14ac:dyDescent="0.3">
      <c r="A207" s="6">
        <v>181</v>
      </c>
      <c r="B207" s="6">
        <v>181</v>
      </c>
      <c r="C207" s="6" t="s">
        <v>148</v>
      </c>
      <c r="D207" s="7" t="s">
        <v>549</v>
      </c>
      <c r="E207" s="16">
        <v>9354</v>
      </c>
      <c r="F207" s="49">
        <f t="shared" si="189"/>
        <v>6173640</v>
      </c>
      <c r="G207" s="46">
        <f t="shared" si="157"/>
        <v>0</v>
      </c>
      <c r="H207" s="46">
        <f t="shared" si="190"/>
        <v>6173640</v>
      </c>
      <c r="I207" s="47">
        <v>660</v>
      </c>
      <c r="J207" s="47">
        <v>0</v>
      </c>
      <c r="K207" s="47">
        <f t="shared" si="191"/>
        <v>660</v>
      </c>
      <c r="L207" s="50"/>
      <c r="M207" s="49">
        <f t="shared" si="179"/>
        <v>0</v>
      </c>
      <c r="N207" s="46">
        <f t="shared" si="176"/>
        <v>0</v>
      </c>
      <c r="O207" s="42">
        <f t="shared" si="177"/>
        <v>0</v>
      </c>
      <c r="P207" s="47"/>
      <c r="Q207" s="47"/>
      <c r="R207" s="47"/>
      <c r="S207" s="50"/>
      <c r="T207" s="49">
        <f t="shared" si="192"/>
        <v>0</v>
      </c>
      <c r="U207" s="46">
        <f t="shared" si="193"/>
        <v>0</v>
      </c>
      <c r="V207" s="42">
        <f t="shared" si="178"/>
        <v>0</v>
      </c>
      <c r="W207" s="47"/>
      <c r="X207" s="47"/>
      <c r="Y207" s="47"/>
      <c r="Z207" s="50"/>
      <c r="AA207" s="46">
        <f t="shared" si="194"/>
        <v>0</v>
      </c>
      <c r="AB207" s="46">
        <f t="shared" si="184"/>
        <v>0</v>
      </c>
      <c r="AC207" s="46">
        <f t="shared" si="185"/>
        <v>0</v>
      </c>
      <c r="AD207" s="47"/>
      <c r="AE207" s="47"/>
      <c r="AF207" s="44">
        <f t="shared" si="180"/>
        <v>0</v>
      </c>
      <c r="AG207" s="124"/>
      <c r="AH207" s="46">
        <f t="shared" ref="AH207:AH214" si="195">K207*AK207</f>
        <v>0</v>
      </c>
      <c r="AI207" s="46">
        <f t="shared" ref="AI207:AI214" si="196">K208*AL207</f>
        <v>0</v>
      </c>
      <c r="AJ207" s="46">
        <f t="shared" si="186"/>
        <v>0</v>
      </c>
      <c r="AK207" s="47"/>
      <c r="AL207" s="47"/>
      <c r="AM207" s="44">
        <f t="shared" si="181"/>
        <v>0</v>
      </c>
      <c r="AN207" s="124"/>
      <c r="AO207" s="46">
        <f t="shared" ref="AO207:AO214" si="197">R207*AR207</f>
        <v>0</v>
      </c>
      <c r="AP207" s="46">
        <f t="shared" ref="AP207:AP214" si="198">R208*AS207</f>
        <v>0</v>
      </c>
      <c r="AQ207" s="46">
        <f t="shared" si="187"/>
        <v>0</v>
      </c>
      <c r="AR207" s="47"/>
      <c r="AS207" s="47"/>
      <c r="AT207" s="44">
        <f t="shared" si="182"/>
        <v>0</v>
      </c>
      <c r="AU207" s="124"/>
      <c r="AV207" s="46">
        <f t="shared" ref="AV207:AV214" si="199">Y207*AY207</f>
        <v>0</v>
      </c>
      <c r="AW207" s="46">
        <f t="shared" ref="AW207:AW214" si="200">Y208*AZ207</f>
        <v>0</v>
      </c>
      <c r="AX207" s="46">
        <f t="shared" si="188"/>
        <v>0</v>
      </c>
      <c r="AY207" s="47"/>
      <c r="AZ207" s="47"/>
      <c r="BA207" s="44">
        <f t="shared" si="183"/>
        <v>0</v>
      </c>
      <c r="BB207" s="93"/>
      <c r="BC207" s="93"/>
    </row>
    <row r="208" spans="1:139" ht="71.25" customHeight="1" outlineLevel="1" x14ac:dyDescent="0.3">
      <c r="A208" s="6">
        <v>182</v>
      </c>
      <c r="B208" s="6">
        <v>182</v>
      </c>
      <c r="C208" s="6" t="s">
        <v>149</v>
      </c>
      <c r="D208" s="7" t="s">
        <v>549</v>
      </c>
      <c r="E208" s="16">
        <v>9354</v>
      </c>
      <c r="F208" s="49">
        <f t="shared" si="189"/>
        <v>3788370</v>
      </c>
      <c r="G208" s="46">
        <f t="shared" si="157"/>
        <v>433744.98</v>
      </c>
      <c r="H208" s="46">
        <f t="shared" si="190"/>
        <v>4222114.9800000004</v>
      </c>
      <c r="I208" s="47">
        <v>405</v>
      </c>
      <c r="J208" s="47">
        <v>46.37</v>
      </c>
      <c r="K208" s="47">
        <f t="shared" si="191"/>
        <v>451.37</v>
      </c>
      <c r="L208" s="50"/>
      <c r="M208" s="49">
        <f t="shared" si="179"/>
        <v>0</v>
      </c>
      <c r="N208" s="46">
        <f t="shared" si="176"/>
        <v>0</v>
      </c>
      <c r="O208" s="42">
        <f t="shared" si="177"/>
        <v>0</v>
      </c>
      <c r="P208" s="47"/>
      <c r="Q208" s="47"/>
      <c r="R208" s="47"/>
      <c r="S208" s="50"/>
      <c r="T208" s="49">
        <f t="shared" si="192"/>
        <v>0</v>
      </c>
      <c r="U208" s="46">
        <f t="shared" si="193"/>
        <v>0</v>
      </c>
      <c r="V208" s="42">
        <f t="shared" si="178"/>
        <v>0</v>
      </c>
      <c r="W208" s="47"/>
      <c r="X208" s="47"/>
      <c r="Y208" s="47"/>
      <c r="Z208" s="50"/>
      <c r="AA208" s="46">
        <f t="shared" si="194"/>
        <v>0</v>
      </c>
      <c r="AB208" s="46">
        <f t="shared" si="184"/>
        <v>0</v>
      </c>
      <c r="AC208" s="46">
        <f t="shared" si="185"/>
        <v>0</v>
      </c>
      <c r="AD208" s="47"/>
      <c r="AE208" s="47"/>
      <c r="AF208" s="44">
        <f t="shared" si="180"/>
        <v>0</v>
      </c>
      <c r="AG208" s="124"/>
      <c r="AH208" s="46">
        <f t="shared" si="195"/>
        <v>0</v>
      </c>
      <c r="AI208" s="46">
        <f t="shared" si="196"/>
        <v>0</v>
      </c>
      <c r="AJ208" s="46">
        <f t="shared" si="186"/>
        <v>0</v>
      </c>
      <c r="AK208" s="47"/>
      <c r="AL208" s="47"/>
      <c r="AM208" s="44">
        <f t="shared" si="181"/>
        <v>0</v>
      </c>
      <c r="AN208" s="124"/>
      <c r="AO208" s="46">
        <f t="shared" si="197"/>
        <v>0</v>
      </c>
      <c r="AP208" s="46">
        <f t="shared" si="198"/>
        <v>0</v>
      </c>
      <c r="AQ208" s="46">
        <f t="shared" si="187"/>
        <v>0</v>
      </c>
      <c r="AR208" s="47"/>
      <c r="AS208" s="47"/>
      <c r="AT208" s="44">
        <f t="shared" si="182"/>
        <v>0</v>
      </c>
      <c r="AU208" s="124"/>
      <c r="AV208" s="46">
        <f t="shared" si="199"/>
        <v>0</v>
      </c>
      <c r="AW208" s="46">
        <f t="shared" si="200"/>
        <v>0</v>
      </c>
      <c r="AX208" s="46">
        <f t="shared" si="188"/>
        <v>0</v>
      </c>
      <c r="AY208" s="47"/>
      <c r="AZ208" s="47"/>
      <c r="BA208" s="44">
        <f t="shared" si="183"/>
        <v>0</v>
      </c>
      <c r="BB208" s="93" t="s">
        <v>728</v>
      </c>
      <c r="BC208" s="93"/>
    </row>
    <row r="209" spans="1:139" ht="71.25" customHeight="1" outlineLevel="1" x14ac:dyDescent="0.3">
      <c r="A209" s="6">
        <v>183</v>
      </c>
      <c r="B209" s="6">
        <v>183</v>
      </c>
      <c r="C209" s="6" t="s">
        <v>150</v>
      </c>
      <c r="D209" s="7" t="s">
        <v>549</v>
      </c>
      <c r="E209" s="16">
        <v>9354</v>
      </c>
      <c r="F209" s="49">
        <f t="shared" si="189"/>
        <v>4910850</v>
      </c>
      <c r="G209" s="46">
        <f t="shared" si="157"/>
        <v>208594.2</v>
      </c>
      <c r="H209" s="46">
        <f t="shared" si="190"/>
        <v>5119444.2</v>
      </c>
      <c r="I209" s="47">
        <v>525</v>
      </c>
      <c r="J209" s="47">
        <v>22.3</v>
      </c>
      <c r="K209" s="47">
        <f t="shared" si="191"/>
        <v>547.29999999999995</v>
      </c>
      <c r="L209" s="50"/>
      <c r="M209" s="49">
        <f t="shared" si="179"/>
        <v>0</v>
      </c>
      <c r="N209" s="46">
        <f t="shared" si="176"/>
        <v>0</v>
      </c>
      <c r="O209" s="42">
        <f t="shared" si="177"/>
        <v>0</v>
      </c>
      <c r="P209" s="47"/>
      <c r="Q209" s="47"/>
      <c r="R209" s="47"/>
      <c r="S209" s="50"/>
      <c r="T209" s="49">
        <f t="shared" si="192"/>
        <v>0</v>
      </c>
      <c r="U209" s="46">
        <f t="shared" si="193"/>
        <v>0</v>
      </c>
      <c r="V209" s="42">
        <f t="shared" si="178"/>
        <v>0</v>
      </c>
      <c r="W209" s="47"/>
      <c r="X209" s="47"/>
      <c r="Y209" s="47"/>
      <c r="Z209" s="50"/>
      <c r="AA209" s="46">
        <f t="shared" si="194"/>
        <v>0</v>
      </c>
      <c r="AB209" s="46">
        <f t="shared" si="184"/>
        <v>0</v>
      </c>
      <c r="AC209" s="46">
        <f t="shared" si="185"/>
        <v>0</v>
      </c>
      <c r="AD209" s="47"/>
      <c r="AE209" s="47"/>
      <c r="AF209" s="44">
        <f t="shared" si="180"/>
        <v>0</v>
      </c>
      <c r="AG209" s="124"/>
      <c r="AH209" s="46">
        <f t="shared" si="195"/>
        <v>0</v>
      </c>
      <c r="AI209" s="46">
        <f t="shared" si="196"/>
        <v>0</v>
      </c>
      <c r="AJ209" s="46">
        <f t="shared" si="186"/>
        <v>0</v>
      </c>
      <c r="AK209" s="47"/>
      <c r="AL209" s="47"/>
      <c r="AM209" s="44">
        <f t="shared" si="181"/>
        <v>0</v>
      </c>
      <c r="AN209" s="124"/>
      <c r="AO209" s="46">
        <f t="shared" si="197"/>
        <v>0</v>
      </c>
      <c r="AP209" s="46">
        <f t="shared" si="198"/>
        <v>0</v>
      </c>
      <c r="AQ209" s="46">
        <f t="shared" si="187"/>
        <v>0</v>
      </c>
      <c r="AR209" s="47"/>
      <c r="AS209" s="47"/>
      <c r="AT209" s="44">
        <f t="shared" si="182"/>
        <v>0</v>
      </c>
      <c r="AU209" s="124"/>
      <c r="AV209" s="46">
        <f t="shared" si="199"/>
        <v>0</v>
      </c>
      <c r="AW209" s="46">
        <f t="shared" si="200"/>
        <v>0</v>
      </c>
      <c r="AX209" s="46">
        <f t="shared" si="188"/>
        <v>0</v>
      </c>
      <c r="AY209" s="47"/>
      <c r="AZ209" s="47"/>
      <c r="BA209" s="44">
        <f t="shared" si="183"/>
        <v>0</v>
      </c>
      <c r="BB209" s="93" t="s">
        <v>729</v>
      </c>
      <c r="BC209" s="93"/>
    </row>
    <row r="210" spans="1:139" ht="57" customHeight="1" outlineLevel="1" x14ac:dyDescent="0.3">
      <c r="A210" s="6">
        <v>184</v>
      </c>
      <c r="B210" s="6">
        <v>184</v>
      </c>
      <c r="C210" s="6" t="s">
        <v>151</v>
      </c>
      <c r="D210" s="7" t="s">
        <v>549</v>
      </c>
      <c r="E210" s="16">
        <v>9354</v>
      </c>
      <c r="F210" s="49">
        <f t="shared" si="189"/>
        <v>5612400</v>
      </c>
      <c r="G210" s="46">
        <f t="shared" si="157"/>
        <v>2001756</v>
      </c>
      <c r="H210" s="46">
        <f t="shared" si="190"/>
        <v>7614156</v>
      </c>
      <c r="I210" s="47">
        <v>600</v>
      </c>
      <c r="J210" s="47">
        <v>214</v>
      </c>
      <c r="K210" s="47">
        <f t="shared" si="191"/>
        <v>814</v>
      </c>
      <c r="L210" s="50"/>
      <c r="M210" s="49">
        <f t="shared" si="179"/>
        <v>0</v>
      </c>
      <c r="N210" s="46">
        <f t="shared" si="176"/>
        <v>0</v>
      </c>
      <c r="O210" s="42">
        <f t="shared" si="177"/>
        <v>0</v>
      </c>
      <c r="P210" s="47"/>
      <c r="Q210" s="47"/>
      <c r="R210" s="47"/>
      <c r="S210" s="50"/>
      <c r="T210" s="49">
        <f t="shared" si="192"/>
        <v>0</v>
      </c>
      <c r="U210" s="46">
        <f t="shared" si="193"/>
        <v>0</v>
      </c>
      <c r="V210" s="42">
        <f t="shared" si="178"/>
        <v>0</v>
      </c>
      <c r="W210" s="47"/>
      <c r="X210" s="47"/>
      <c r="Y210" s="47"/>
      <c r="Z210" s="50"/>
      <c r="AA210" s="46">
        <f t="shared" si="194"/>
        <v>0</v>
      </c>
      <c r="AB210" s="46">
        <f t="shared" si="184"/>
        <v>0</v>
      </c>
      <c r="AC210" s="46">
        <f t="shared" si="185"/>
        <v>0</v>
      </c>
      <c r="AD210" s="47"/>
      <c r="AE210" s="47"/>
      <c r="AF210" s="44">
        <f t="shared" si="180"/>
        <v>0</v>
      </c>
      <c r="AG210" s="124"/>
      <c r="AH210" s="46">
        <f t="shared" si="195"/>
        <v>0</v>
      </c>
      <c r="AI210" s="46">
        <f t="shared" si="196"/>
        <v>0</v>
      </c>
      <c r="AJ210" s="46">
        <f t="shared" si="186"/>
        <v>0</v>
      </c>
      <c r="AK210" s="47"/>
      <c r="AL210" s="47"/>
      <c r="AM210" s="44">
        <f t="shared" si="181"/>
        <v>0</v>
      </c>
      <c r="AN210" s="124"/>
      <c r="AO210" s="46">
        <f t="shared" si="197"/>
        <v>0</v>
      </c>
      <c r="AP210" s="46">
        <f t="shared" si="198"/>
        <v>0</v>
      </c>
      <c r="AQ210" s="46">
        <f t="shared" si="187"/>
        <v>0</v>
      </c>
      <c r="AR210" s="47"/>
      <c r="AS210" s="47"/>
      <c r="AT210" s="44">
        <f t="shared" si="182"/>
        <v>0</v>
      </c>
      <c r="AU210" s="124"/>
      <c r="AV210" s="46">
        <f t="shared" si="199"/>
        <v>0</v>
      </c>
      <c r="AW210" s="46">
        <f t="shared" si="200"/>
        <v>0</v>
      </c>
      <c r="AX210" s="46">
        <f t="shared" si="188"/>
        <v>0</v>
      </c>
      <c r="AY210" s="47"/>
      <c r="AZ210" s="47"/>
      <c r="BA210" s="44">
        <f t="shared" si="183"/>
        <v>0</v>
      </c>
      <c r="BB210" s="93" t="s">
        <v>730</v>
      </c>
      <c r="BC210" s="93"/>
    </row>
    <row r="211" spans="1:139" ht="71.25" customHeight="1" outlineLevel="1" x14ac:dyDescent="0.3">
      <c r="A211" s="6">
        <v>185</v>
      </c>
      <c r="B211" s="6">
        <v>185</v>
      </c>
      <c r="C211" s="6" t="s">
        <v>152</v>
      </c>
      <c r="D211" s="7" t="s">
        <v>549</v>
      </c>
      <c r="E211" s="16">
        <v>9354</v>
      </c>
      <c r="F211" s="49">
        <f t="shared" si="189"/>
        <v>4910850</v>
      </c>
      <c r="G211" s="46">
        <f t="shared" ref="G211:G273" si="201">E211*J211</f>
        <v>400351.19999999995</v>
      </c>
      <c r="H211" s="46">
        <f t="shared" si="190"/>
        <v>5311201.2</v>
      </c>
      <c r="I211" s="47">
        <v>525</v>
      </c>
      <c r="J211" s="47">
        <v>42.8</v>
      </c>
      <c r="K211" s="47">
        <f t="shared" si="191"/>
        <v>567.79999999999995</v>
      </c>
      <c r="L211" s="50"/>
      <c r="M211" s="49">
        <f t="shared" si="179"/>
        <v>0</v>
      </c>
      <c r="N211" s="46">
        <f t="shared" si="176"/>
        <v>0</v>
      </c>
      <c r="O211" s="42">
        <f t="shared" si="177"/>
        <v>0</v>
      </c>
      <c r="P211" s="47"/>
      <c r="Q211" s="47"/>
      <c r="R211" s="47"/>
      <c r="S211" s="50"/>
      <c r="T211" s="49">
        <f t="shared" si="192"/>
        <v>0</v>
      </c>
      <c r="U211" s="46">
        <f t="shared" si="193"/>
        <v>0</v>
      </c>
      <c r="V211" s="42">
        <f t="shared" si="178"/>
        <v>0</v>
      </c>
      <c r="W211" s="47"/>
      <c r="X211" s="47"/>
      <c r="Y211" s="47"/>
      <c r="Z211" s="50"/>
      <c r="AA211" s="46">
        <f t="shared" si="194"/>
        <v>0</v>
      </c>
      <c r="AB211" s="46">
        <f t="shared" si="184"/>
        <v>0</v>
      </c>
      <c r="AC211" s="46">
        <f t="shared" si="185"/>
        <v>0</v>
      </c>
      <c r="AD211" s="47"/>
      <c r="AE211" s="47"/>
      <c r="AF211" s="44">
        <f t="shared" si="180"/>
        <v>0</v>
      </c>
      <c r="AG211" s="124"/>
      <c r="AH211" s="46">
        <f t="shared" si="195"/>
        <v>0</v>
      </c>
      <c r="AI211" s="46">
        <f t="shared" si="196"/>
        <v>0</v>
      </c>
      <c r="AJ211" s="46">
        <f t="shared" si="186"/>
        <v>0</v>
      </c>
      <c r="AK211" s="47"/>
      <c r="AL211" s="47"/>
      <c r="AM211" s="44">
        <f t="shared" si="181"/>
        <v>0</v>
      </c>
      <c r="AN211" s="124"/>
      <c r="AO211" s="46">
        <f t="shared" si="197"/>
        <v>0</v>
      </c>
      <c r="AP211" s="46">
        <f t="shared" si="198"/>
        <v>0</v>
      </c>
      <c r="AQ211" s="46">
        <f t="shared" si="187"/>
        <v>0</v>
      </c>
      <c r="AR211" s="47"/>
      <c r="AS211" s="47"/>
      <c r="AT211" s="44">
        <f t="shared" si="182"/>
        <v>0</v>
      </c>
      <c r="AU211" s="124"/>
      <c r="AV211" s="46">
        <f t="shared" si="199"/>
        <v>0</v>
      </c>
      <c r="AW211" s="46">
        <f t="shared" si="200"/>
        <v>0</v>
      </c>
      <c r="AX211" s="46">
        <f t="shared" si="188"/>
        <v>0</v>
      </c>
      <c r="AY211" s="47"/>
      <c r="AZ211" s="47"/>
      <c r="BA211" s="44">
        <f t="shared" si="183"/>
        <v>0</v>
      </c>
      <c r="BB211" s="93" t="s">
        <v>731</v>
      </c>
      <c r="BC211" s="93"/>
    </row>
    <row r="212" spans="1:139" ht="85.5" customHeight="1" outlineLevel="1" x14ac:dyDescent="0.3">
      <c r="A212" s="6">
        <v>186</v>
      </c>
      <c r="B212" s="6">
        <v>186</v>
      </c>
      <c r="C212" s="6" t="s">
        <v>153</v>
      </c>
      <c r="D212" s="7" t="s">
        <v>549</v>
      </c>
      <c r="E212" s="16">
        <v>3842</v>
      </c>
      <c r="F212" s="49">
        <f t="shared" si="189"/>
        <v>2017050</v>
      </c>
      <c r="G212" s="46">
        <f t="shared" si="201"/>
        <v>85676.6</v>
      </c>
      <c r="H212" s="46">
        <f t="shared" si="190"/>
        <v>2102726.6</v>
      </c>
      <c r="I212" s="47">
        <v>525</v>
      </c>
      <c r="J212" s="47">
        <v>22.3</v>
      </c>
      <c r="K212" s="47">
        <f t="shared" si="191"/>
        <v>547.29999999999995</v>
      </c>
      <c r="L212" s="50"/>
      <c r="M212" s="49">
        <f t="shared" si="179"/>
        <v>0</v>
      </c>
      <c r="N212" s="46">
        <f t="shared" si="176"/>
        <v>0</v>
      </c>
      <c r="O212" s="42">
        <f t="shared" si="177"/>
        <v>0</v>
      </c>
      <c r="P212" s="47"/>
      <c r="Q212" s="47"/>
      <c r="R212" s="47"/>
      <c r="S212" s="50"/>
      <c r="T212" s="49">
        <f t="shared" si="192"/>
        <v>0</v>
      </c>
      <c r="U212" s="46">
        <f t="shared" si="193"/>
        <v>0</v>
      </c>
      <c r="V212" s="42">
        <f t="shared" si="178"/>
        <v>0</v>
      </c>
      <c r="W212" s="47"/>
      <c r="X212" s="47"/>
      <c r="Y212" s="47"/>
      <c r="Z212" s="50"/>
      <c r="AA212" s="46">
        <f t="shared" si="194"/>
        <v>0</v>
      </c>
      <c r="AB212" s="46">
        <f t="shared" si="184"/>
        <v>0</v>
      </c>
      <c r="AC212" s="46">
        <f t="shared" si="185"/>
        <v>0</v>
      </c>
      <c r="AD212" s="47"/>
      <c r="AE212" s="47"/>
      <c r="AF212" s="44">
        <f t="shared" si="180"/>
        <v>0</v>
      </c>
      <c r="AG212" s="124"/>
      <c r="AH212" s="46">
        <f t="shared" si="195"/>
        <v>0</v>
      </c>
      <c r="AI212" s="46">
        <f t="shared" si="196"/>
        <v>0</v>
      </c>
      <c r="AJ212" s="46">
        <f t="shared" si="186"/>
        <v>0</v>
      </c>
      <c r="AK212" s="47"/>
      <c r="AL212" s="47"/>
      <c r="AM212" s="44">
        <f t="shared" si="181"/>
        <v>0</v>
      </c>
      <c r="AN212" s="124"/>
      <c r="AO212" s="46">
        <f t="shared" si="197"/>
        <v>0</v>
      </c>
      <c r="AP212" s="46">
        <f t="shared" si="198"/>
        <v>0</v>
      </c>
      <c r="AQ212" s="46">
        <f t="shared" si="187"/>
        <v>0</v>
      </c>
      <c r="AR212" s="47"/>
      <c r="AS212" s="47"/>
      <c r="AT212" s="44">
        <f t="shared" si="182"/>
        <v>0</v>
      </c>
      <c r="AU212" s="124"/>
      <c r="AV212" s="46">
        <f t="shared" si="199"/>
        <v>0</v>
      </c>
      <c r="AW212" s="46">
        <f t="shared" si="200"/>
        <v>0</v>
      </c>
      <c r="AX212" s="46">
        <f t="shared" si="188"/>
        <v>0</v>
      </c>
      <c r="AY212" s="47"/>
      <c r="AZ212" s="47"/>
      <c r="BA212" s="44">
        <f t="shared" si="183"/>
        <v>0</v>
      </c>
      <c r="BB212" s="93" t="s">
        <v>729</v>
      </c>
      <c r="BC212" s="93"/>
    </row>
    <row r="213" spans="1:139" ht="71.25" customHeight="1" outlineLevel="1" x14ac:dyDescent="0.3">
      <c r="A213" s="6">
        <v>187</v>
      </c>
      <c r="B213" s="6">
        <v>187</v>
      </c>
      <c r="C213" s="6" t="s">
        <v>154</v>
      </c>
      <c r="D213" s="7" t="s">
        <v>549</v>
      </c>
      <c r="E213" s="16">
        <v>3842</v>
      </c>
      <c r="F213" s="49">
        <f t="shared" si="189"/>
        <v>2305200</v>
      </c>
      <c r="G213" s="46">
        <f t="shared" si="201"/>
        <v>739969.2</v>
      </c>
      <c r="H213" s="46">
        <f t="shared" si="190"/>
        <v>3045169.2</v>
      </c>
      <c r="I213" s="47">
        <v>600</v>
      </c>
      <c r="J213" s="47">
        <v>192.6</v>
      </c>
      <c r="K213" s="47">
        <f t="shared" si="191"/>
        <v>792.6</v>
      </c>
      <c r="L213" s="50"/>
      <c r="M213" s="49">
        <f t="shared" si="179"/>
        <v>0</v>
      </c>
      <c r="N213" s="46">
        <f t="shared" si="176"/>
        <v>0</v>
      </c>
      <c r="O213" s="42">
        <f t="shared" si="177"/>
        <v>0</v>
      </c>
      <c r="P213" s="47"/>
      <c r="Q213" s="47"/>
      <c r="R213" s="47"/>
      <c r="S213" s="50"/>
      <c r="T213" s="49">
        <f t="shared" si="192"/>
        <v>0</v>
      </c>
      <c r="U213" s="46">
        <f t="shared" si="193"/>
        <v>0</v>
      </c>
      <c r="V213" s="42">
        <f t="shared" si="178"/>
        <v>0</v>
      </c>
      <c r="W213" s="47"/>
      <c r="X213" s="47"/>
      <c r="Y213" s="47"/>
      <c r="Z213" s="50"/>
      <c r="AA213" s="46">
        <f t="shared" si="194"/>
        <v>0</v>
      </c>
      <c r="AB213" s="46">
        <f t="shared" si="184"/>
        <v>0</v>
      </c>
      <c r="AC213" s="46">
        <f t="shared" si="185"/>
        <v>0</v>
      </c>
      <c r="AD213" s="47"/>
      <c r="AE213" s="47"/>
      <c r="AF213" s="44">
        <f t="shared" si="180"/>
        <v>0</v>
      </c>
      <c r="AG213" s="124"/>
      <c r="AH213" s="46">
        <f t="shared" si="195"/>
        <v>0</v>
      </c>
      <c r="AI213" s="46">
        <f t="shared" si="196"/>
        <v>0</v>
      </c>
      <c r="AJ213" s="46">
        <f t="shared" si="186"/>
        <v>0</v>
      </c>
      <c r="AK213" s="47"/>
      <c r="AL213" s="47"/>
      <c r="AM213" s="44">
        <f t="shared" si="181"/>
        <v>0</v>
      </c>
      <c r="AN213" s="124"/>
      <c r="AO213" s="46">
        <f t="shared" si="197"/>
        <v>0</v>
      </c>
      <c r="AP213" s="46">
        <f t="shared" si="198"/>
        <v>0</v>
      </c>
      <c r="AQ213" s="46">
        <f t="shared" si="187"/>
        <v>0</v>
      </c>
      <c r="AR213" s="47"/>
      <c r="AS213" s="47"/>
      <c r="AT213" s="44">
        <f t="shared" si="182"/>
        <v>0</v>
      </c>
      <c r="AU213" s="124"/>
      <c r="AV213" s="46">
        <f t="shared" si="199"/>
        <v>0</v>
      </c>
      <c r="AW213" s="46">
        <f t="shared" si="200"/>
        <v>0</v>
      </c>
      <c r="AX213" s="46">
        <f t="shared" si="188"/>
        <v>0</v>
      </c>
      <c r="AY213" s="47"/>
      <c r="AZ213" s="47"/>
      <c r="BA213" s="44">
        <f t="shared" si="183"/>
        <v>0</v>
      </c>
      <c r="BB213" s="93" t="s">
        <v>732</v>
      </c>
      <c r="BC213" s="93"/>
    </row>
    <row r="214" spans="1:139" ht="85.5" customHeight="1" outlineLevel="1" x14ac:dyDescent="0.3">
      <c r="A214" s="6">
        <v>188</v>
      </c>
      <c r="B214" s="6">
        <v>188</v>
      </c>
      <c r="C214" s="6" t="s">
        <v>155</v>
      </c>
      <c r="D214" s="7" t="s">
        <v>549</v>
      </c>
      <c r="E214" s="16">
        <v>3842</v>
      </c>
      <c r="F214" s="49">
        <f t="shared" si="189"/>
        <v>2766240</v>
      </c>
      <c r="G214" s="46">
        <f t="shared" si="201"/>
        <v>164437.59999999998</v>
      </c>
      <c r="H214" s="46">
        <f t="shared" si="190"/>
        <v>2930677.6</v>
      </c>
      <c r="I214" s="47">
        <v>720</v>
      </c>
      <c r="J214" s="47">
        <v>42.8</v>
      </c>
      <c r="K214" s="47">
        <f t="shared" si="191"/>
        <v>762.8</v>
      </c>
      <c r="L214" s="50"/>
      <c r="M214" s="49">
        <f t="shared" si="179"/>
        <v>0</v>
      </c>
      <c r="N214" s="46">
        <f t="shared" si="176"/>
        <v>0</v>
      </c>
      <c r="O214" s="42">
        <f t="shared" si="177"/>
        <v>0</v>
      </c>
      <c r="P214" s="47"/>
      <c r="Q214" s="47"/>
      <c r="R214" s="47"/>
      <c r="S214" s="50"/>
      <c r="T214" s="49">
        <f t="shared" si="192"/>
        <v>0</v>
      </c>
      <c r="U214" s="46">
        <f t="shared" si="193"/>
        <v>0</v>
      </c>
      <c r="V214" s="42">
        <f t="shared" si="178"/>
        <v>0</v>
      </c>
      <c r="W214" s="47"/>
      <c r="X214" s="47"/>
      <c r="Y214" s="47"/>
      <c r="Z214" s="50"/>
      <c r="AA214" s="46">
        <f t="shared" si="194"/>
        <v>0</v>
      </c>
      <c r="AB214" s="46">
        <f t="shared" si="184"/>
        <v>0</v>
      </c>
      <c r="AC214" s="46">
        <f t="shared" si="185"/>
        <v>0</v>
      </c>
      <c r="AD214" s="47"/>
      <c r="AE214" s="47"/>
      <c r="AF214" s="44">
        <f t="shared" si="180"/>
        <v>0</v>
      </c>
      <c r="AG214" s="124"/>
      <c r="AH214" s="46">
        <f t="shared" si="195"/>
        <v>0</v>
      </c>
      <c r="AI214" s="46">
        <f t="shared" si="196"/>
        <v>0</v>
      </c>
      <c r="AJ214" s="46">
        <f t="shared" si="186"/>
        <v>0</v>
      </c>
      <c r="AK214" s="47"/>
      <c r="AL214" s="47"/>
      <c r="AM214" s="44">
        <f t="shared" si="181"/>
        <v>0</v>
      </c>
      <c r="AN214" s="124"/>
      <c r="AO214" s="46">
        <f t="shared" si="197"/>
        <v>0</v>
      </c>
      <c r="AP214" s="46">
        <f t="shared" si="198"/>
        <v>0</v>
      </c>
      <c r="AQ214" s="46">
        <f t="shared" si="187"/>
        <v>0</v>
      </c>
      <c r="AR214" s="47"/>
      <c r="AS214" s="47"/>
      <c r="AT214" s="44">
        <f t="shared" si="182"/>
        <v>0</v>
      </c>
      <c r="AU214" s="124"/>
      <c r="AV214" s="46">
        <f t="shared" si="199"/>
        <v>0</v>
      </c>
      <c r="AW214" s="46">
        <f t="shared" si="200"/>
        <v>0</v>
      </c>
      <c r="AX214" s="46">
        <f t="shared" si="188"/>
        <v>0</v>
      </c>
      <c r="AY214" s="47"/>
      <c r="AZ214" s="47"/>
      <c r="BA214" s="44">
        <f t="shared" si="183"/>
        <v>0</v>
      </c>
      <c r="BB214" s="93" t="s">
        <v>731</v>
      </c>
      <c r="BC214" s="93"/>
    </row>
    <row r="215" spans="1:139" s="67" customFormat="1" ht="28.8" hidden="1" x14ac:dyDescent="0.3">
      <c r="A215" s="61"/>
      <c r="B215" s="61"/>
      <c r="C215" s="61" t="s">
        <v>156</v>
      </c>
      <c r="D215" s="68"/>
      <c r="E215" s="69"/>
      <c r="F215" s="72">
        <f>SUM(F216:F225)</f>
        <v>752764.5</v>
      </c>
      <c r="G215" s="72">
        <f>SUM(G216:G225)</f>
        <v>142674.76910999999</v>
      </c>
      <c r="H215" s="70">
        <f>F215+G215</f>
        <v>895439.26910999999</v>
      </c>
      <c r="I215" s="71"/>
      <c r="J215" s="71"/>
      <c r="K215" s="71">
        <f t="shared" si="191"/>
        <v>0</v>
      </c>
      <c r="L215" s="60"/>
      <c r="M215" s="72">
        <f>SUM(M216:M225)</f>
        <v>268.35000000000002</v>
      </c>
      <c r="N215" s="72">
        <f>SUM(N216:N225)</f>
        <v>0</v>
      </c>
      <c r="O215" s="70">
        <f t="shared" si="177"/>
        <v>268.35000000000002</v>
      </c>
      <c r="P215" s="71"/>
      <c r="Q215" s="71"/>
      <c r="R215" s="71"/>
      <c r="S215" s="60"/>
      <c r="T215" s="72">
        <f>SUM(T216:T225)</f>
        <v>0</v>
      </c>
      <c r="U215" s="72">
        <f>SUM(U216:U225)</f>
        <v>397545</v>
      </c>
      <c r="V215" s="70">
        <f t="shared" si="178"/>
        <v>397545</v>
      </c>
      <c r="W215" s="71"/>
      <c r="X215" s="71"/>
      <c r="Y215" s="71"/>
      <c r="Z215" s="60"/>
      <c r="AA215" s="72">
        <f>SUM(AA216:AA225)</f>
        <v>0</v>
      </c>
      <c r="AB215" s="72">
        <f>SUM(AB216:AB225)</f>
        <v>0</v>
      </c>
      <c r="AC215" s="70">
        <f t="shared" si="185"/>
        <v>0</v>
      </c>
      <c r="AD215" s="71"/>
      <c r="AE215" s="71"/>
      <c r="AF215" s="66">
        <f t="shared" si="180"/>
        <v>0</v>
      </c>
      <c r="AG215" s="123"/>
      <c r="AH215" s="72">
        <f>SUM(AH216:AH225)</f>
        <v>0</v>
      </c>
      <c r="AI215" s="72">
        <f>SUM(AI216:AI225)</f>
        <v>0</v>
      </c>
      <c r="AJ215" s="70">
        <f t="shared" si="186"/>
        <v>0</v>
      </c>
      <c r="AK215" s="71"/>
      <c r="AL215" s="71"/>
      <c r="AM215" s="66">
        <f t="shared" si="181"/>
        <v>0</v>
      </c>
      <c r="AN215" s="123"/>
      <c r="AO215" s="72">
        <f>SUM(AO216:AO225)</f>
        <v>0</v>
      </c>
      <c r="AP215" s="72">
        <f>SUM(AP216:AP225)</f>
        <v>0</v>
      </c>
      <c r="AQ215" s="70">
        <f t="shared" si="187"/>
        <v>0</v>
      </c>
      <c r="AR215" s="71"/>
      <c r="AS215" s="71"/>
      <c r="AT215" s="66">
        <f t="shared" si="182"/>
        <v>0</v>
      </c>
      <c r="AU215" s="123"/>
      <c r="AV215" s="72">
        <f>SUM(AV216:AV225)</f>
        <v>0</v>
      </c>
      <c r="AW215" s="72">
        <f>SUM(AW216:AW225)</f>
        <v>0</v>
      </c>
      <c r="AX215" s="70">
        <f t="shared" si="188"/>
        <v>0</v>
      </c>
      <c r="AY215" s="71"/>
      <c r="AZ215" s="71"/>
      <c r="BA215" s="66">
        <f t="shared" si="183"/>
        <v>0</v>
      </c>
      <c r="BB215" s="89"/>
      <c r="BC215" s="89"/>
      <c r="BD215" s="130"/>
      <c r="BE215" s="130"/>
      <c r="BF215" s="130"/>
      <c r="BG215" s="130"/>
      <c r="BH215" s="130"/>
      <c r="BI215" s="130"/>
      <c r="BJ215" s="130"/>
      <c r="BK215" s="130"/>
      <c r="BL215" s="130"/>
      <c r="BM215" s="130"/>
      <c r="BN215" s="130"/>
      <c r="BO215" s="130"/>
      <c r="BP215" s="130"/>
      <c r="BQ215" s="130"/>
      <c r="BR215" s="130"/>
      <c r="BS215" s="130"/>
      <c r="BT215" s="130"/>
      <c r="BU215" s="130"/>
      <c r="BV215" s="130"/>
      <c r="BW215" s="130"/>
      <c r="BX215" s="130"/>
      <c r="BY215" s="130"/>
      <c r="BZ215" s="130"/>
      <c r="CA215" s="130"/>
      <c r="CB215" s="130"/>
      <c r="CC215" s="130"/>
      <c r="CD215" s="130"/>
      <c r="CE215" s="130"/>
      <c r="CF215" s="130"/>
      <c r="CG215" s="130"/>
      <c r="CH215" s="130"/>
      <c r="CI215" s="130"/>
      <c r="CJ215" s="130"/>
      <c r="CK215" s="130"/>
      <c r="CL215" s="130"/>
      <c r="CM215" s="130"/>
      <c r="CN215" s="130"/>
      <c r="CO215" s="130"/>
      <c r="CP215" s="130"/>
      <c r="CQ215" s="130"/>
      <c r="CR215" s="130"/>
      <c r="CS215" s="130"/>
      <c r="CT215" s="130"/>
      <c r="CU215" s="130"/>
      <c r="CV215" s="130"/>
      <c r="CW215" s="130"/>
      <c r="CX215" s="130"/>
      <c r="CY215" s="130"/>
      <c r="CZ215" s="130"/>
      <c r="DA215" s="130"/>
      <c r="DB215" s="130"/>
      <c r="DC215" s="130"/>
      <c r="DD215" s="130"/>
      <c r="DE215" s="130"/>
      <c r="DF215" s="130"/>
      <c r="DG215" s="130"/>
      <c r="DH215" s="130"/>
      <c r="DI215" s="130"/>
      <c r="DJ215" s="130"/>
      <c r="DK215" s="130"/>
      <c r="DL215" s="130"/>
      <c r="DM215" s="130"/>
      <c r="DN215" s="130"/>
      <c r="DO215" s="130"/>
      <c r="DP215" s="130"/>
      <c r="DQ215" s="130"/>
      <c r="DR215" s="130"/>
      <c r="DS215" s="130"/>
      <c r="DT215" s="130"/>
      <c r="DU215" s="130"/>
      <c r="DV215" s="130"/>
      <c r="DW215" s="130"/>
      <c r="DX215" s="130"/>
      <c r="DY215" s="130"/>
      <c r="DZ215" s="130"/>
      <c r="EA215" s="130"/>
      <c r="EB215" s="130"/>
      <c r="EC215" s="130"/>
      <c r="ED215" s="130"/>
      <c r="EE215" s="130"/>
      <c r="EF215" s="130"/>
      <c r="EG215" s="130"/>
      <c r="EH215" s="130"/>
      <c r="EI215" s="130"/>
    </row>
    <row r="216" spans="1:139" ht="71.25" customHeight="1" outlineLevel="1" x14ac:dyDescent="0.3">
      <c r="A216" s="6">
        <v>189</v>
      </c>
      <c r="B216" s="6">
        <v>189</v>
      </c>
      <c r="C216" s="6" t="s">
        <v>157</v>
      </c>
      <c r="D216" s="7" t="s">
        <v>551</v>
      </c>
      <c r="E216" s="16">
        <v>5.7</v>
      </c>
      <c r="F216" s="49">
        <f t="shared" si="189"/>
        <v>107730</v>
      </c>
      <c r="G216" s="46">
        <f t="shared" si="201"/>
        <v>0</v>
      </c>
      <c r="H216" s="46">
        <f t="shared" si="190"/>
        <v>107730</v>
      </c>
      <c r="I216" s="47">
        <v>18900</v>
      </c>
      <c r="J216" s="47">
        <v>0</v>
      </c>
      <c r="K216" s="47">
        <f t="shared" si="191"/>
        <v>18900</v>
      </c>
      <c r="L216" s="50"/>
      <c r="M216" s="49">
        <f t="shared" si="179"/>
        <v>0</v>
      </c>
      <c r="N216" s="46">
        <f t="shared" si="176"/>
        <v>0</v>
      </c>
      <c r="O216" s="42">
        <f t="shared" si="177"/>
        <v>0</v>
      </c>
      <c r="P216" s="47"/>
      <c r="Q216" s="47"/>
      <c r="R216" s="47"/>
      <c r="S216" s="50"/>
      <c r="T216" s="49">
        <f t="shared" si="192"/>
        <v>0</v>
      </c>
      <c r="U216" s="46">
        <f t="shared" si="193"/>
        <v>0</v>
      </c>
      <c r="V216" s="42">
        <f t="shared" si="178"/>
        <v>0</v>
      </c>
      <c r="W216" s="47"/>
      <c r="X216" s="47"/>
      <c r="Y216" s="47"/>
      <c r="Z216" s="50"/>
      <c r="AA216" s="46">
        <f t="shared" si="194"/>
        <v>0</v>
      </c>
      <c r="AB216" s="46">
        <f t="shared" si="184"/>
        <v>0</v>
      </c>
      <c r="AC216" s="46">
        <f t="shared" si="185"/>
        <v>0</v>
      </c>
      <c r="AD216" s="47"/>
      <c r="AE216" s="47"/>
      <c r="AF216" s="55">
        <f t="shared" si="180"/>
        <v>0</v>
      </c>
      <c r="AG216" s="125"/>
      <c r="AH216" s="46">
        <f t="shared" ref="AH216:AH225" si="202">K216*AK216</f>
        <v>0</v>
      </c>
      <c r="AI216" s="46">
        <f t="shared" ref="AI216:AI225" si="203">K217*AL216</f>
        <v>0</v>
      </c>
      <c r="AJ216" s="46">
        <f t="shared" si="186"/>
        <v>0</v>
      </c>
      <c r="AK216" s="47"/>
      <c r="AL216" s="47"/>
      <c r="AM216" s="55">
        <f t="shared" si="181"/>
        <v>0</v>
      </c>
      <c r="AN216" s="125"/>
      <c r="AO216" s="46">
        <f t="shared" ref="AO216:AO225" si="204">R216*AR216</f>
        <v>0</v>
      </c>
      <c r="AP216" s="46">
        <f t="shared" ref="AP216:AP225" si="205">R217*AS216</f>
        <v>0</v>
      </c>
      <c r="AQ216" s="46">
        <f t="shared" si="187"/>
        <v>0</v>
      </c>
      <c r="AR216" s="47"/>
      <c r="AS216" s="47"/>
      <c r="AT216" s="55">
        <f t="shared" si="182"/>
        <v>0</v>
      </c>
      <c r="AU216" s="125"/>
      <c r="AV216" s="46">
        <f t="shared" ref="AV216:AV225" si="206">Y216*AY216</f>
        <v>0</v>
      </c>
      <c r="AW216" s="46">
        <f t="shared" ref="AW216:AW225" si="207">Y217*AZ216</f>
        <v>0</v>
      </c>
      <c r="AX216" s="46">
        <f t="shared" si="188"/>
        <v>0</v>
      </c>
      <c r="AY216" s="47"/>
      <c r="AZ216" s="47"/>
      <c r="BA216" s="55">
        <f t="shared" si="183"/>
        <v>0</v>
      </c>
      <c r="BB216" s="93" t="s">
        <v>733</v>
      </c>
      <c r="BC216" s="93"/>
    </row>
    <row r="217" spans="1:139" ht="28.5" customHeight="1" outlineLevel="1" x14ac:dyDescent="0.3">
      <c r="A217" s="6">
        <v>190</v>
      </c>
      <c r="B217" s="6">
        <v>190</v>
      </c>
      <c r="C217" s="6" t="s">
        <v>158</v>
      </c>
      <c r="D217" s="7" t="s">
        <v>551</v>
      </c>
      <c r="E217" s="16">
        <v>5</v>
      </c>
      <c r="F217" s="49">
        <f t="shared" si="189"/>
        <v>94500</v>
      </c>
      <c r="G217" s="46">
        <f t="shared" si="201"/>
        <v>0</v>
      </c>
      <c r="H217" s="46">
        <f t="shared" si="190"/>
        <v>94500</v>
      </c>
      <c r="I217" s="47">
        <v>18900</v>
      </c>
      <c r="J217" s="47">
        <v>0</v>
      </c>
      <c r="K217" s="47">
        <f t="shared" si="191"/>
        <v>18900</v>
      </c>
      <c r="L217" s="50"/>
      <c r="M217" s="49">
        <f t="shared" si="179"/>
        <v>0</v>
      </c>
      <c r="N217" s="46">
        <f t="shared" si="176"/>
        <v>0</v>
      </c>
      <c r="O217" s="42">
        <f t="shared" si="177"/>
        <v>0</v>
      </c>
      <c r="P217" s="47"/>
      <c r="Q217" s="47"/>
      <c r="R217" s="47"/>
      <c r="S217" s="50"/>
      <c r="T217" s="49">
        <f t="shared" si="192"/>
        <v>0</v>
      </c>
      <c r="U217" s="46">
        <f t="shared" si="193"/>
        <v>0</v>
      </c>
      <c r="V217" s="42">
        <f t="shared" si="178"/>
        <v>0</v>
      </c>
      <c r="W217" s="47"/>
      <c r="X217" s="47"/>
      <c r="Y217" s="47"/>
      <c r="Z217" s="50"/>
      <c r="AA217" s="46">
        <f t="shared" si="194"/>
        <v>0</v>
      </c>
      <c r="AB217" s="46">
        <f t="shared" si="184"/>
        <v>0</v>
      </c>
      <c r="AC217" s="46">
        <f t="shared" si="185"/>
        <v>0</v>
      </c>
      <c r="AD217" s="47"/>
      <c r="AE217" s="47"/>
      <c r="AF217" s="44">
        <f t="shared" si="180"/>
        <v>0</v>
      </c>
      <c r="AG217" s="124"/>
      <c r="AH217" s="46">
        <f t="shared" si="202"/>
        <v>0</v>
      </c>
      <c r="AI217" s="46">
        <f t="shared" si="203"/>
        <v>0</v>
      </c>
      <c r="AJ217" s="46">
        <f t="shared" si="186"/>
        <v>0</v>
      </c>
      <c r="AK217" s="47"/>
      <c r="AL217" s="47"/>
      <c r="AM217" s="44">
        <f t="shared" si="181"/>
        <v>0</v>
      </c>
      <c r="AN217" s="124"/>
      <c r="AO217" s="46">
        <f t="shared" si="204"/>
        <v>0</v>
      </c>
      <c r="AP217" s="46">
        <f t="shared" si="205"/>
        <v>0</v>
      </c>
      <c r="AQ217" s="46">
        <f t="shared" si="187"/>
        <v>0</v>
      </c>
      <c r="AR217" s="47"/>
      <c r="AS217" s="47"/>
      <c r="AT217" s="44">
        <f t="shared" si="182"/>
        <v>0</v>
      </c>
      <c r="AU217" s="124"/>
      <c r="AV217" s="46">
        <f t="shared" si="206"/>
        <v>0</v>
      </c>
      <c r="AW217" s="46">
        <f t="shared" si="207"/>
        <v>0</v>
      </c>
      <c r="AX217" s="46">
        <f t="shared" si="188"/>
        <v>0</v>
      </c>
      <c r="AY217" s="47"/>
      <c r="AZ217" s="47"/>
      <c r="BA217" s="44">
        <f t="shared" si="183"/>
        <v>0</v>
      </c>
      <c r="BB217" s="93"/>
      <c r="BC217" s="93"/>
    </row>
    <row r="218" spans="1:139" ht="42.75" customHeight="1" outlineLevel="1" x14ac:dyDescent="0.3">
      <c r="A218" s="6">
        <v>191</v>
      </c>
      <c r="B218" s="6">
        <v>191</v>
      </c>
      <c r="C218" s="6" t="s">
        <v>159</v>
      </c>
      <c r="D218" s="7" t="s">
        <v>550</v>
      </c>
      <c r="E218" s="16">
        <v>60</v>
      </c>
      <c r="F218" s="49">
        <f t="shared" si="189"/>
        <v>22500</v>
      </c>
      <c r="G218" s="46">
        <f t="shared" si="201"/>
        <v>0</v>
      </c>
      <c r="H218" s="46">
        <f t="shared" si="190"/>
        <v>22500</v>
      </c>
      <c r="I218" s="47">
        <v>375</v>
      </c>
      <c r="J218" s="47">
        <v>0</v>
      </c>
      <c r="K218" s="47">
        <f t="shared" si="191"/>
        <v>375</v>
      </c>
      <c r="L218" s="50"/>
      <c r="M218" s="49">
        <f t="shared" si="179"/>
        <v>0</v>
      </c>
      <c r="N218" s="46">
        <f t="shared" si="176"/>
        <v>0</v>
      </c>
      <c r="O218" s="42">
        <f t="shared" si="177"/>
        <v>0</v>
      </c>
      <c r="P218" s="47"/>
      <c r="Q218" s="47"/>
      <c r="R218" s="47"/>
      <c r="S218" s="50"/>
      <c r="T218" s="49">
        <f t="shared" si="192"/>
        <v>0</v>
      </c>
      <c r="U218" s="46">
        <f t="shared" si="193"/>
        <v>0</v>
      </c>
      <c r="V218" s="42">
        <f t="shared" si="178"/>
        <v>0</v>
      </c>
      <c r="W218" s="47"/>
      <c r="X218" s="47"/>
      <c r="Y218" s="47"/>
      <c r="Z218" s="50"/>
      <c r="AA218" s="46">
        <f t="shared" si="194"/>
        <v>0</v>
      </c>
      <c r="AB218" s="46">
        <f t="shared" si="184"/>
        <v>0</v>
      </c>
      <c r="AC218" s="46">
        <f t="shared" si="185"/>
        <v>0</v>
      </c>
      <c r="AD218" s="47"/>
      <c r="AE218" s="47"/>
      <c r="AF218" s="44">
        <f t="shared" si="180"/>
        <v>0</v>
      </c>
      <c r="AG218" s="124"/>
      <c r="AH218" s="46">
        <f t="shared" si="202"/>
        <v>0</v>
      </c>
      <c r="AI218" s="46">
        <f t="shared" si="203"/>
        <v>0</v>
      </c>
      <c r="AJ218" s="46">
        <f t="shared" si="186"/>
        <v>0</v>
      </c>
      <c r="AK218" s="47"/>
      <c r="AL218" s="47"/>
      <c r="AM218" s="44">
        <f t="shared" si="181"/>
        <v>0</v>
      </c>
      <c r="AN218" s="124"/>
      <c r="AO218" s="46">
        <f t="shared" si="204"/>
        <v>0</v>
      </c>
      <c r="AP218" s="46">
        <f t="shared" si="205"/>
        <v>0</v>
      </c>
      <c r="AQ218" s="46">
        <f t="shared" si="187"/>
        <v>0</v>
      </c>
      <c r="AR218" s="47"/>
      <c r="AS218" s="47"/>
      <c r="AT218" s="44">
        <f t="shared" si="182"/>
        <v>0</v>
      </c>
      <c r="AU218" s="124"/>
      <c r="AV218" s="46">
        <f t="shared" si="206"/>
        <v>0</v>
      </c>
      <c r="AW218" s="46">
        <f t="shared" si="207"/>
        <v>0</v>
      </c>
      <c r="AX218" s="46">
        <f t="shared" si="188"/>
        <v>0</v>
      </c>
      <c r="AY218" s="47"/>
      <c r="AZ218" s="47"/>
      <c r="BA218" s="44">
        <f t="shared" si="183"/>
        <v>0</v>
      </c>
      <c r="BB218" s="93"/>
      <c r="BC218" s="93"/>
    </row>
    <row r="219" spans="1:139" s="40" customFormat="1" ht="57" customHeight="1" outlineLevel="1" x14ac:dyDescent="0.3">
      <c r="A219" s="39">
        <v>192</v>
      </c>
      <c r="B219" s="39">
        <v>192</v>
      </c>
      <c r="C219" s="39" t="s">
        <v>160</v>
      </c>
      <c r="D219" s="37" t="s">
        <v>550</v>
      </c>
      <c r="E219" s="38">
        <v>45</v>
      </c>
      <c r="F219" s="56">
        <f t="shared" si="189"/>
        <v>40500</v>
      </c>
      <c r="G219" s="57">
        <f t="shared" si="201"/>
        <v>10063.35</v>
      </c>
      <c r="H219" s="59">
        <f t="shared" si="190"/>
        <v>50563.35</v>
      </c>
      <c r="I219" s="52">
        <v>900</v>
      </c>
      <c r="J219" s="52">
        <v>223.63</v>
      </c>
      <c r="K219" s="52">
        <f t="shared" si="191"/>
        <v>1123.6300000000001</v>
      </c>
      <c r="L219" s="50"/>
      <c r="M219" s="104">
        <f t="shared" si="179"/>
        <v>0</v>
      </c>
      <c r="N219" s="59">
        <f t="shared" si="176"/>
        <v>0</v>
      </c>
      <c r="O219" s="36">
        <f t="shared" si="177"/>
        <v>0</v>
      </c>
      <c r="P219" s="52"/>
      <c r="Q219" s="52"/>
      <c r="R219" s="52"/>
      <c r="S219" s="50"/>
      <c r="T219" s="104">
        <f t="shared" si="192"/>
        <v>0</v>
      </c>
      <c r="U219" s="59">
        <f t="shared" si="193"/>
        <v>307035</v>
      </c>
      <c r="V219" s="36">
        <f t="shared" si="178"/>
        <v>307035</v>
      </c>
      <c r="W219" s="58"/>
      <c r="X219" s="58">
        <v>6823</v>
      </c>
      <c r="Y219" s="58"/>
      <c r="Z219" s="50"/>
      <c r="AA219" s="46">
        <f t="shared" si="194"/>
        <v>0</v>
      </c>
      <c r="AB219" s="46">
        <f t="shared" si="184"/>
        <v>0</v>
      </c>
      <c r="AC219" s="46">
        <f t="shared" si="185"/>
        <v>0</v>
      </c>
      <c r="AD219" s="58"/>
      <c r="AE219" s="58"/>
      <c r="AF219" s="44">
        <f t="shared" si="180"/>
        <v>0</v>
      </c>
      <c r="AG219" s="124"/>
      <c r="AH219" s="46">
        <f t="shared" si="202"/>
        <v>0</v>
      </c>
      <c r="AI219" s="46">
        <f t="shared" si="203"/>
        <v>0</v>
      </c>
      <c r="AJ219" s="46">
        <f t="shared" si="186"/>
        <v>0</v>
      </c>
      <c r="AK219" s="52"/>
      <c r="AL219" s="52"/>
      <c r="AM219" s="44">
        <f t="shared" si="181"/>
        <v>0</v>
      </c>
      <c r="AN219" s="124"/>
      <c r="AO219" s="46">
        <f t="shared" si="204"/>
        <v>0</v>
      </c>
      <c r="AP219" s="46">
        <f t="shared" si="205"/>
        <v>0</v>
      </c>
      <c r="AQ219" s="46">
        <f t="shared" si="187"/>
        <v>0</v>
      </c>
      <c r="AR219" s="52"/>
      <c r="AS219" s="52"/>
      <c r="AT219" s="44">
        <f t="shared" si="182"/>
        <v>0</v>
      </c>
      <c r="AU219" s="124"/>
      <c r="AV219" s="46">
        <f t="shared" si="206"/>
        <v>0</v>
      </c>
      <c r="AW219" s="46">
        <f t="shared" si="207"/>
        <v>0</v>
      </c>
      <c r="AX219" s="46">
        <f t="shared" si="188"/>
        <v>0</v>
      </c>
      <c r="AY219" s="52"/>
      <c r="AZ219" s="52"/>
      <c r="BA219" s="44">
        <f t="shared" si="183"/>
        <v>0</v>
      </c>
      <c r="BB219" s="93" t="s">
        <v>734</v>
      </c>
      <c r="BC219" s="93"/>
      <c r="BD219" s="87"/>
      <c r="BE219" s="87"/>
      <c r="BF219" s="87"/>
      <c r="BG219" s="87"/>
      <c r="BH219" s="87"/>
      <c r="BI219" s="87"/>
      <c r="BJ219" s="87"/>
      <c r="BK219" s="87"/>
      <c r="BL219" s="87"/>
      <c r="BM219" s="87"/>
      <c r="BN219" s="87"/>
      <c r="BO219" s="87"/>
      <c r="BP219" s="87"/>
      <c r="BQ219" s="87"/>
      <c r="BR219" s="87"/>
      <c r="BS219" s="87"/>
      <c r="BT219" s="87"/>
      <c r="BU219" s="87"/>
      <c r="BV219" s="87"/>
      <c r="BW219" s="87"/>
      <c r="BX219" s="87"/>
      <c r="BY219" s="87"/>
      <c r="BZ219" s="87"/>
      <c r="CA219" s="87"/>
      <c r="CB219" s="87"/>
      <c r="CC219" s="87"/>
      <c r="CD219" s="87"/>
      <c r="CE219" s="87"/>
      <c r="CF219" s="87"/>
      <c r="CG219" s="87"/>
      <c r="CH219" s="87"/>
      <c r="CI219" s="87"/>
      <c r="CJ219" s="87"/>
      <c r="CK219" s="87"/>
      <c r="CL219" s="87"/>
      <c r="CM219" s="87"/>
      <c r="CN219" s="87"/>
      <c r="CO219" s="87"/>
      <c r="CP219" s="87"/>
      <c r="CQ219" s="87"/>
      <c r="CR219" s="87"/>
      <c r="CS219" s="87"/>
      <c r="CT219" s="87"/>
      <c r="CU219" s="87"/>
      <c r="CV219" s="87"/>
      <c r="CW219" s="87"/>
      <c r="CX219" s="87"/>
      <c r="CY219" s="87"/>
      <c r="CZ219" s="87"/>
      <c r="DA219" s="87"/>
      <c r="DB219" s="87"/>
      <c r="DC219" s="87"/>
      <c r="DD219" s="87"/>
      <c r="DE219" s="87"/>
      <c r="DF219" s="87"/>
      <c r="DG219" s="87"/>
      <c r="DH219" s="87"/>
      <c r="DI219" s="87"/>
      <c r="DJ219" s="87"/>
      <c r="DK219" s="87"/>
      <c r="DL219" s="87"/>
      <c r="DM219" s="87"/>
      <c r="DN219" s="87"/>
      <c r="DO219" s="87"/>
      <c r="DP219" s="87"/>
      <c r="DQ219" s="87"/>
      <c r="DR219" s="87"/>
      <c r="DS219" s="87"/>
      <c r="DT219" s="87"/>
      <c r="DU219" s="87"/>
      <c r="DV219" s="87"/>
      <c r="DW219" s="87"/>
      <c r="DX219" s="87"/>
      <c r="DY219" s="87"/>
      <c r="DZ219" s="87"/>
      <c r="EA219" s="87"/>
      <c r="EB219" s="87"/>
      <c r="EC219" s="87"/>
      <c r="ED219" s="87"/>
      <c r="EE219" s="87"/>
      <c r="EF219" s="87"/>
      <c r="EG219" s="87"/>
      <c r="EH219" s="87"/>
      <c r="EI219" s="87"/>
    </row>
    <row r="220" spans="1:139" ht="128.25" customHeight="1" outlineLevel="1" x14ac:dyDescent="0.3">
      <c r="A220" s="6">
        <v>193</v>
      </c>
      <c r="B220" s="6">
        <v>193</v>
      </c>
      <c r="C220" s="6" t="s">
        <v>161</v>
      </c>
      <c r="D220" s="7" t="s">
        <v>553</v>
      </c>
      <c r="E220" s="16">
        <v>1.2929999999999999</v>
      </c>
      <c r="F220" s="49">
        <f t="shared" si="189"/>
        <v>252135</v>
      </c>
      <c r="G220" s="46">
        <f t="shared" si="201"/>
        <v>132586.37930999999</v>
      </c>
      <c r="H220" s="46">
        <f t="shared" si="190"/>
        <v>384721.37930999999</v>
      </c>
      <c r="I220" s="47">
        <v>195000</v>
      </c>
      <c r="J220" s="47">
        <v>102541.67</v>
      </c>
      <c r="K220" s="47">
        <f t="shared" si="191"/>
        <v>297541.67</v>
      </c>
      <c r="L220" s="50"/>
      <c r="M220" s="49">
        <f t="shared" si="179"/>
        <v>0</v>
      </c>
      <c r="N220" s="46">
        <f t="shared" si="176"/>
        <v>0</v>
      </c>
      <c r="O220" s="42">
        <f t="shared" si="177"/>
        <v>0</v>
      </c>
      <c r="P220" s="47"/>
      <c r="Q220" s="47"/>
      <c r="R220" s="47"/>
      <c r="S220" s="50"/>
      <c r="T220" s="49">
        <f t="shared" si="192"/>
        <v>0</v>
      </c>
      <c r="U220" s="46">
        <f t="shared" si="193"/>
        <v>90509.999999999971</v>
      </c>
      <c r="V220" s="36">
        <f t="shared" si="178"/>
        <v>90509.999999999971</v>
      </c>
      <c r="W220" s="47"/>
      <c r="X220" s="47">
        <v>69999.999999999985</v>
      </c>
      <c r="Y220" s="47"/>
      <c r="Z220" s="50"/>
      <c r="AA220" s="46">
        <f t="shared" si="194"/>
        <v>0</v>
      </c>
      <c r="AB220" s="46">
        <f t="shared" si="184"/>
        <v>0</v>
      </c>
      <c r="AC220" s="46">
        <f t="shared" si="185"/>
        <v>0</v>
      </c>
      <c r="AD220" s="47"/>
      <c r="AE220" s="47"/>
      <c r="AF220" s="44">
        <f t="shared" si="180"/>
        <v>0</v>
      </c>
      <c r="AG220" s="124"/>
      <c r="AH220" s="46">
        <f t="shared" si="202"/>
        <v>0</v>
      </c>
      <c r="AI220" s="46">
        <f t="shared" si="203"/>
        <v>0</v>
      </c>
      <c r="AJ220" s="46">
        <f t="shared" si="186"/>
        <v>0</v>
      </c>
      <c r="AK220" s="47"/>
      <c r="AL220" s="47"/>
      <c r="AM220" s="44">
        <f t="shared" si="181"/>
        <v>0</v>
      </c>
      <c r="AN220" s="124"/>
      <c r="AO220" s="46">
        <f t="shared" si="204"/>
        <v>0</v>
      </c>
      <c r="AP220" s="46">
        <f t="shared" si="205"/>
        <v>0</v>
      </c>
      <c r="AQ220" s="46">
        <f t="shared" si="187"/>
        <v>0</v>
      </c>
      <c r="AR220" s="47"/>
      <c r="AS220" s="47"/>
      <c r="AT220" s="44">
        <f t="shared" si="182"/>
        <v>0</v>
      </c>
      <c r="AU220" s="124"/>
      <c r="AV220" s="46">
        <f t="shared" si="206"/>
        <v>0</v>
      </c>
      <c r="AW220" s="46">
        <f t="shared" si="207"/>
        <v>0</v>
      </c>
      <c r="AX220" s="46">
        <f t="shared" si="188"/>
        <v>0</v>
      </c>
      <c r="AY220" s="47"/>
      <c r="AZ220" s="47"/>
      <c r="BA220" s="44">
        <f t="shared" si="183"/>
        <v>0</v>
      </c>
      <c r="BB220" s="93" t="s">
        <v>735</v>
      </c>
      <c r="BC220" s="93"/>
    </row>
    <row r="221" spans="1:139" ht="28.5" customHeight="1" outlineLevel="1" x14ac:dyDescent="0.3">
      <c r="A221" s="6"/>
      <c r="B221" s="6"/>
      <c r="C221" s="5" t="s">
        <v>162</v>
      </c>
      <c r="D221" s="7"/>
      <c r="E221" s="16"/>
      <c r="F221" s="49"/>
      <c r="G221" s="46">
        <f t="shared" si="201"/>
        <v>0</v>
      </c>
      <c r="H221" s="46">
        <f t="shared" si="190"/>
        <v>0</v>
      </c>
      <c r="I221" s="47"/>
      <c r="J221" s="47"/>
      <c r="K221" s="47">
        <f t="shared" si="191"/>
        <v>0</v>
      </c>
      <c r="L221" s="50"/>
      <c r="M221" s="49">
        <f>SUM(M222:M225)</f>
        <v>134.17500000000001</v>
      </c>
      <c r="N221" s="46">
        <f t="shared" si="176"/>
        <v>0</v>
      </c>
      <c r="O221" s="42">
        <f t="shared" si="177"/>
        <v>134.17500000000001</v>
      </c>
      <c r="P221" s="47"/>
      <c r="Q221" s="47"/>
      <c r="R221" s="47"/>
      <c r="S221" s="50"/>
      <c r="T221" s="49">
        <f>SUM(T222:T225)</f>
        <v>0</v>
      </c>
      <c r="U221" s="46">
        <f t="shared" ref="U221" si="208">L221*X221</f>
        <v>0</v>
      </c>
      <c r="V221" s="42">
        <f t="shared" si="178"/>
        <v>0</v>
      </c>
      <c r="W221" s="47"/>
      <c r="X221" s="47"/>
      <c r="Y221" s="47"/>
      <c r="Z221" s="50"/>
      <c r="AA221" s="46">
        <f t="shared" si="194"/>
        <v>0</v>
      </c>
      <c r="AB221" s="46">
        <f t="shared" si="184"/>
        <v>0</v>
      </c>
      <c r="AC221" s="46">
        <f t="shared" si="185"/>
        <v>0</v>
      </c>
      <c r="AD221" s="47"/>
      <c r="AE221" s="47"/>
      <c r="AF221" s="44">
        <f t="shared" si="180"/>
        <v>0</v>
      </c>
      <c r="AG221" s="124"/>
      <c r="AH221" s="46">
        <f t="shared" si="202"/>
        <v>0</v>
      </c>
      <c r="AI221" s="46">
        <f t="shared" si="203"/>
        <v>0</v>
      </c>
      <c r="AJ221" s="46">
        <f t="shared" si="186"/>
        <v>0</v>
      </c>
      <c r="AK221" s="47"/>
      <c r="AL221" s="47"/>
      <c r="AM221" s="44">
        <f t="shared" si="181"/>
        <v>0</v>
      </c>
      <c r="AN221" s="124"/>
      <c r="AO221" s="46">
        <f t="shared" si="204"/>
        <v>0</v>
      </c>
      <c r="AP221" s="46">
        <f t="shared" si="205"/>
        <v>0</v>
      </c>
      <c r="AQ221" s="46">
        <f t="shared" si="187"/>
        <v>0</v>
      </c>
      <c r="AR221" s="47"/>
      <c r="AS221" s="47"/>
      <c r="AT221" s="44">
        <f t="shared" si="182"/>
        <v>0</v>
      </c>
      <c r="AU221" s="124"/>
      <c r="AV221" s="46">
        <f t="shared" si="206"/>
        <v>0</v>
      </c>
      <c r="AW221" s="46">
        <f t="shared" si="207"/>
        <v>0</v>
      </c>
      <c r="AX221" s="46">
        <f t="shared" si="188"/>
        <v>0</v>
      </c>
      <c r="AY221" s="47"/>
      <c r="AZ221" s="47"/>
      <c r="BA221" s="44">
        <f t="shared" si="183"/>
        <v>0</v>
      </c>
      <c r="BB221" s="93"/>
      <c r="BC221" s="93"/>
    </row>
    <row r="222" spans="1:139" ht="28.5" customHeight="1" outlineLevel="1" x14ac:dyDescent="0.3">
      <c r="A222" s="6">
        <v>194</v>
      </c>
      <c r="B222" s="6">
        <v>194</v>
      </c>
      <c r="C222" s="6" t="s">
        <v>163</v>
      </c>
      <c r="D222" s="7" t="s">
        <v>552</v>
      </c>
      <c r="E222" s="16">
        <v>4.24</v>
      </c>
      <c r="F222" s="49">
        <f t="shared" si="189"/>
        <v>99216</v>
      </c>
      <c r="G222" s="46">
        <f t="shared" si="201"/>
        <v>0</v>
      </c>
      <c r="H222" s="46">
        <f t="shared" si="190"/>
        <v>99216</v>
      </c>
      <c r="I222" s="47">
        <v>23400</v>
      </c>
      <c r="J222" s="47">
        <v>0</v>
      </c>
      <c r="K222" s="47">
        <f t="shared" si="191"/>
        <v>23400</v>
      </c>
      <c r="L222" s="50"/>
      <c r="M222" s="49">
        <f>E222*P222</f>
        <v>31.8</v>
      </c>
      <c r="N222" s="46">
        <f t="shared" si="176"/>
        <v>0</v>
      </c>
      <c r="O222" s="42">
        <f t="shared" si="177"/>
        <v>31.8</v>
      </c>
      <c r="P222" s="47">
        <v>7.5</v>
      </c>
      <c r="Q222" s="47"/>
      <c r="R222" s="47"/>
      <c r="S222" s="50"/>
      <c r="T222" s="49">
        <f t="shared" si="192"/>
        <v>0</v>
      </c>
      <c r="U222" s="46">
        <f t="shared" si="193"/>
        <v>0</v>
      </c>
      <c r="V222" s="42">
        <f t="shared" si="178"/>
        <v>0</v>
      </c>
      <c r="W222" s="47"/>
      <c r="X222" s="47"/>
      <c r="Y222" s="47"/>
      <c r="Z222" s="50"/>
      <c r="AA222" s="46">
        <f t="shared" si="194"/>
        <v>0</v>
      </c>
      <c r="AB222" s="46">
        <f t="shared" si="184"/>
        <v>0</v>
      </c>
      <c r="AC222" s="46">
        <f t="shared" si="185"/>
        <v>0</v>
      </c>
      <c r="AD222" s="47"/>
      <c r="AE222" s="47"/>
      <c r="AF222" s="44">
        <f t="shared" si="180"/>
        <v>0</v>
      </c>
      <c r="AG222" s="124"/>
      <c r="AH222" s="46">
        <f t="shared" si="202"/>
        <v>0</v>
      </c>
      <c r="AI222" s="46">
        <f t="shared" si="203"/>
        <v>0</v>
      </c>
      <c r="AJ222" s="46">
        <f t="shared" si="186"/>
        <v>0</v>
      </c>
      <c r="AK222" s="47"/>
      <c r="AL222" s="47"/>
      <c r="AM222" s="44">
        <f t="shared" si="181"/>
        <v>0</v>
      </c>
      <c r="AN222" s="124"/>
      <c r="AO222" s="46">
        <f t="shared" si="204"/>
        <v>0</v>
      </c>
      <c r="AP222" s="46">
        <f t="shared" si="205"/>
        <v>0</v>
      </c>
      <c r="AQ222" s="46">
        <f t="shared" si="187"/>
        <v>0</v>
      </c>
      <c r="AR222" s="47"/>
      <c r="AS222" s="47"/>
      <c r="AT222" s="44">
        <f t="shared" si="182"/>
        <v>0</v>
      </c>
      <c r="AU222" s="124"/>
      <c r="AV222" s="46">
        <f t="shared" si="206"/>
        <v>0</v>
      </c>
      <c r="AW222" s="46">
        <f t="shared" si="207"/>
        <v>0</v>
      </c>
      <c r="AX222" s="46">
        <f t="shared" si="188"/>
        <v>0</v>
      </c>
      <c r="AY222" s="47"/>
      <c r="AZ222" s="47"/>
      <c r="BA222" s="44">
        <f t="shared" si="183"/>
        <v>0</v>
      </c>
      <c r="BB222" s="93" t="s">
        <v>736</v>
      </c>
      <c r="BC222" s="93"/>
    </row>
    <row r="223" spans="1:139" ht="42.75" customHeight="1" outlineLevel="1" x14ac:dyDescent="0.3">
      <c r="A223" s="6">
        <v>195</v>
      </c>
      <c r="B223" s="6">
        <v>195</v>
      </c>
      <c r="C223" s="6" t="s">
        <v>164</v>
      </c>
      <c r="D223" s="7" t="s">
        <v>552</v>
      </c>
      <c r="E223" s="16">
        <v>13.65</v>
      </c>
      <c r="F223" s="49">
        <f t="shared" si="189"/>
        <v>133087.5</v>
      </c>
      <c r="G223" s="46">
        <f t="shared" si="201"/>
        <v>0</v>
      </c>
      <c r="H223" s="46">
        <f t="shared" si="190"/>
        <v>133087.5</v>
      </c>
      <c r="I223" s="47">
        <v>9750</v>
      </c>
      <c r="J223" s="47">
        <v>0</v>
      </c>
      <c r="K223" s="47">
        <f t="shared" si="191"/>
        <v>9750</v>
      </c>
      <c r="L223" s="50"/>
      <c r="M223" s="49">
        <f t="shared" si="179"/>
        <v>102.375</v>
      </c>
      <c r="N223" s="46">
        <f t="shared" si="176"/>
        <v>0</v>
      </c>
      <c r="O223" s="42">
        <f t="shared" si="177"/>
        <v>102.375</v>
      </c>
      <c r="P223" s="47">
        <v>7.5</v>
      </c>
      <c r="Q223" s="47"/>
      <c r="R223" s="47"/>
      <c r="S223" s="50"/>
      <c r="T223" s="49">
        <f t="shared" si="192"/>
        <v>0</v>
      </c>
      <c r="U223" s="46">
        <f t="shared" si="193"/>
        <v>0</v>
      </c>
      <c r="V223" s="42">
        <f t="shared" si="178"/>
        <v>0</v>
      </c>
      <c r="W223" s="47"/>
      <c r="X223" s="47"/>
      <c r="Y223" s="47"/>
      <c r="Z223" s="50"/>
      <c r="AA223" s="46">
        <f t="shared" si="194"/>
        <v>0</v>
      </c>
      <c r="AB223" s="46">
        <f t="shared" si="184"/>
        <v>0</v>
      </c>
      <c r="AC223" s="46">
        <f t="shared" si="185"/>
        <v>0</v>
      </c>
      <c r="AD223" s="47"/>
      <c r="AE223" s="47"/>
      <c r="AF223" s="44">
        <f t="shared" si="180"/>
        <v>0</v>
      </c>
      <c r="AG223" s="124"/>
      <c r="AH223" s="46">
        <f t="shared" si="202"/>
        <v>0</v>
      </c>
      <c r="AI223" s="46">
        <f t="shared" si="203"/>
        <v>0</v>
      </c>
      <c r="AJ223" s="46">
        <f t="shared" si="186"/>
        <v>0</v>
      </c>
      <c r="AK223" s="47"/>
      <c r="AL223" s="47"/>
      <c r="AM223" s="44">
        <f t="shared" si="181"/>
        <v>0</v>
      </c>
      <c r="AN223" s="124"/>
      <c r="AO223" s="46">
        <f t="shared" si="204"/>
        <v>0</v>
      </c>
      <c r="AP223" s="46">
        <f t="shared" si="205"/>
        <v>0</v>
      </c>
      <c r="AQ223" s="46">
        <f t="shared" si="187"/>
        <v>0</v>
      </c>
      <c r="AR223" s="47"/>
      <c r="AS223" s="47"/>
      <c r="AT223" s="44">
        <f t="shared" si="182"/>
        <v>0</v>
      </c>
      <c r="AU223" s="124"/>
      <c r="AV223" s="46">
        <f t="shared" si="206"/>
        <v>0</v>
      </c>
      <c r="AW223" s="46">
        <f t="shared" si="207"/>
        <v>0</v>
      </c>
      <c r="AX223" s="46">
        <f t="shared" si="188"/>
        <v>0</v>
      </c>
      <c r="AY223" s="47"/>
      <c r="AZ223" s="47"/>
      <c r="BA223" s="44">
        <f t="shared" si="183"/>
        <v>0</v>
      </c>
      <c r="BB223" s="93" t="s">
        <v>737</v>
      </c>
      <c r="BC223" s="93"/>
    </row>
    <row r="224" spans="1:139" ht="42.75" customHeight="1" outlineLevel="1" x14ac:dyDescent="0.3">
      <c r="A224" s="6">
        <v>196</v>
      </c>
      <c r="B224" s="6">
        <v>196</v>
      </c>
      <c r="C224" s="6" t="s">
        <v>165</v>
      </c>
      <c r="D224" s="7" t="s">
        <v>549</v>
      </c>
      <c r="E224" s="16">
        <v>1.18</v>
      </c>
      <c r="F224" s="49">
        <f t="shared" si="189"/>
        <v>2124</v>
      </c>
      <c r="G224" s="46">
        <f t="shared" si="201"/>
        <v>0</v>
      </c>
      <c r="H224" s="46">
        <f t="shared" si="190"/>
        <v>2124</v>
      </c>
      <c r="I224" s="47">
        <v>1800</v>
      </c>
      <c r="J224" s="47">
        <v>0</v>
      </c>
      <c r="K224" s="47">
        <f t="shared" si="191"/>
        <v>1800</v>
      </c>
      <c r="L224" s="50"/>
      <c r="M224" s="49">
        <f t="shared" si="179"/>
        <v>0</v>
      </c>
      <c r="N224" s="46">
        <f t="shared" si="176"/>
        <v>0</v>
      </c>
      <c r="O224" s="42">
        <f t="shared" si="177"/>
        <v>0</v>
      </c>
      <c r="P224" s="47"/>
      <c r="Q224" s="47"/>
      <c r="R224" s="47"/>
      <c r="S224" s="50"/>
      <c r="T224" s="49">
        <f t="shared" si="192"/>
        <v>0</v>
      </c>
      <c r="U224" s="46">
        <f t="shared" si="193"/>
        <v>0</v>
      </c>
      <c r="V224" s="42">
        <f t="shared" si="178"/>
        <v>0</v>
      </c>
      <c r="W224" s="47"/>
      <c r="X224" s="47"/>
      <c r="Y224" s="47"/>
      <c r="Z224" s="50"/>
      <c r="AA224" s="46">
        <f t="shared" si="194"/>
        <v>0</v>
      </c>
      <c r="AB224" s="46">
        <f t="shared" si="184"/>
        <v>0</v>
      </c>
      <c r="AC224" s="46">
        <f t="shared" si="185"/>
        <v>0</v>
      </c>
      <c r="AD224" s="47"/>
      <c r="AE224" s="47"/>
      <c r="AF224" s="44">
        <f t="shared" si="180"/>
        <v>0</v>
      </c>
      <c r="AG224" s="124"/>
      <c r="AH224" s="46">
        <f t="shared" si="202"/>
        <v>0</v>
      </c>
      <c r="AI224" s="46">
        <f t="shared" si="203"/>
        <v>0</v>
      </c>
      <c r="AJ224" s="46">
        <f t="shared" si="186"/>
        <v>0</v>
      </c>
      <c r="AK224" s="47"/>
      <c r="AL224" s="47"/>
      <c r="AM224" s="44">
        <f t="shared" si="181"/>
        <v>0</v>
      </c>
      <c r="AN224" s="124"/>
      <c r="AO224" s="46">
        <f t="shared" si="204"/>
        <v>0</v>
      </c>
      <c r="AP224" s="46">
        <f t="shared" si="205"/>
        <v>0</v>
      </c>
      <c r="AQ224" s="46">
        <f t="shared" si="187"/>
        <v>0</v>
      </c>
      <c r="AR224" s="47"/>
      <c r="AS224" s="47"/>
      <c r="AT224" s="44">
        <f t="shared" si="182"/>
        <v>0</v>
      </c>
      <c r="AU224" s="124"/>
      <c r="AV224" s="46">
        <f t="shared" si="206"/>
        <v>0</v>
      </c>
      <c r="AW224" s="46">
        <f t="shared" si="207"/>
        <v>0</v>
      </c>
      <c r="AX224" s="46">
        <f t="shared" si="188"/>
        <v>0</v>
      </c>
      <c r="AY224" s="47"/>
      <c r="AZ224" s="47"/>
      <c r="BA224" s="44">
        <f t="shared" si="183"/>
        <v>0</v>
      </c>
      <c r="BB224" s="93" t="s">
        <v>738</v>
      </c>
      <c r="BC224" s="93"/>
    </row>
    <row r="225" spans="1:139" ht="42.75" customHeight="1" outlineLevel="1" x14ac:dyDescent="0.3">
      <c r="A225" s="6">
        <v>197</v>
      </c>
      <c r="B225" s="6">
        <v>197</v>
      </c>
      <c r="C225" s="6" t="s">
        <v>165</v>
      </c>
      <c r="D225" s="7" t="s">
        <v>549</v>
      </c>
      <c r="E225" s="16">
        <v>0.54</v>
      </c>
      <c r="F225" s="49">
        <f t="shared" si="189"/>
        <v>972.00000000000011</v>
      </c>
      <c r="G225" s="46">
        <f t="shared" si="201"/>
        <v>25.0398</v>
      </c>
      <c r="H225" s="46">
        <f t="shared" si="190"/>
        <v>997.03980000000013</v>
      </c>
      <c r="I225" s="47">
        <v>1800</v>
      </c>
      <c r="J225" s="47">
        <v>46.37</v>
      </c>
      <c r="K225" s="47">
        <f t="shared" si="191"/>
        <v>1846.37</v>
      </c>
      <c r="L225" s="50"/>
      <c r="M225" s="49">
        <f t="shared" si="179"/>
        <v>0</v>
      </c>
      <c r="N225" s="46">
        <f t="shared" si="176"/>
        <v>0</v>
      </c>
      <c r="O225" s="42">
        <f t="shared" si="177"/>
        <v>0</v>
      </c>
      <c r="P225" s="47"/>
      <c r="Q225" s="47"/>
      <c r="R225" s="47"/>
      <c r="S225" s="50"/>
      <c r="T225" s="49">
        <f t="shared" si="192"/>
        <v>0</v>
      </c>
      <c r="U225" s="46">
        <f t="shared" si="193"/>
        <v>0</v>
      </c>
      <c r="V225" s="42">
        <f t="shared" si="178"/>
        <v>0</v>
      </c>
      <c r="W225" s="47"/>
      <c r="X225" s="47"/>
      <c r="Y225" s="47"/>
      <c r="Z225" s="50"/>
      <c r="AA225" s="46">
        <f t="shared" si="194"/>
        <v>0</v>
      </c>
      <c r="AB225" s="46">
        <f t="shared" si="184"/>
        <v>0</v>
      </c>
      <c r="AC225" s="46">
        <f t="shared" si="185"/>
        <v>0</v>
      </c>
      <c r="AD225" s="47"/>
      <c r="AE225" s="47"/>
      <c r="AF225" s="44">
        <f t="shared" si="180"/>
        <v>0</v>
      </c>
      <c r="AG225" s="124"/>
      <c r="AH225" s="46">
        <f t="shared" si="202"/>
        <v>0</v>
      </c>
      <c r="AI225" s="46">
        <f t="shared" si="203"/>
        <v>0</v>
      </c>
      <c r="AJ225" s="46">
        <f t="shared" si="186"/>
        <v>0</v>
      </c>
      <c r="AK225" s="47"/>
      <c r="AL225" s="47"/>
      <c r="AM225" s="44">
        <f t="shared" si="181"/>
        <v>0</v>
      </c>
      <c r="AN225" s="124"/>
      <c r="AO225" s="46">
        <f t="shared" si="204"/>
        <v>0</v>
      </c>
      <c r="AP225" s="46">
        <f t="shared" si="205"/>
        <v>0</v>
      </c>
      <c r="AQ225" s="46">
        <f t="shared" si="187"/>
        <v>0</v>
      </c>
      <c r="AR225" s="47"/>
      <c r="AS225" s="47"/>
      <c r="AT225" s="44">
        <f t="shared" si="182"/>
        <v>0</v>
      </c>
      <c r="AU225" s="124"/>
      <c r="AV225" s="46">
        <f t="shared" si="206"/>
        <v>0</v>
      </c>
      <c r="AW225" s="46">
        <f t="shared" si="207"/>
        <v>0</v>
      </c>
      <c r="AX225" s="46">
        <f t="shared" si="188"/>
        <v>0</v>
      </c>
      <c r="AY225" s="47"/>
      <c r="AZ225" s="47"/>
      <c r="BA225" s="44">
        <f t="shared" si="183"/>
        <v>0</v>
      </c>
      <c r="BB225" s="93" t="s">
        <v>739</v>
      </c>
      <c r="BC225" s="93"/>
    </row>
    <row r="226" spans="1:139" s="67" customFormat="1" ht="28.8" hidden="1" x14ac:dyDescent="0.3">
      <c r="A226" s="61"/>
      <c r="B226" s="61"/>
      <c r="C226" s="61" t="s">
        <v>166</v>
      </c>
      <c r="D226" s="68"/>
      <c r="E226" s="69"/>
      <c r="F226" s="72">
        <f>SUM(F227:F230)</f>
        <v>222414.30000000002</v>
      </c>
      <c r="G226" s="72">
        <f>SUM(G227:G230)</f>
        <v>28291.716799999998</v>
      </c>
      <c r="H226" s="70">
        <f t="shared" si="190"/>
        <v>250706.01680000001</v>
      </c>
      <c r="I226" s="71"/>
      <c r="J226" s="71"/>
      <c r="K226" s="71">
        <f t="shared" si="191"/>
        <v>0</v>
      </c>
      <c r="L226" s="60"/>
      <c r="M226" s="72">
        <f>SUM(M227:M230)</f>
        <v>0</v>
      </c>
      <c r="N226" s="72">
        <f>SUM(N227:N230)</f>
        <v>0</v>
      </c>
      <c r="O226" s="70">
        <f t="shared" si="177"/>
        <v>0</v>
      </c>
      <c r="P226" s="71"/>
      <c r="Q226" s="71"/>
      <c r="R226" s="71"/>
      <c r="S226" s="60"/>
      <c r="T226" s="72">
        <f>SUM(T227:T230)</f>
        <v>0</v>
      </c>
      <c r="U226" s="72">
        <f>SUM(U227:U230)</f>
        <v>4039.9535048174666</v>
      </c>
      <c r="V226" s="70">
        <f t="shared" si="178"/>
        <v>4039.9535048174666</v>
      </c>
      <c r="W226" s="71"/>
      <c r="X226" s="71"/>
      <c r="Y226" s="71"/>
      <c r="Z226" s="60"/>
      <c r="AA226" s="72">
        <f>SUM(AA227:AA230)</f>
        <v>0</v>
      </c>
      <c r="AB226" s="72">
        <f>SUM(AB227:AB230)</f>
        <v>0</v>
      </c>
      <c r="AC226" s="70">
        <f t="shared" si="185"/>
        <v>0</v>
      </c>
      <c r="AD226" s="71"/>
      <c r="AE226" s="71"/>
      <c r="AF226" s="66">
        <f t="shared" si="180"/>
        <v>0</v>
      </c>
      <c r="AG226" s="123"/>
      <c r="AH226" s="72">
        <f>SUM(AH227:AH230)</f>
        <v>0</v>
      </c>
      <c r="AI226" s="72">
        <f>SUM(AI227:AI230)</f>
        <v>0</v>
      </c>
      <c r="AJ226" s="70">
        <f t="shared" si="186"/>
        <v>0</v>
      </c>
      <c r="AK226" s="71"/>
      <c r="AL226" s="71"/>
      <c r="AM226" s="66">
        <f t="shared" si="181"/>
        <v>0</v>
      </c>
      <c r="AN226" s="123"/>
      <c r="AO226" s="72">
        <f>SUM(AO227:AO230)</f>
        <v>0</v>
      </c>
      <c r="AP226" s="72">
        <f>SUM(AP227:AP230)</f>
        <v>0</v>
      </c>
      <c r="AQ226" s="70">
        <f t="shared" si="187"/>
        <v>0</v>
      </c>
      <c r="AR226" s="71"/>
      <c r="AS226" s="71"/>
      <c r="AT226" s="66">
        <f t="shared" si="182"/>
        <v>0</v>
      </c>
      <c r="AU226" s="123"/>
      <c r="AV226" s="72">
        <f>SUM(AV227:AV230)</f>
        <v>0</v>
      </c>
      <c r="AW226" s="72">
        <f>SUM(AW227:AW230)</f>
        <v>0</v>
      </c>
      <c r="AX226" s="70">
        <f t="shared" si="188"/>
        <v>0</v>
      </c>
      <c r="AY226" s="71"/>
      <c r="AZ226" s="71"/>
      <c r="BA226" s="66">
        <f t="shared" si="183"/>
        <v>0</v>
      </c>
      <c r="BB226" s="89"/>
      <c r="BC226" s="89"/>
      <c r="BD226" s="130"/>
      <c r="BE226" s="130"/>
      <c r="BF226" s="130"/>
      <c r="BG226" s="130"/>
      <c r="BH226" s="130"/>
      <c r="BI226" s="130"/>
      <c r="BJ226" s="130"/>
      <c r="BK226" s="130"/>
      <c r="BL226" s="130"/>
      <c r="BM226" s="130"/>
      <c r="BN226" s="130"/>
      <c r="BO226" s="130"/>
      <c r="BP226" s="130"/>
      <c r="BQ226" s="130"/>
      <c r="BR226" s="130"/>
      <c r="BS226" s="130"/>
      <c r="BT226" s="130"/>
      <c r="BU226" s="130"/>
      <c r="BV226" s="130"/>
      <c r="BW226" s="130"/>
      <c r="BX226" s="130"/>
      <c r="BY226" s="130"/>
      <c r="BZ226" s="130"/>
      <c r="CA226" s="130"/>
      <c r="CB226" s="130"/>
      <c r="CC226" s="130"/>
      <c r="CD226" s="130"/>
      <c r="CE226" s="130"/>
      <c r="CF226" s="130"/>
      <c r="CG226" s="130"/>
      <c r="CH226" s="130"/>
      <c r="CI226" s="130"/>
      <c r="CJ226" s="130"/>
      <c r="CK226" s="130"/>
      <c r="CL226" s="130"/>
      <c r="CM226" s="130"/>
      <c r="CN226" s="130"/>
      <c r="CO226" s="130"/>
      <c r="CP226" s="130"/>
      <c r="CQ226" s="130"/>
      <c r="CR226" s="130"/>
      <c r="CS226" s="130"/>
      <c r="CT226" s="130"/>
      <c r="CU226" s="130"/>
      <c r="CV226" s="130"/>
      <c r="CW226" s="130"/>
      <c r="CX226" s="130"/>
      <c r="CY226" s="130"/>
      <c r="CZ226" s="130"/>
      <c r="DA226" s="130"/>
      <c r="DB226" s="130"/>
      <c r="DC226" s="130"/>
      <c r="DD226" s="130"/>
      <c r="DE226" s="130"/>
      <c r="DF226" s="130"/>
      <c r="DG226" s="130"/>
      <c r="DH226" s="130"/>
      <c r="DI226" s="130"/>
      <c r="DJ226" s="130"/>
      <c r="DK226" s="130"/>
      <c r="DL226" s="130"/>
      <c r="DM226" s="130"/>
      <c r="DN226" s="130"/>
      <c r="DO226" s="130"/>
      <c r="DP226" s="130"/>
      <c r="DQ226" s="130"/>
      <c r="DR226" s="130"/>
      <c r="DS226" s="130"/>
      <c r="DT226" s="130"/>
      <c r="DU226" s="130"/>
      <c r="DV226" s="130"/>
      <c r="DW226" s="130"/>
      <c r="DX226" s="130"/>
      <c r="DY226" s="130"/>
      <c r="DZ226" s="130"/>
      <c r="EA226" s="130"/>
      <c r="EB226" s="130"/>
      <c r="EC226" s="130"/>
      <c r="ED226" s="130"/>
      <c r="EE226" s="130"/>
      <c r="EF226" s="130"/>
      <c r="EG226" s="130"/>
      <c r="EH226" s="130"/>
      <c r="EI226" s="130"/>
    </row>
    <row r="227" spans="1:139" ht="85.5" customHeight="1" outlineLevel="1" x14ac:dyDescent="0.3">
      <c r="A227" s="6">
        <v>198</v>
      </c>
      <c r="B227" s="6">
        <v>198</v>
      </c>
      <c r="C227" s="6" t="s">
        <v>167</v>
      </c>
      <c r="D227" s="7" t="s">
        <v>552</v>
      </c>
      <c r="E227" s="16">
        <v>30.17</v>
      </c>
      <c r="F227" s="49">
        <f t="shared" si="189"/>
        <v>138480.30000000002</v>
      </c>
      <c r="G227" s="46">
        <f t="shared" si="201"/>
        <v>26901.6839</v>
      </c>
      <c r="H227" s="46">
        <f t="shared" si="190"/>
        <v>165381.98390000002</v>
      </c>
      <c r="I227" s="47">
        <v>4590</v>
      </c>
      <c r="J227" s="47">
        <v>891.67</v>
      </c>
      <c r="K227" s="47">
        <f t="shared" si="191"/>
        <v>5481.67</v>
      </c>
      <c r="L227" s="50"/>
      <c r="M227" s="49">
        <f t="shared" si="179"/>
        <v>0</v>
      </c>
      <c r="N227" s="46">
        <f t="shared" si="176"/>
        <v>0</v>
      </c>
      <c r="O227" s="42">
        <f t="shared" si="177"/>
        <v>0</v>
      </c>
      <c r="P227" s="47"/>
      <c r="Q227" s="47"/>
      <c r="R227" s="47"/>
      <c r="S227" s="50"/>
      <c r="T227" s="49">
        <f t="shared" si="192"/>
        <v>0</v>
      </c>
      <c r="U227" s="46">
        <f t="shared" si="193"/>
        <v>3421.8535048174667</v>
      </c>
      <c r="V227" s="42">
        <f t="shared" si="178"/>
        <v>3421.8535048174667</v>
      </c>
      <c r="W227" s="47"/>
      <c r="X227" s="47">
        <v>113.41907539998232</v>
      </c>
      <c r="Y227" s="47"/>
      <c r="Z227" s="50"/>
      <c r="AA227" s="46">
        <f t="shared" si="194"/>
        <v>0</v>
      </c>
      <c r="AB227" s="46">
        <f t="shared" si="184"/>
        <v>0</v>
      </c>
      <c r="AC227" s="46">
        <f t="shared" si="185"/>
        <v>0</v>
      </c>
      <c r="AD227" s="47"/>
      <c r="AE227" s="47"/>
      <c r="AF227" s="44">
        <f t="shared" si="180"/>
        <v>0</v>
      </c>
      <c r="AG227" s="124"/>
      <c r="AH227" s="46">
        <f>K227*AK227</f>
        <v>0</v>
      </c>
      <c r="AI227" s="46">
        <f>K228*AL227</f>
        <v>0</v>
      </c>
      <c r="AJ227" s="46">
        <f t="shared" si="186"/>
        <v>0</v>
      </c>
      <c r="AK227" s="47"/>
      <c r="AL227" s="47"/>
      <c r="AM227" s="44">
        <f t="shared" si="181"/>
        <v>0</v>
      </c>
      <c r="AN227" s="124"/>
      <c r="AO227" s="46">
        <f>R227*AR227</f>
        <v>0</v>
      </c>
      <c r="AP227" s="46">
        <f>R228*AS227</f>
        <v>0</v>
      </c>
      <c r="AQ227" s="46">
        <f t="shared" si="187"/>
        <v>0</v>
      </c>
      <c r="AR227" s="47"/>
      <c r="AS227" s="47"/>
      <c r="AT227" s="44">
        <f t="shared" si="182"/>
        <v>0</v>
      </c>
      <c r="AU227" s="124"/>
      <c r="AV227" s="46">
        <f>Y227*AY227</f>
        <v>0</v>
      </c>
      <c r="AW227" s="46">
        <f>Y228*AZ227</f>
        <v>0</v>
      </c>
      <c r="AX227" s="46">
        <f t="shared" si="188"/>
        <v>0</v>
      </c>
      <c r="AY227" s="47"/>
      <c r="AZ227" s="47"/>
      <c r="BA227" s="44">
        <f t="shared" si="183"/>
        <v>0</v>
      </c>
      <c r="BB227" s="93" t="s">
        <v>740</v>
      </c>
      <c r="BC227" s="93"/>
    </row>
    <row r="228" spans="1:139" ht="71.25" customHeight="1" outlineLevel="1" x14ac:dyDescent="0.3">
      <c r="A228" s="6">
        <v>199</v>
      </c>
      <c r="B228" s="6">
        <v>199</v>
      </c>
      <c r="C228" s="6" t="s">
        <v>168</v>
      </c>
      <c r="D228" s="7" t="s">
        <v>549</v>
      </c>
      <c r="E228" s="16">
        <v>4.12</v>
      </c>
      <c r="F228" s="49">
        <f t="shared" si="189"/>
        <v>3708</v>
      </c>
      <c r="G228" s="46">
        <f t="shared" si="201"/>
        <v>191.0444</v>
      </c>
      <c r="H228" s="46">
        <f t="shared" si="190"/>
        <v>3899.0443999999998</v>
      </c>
      <c r="I228" s="47">
        <v>900</v>
      </c>
      <c r="J228" s="47">
        <v>46.37</v>
      </c>
      <c r="K228" s="47">
        <f t="shared" si="191"/>
        <v>946.37</v>
      </c>
      <c r="L228" s="50"/>
      <c r="M228" s="49">
        <f t="shared" si="179"/>
        <v>0</v>
      </c>
      <c r="N228" s="46">
        <f t="shared" si="176"/>
        <v>0</v>
      </c>
      <c r="O228" s="42">
        <f t="shared" si="177"/>
        <v>0</v>
      </c>
      <c r="P228" s="47"/>
      <c r="Q228" s="47"/>
      <c r="R228" s="47"/>
      <c r="S228" s="50"/>
      <c r="T228" s="49">
        <f t="shared" si="192"/>
        <v>0</v>
      </c>
      <c r="U228" s="46">
        <f t="shared" si="193"/>
        <v>0</v>
      </c>
      <c r="V228" s="42">
        <f t="shared" si="178"/>
        <v>0</v>
      </c>
      <c r="W228" s="47"/>
      <c r="X228" s="47"/>
      <c r="Y228" s="47"/>
      <c r="Z228" s="50"/>
      <c r="AA228" s="46">
        <f t="shared" si="194"/>
        <v>0</v>
      </c>
      <c r="AB228" s="46">
        <f t="shared" si="184"/>
        <v>0</v>
      </c>
      <c r="AC228" s="46">
        <f t="shared" si="185"/>
        <v>0</v>
      </c>
      <c r="AD228" s="47"/>
      <c r="AE228" s="47"/>
      <c r="AF228" s="44">
        <f t="shared" si="180"/>
        <v>0</v>
      </c>
      <c r="AG228" s="124"/>
      <c r="AH228" s="46">
        <f>K228*AK228</f>
        <v>0</v>
      </c>
      <c r="AI228" s="46">
        <f>K229*AL228</f>
        <v>0</v>
      </c>
      <c r="AJ228" s="46">
        <f t="shared" si="186"/>
        <v>0</v>
      </c>
      <c r="AK228" s="47"/>
      <c r="AL228" s="47"/>
      <c r="AM228" s="44">
        <f t="shared" si="181"/>
        <v>0</v>
      </c>
      <c r="AN228" s="124"/>
      <c r="AO228" s="46">
        <f>R228*AR228</f>
        <v>0</v>
      </c>
      <c r="AP228" s="46">
        <f>R229*AS228</f>
        <v>0</v>
      </c>
      <c r="AQ228" s="46">
        <f t="shared" si="187"/>
        <v>0</v>
      </c>
      <c r="AR228" s="47"/>
      <c r="AS228" s="47"/>
      <c r="AT228" s="44">
        <f t="shared" si="182"/>
        <v>0</v>
      </c>
      <c r="AU228" s="124"/>
      <c r="AV228" s="46">
        <f>Y228*AY228</f>
        <v>0</v>
      </c>
      <c r="AW228" s="46">
        <f>Y229*AZ228</f>
        <v>0</v>
      </c>
      <c r="AX228" s="46">
        <f t="shared" si="188"/>
        <v>0</v>
      </c>
      <c r="AY228" s="47"/>
      <c r="AZ228" s="47"/>
      <c r="BA228" s="44">
        <f t="shared" si="183"/>
        <v>0</v>
      </c>
      <c r="BB228" s="93" t="s">
        <v>741</v>
      </c>
      <c r="BC228" s="93"/>
    </row>
    <row r="229" spans="1:139" ht="28.5" customHeight="1" outlineLevel="1" x14ac:dyDescent="0.3">
      <c r="A229" s="6">
        <v>200</v>
      </c>
      <c r="B229" s="6">
        <v>200</v>
      </c>
      <c r="C229" s="6" t="s">
        <v>169</v>
      </c>
      <c r="D229" s="7" t="s">
        <v>552</v>
      </c>
      <c r="E229" s="16">
        <v>8.83</v>
      </c>
      <c r="F229" s="49">
        <f t="shared" si="189"/>
        <v>79470</v>
      </c>
      <c r="G229" s="46">
        <f t="shared" si="201"/>
        <v>1181.0125</v>
      </c>
      <c r="H229" s="46">
        <f t="shared" si="190"/>
        <v>80651.012499999997</v>
      </c>
      <c r="I229" s="47">
        <v>9000</v>
      </c>
      <c r="J229" s="47">
        <v>133.75</v>
      </c>
      <c r="K229" s="47">
        <f t="shared" si="191"/>
        <v>9133.75</v>
      </c>
      <c r="L229" s="50"/>
      <c r="M229" s="49">
        <f t="shared" si="179"/>
        <v>0</v>
      </c>
      <c r="N229" s="46">
        <f t="shared" si="176"/>
        <v>0</v>
      </c>
      <c r="O229" s="42">
        <f t="shared" si="177"/>
        <v>0</v>
      </c>
      <c r="P229" s="47"/>
      <c r="Q229" s="47"/>
      <c r="R229" s="47"/>
      <c r="S229" s="50"/>
      <c r="T229" s="49">
        <f t="shared" si="192"/>
        <v>0</v>
      </c>
      <c r="U229" s="46">
        <f t="shared" si="193"/>
        <v>618.09999999999991</v>
      </c>
      <c r="V229" s="42">
        <f t="shared" si="178"/>
        <v>618.09999999999991</v>
      </c>
      <c r="W229" s="47"/>
      <c r="X229" s="47">
        <v>69.999999999999986</v>
      </c>
      <c r="Y229" s="47"/>
      <c r="Z229" s="50"/>
      <c r="AA229" s="46">
        <f t="shared" si="194"/>
        <v>0</v>
      </c>
      <c r="AB229" s="46">
        <f t="shared" si="184"/>
        <v>0</v>
      </c>
      <c r="AC229" s="46">
        <f t="shared" si="185"/>
        <v>0</v>
      </c>
      <c r="AD229" s="47"/>
      <c r="AE229" s="47"/>
      <c r="AF229" s="44">
        <f t="shared" si="180"/>
        <v>0</v>
      </c>
      <c r="AG229" s="124"/>
      <c r="AH229" s="46">
        <f>K229*AK229</f>
        <v>0</v>
      </c>
      <c r="AI229" s="46">
        <f>K230*AL229</f>
        <v>0</v>
      </c>
      <c r="AJ229" s="46">
        <f t="shared" si="186"/>
        <v>0</v>
      </c>
      <c r="AK229" s="47"/>
      <c r="AL229" s="47"/>
      <c r="AM229" s="44">
        <f t="shared" si="181"/>
        <v>0</v>
      </c>
      <c r="AN229" s="124"/>
      <c r="AO229" s="46">
        <f>R229*AR229</f>
        <v>0</v>
      </c>
      <c r="AP229" s="46">
        <f>R230*AS229</f>
        <v>0</v>
      </c>
      <c r="AQ229" s="46">
        <f t="shared" si="187"/>
        <v>0</v>
      </c>
      <c r="AR229" s="47"/>
      <c r="AS229" s="47"/>
      <c r="AT229" s="44">
        <f t="shared" si="182"/>
        <v>0</v>
      </c>
      <c r="AU229" s="124"/>
      <c r="AV229" s="46">
        <f>Y229*AY229</f>
        <v>0</v>
      </c>
      <c r="AW229" s="46">
        <f>Y230*AZ229</f>
        <v>0</v>
      </c>
      <c r="AX229" s="46">
        <f t="shared" si="188"/>
        <v>0</v>
      </c>
      <c r="AY229" s="47"/>
      <c r="AZ229" s="47"/>
      <c r="BA229" s="44">
        <f t="shared" si="183"/>
        <v>0</v>
      </c>
      <c r="BB229" s="93" t="s">
        <v>742</v>
      </c>
      <c r="BC229" s="93"/>
    </row>
    <row r="230" spans="1:139" ht="71.25" customHeight="1" outlineLevel="1" x14ac:dyDescent="0.3">
      <c r="A230" s="6">
        <v>201</v>
      </c>
      <c r="B230" s="6">
        <v>201</v>
      </c>
      <c r="C230" s="6" t="s">
        <v>168</v>
      </c>
      <c r="D230" s="7" t="s">
        <v>549</v>
      </c>
      <c r="E230" s="16">
        <v>0.84</v>
      </c>
      <c r="F230" s="49">
        <f t="shared" si="189"/>
        <v>756</v>
      </c>
      <c r="G230" s="46">
        <f t="shared" si="201"/>
        <v>17.975999999999999</v>
      </c>
      <c r="H230" s="46">
        <f t="shared" si="190"/>
        <v>773.976</v>
      </c>
      <c r="I230" s="47">
        <v>900</v>
      </c>
      <c r="J230" s="47">
        <v>21.4</v>
      </c>
      <c r="K230" s="47">
        <f t="shared" si="191"/>
        <v>921.4</v>
      </c>
      <c r="L230" s="50"/>
      <c r="M230" s="49">
        <f t="shared" si="179"/>
        <v>0</v>
      </c>
      <c r="N230" s="46">
        <f t="shared" si="176"/>
        <v>0</v>
      </c>
      <c r="O230" s="42">
        <f t="shared" si="177"/>
        <v>0</v>
      </c>
      <c r="P230" s="47"/>
      <c r="Q230" s="47"/>
      <c r="R230" s="47"/>
      <c r="S230" s="50"/>
      <c r="T230" s="49">
        <f t="shared" si="192"/>
        <v>0</v>
      </c>
      <c r="U230" s="46">
        <f t="shared" si="193"/>
        <v>0</v>
      </c>
      <c r="V230" s="42">
        <f t="shared" si="178"/>
        <v>0</v>
      </c>
      <c r="W230" s="47"/>
      <c r="X230" s="47"/>
      <c r="Y230" s="47"/>
      <c r="Z230" s="50"/>
      <c r="AA230" s="46">
        <f t="shared" si="194"/>
        <v>0</v>
      </c>
      <c r="AB230" s="46">
        <f t="shared" si="184"/>
        <v>0</v>
      </c>
      <c r="AC230" s="46">
        <f t="shared" si="185"/>
        <v>0</v>
      </c>
      <c r="AD230" s="47"/>
      <c r="AE230" s="47"/>
      <c r="AF230" s="44">
        <f t="shared" si="180"/>
        <v>0</v>
      </c>
      <c r="AG230" s="124"/>
      <c r="AH230" s="46">
        <f>K230*AK230</f>
        <v>0</v>
      </c>
      <c r="AI230" s="46">
        <f>K231*AL230</f>
        <v>0</v>
      </c>
      <c r="AJ230" s="46">
        <f t="shared" si="186"/>
        <v>0</v>
      </c>
      <c r="AK230" s="47"/>
      <c r="AL230" s="47"/>
      <c r="AM230" s="44">
        <f t="shared" si="181"/>
        <v>0</v>
      </c>
      <c r="AN230" s="124"/>
      <c r="AO230" s="46">
        <f>R230*AR230</f>
        <v>0</v>
      </c>
      <c r="AP230" s="46">
        <f>R231*AS230</f>
        <v>0</v>
      </c>
      <c r="AQ230" s="46">
        <f t="shared" si="187"/>
        <v>0</v>
      </c>
      <c r="AR230" s="47"/>
      <c r="AS230" s="47"/>
      <c r="AT230" s="44">
        <f t="shared" si="182"/>
        <v>0</v>
      </c>
      <c r="AU230" s="124"/>
      <c r="AV230" s="46">
        <f>Y230*AY230</f>
        <v>0</v>
      </c>
      <c r="AW230" s="46">
        <f>Y231*AZ230</f>
        <v>0</v>
      </c>
      <c r="AX230" s="46">
        <f t="shared" si="188"/>
        <v>0</v>
      </c>
      <c r="AY230" s="47"/>
      <c r="AZ230" s="47"/>
      <c r="BA230" s="44">
        <f t="shared" si="183"/>
        <v>0</v>
      </c>
      <c r="BB230" s="93" t="s">
        <v>741</v>
      </c>
      <c r="BC230" s="93"/>
    </row>
    <row r="231" spans="1:139" s="67" customFormat="1" ht="28.8" hidden="1" x14ac:dyDescent="0.3">
      <c r="A231" s="61"/>
      <c r="B231" s="61"/>
      <c r="C231" s="61" t="s">
        <v>170</v>
      </c>
      <c r="D231" s="68"/>
      <c r="E231" s="69"/>
      <c r="F231" s="72">
        <f>SUM(F232:F235)</f>
        <v>14232510</v>
      </c>
      <c r="G231" s="72">
        <f>SUM(G232:G235)</f>
        <v>27786106.734539997</v>
      </c>
      <c r="H231" s="70">
        <f t="shared" si="190"/>
        <v>42018616.734540001</v>
      </c>
      <c r="I231" s="71"/>
      <c r="J231" s="71"/>
      <c r="K231" s="71">
        <f t="shared" si="191"/>
        <v>0</v>
      </c>
      <c r="L231" s="60"/>
      <c r="M231" s="72">
        <f>SUM(M232:M235)</f>
        <v>0</v>
      </c>
      <c r="N231" s="72">
        <f>SUM(N232:N235)</f>
        <v>0</v>
      </c>
      <c r="O231" s="70">
        <f t="shared" si="177"/>
        <v>0</v>
      </c>
      <c r="P231" s="71"/>
      <c r="Q231" s="71"/>
      <c r="R231" s="71"/>
      <c r="S231" s="60"/>
      <c r="T231" s="72">
        <f>SUM(T232:T235)</f>
        <v>5395968.8640000001</v>
      </c>
      <c r="U231" s="72">
        <f>SUM(U232:U235)</f>
        <v>39516882.619999997</v>
      </c>
      <c r="V231" s="70">
        <f t="shared" si="178"/>
        <v>44912851.483999997</v>
      </c>
      <c r="W231" s="71"/>
      <c r="X231" s="71"/>
      <c r="Y231" s="71"/>
      <c r="Z231" s="60"/>
      <c r="AA231" s="72">
        <f>SUM(AA232:AA235)</f>
        <v>0</v>
      </c>
      <c r="AB231" s="72">
        <f>SUM(AB232:AB235)</f>
        <v>0</v>
      </c>
      <c r="AC231" s="70">
        <f t="shared" si="185"/>
        <v>0</v>
      </c>
      <c r="AD231" s="71"/>
      <c r="AE231" s="71"/>
      <c r="AF231" s="66">
        <f t="shared" si="180"/>
        <v>0</v>
      </c>
      <c r="AG231" s="123"/>
      <c r="AH231" s="72">
        <f>SUM(AH232:AH235)</f>
        <v>0</v>
      </c>
      <c r="AI231" s="72">
        <f>SUM(AI232:AI235)</f>
        <v>0</v>
      </c>
      <c r="AJ231" s="70">
        <f t="shared" si="186"/>
        <v>0</v>
      </c>
      <c r="AK231" s="71"/>
      <c r="AL231" s="71"/>
      <c r="AM231" s="66">
        <f t="shared" si="181"/>
        <v>0</v>
      </c>
      <c r="AN231" s="123"/>
      <c r="AO231" s="72">
        <f>SUM(AO232:AO235)</f>
        <v>0</v>
      </c>
      <c r="AP231" s="72">
        <f>SUM(AP232:AP235)</f>
        <v>0</v>
      </c>
      <c r="AQ231" s="70">
        <f t="shared" si="187"/>
        <v>0</v>
      </c>
      <c r="AR231" s="71"/>
      <c r="AS231" s="71"/>
      <c r="AT231" s="66">
        <f t="shared" si="182"/>
        <v>0</v>
      </c>
      <c r="AU231" s="123"/>
      <c r="AV231" s="72">
        <f>SUM(AV232:AV235)</f>
        <v>0</v>
      </c>
      <c r="AW231" s="72">
        <f>SUM(AW232:AW235)</f>
        <v>0</v>
      </c>
      <c r="AX231" s="70">
        <f t="shared" si="188"/>
        <v>0</v>
      </c>
      <c r="AY231" s="71"/>
      <c r="AZ231" s="71"/>
      <c r="BA231" s="66">
        <f t="shared" si="183"/>
        <v>0</v>
      </c>
      <c r="BB231" s="89"/>
      <c r="BC231" s="89"/>
      <c r="BD231" s="130"/>
      <c r="BE231" s="130"/>
      <c r="BF231" s="130"/>
      <c r="BG231" s="130"/>
      <c r="BH231" s="130"/>
      <c r="BI231" s="130"/>
      <c r="BJ231" s="130"/>
      <c r="BK231" s="130"/>
      <c r="BL231" s="130"/>
      <c r="BM231" s="130"/>
      <c r="BN231" s="130"/>
      <c r="BO231" s="130"/>
      <c r="BP231" s="130"/>
      <c r="BQ231" s="130"/>
      <c r="BR231" s="130"/>
      <c r="BS231" s="130"/>
      <c r="BT231" s="130"/>
      <c r="BU231" s="130"/>
      <c r="BV231" s="130"/>
      <c r="BW231" s="130"/>
      <c r="BX231" s="130"/>
      <c r="BY231" s="130"/>
      <c r="BZ231" s="130"/>
      <c r="CA231" s="130"/>
      <c r="CB231" s="130"/>
      <c r="CC231" s="130"/>
      <c r="CD231" s="130"/>
      <c r="CE231" s="130"/>
      <c r="CF231" s="130"/>
      <c r="CG231" s="130"/>
      <c r="CH231" s="130"/>
      <c r="CI231" s="130"/>
      <c r="CJ231" s="130"/>
      <c r="CK231" s="130"/>
      <c r="CL231" s="130"/>
      <c r="CM231" s="130"/>
      <c r="CN231" s="130"/>
      <c r="CO231" s="130"/>
      <c r="CP231" s="130"/>
      <c r="CQ231" s="130"/>
      <c r="CR231" s="130"/>
      <c r="CS231" s="130"/>
      <c r="CT231" s="130"/>
      <c r="CU231" s="130"/>
      <c r="CV231" s="130"/>
      <c r="CW231" s="130"/>
      <c r="CX231" s="130"/>
      <c r="CY231" s="130"/>
      <c r="CZ231" s="130"/>
      <c r="DA231" s="130"/>
      <c r="DB231" s="130"/>
      <c r="DC231" s="130"/>
      <c r="DD231" s="130"/>
      <c r="DE231" s="130"/>
      <c r="DF231" s="130"/>
      <c r="DG231" s="130"/>
      <c r="DH231" s="130"/>
      <c r="DI231" s="130"/>
      <c r="DJ231" s="130"/>
      <c r="DK231" s="130"/>
      <c r="DL231" s="130"/>
      <c r="DM231" s="130"/>
      <c r="DN231" s="130"/>
      <c r="DO231" s="130"/>
      <c r="DP231" s="130"/>
      <c r="DQ231" s="130"/>
      <c r="DR231" s="130"/>
      <c r="DS231" s="130"/>
      <c r="DT231" s="130"/>
      <c r="DU231" s="130"/>
      <c r="DV231" s="130"/>
      <c r="DW231" s="130"/>
      <c r="DX231" s="130"/>
      <c r="DY231" s="130"/>
      <c r="DZ231" s="130"/>
      <c r="EA231" s="130"/>
      <c r="EB231" s="130"/>
      <c r="EC231" s="130"/>
      <c r="ED231" s="130"/>
      <c r="EE231" s="130"/>
      <c r="EF231" s="130"/>
      <c r="EG231" s="130"/>
      <c r="EH231" s="130"/>
      <c r="EI231" s="130"/>
    </row>
    <row r="232" spans="1:139" ht="85.5" customHeight="1" outlineLevel="1" x14ac:dyDescent="0.3">
      <c r="A232" s="6">
        <v>202</v>
      </c>
      <c r="B232" s="6">
        <v>202</v>
      </c>
      <c r="C232" s="6" t="s">
        <v>171</v>
      </c>
      <c r="D232" s="7" t="s">
        <v>553</v>
      </c>
      <c r="E232" s="16">
        <v>11.45</v>
      </c>
      <c r="F232" s="49">
        <f t="shared" si="189"/>
        <v>2267100</v>
      </c>
      <c r="G232" s="46">
        <f t="shared" si="201"/>
        <v>775928.37149999989</v>
      </c>
      <c r="H232" s="46">
        <f t="shared" si="190"/>
        <v>3043028.3714999999</v>
      </c>
      <c r="I232" s="47">
        <v>198000</v>
      </c>
      <c r="J232" s="47">
        <v>67766.67</v>
      </c>
      <c r="K232" s="47">
        <f t="shared" si="191"/>
        <v>265766.67</v>
      </c>
      <c r="L232" s="50"/>
      <c r="M232" s="49">
        <f t="shared" si="179"/>
        <v>0</v>
      </c>
      <c r="N232" s="46">
        <f t="shared" si="176"/>
        <v>0</v>
      </c>
      <c r="O232" s="42">
        <f t="shared" si="177"/>
        <v>0</v>
      </c>
      <c r="P232" s="47"/>
      <c r="Q232" s="47"/>
      <c r="R232" s="47"/>
      <c r="S232" s="50"/>
      <c r="T232" s="49">
        <f t="shared" si="192"/>
        <v>0</v>
      </c>
      <c r="U232" s="46">
        <f t="shared" si="193"/>
        <v>801500.00000000012</v>
      </c>
      <c r="V232" s="42">
        <f t="shared" si="178"/>
        <v>801500.00000000012</v>
      </c>
      <c r="W232" s="47"/>
      <c r="X232" s="47">
        <v>70000.000000000015</v>
      </c>
      <c r="Y232" s="47"/>
      <c r="Z232" s="50"/>
      <c r="AA232" s="46">
        <f t="shared" si="194"/>
        <v>0</v>
      </c>
      <c r="AB232" s="46">
        <f t="shared" si="184"/>
        <v>0</v>
      </c>
      <c r="AC232" s="46">
        <f t="shared" si="185"/>
        <v>0</v>
      </c>
      <c r="AD232" s="47"/>
      <c r="AE232" s="47"/>
      <c r="AF232" s="44">
        <f t="shared" si="180"/>
        <v>0</v>
      </c>
      <c r="AG232" s="124"/>
      <c r="AH232" s="46">
        <f>K232*AK232</f>
        <v>0</v>
      </c>
      <c r="AI232" s="46">
        <f>K233*AL232</f>
        <v>0</v>
      </c>
      <c r="AJ232" s="46">
        <f t="shared" si="186"/>
        <v>0</v>
      </c>
      <c r="AK232" s="47"/>
      <c r="AL232" s="47"/>
      <c r="AM232" s="44">
        <f t="shared" si="181"/>
        <v>0</v>
      </c>
      <c r="AN232" s="124"/>
      <c r="AO232" s="46">
        <f>R232*AR232</f>
        <v>0</v>
      </c>
      <c r="AP232" s="46">
        <f>R233*AS232</f>
        <v>0</v>
      </c>
      <c r="AQ232" s="46">
        <f t="shared" si="187"/>
        <v>0</v>
      </c>
      <c r="AR232" s="47"/>
      <c r="AS232" s="47"/>
      <c r="AT232" s="44">
        <f t="shared" si="182"/>
        <v>0</v>
      </c>
      <c r="AU232" s="124"/>
      <c r="AV232" s="46">
        <f>Y232*AY232</f>
        <v>0</v>
      </c>
      <c r="AW232" s="46">
        <f>Y233*AZ232</f>
        <v>0</v>
      </c>
      <c r="AX232" s="46">
        <f t="shared" si="188"/>
        <v>0</v>
      </c>
      <c r="AY232" s="47"/>
      <c r="AZ232" s="47"/>
      <c r="BA232" s="44">
        <f t="shared" si="183"/>
        <v>0</v>
      </c>
      <c r="BB232" s="93" t="s">
        <v>743</v>
      </c>
      <c r="BC232" s="93"/>
    </row>
    <row r="233" spans="1:139" ht="42.75" customHeight="1" outlineLevel="1" x14ac:dyDescent="0.3">
      <c r="A233" s="6">
        <v>203</v>
      </c>
      <c r="B233" s="6">
        <v>203</v>
      </c>
      <c r="C233" s="6" t="s">
        <v>172</v>
      </c>
      <c r="D233" s="7" t="s">
        <v>549</v>
      </c>
      <c r="E233" s="16">
        <v>1278.42</v>
      </c>
      <c r="F233" s="49">
        <f t="shared" si="189"/>
        <v>7286994</v>
      </c>
      <c r="G233" s="46">
        <f t="shared" si="201"/>
        <v>3020804.1864000005</v>
      </c>
      <c r="H233" s="46">
        <f t="shared" si="190"/>
        <v>10307798.1864</v>
      </c>
      <c r="I233" s="47">
        <v>5700</v>
      </c>
      <c r="J233" s="47">
        <v>2362.92</v>
      </c>
      <c r="K233" s="47">
        <f t="shared" si="191"/>
        <v>8062.92</v>
      </c>
      <c r="L233" s="50"/>
      <c r="M233" s="49">
        <f t="shared" si="179"/>
        <v>0</v>
      </c>
      <c r="N233" s="46">
        <f t="shared" si="176"/>
        <v>0</v>
      </c>
      <c r="O233" s="42">
        <f t="shared" si="177"/>
        <v>0</v>
      </c>
      <c r="P233" s="47"/>
      <c r="Q233" s="47"/>
      <c r="R233" s="47"/>
      <c r="S233" s="50"/>
      <c r="T233" s="49">
        <f t="shared" si="192"/>
        <v>0</v>
      </c>
      <c r="U233" s="46">
        <f t="shared" si="193"/>
        <v>3409546.14</v>
      </c>
      <c r="V233" s="42">
        <f t="shared" si="178"/>
        <v>3409546.14</v>
      </c>
      <c r="W233" s="47"/>
      <c r="X233" s="47">
        <v>2667</v>
      </c>
      <c r="Y233" s="47"/>
      <c r="Z233" s="50"/>
      <c r="AA233" s="46">
        <f t="shared" si="194"/>
        <v>0</v>
      </c>
      <c r="AB233" s="46">
        <f t="shared" si="184"/>
        <v>0</v>
      </c>
      <c r="AC233" s="46">
        <f t="shared" si="185"/>
        <v>0</v>
      </c>
      <c r="AD233" s="47"/>
      <c r="AE233" s="47"/>
      <c r="AF233" s="44">
        <f t="shared" si="180"/>
        <v>0</v>
      </c>
      <c r="AG233" s="124"/>
      <c r="AH233" s="46">
        <f>K233*AK233</f>
        <v>0</v>
      </c>
      <c r="AI233" s="46">
        <f>K234*AL233</f>
        <v>0</v>
      </c>
      <c r="AJ233" s="46">
        <f t="shared" si="186"/>
        <v>0</v>
      </c>
      <c r="AK233" s="47"/>
      <c r="AL233" s="47"/>
      <c r="AM233" s="44">
        <f t="shared" si="181"/>
        <v>0</v>
      </c>
      <c r="AN233" s="124"/>
      <c r="AO233" s="46">
        <f>R233*AR233</f>
        <v>0</v>
      </c>
      <c r="AP233" s="46">
        <f>R234*AS233</f>
        <v>0</v>
      </c>
      <c r="AQ233" s="46">
        <f t="shared" si="187"/>
        <v>0</v>
      </c>
      <c r="AR233" s="47"/>
      <c r="AS233" s="47"/>
      <c r="AT233" s="44">
        <f t="shared" si="182"/>
        <v>0</v>
      </c>
      <c r="AU233" s="124"/>
      <c r="AV233" s="46">
        <f>Y233*AY233</f>
        <v>0</v>
      </c>
      <c r="AW233" s="46">
        <f>Y234*AZ233</f>
        <v>0</v>
      </c>
      <c r="AX233" s="46">
        <f t="shared" si="188"/>
        <v>0</v>
      </c>
      <c r="AY233" s="47"/>
      <c r="AZ233" s="47"/>
      <c r="BA233" s="44">
        <f t="shared" si="183"/>
        <v>0</v>
      </c>
      <c r="BB233" s="93" t="s">
        <v>744</v>
      </c>
      <c r="BC233" s="93"/>
    </row>
    <row r="234" spans="1:139" ht="71.25" customHeight="1" outlineLevel="1" x14ac:dyDescent="0.3">
      <c r="A234" s="6">
        <v>204</v>
      </c>
      <c r="B234" s="6">
        <v>204</v>
      </c>
      <c r="C234" s="6" t="s">
        <v>173</v>
      </c>
      <c r="D234" s="7" t="s">
        <v>549</v>
      </c>
      <c r="E234" s="16">
        <v>1037.088</v>
      </c>
      <c r="F234" s="49">
        <f t="shared" si="189"/>
        <v>4666896</v>
      </c>
      <c r="G234" s="46">
        <f t="shared" si="201"/>
        <v>23561374.112639997</v>
      </c>
      <c r="H234" s="46">
        <f t="shared" si="190"/>
        <v>28228270.112639997</v>
      </c>
      <c r="I234" s="47">
        <v>4500</v>
      </c>
      <c r="J234" s="47">
        <v>22718.78</v>
      </c>
      <c r="K234" s="47">
        <f t="shared" si="191"/>
        <v>27218.78</v>
      </c>
      <c r="L234" s="50"/>
      <c r="M234" s="49">
        <f t="shared" si="179"/>
        <v>0</v>
      </c>
      <c r="N234" s="46">
        <f t="shared" si="176"/>
        <v>0</v>
      </c>
      <c r="O234" s="42">
        <f t="shared" si="177"/>
        <v>0</v>
      </c>
      <c r="P234" s="47"/>
      <c r="Q234" s="47"/>
      <c r="R234" s="47"/>
      <c r="S234" s="50"/>
      <c r="T234" s="49">
        <f t="shared" si="192"/>
        <v>5395968.8640000001</v>
      </c>
      <c r="U234" s="46">
        <f t="shared" si="193"/>
        <v>34960236.479999997</v>
      </c>
      <c r="V234" s="42">
        <f t="shared" si="178"/>
        <v>40356205.343999997</v>
      </c>
      <c r="W234" s="50">
        <v>5203</v>
      </c>
      <c r="X234" s="50">
        <f>16855*2</f>
        <v>33710</v>
      </c>
      <c r="Y234" s="47">
        <f>W234+X234</f>
        <v>38913</v>
      </c>
      <c r="Z234" s="50"/>
      <c r="AA234" s="46">
        <f t="shared" si="194"/>
        <v>0</v>
      </c>
      <c r="AB234" s="46">
        <f t="shared" si="184"/>
        <v>0</v>
      </c>
      <c r="AC234" s="46">
        <f t="shared" si="185"/>
        <v>0</v>
      </c>
      <c r="AD234" s="47"/>
      <c r="AE234" s="47"/>
      <c r="AF234" s="44">
        <f t="shared" si="180"/>
        <v>0</v>
      </c>
      <c r="AG234" s="124"/>
      <c r="AH234" s="46">
        <f>K234*AK234</f>
        <v>0</v>
      </c>
      <c r="AI234" s="46">
        <f>K235*AL234</f>
        <v>0</v>
      </c>
      <c r="AJ234" s="46">
        <f t="shared" si="186"/>
        <v>0</v>
      </c>
      <c r="AK234" s="47"/>
      <c r="AL234" s="47"/>
      <c r="AM234" s="44">
        <f t="shared" si="181"/>
        <v>0</v>
      </c>
      <c r="AN234" s="124"/>
      <c r="AO234" s="46">
        <f>R234*AR234</f>
        <v>0</v>
      </c>
      <c r="AP234" s="46">
        <f>R235*AS234</f>
        <v>0</v>
      </c>
      <c r="AQ234" s="46">
        <f t="shared" si="187"/>
        <v>0</v>
      </c>
      <c r="AR234" s="47"/>
      <c r="AS234" s="47"/>
      <c r="AT234" s="44">
        <f t="shared" si="182"/>
        <v>0</v>
      </c>
      <c r="AU234" s="124"/>
      <c r="AV234" s="46">
        <f>Y234*AY234</f>
        <v>0</v>
      </c>
      <c r="AW234" s="46">
        <f>Y235*AZ234</f>
        <v>0</v>
      </c>
      <c r="AX234" s="46">
        <f t="shared" si="188"/>
        <v>0</v>
      </c>
      <c r="AY234" s="47"/>
      <c r="AZ234" s="47"/>
      <c r="BA234" s="44">
        <f t="shared" si="183"/>
        <v>0</v>
      </c>
      <c r="BB234" s="93" t="s">
        <v>745</v>
      </c>
      <c r="BC234" s="93"/>
    </row>
    <row r="235" spans="1:139" ht="28.5" customHeight="1" outlineLevel="1" x14ac:dyDescent="0.3">
      <c r="A235" s="6">
        <v>205</v>
      </c>
      <c r="B235" s="6">
        <v>205</v>
      </c>
      <c r="C235" s="6" t="s">
        <v>174</v>
      </c>
      <c r="D235" s="7" t="s">
        <v>549</v>
      </c>
      <c r="E235" s="16">
        <v>19.2</v>
      </c>
      <c r="F235" s="49">
        <f t="shared" si="189"/>
        <v>11520</v>
      </c>
      <c r="G235" s="46">
        <f t="shared" si="201"/>
        <v>428000.06399999995</v>
      </c>
      <c r="H235" s="46">
        <f t="shared" si="190"/>
        <v>439520.06399999995</v>
      </c>
      <c r="I235" s="47">
        <v>600</v>
      </c>
      <c r="J235" s="47">
        <v>22291.67</v>
      </c>
      <c r="K235" s="47">
        <f t="shared" si="191"/>
        <v>22891.67</v>
      </c>
      <c r="L235" s="50"/>
      <c r="M235" s="49">
        <f t="shared" si="179"/>
        <v>0</v>
      </c>
      <c r="N235" s="46">
        <f t="shared" si="176"/>
        <v>0</v>
      </c>
      <c r="O235" s="42">
        <f t="shared" si="177"/>
        <v>0</v>
      </c>
      <c r="P235" s="47"/>
      <c r="Q235" s="47"/>
      <c r="R235" s="47"/>
      <c r="S235" s="50"/>
      <c r="T235" s="49">
        <f t="shared" si="192"/>
        <v>0</v>
      </c>
      <c r="U235" s="46">
        <f t="shared" si="193"/>
        <v>345600</v>
      </c>
      <c r="V235" s="42">
        <f t="shared" si="178"/>
        <v>345600</v>
      </c>
      <c r="W235" s="47"/>
      <c r="X235" s="47">
        <v>18000</v>
      </c>
      <c r="Y235" s="47"/>
      <c r="Z235" s="50"/>
      <c r="AA235" s="46">
        <f t="shared" si="194"/>
        <v>0</v>
      </c>
      <c r="AB235" s="46">
        <f t="shared" si="184"/>
        <v>0</v>
      </c>
      <c r="AC235" s="46">
        <f t="shared" si="185"/>
        <v>0</v>
      </c>
      <c r="AD235" s="47"/>
      <c r="AE235" s="47"/>
      <c r="AF235" s="44">
        <f t="shared" si="180"/>
        <v>0</v>
      </c>
      <c r="AG235" s="124"/>
      <c r="AH235" s="46">
        <f>K235*AK235</f>
        <v>0</v>
      </c>
      <c r="AI235" s="46">
        <f>K236*AL235</f>
        <v>0</v>
      </c>
      <c r="AJ235" s="46">
        <f t="shared" si="186"/>
        <v>0</v>
      </c>
      <c r="AK235" s="47"/>
      <c r="AL235" s="47"/>
      <c r="AM235" s="44">
        <f t="shared" si="181"/>
        <v>0</v>
      </c>
      <c r="AN235" s="124"/>
      <c r="AO235" s="46">
        <f>R235*AR235</f>
        <v>0</v>
      </c>
      <c r="AP235" s="46">
        <f>R236*AS235</f>
        <v>0</v>
      </c>
      <c r="AQ235" s="46">
        <f t="shared" si="187"/>
        <v>0</v>
      </c>
      <c r="AR235" s="47"/>
      <c r="AS235" s="47"/>
      <c r="AT235" s="44">
        <f t="shared" si="182"/>
        <v>0</v>
      </c>
      <c r="AU235" s="124"/>
      <c r="AV235" s="46">
        <f>Y235*AY235</f>
        <v>0</v>
      </c>
      <c r="AW235" s="46">
        <f>Y236*AZ235</f>
        <v>0</v>
      </c>
      <c r="AX235" s="46">
        <f t="shared" si="188"/>
        <v>0</v>
      </c>
      <c r="AY235" s="47"/>
      <c r="AZ235" s="47"/>
      <c r="BA235" s="44">
        <f t="shared" si="183"/>
        <v>0</v>
      </c>
      <c r="BB235" s="93" t="s">
        <v>746</v>
      </c>
      <c r="BC235" s="93"/>
    </row>
    <row r="236" spans="1:139" s="67" customFormat="1" ht="28.8" hidden="1" x14ac:dyDescent="0.3">
      <c r="A236" s="61"/>
      <c r="B236" s="61"/>
      <c r="C236" s="61" t="s">
        <v>175</v>
      </c>
      <c r="D236" s="68"/>
      <c r="E236" s="69"/>
      <c r="F236" s="72">
        <f>SUM(F237)</f>
        <v>677632.5</v>
      </c>
      <c r="G236" s="72">
        <f>SUM(G237)</f>
        <v>250643.71299999999</v>
      </c>
      <c r="H236" s="70">
        <f t="shared" si="190"/>
        <v>928276.21299999999</v>
      </c>
      <c r="I236" s="71"/>
      <c r="J236" s="71"/>
      <c r="K236" s="71">
        <f t="shared" si="191"/>
        <v>0</v>
      </c>
      <c r="L236" s="60"/>
      <c r="M236" s="72">
        <f>SUM(M237)</f>
        <v>7529.25</v>
      </c>
      <c r="N236" s="72">
        <f>SUM(N237)</f>
        <v>0</v>
      </c>
      <c r="O236" s="70">
        <f t="shared" si="177"/>
        <v>7529.25</v>
      </c>
      <c r="P236" s="71"/>
      <c r="Q236" s="71"/>
      <c r="R236" s="71"/>
      <c r="S236" s="60"/>
      <c r="T236" s="72">
        <f>SUM(T237)</f>
        <v>0</v>
      </c>
      <c r="U236" s="72">
        <f>SUM(U237)</f>
        <v>92291.257215007208</v>
      </c>
      <c r="V236" s="70">
        <f t="shared" si="178"/>
        <v>92291.257215007208</v>
      </c>
      <c r="W236" s="71"/>
      <c r="X236" s="71"/>
      <c r="Y236" s="71"/>
      <c r="Z236" s="60"/>
      <c r="AA236" s="72">
        <f>SUM(AA237)</f>
        <v>0</v>
      </c>
      <c r="AB236" s="72">
        <f>SUM(AB237)</f>
        <v>0</v>
      </c>
      <c r="AC236" s="70">
        <f t="shared" si="185"/>
        <v>0</v>
      </c>
      <c r="AD236" s="71"/>
      <c r="AE236" s="71"/>
      <c r="AF236" s="66">
        <f t="shared" si="180"/>
        <v>0</v>
      </c>
      <c r="AG236" s="123"/>
      <c r="AH236" s="72">
        <f>SUM(AH237)</f>
        <v>0</v>
      </c>
      <c r="AI236" s="72">
        <f>SUM(AI237)</f>
        <v>0</v>
      </c>
      <c r="AJ236" s="70">
        <f t="shared" si="186"/>
        <v>0</v>
      </c>
      <c r="AK236" s="71"/>
      <c r="AL236" s="71"/>
      <c r="AM236" s="66">
        <f t="shared" si="181"/>
        <v>0</v>
      </c>
      <c r="AN236" s="123"/>
      <c r="AO236" s="72">
        <f>SUM(AO237)</f>
        <v>0</v>
      </c>
      <c r="AP236" s="72">
        <f>SUM(AP237)</f>
        <v>0</v>
      </c>
      <c r="AQ236" s="70">
        <f t="shared" si="187"/>
        <v>0</v>
      </c>
      <c r="AR236" s="71"/>
      <c r="AS236" s="71"/>
      <c r="AT236" s="66">
        <f t="shared" si="182"/>
        <v>0</v>
      </c>
      <c r="AU236" s="123"/>
      <c r="AV236" s="72">
        <f>SUM(AV237)</f>
        <v>0</v>
      </c>
      <c r="AW236" s="72">
        <f>SUM(AW237)</f>
        <v>0</v>
      </c>
      <c r="AX236" s="70">
        <f t="shared" si="188"/>
        <v>0</v>
      </c>
      <c r="AY236" s="71"/>
      <c r="AZ236" s="71"/>
      <c r="BA236" s="66">
        <f t="shared" si="183"/>
        <v>0</v>
      </c>
      <c r="BB236" s="89"/>
      <c r="BC236" s="89"/>
      <c r="BD236" s="130"/>
      <c r="BE236" s="130"/>
      <c r="BF236" s="130"/>
      <c r="BG236" s="130"/>
      <c r="BH236" s="130"/>
      <c r="BI236" s="130"/>
      <c r="BJ236" s="130"/>
      <c r="BK236" s="130"/>
      <c r="BL236" s="130"/>
      <c r="BM236" s="130"/>
      <c r="BN236" s="130"/>
      <c r="BO236" s="130"/>
      <c r="BP236" s="130"/>
      <c r="BQ236" s="130"/>
      <c r="BR236" s="130"/>
      <c r="BS236" s="130"/>
      <c r="BT236" s="130"/>
      <c r="BU236" s="130"/>
      <c r="BV236" s="130"/>
      <c r="BW236" s="130"/>
      <c r="BX236" s="130"/>
      <c r="BY236" s="130"/>
      <c r="BZ236" s="130"/>
      <c r="CA236" s="130"/>
      <c r="CB236" s="130"/>
      <c r="CC236" s="130"/>
      <c r="CD236" s="130"/>
      <c r="CE236" s="130"/>
      <c r="CF236" s="130"/>
      <c r="CG236" s="130"/>
      <c r="CH236" s="130"/>
      <c r="CI236" s="130"/>
      <c r="CJ236" s="130"/>
      <c r="CK236" s="130"/>
      <c r="CL236" s="130"/>
      <c r="CM236" s="130"/>
      <c r="CN236" s="130"/>
      <c r="CO236" s="130"/>
      <c r="CP236" s="130"/>
      <c r="CQ236" s="130"/>
      <c r="CR236" s="130"/>
      <c r="CS236" s="130"/>
      <c r="CT236" s="130"/>
      <c r="CU236" s="130"/>
      <c r="CV236" s="130"/>
      <c r="CW236" s="130"/>
      <c r="CX236" s="130"/>
      <c r="CY236" s="130"/>
      <c r="CZ236" s="130"/>
      <c r="DA236" s="130"/>
      <c r="DB236" s="130"/>
      <c r="DC236" s="130"/>
      <c r="DD236" s="130"/>
      <c r="DE236" s="130"/>
      <c r="DF236" s="130"/>
      <c r="DG236" s="130"/>
      <c r="DH236" s="130"/>
      <c r="DI236" s="130"/>
      <c r="DJ236" s="130"/>
      <c r="DK236" s="130"/>
      <c r="DL236" s="130"/>
      <c r="DM236" s="130"/>
      <c r="DN236" s="130"/>
      <c r="DO236" s="130"/>
      <c r="DP236" s="130"/>
      <c r="DQ236" s="130"/>
      <c r="DR236" s="130"/>
      <c r="DS236" s="130"/>
      <c r="DT236" s="130"/>
      <c r="DU236" s="130"/>
      <c r="DV236" s="130"/>
      <c r="DW236" s="130"/>
      <c r="DX236" s="130"/>
      <c r="DY236" s="130"/>
      <c r="DZ236" s="130"/>
      <c r="EA236" s="130"/>
      <c r="EB236" s="130"/>
      <c r="EC236" s="130"/>
      <c r="ED236" s="130"/>
      <c r="EE236" s="130"/>
      <c r="EF236" s="130"/>
      <c r="EG236" s="130"/>
      <c r="EH236" s="130"/>
      <c r="EI236" s="130"/>
    </row>
    <row r="237" spans="1:139" ht="213.75" customHeight="1" outlineLevel="1" x14ac:dyDescent="0.3">
      <c r="A237" s="6">
        <v>206</v>
      </c>
      <c r="B237" s="6">
        <v>206</v>
      </c>
      <c r="C237" s="6" t="s">
        <v>176</v>
      </c>
      <c r="D237" s="7" t="s">
        <v>552</v>
      </c>
      <c r="E237" s="16">
        <v>1003.9</v>
      </c>
      <c r="F237" s="49">
        <f t="shared" si="189"/>
        <v>677632.5</v>
      </c>
      <c r="G237" s="46">
        <f t="shared" si="201"/>
        <v>250643.71299999999</v>
      </c>
      <c r="H237" s="46">
        <f t="shared" si="190"/>
        <v>928276.21299999999</v>
      </c>
      <c r="I237" s="47">
        <v>675</v>
      </c>
      <c r="J237" s="47">
        <v>249.67</v>
      </c>
      <c r="K237" s="47">
        <f t="shared" si="191"/>
        <v>924.67</v>
      </c>
      <c r="L237" s="50"/>
      <c r="M237" s="49">
        <f>E237*P237</f>
        <v>7529.25</v>
      </c>
      <c r="N237" s="46">
        <f t="shared" si="176"/>
        <v>0</v>
      </c>
      <c r="O237" s="46">
        <f t="shared" si="177"/>
        <v>7529.25</v>
      </c>
      <c r="P237" s="47">
        <v>7.5</v>
      </c>
      <c r="Q237" s="47"/>
      <c r="R237" s="47"/>
      <c r="S237" s="50"/>
      <c r="T237" s="49">
        <f t="shared" si="192"/>
        <v>0</v>
      </c>
      <c r="U237" s="46">
        <f t="shared" si="193"/>
        <v>92291.257215007208</v>
      </c>
      <c r="V237" s="46">
        <f t="shared" si="178"/>
        <v>92291.257215007208</v>
      </c>
      <c r="W237" s="47"/>
      <c r="X237" s="47">
        <v>91.93271960853393</v>
      </c>
      <c r="Y237" s="47"/>
      <c r="Z237" s="50"/>
      <c r="AA237" s="46">
        <f t="shared" si="194"/>
        <v>0</v>
      </c>
      <c r="AB237" s="46">
        <f t="shared" si="184"/>
        <v>0</v>
      </c>
      <c r="AC237" s="46">
        <f t="shared" si="185"/>
        <v>0</v>
      </c>
      <c r="AD237" s="47"/>
      <c r="AE237" s="47"/>
      <c r="AF237" s="44">
        <f t="shared" si="180"/>
        <v>0</v>
      </c>
      <c r="AG237" s="124"/>
      <c r="AH237" s="46">
        <f>K237*AK237</f>
        <v>0</v>
      </c>
      <c r="AI237" s="46">
        <f>K238*AL237</f>
        <v>0</v>
      </c>
      <c r="AJ237" s="46">
        <f t="shared" si="186"/>
        <v>0</v>
      </c>
      <c r="AK237" s="47"/>
      <c r="AL237" s="47"/>
      <c r="AM237" s="44">
        <f t="shared" si="181"/>
        <v>0</v>
      </c>
      <c r="AN237" s="124"/>
      <c r="AO237" s="46">
        <f>R237*AR237</f>
        <v>0</v>
      </c>
      <c r="AP237" s="46">
        <f>R238*AS237</f>
        <v>0</v>
      </c>
      <c r="AQ237" s="46">
        <f t="shared" si="187"/>
        <v>0</v>
      </c>
      <c r="AR237" s="47"/>
      <c r="AS237" s="47"/>
      <c r="AT237" s="44">
        <f t="shared" si="182"/>
        <v>0</v>
      </c>
      <c r="AU237" s="124"/>
      <c r="AV237" s="46">
        <f>Y237*AY237</f>
        <v>0</v>
      </c>
      <c r="AW237" s="46">
        <f>Y238*AZ237</f>
        <v>0</v>
      </c>
      <c r="AX237" s="46">
        <f t="shared" si="188"/>
        <v>0</v>
      </c>
      <c r="AY237" s="47"/>
      <c r="AZ237" s="47"/>
      <c r="BA237" s="44">
        <f t="shared" si="183"/>
        <v>0</v>
      </c>
      <c r="BB237" s="93" t="s">
        <v>747</v>
      </c>
      <c r="BC237" s="93"/>
    </row>
    <row r="238" spans="1:139" s="158" customFormat="1" ht="28.8" x14ac:dyDescent="0.3">
      <c r="A238" s="31"/>
      <c r="B238" s="31"/>
      <c r="C238" s="30" t="s">
        <v>177</v>
      </c>
      <c r="D238" s="30"/>
      <c r="E238" s="157"/>
      <c r="F238" s="63">
        <f>F239+F240+F241+F242+F243+F244+F245+F246+F247+F254+F265+F267+F274+F279+F285+F290+F293+F300+F304+F308+F312+F317</f>
        <v>71844960.210000008</v>
      </c>
      <c r="G238" s="63">
        <f t="shared" ref="G238" si="209">G239+G240+G241+G242+G243+G244+G245+G246+G247+G254+G265+G267+G274+G279+G285+G290+G293+G300+G304+G308+G312+G317</f>
        <v>58877670.192659974</v>
      </c>
      <c r="H238" s="157">
        <f>H239+H240+H241+H242+H243+H244+H245+H246+H247+H254+H265+H267+H274+H279+H285+H290+H293+H300+H304+H308+H312+H317</f>
        <v>130722630.40265998</v>
      </c>
      <c r="I238" s="71"/>
      <c r="J238" s="71"/>
      <c r="K238" s="71">
        <f t="shared" si="191"/>
        <v>0</v>
      </c>
      <c r="L238" s="60"/>
      <c r="M238" s="63">
        <f>M239+M240+M241+M242+M243+M244+M245+M246+M247+M254+M265+M267+M274+M279+M285+M290+M293+M300+M304+M308+M312+M317</f>
        <v>35356141.321800001</v>
      </c>
      <c r="N238" s="63">
        <f t="shared" ref="N238" si="210">N239+N240+N241+N242+N243+N244+N245+N246+N247+N254+N265+N267+N274+N279+N285+N290+N293+N300+N304+N308+N312+N317</f>
        <v>0</v>
      </c>
      <c r="O238" s="157">
        <f t="shared" ref="O238" si="211">O239+O240+O241+O242+O243+O244+O245+O246+O247+O254+O265+O267+O274+O279+O285+O290+O293+O300+O304+O308+O312+O317</f>
        <v>35356141.321800001</v>
      </c>
      <c r="P238" s="71"/>
      <c r="Q238" s="71"/>
      <c r="R238" s="71"/>
      <c r="S238" s="60"/>
      <c r="T238" s="157">
        <f>T239+T240+T241+T242+T243+T244+T245+T246+T247+T254+T265+T267+T274+T279+T285+T290+T293+T300+T304+T308+T312+T317</f>
        <v>481130</v>
      </c>
      <c r="U238" s="157">
        <f t="shared" ref="U238" si="212">U239+U240+U241+U242+U243+U244+U245+U246+U247+U254+U265+U267+U274+U279+U285+U290+U293+U300+U304+U308+U312+U317</f>
        <v>61900740.199615262</v>
      </c>
      <c r="V238" s="157">
        <f t="shared" ref="V238" si="213">V239+V240+V241+V242+V243+V244+V245+V246+V247+V254+V265+V267+V274+V279+V285+V290+V293+V300+V304+V308+V312+V317</f>
        <v>62381870.199615262</v>
      </c>
      <c r="W238" s="157"/>
      <c r="X238" s="157"/>
      <c r="Y238" s="60"/>
      <c r="Z238" s="60"/>
      <c r="AA238" s="63">
        <f>AA239+AA240+AA241+AA242+AA243+AA244+AA245+AA246+AA247+AA254+AA265+AA267+AA274+AA279+AA285+AA290+AA293+AA300+AA304+AA308+AA312+AA317</f>
        <v>0</v>
      </c>
      <c r="AB238" s="63">
        <f t="shared" ref="AB238" si="214">AB239+AB240+AB241+AB242+AB243+AB244+AB245+AB246+AB247+AB254+AB265+AB267+AB274+AB279+AB285+AB290+AB293+AB300+AB304+AB308+AB312+AB317</f>
        <v>0</v>
      </c>
      <c r="AC238" s="63">
        <f t="shared" ref="AC238" si="215">AC239+AC240+AC241+AC242+AC243+AC244+AC245+AC246+AC247+AC254+AC265+AC267+AC274+AC279+AC285+AC290+AC293+AC300+AC304+AC308+AC312+AC317</f>
        <v>0</v>
      </c>
      <c r="AD238" s="71"/>
      <c r="AE238" s="71"/>
      <c r="AF238" s="66">
        <f t="shared" si="180"/>
        <v>0</v>
      </c>
      <c r="AG238" s="123"/>
      <c r="AH238" s="63">
        <f>AH239+AH240+AH241+AH242+AH243+AH244+AH245+AH246+AH247+AH254+AH265+AH267+AH274+AH279+AH285+AH290+AH293+AH300+AH304+AH308+AH312+AH317</f>
        <v>0</v>
      </c>
      <c r="AI238" s="63">
        <f t="shared" ref="AI238" si="216">AI239+AI240+AI241+AI242+AI243+AI244+AI245+AI246+AI247+AI254+AI265+AI267+AI274+AI279+AI285+AI290+AI293+AI300+AI304+AI308+AI312+AI317</f>
        <v>0</v>
      </c>
      <c r="AJ238" s="63">
        <f t="shared" ref="AJ238" si="217">AJ239+AJ240+AJ241+AJ242+AJ243+AJ244+AJ245+AJ246+AJ247+AJ254+AJ265+AJ267+AJ274+AJ279+AJ285+AJ290+AJ293+AJ300+AJ304+AJ308+AJ312+AJ317</f>
        <v>0</v>
      </c>
      <c r="AK238" s="71"/>
      <c r="AL238" s="71"/>
      <c r="AM238" s="66">
        <f t="shared" si="181"/>
        <v>0</v>
      </c>
      <c r="AN238" s="123"/>
      <c r="AO238" s="63">
        <f>AO239+AO240+AO241+AO242+AO243+AO244+AO245+AO246+AO247+AO254+AO265+AO267+AO274+AO279+AO285+AO290+AO293+AO300+AO304+AO308+AO312+AO317</f>
        <v>0</v>
      </c>
      <c r="AP238" s="63">
        <f t="shared" ref="AP238:AQ238" si="218">AP239+AP240+AP241+AP242+AP243+AP244+AP245+AP246+AP247+AP254+AP265+AP267+AP274+AP279+AP285+AP290+AP293+AP300+AP304+AP308+AP312+AP317</f>
        <v>0</v>
      </c>
      <c r="AQ238" s="63">
        <f t="shared" si="218"/>
        <v>0</v>
      </c>
      <c r="AR238" s="71"/>
      <c r="AS238" s="71"/>
      <c r="AT238" s="66">
        <f t="shared" si="182"/>
        <v>0</v>
      </c>
      <c r="AU238" s="123"/>
      <c r="AV238" s="63">
        <f>AV239+AV240+AV241+AV242+AV243+AV244+AV245+AV246+AV247+AV254+AV265+AV267+AV274+AV279+AV285+AV290+AV293+AV300+AV304+AV308+AV312+AV317</f>
        <v>0</v>
      </c>
      <c r="AW238" s="63">
        <f t="shared" ref="AW238:AX238" si="219">AW239+AW240+AW241+AW242+AW243+AW244+AW245+AW246+AW247+AW254+AW265+AW267+AW274+AW279+AW285+AW290+AW293+AW300+AW304+AW308+AW312+AW317</f>
        <v>0</v>
      </c>
      <c r="AX238" s="63">
        <f t="shared" si="219"/>
        <v>0</v>
      </c>
      <c r="AY238" s="71"/>
      <c r="AZ238" s="71"/>
      <c r="BA238" s="66">
        <f t="shared" si="183"/>
        <v>0</v>
      </c>
      <c r="BB238" s="31" t="s">
        <v>748</v>
      </c>
      <c r="BC238" s="31"/>
    </row>
    <row r="239" spans="1:139" ht="99.75" customHeight="1" outlineLevel="1" x14ac:dyDescent="0.3">
      <c r="A239" s="6">
        <v>207</v>
      </c>
      <c r="B239" s="6">
        <v>207</v>
      </c>
      <c r="C239" s="6" t="s">
        <v>178</v>
      </c>
      <c r="D239" s="7" t="s">
        <v>553</v>
      </c>
      <c r="E239" s="25">
        <v>95.203000000000003</v>
      </c>
      <c r="F239" s="49">
        <f>E239*I239</f>
        <v>6373364.835</v>
      </c>
      <c r="G239" s="46">
        <f t="shared" si="201"/>
        <v>8416778.2262500003</v>
      </c>
      <c r="H239" s="46">
        <f t="shared" si="190"/>
        <v>14790143.061250001</v>
      </c>
      <c r="I239" s="47">
        <v>66945</v>
      </c>
      <c r="J239" s="47">
        <v>88408.75</v>
      </c>
      <c r="K239" s="47">
        <f t="shared" si="191"/>
        <v>155353.75</v>
      </c>
      <c r="L239" s="50"/>
      <c r="M239" s="49">
        <f>E239*P239</f>
        <v>2373410.79</v>
      </c>
      <c r="N239" s="46">
        <f>E239*Q239</f>
        <v>0</v>
      </c>
      <c r="O239" s="46">
        <f>M239+N239</f>
        <v>2373410.79</v>
      </c>
      <c r="P239" s="47">
        <v>24930</v>
      </c>
      <c r="Q239" s="47"/>
      <c r="R239" s="47"/>
      <c r="S239" s="50"/>
      <c r="T239" s="49">
        <f t="shared" si="192"/>
        <v>0</v>
      </c>
      <c r="U239" s="46">
        <f t="shared" si="193"/>
        <v>9894638.1960000005</v>
      </c>
      <c r="V239" s="46">
        <f>T239+U239</f>
        <v>9894638.1960000005</v>
      </c>
      <c r="W239" s="47"/>
      <c r="X239" s="163">
        <v>103932</v>
      </c>
      <c r="Y239" s="47"/>
      <c r="Z239" s="50"/>
      <c r="AA239" s="46">
        <f t="shared" si="194"/>
        <v>0</v>
      </c>
      <c r="AB239" s="46">
        <f t="shared" si="184"/>
        <v>0</v>
      </c>
      <c r="AC239" s="46">
        <f t="shared" si="185"/>
        <v>0</v>
      </c>
      <c r="AD239" s="47"/>
      <c r="AE239" s="47"/>
      <c r="AF239" s="44">
        <f t="shared" si="180"/>
        <v>0</v>
      </c>
      <c r="AG239" s="124"/>
      <c r="AH239" s="46">
        <f t="shared" ref="AH239:AH246" si="220">K239*AK239</f>
        <v>0</v>
      </c>
      <c r="AI239" s="46">
        <f t="shared" ref="AI239:AI246" si="221">K240*AL239</f>
        <v>0</v>
      </c>
      <c r="AJ239" s="46">
        <f t="shared" ref="AJ239:AJ246" si="222">AH239+AI239</f>
        <v>0</v>
      </c>
      <c r="AK239" s="47"/>
      <c r="AL239" s="47"/>
      <c r="AM239" s="44">
        <f t="shared" si="181"/>
        <v>0</v>
      </c>
      <c r="AN239" s="124"/>
      <c r="AO239" s="46">
        <f t="shared" ref="AO239:AO246" si="223">R239*AR239</f>
        <v>0</v>
      </c>
      <c r="AP239" s="46">
        <f t="shared" ref="AP239:AP246" si="224">R240*AS239</f>
        <v>0</v>
      </c>
      <c r="AQ239" s="46">
        <f t="shared" ref="AQ239:AQ246" si="225">AO239+AP239</f>
        <v>0</v>
      </c>
      <c r="AR239" s="47"/>
      <c r="AS239" s="47"/>
      <c r="AT239" s="44">
        <f t="shared" si="182"/>
        <v>0</v>
      </c>
      <c r="AU239" s="124"/>
      <c r="AV239" s="46">
        <f t="shared" ref="AV239:AV246" si="226">Y239*AY239</f>
        <v>0</v>
      </c>
      <c r="AW239" s="46">
        <f t="shared" ref="AW239:AW246" si="227">Y240*AZ239</f>
        <v>0</v>
      </c>
      <c r="AX239" s="46">
        <f t="shared" ref="AX239:AX246" si="228">AV239+AW239</f>
        <v>0</v>
      </c>
      <c r="AY239" s="47"/>
      <c r="AZ239" s="47"/>
      <c r="BA239" s="44">
        <f t="shared" si="183"/>
        <v>0</v>
      </c>
      <c r="BB239" s="93" t="s">
        <v>749</v>
      </c>
      <c r="BC239" s="93"/>
    </row>
    <row r="240" spans="1:139" ht="28.5" customHeight="1" outlineLevel="1" x14ac:dyDescent="0.3">
      <c r="A240" s="6">
        <v>208</v>
      </c>
      <c r="B240" s="6">
        <v>208</v>
      </c>
      <c r="C240" s="6" t="s">
        <v>179</v>
      </c>
      <c r="D240" s="7" t="s">
        <v>549</v>
      </c>
      <c r="E240" s="16">
        <v>9577.7999999999993</v>
      </c>
      <c r="F240" s="49">
        <f t="shared" si="189"/>
        <v>3017007</v>
      </c>
      <c r="G240" s="46">
        <f t="shared" si="201"/>
        <v>2468199.0599999996</v>
      </c>
      <c r="H240" s="46">
        <f t="shared" si="190"/>
        <v>5485206.0599999996</v>
      </c>
      <c r="I240" s="47">
        <v>315</v>
      </c>
      <c r="J240" s="47">
        <v>257.7</v>
      </c>
      <c r="K240" s="47">
        <f t="shared" si="191"/>
        <v>572.70000000000005</v>
      </c>
      <c r="L240" s="50"/>
      <c r="M240" s="49">
        <f t="shared" ref="M240:M303" si="229">E240*P240</f>
        <v>997623.64799999993</v>
      </c>
      <c r="N240" s="46">
        <f t="shared" ref="N240:N303" si="230">E240*Q240</f>
        <v>0</v>
      </c>
      <c r="O240" s="46">
        <f t="shared" ref="O240:O303" si="231">M240+N240</f>
        <v>997623.64799999993</v>
      </c>
      <c r="P240" s="47">
        <v>104.16</v>
      </c>
      <c r="Q240" s="47"/>
      <c r="R240" s="47"/>
      <c r="S240" s="50"/>
      <c r="T240" s="49">
        <f t="shared" si="192"/>
        <v>0</v>
      </c>
      <c r="U240" s="46">
        <f t="shared" si="193"/>
        <v>1949082.2999999998</v>
      </c>
      <c r="V240" s="46">
        <f t="shared" ref="V240:V303" si="232">T240+U240</f>
        <v>1949082.2999999998</v>
      </c>
      <c r="W240" s="47"/>
      <c r="X240" s="47">
        <v>203.5</v>
      </c>
      <c r="Y240" s="47"/>
      <c r="Z240" s="50"/>
      <c r="AA240" s="46">
        <f t="shared" si="194"/>
        <v>0</v>
      </c>
      <c r="AB240" s="46">
        <f t="shared" si="184"/>
        <v>0</v>
      </c>
      <c r="AC240" s="46">
        <f t="shared" si="185"/>
        <v>0</v>
      </c>
      <c r="AD240" s="47"/>
      <c r="AE240" s="47"/>
      <c r="AF240" s="44">
        <f t="shared" si="180"/>
        <v>0</v>
      </c>
      <c r="AG240" s="124"/>
      <c r="AH240" s="46">
        <f t="shared" si="220"/>
        <v>0</v>
      </c>
      <c r="AI240" s="46">
        <f t="shared" si="221"/>
        <v>0</v>
      </c>
      <c r="AJ240" s="46">
        <f t="shared" si="222"/>
        <v>0</v>
      </c>
      <c r="AK240" s="47"/>
      <c r="AL240" s="47"/>
      <c r="AM240" s="44">
        <f t="shared" si="181"/>
        <v>0</v>
      </c>
      <c r="AN240" s="124"/>
      <c r="AO240" s="46">
        <f t="shared" si="223"/>
        <v>0</v>
      </c>
      <c r="AP240" s="46">
        <f t="shared" si="224"/>
        <v>0</v>
      </c>
      <c r="AQ240" s="46">
        <f t="shared" si="225"/>
        <v>0</v>
      </c>
      <c r="AR240" s="47"/>
      <c r="AS240" s="47"/>
      <c r="AT240" s="44">
        <f t="shared" si="182"/>
        <v>0</v>
      </c>
      <c r="AU240" s="124"/>
      <c r="AV240" s="46">
        <f t="shared" si="226"/>
        <v>0</v>
      </c>
      <c r="AW240" s="46">
        <f t="shared" si="227"/>
        <v>0</v>
      </c>
      <c r="AX240" s="46">
        <f t="shared" si="228"/>
        <v>0</v>
      </c>
      <c r="AY240" s="47"/>
      <c r="AZ240" s="47"/>
      <c r="BA240" s="44">
        <f t="shared" si="183"/>
        <v>0</v>
      </c>
      <c r="BB240" s="93" t="s">
        <v>750</v>
      </c>
      <c r="BC240" s="93"/>
    </row>
    <row r="241" spans="1:139" ht="85.5" customHeight="1" outlineLevel="1" x14ac:dyDescent="0.3">
      <c r="A241" s="6">
        <v>209</v>
      </c>
      <c r="B241" s="6">
        <v>209</v>
      </c>
      <c r="C241" s="6" t="s">
        <v>180</v>
      </c>
      <c r="D241" s="7" t="s">
        <v>549</v>
      </c>
      <c r="E241" s="16">
        <v>9577.7999999999993</v>
      </c>
      <c r="F241" s="49">
        <f t="shared" si="189"/>
        <v>15803369.999999998</v>
      </c>
      <c r="G241" s="46">
        <f t="shared" si="201"/>
        <v>15799443.101999998</v>
      </c>
      <c r="H241" s="46">
        <f t="shared" si="190"/>
        <v>31602813.101999998</v>
      </c>
      <c r="I241" s="47">
        <v>1650</v>
      </c>
      <c r="J241" s="47">
        <v>1649.59</v>
      </c>
      <c r="K241" s="47">
        <f t="shared" si="191"/>
        <v>3299.59</v>
      </c>
      <c r="L241" s="50"/>
      <c r="M241" s="49">
        <f t="shared" si="229"/>
        <v>1498925.7</v>
      </c>
      <c r="N241" s="46">
        <f t="shared" si="230"/>
        <v>0</v>
      </c>
      <c r="O241" s="46">
        <f t="shared" si="231"/>
        <v>1498925.7</v>
      </c>
      <c r="P241" s="47">
        <v>156.5</v>
      </c>
      <c r="Q241" s="47"/>
      <c r="R241" s="47"/>
      <c r="S241" s="50"/>
      <c r="T241" s="49">
        <f t="shared" si="192"/>
        <v>0</v>
      </c>
      <c r="U241" s="46">
        <f t="shared" si="193"/>
        <v>15563828.763880836</v>
      </c>
      <c r="V241" s="46">
        <f t="shared" si="232"/>
        <v>15563828.763880836</v>
      </c>
      <c r="W241" s="47"/>
      <c r="X241" s="47">
        <v>1624.9899521686439</v>
      </c>
      <c r="Y241" s="47"/>
      <c r="Z241" s="50"/>
      <c r="AA241" s="46">
        <f t="shared" si="194"/>
        <v>0</v>
      </c>
      <c r="AB241" s="46">
        <f t="shared" si="184"/>
        <v>0</v>
      </c>
      <c r="AC241" s="46">
        <f t="shared" si="185"/>
        <v>0</v>
      </c>
      <c r="AD241" s="47"/>
      <c r="AE241" s="47"/>
      <c r="AF241" s="44">
        <f t="shared" si="180"/>
        <v>0</v>
      </c>
      <c r="AG241" s="124"/>
      <c r="AH241" s="46">
        <f t="shared" si="220"/>
        <v>0</v>
      </c>
      <c r="AI241" s="46">
        <f t="shared" si="221"/>
        <v>0</v>
      </c>
      <c r="AJ241" s="46">
        <f t="shared" si="222"/>
        <v>0</v>
      </c>
      <c r="AK241" s="47"/>
      <c r="AL241" s="47"/>
      <c r="AM241" s="44">
        <f t="shared" si="181"/>
        <v>0</v>
      </c>
      <c r="AN241" s="124"/>
      <c r="AO241" s="46">
        <f t="shared" si="223"/>
        <v>0</v>
      </c>
      <c r="AP241" s="46">
        <f t="shared" si="224"/>
        <v>0</v>
      </c>
      <c r="AQ241" s="46">
        <f t="shared" si="225"/>
        <v>0</v>
      </c>
      <c r="AR241" s="47"/>
      <c r="AS241" s="47"/>
      <c r="AT241" s="44">
        <f t="shared" si="182"/>
        <v>0</v>
      </c>
      <c r="AU241" s="124"/>
      <c r="AV241" s="46">
        <f t="shared" si="226"/>
        <v>0</v>
      </c>
      <c r="AW241" s="46">
        <f t="shared" si="227"/>
        <v>0</v>
      </c>
      <c r="AX241" s="46">
        <f t="shared" si="228"/>
        <v>0</v>
      </c>
      <c r="AY241" s="47"/>
      <c r="AZ241" s="47"/>
      <c r="BA241" s="44">
        <f t="shared" si="183"/>
        <v>0</v>
      </c>
      <c r="BB241" s="93" t="s">
        <v>751</v>
      </c>
      <c r="BC241" s="93"/>
    </row>
    <row r="242" spans="1:139" ht="42.75" customHeight="1" outlineLevel="1" x14ac:dyDescent="0.3">
      <c r="A242" s="6">
        <v>210</v>
      </c>
      <c r="B242" s="6">
        <v>210</v>
      </c>
      <c r="C242" s="6" t="s">
        <v>181</v>
      </c>
      <c r="D242" s="7" t="s">
        <v>550</v>
      </c>
      <c r="E242" s="16">
        <v>47889</v>
      </c>
      <c r="F242" s="49">
        <f t="shared" si="189"/>
        <v>0</v>
      </c>
      <c r="G242" s="46">
        <f t="shared" si="201"/>
        <v>1302580.8</v>
      </c>
      <c r="H242" s="46">
        <f t="shared" si="190"/>
        <v>1302580.8</v>
      </c>
      <c r="I242" s="47">
        <v>0</v>
      </c>
      <c r="J242" s="47">
        <v>27.200000000000003</v>
      </c>
      <c r="K242" s="47">
        <f t="shared" si="191"/>
        <v>27.200000000000003</v>
      </c>
      <c r="L242" s="50"/>
      <c r="M242" s="49">
        <f t="shared" si="229"/>
        <v>0</v>
      </c>
      <c r="N242" s="46">
        <f t="shared" si="230"/>
        <v>0</v>
      </c>
      <c r="O242" s="46">
        <f t="shared" si="231"/>
        <v>0</v>
      </c>
      <c r="P242" s="47"/>
      <c r="Q242" s="47"/>
      <c r="R242" s="47"/>
      <c r="S242" s="50"/>
      <c r="T242" s="49">
        <f t="shared" si="192"/>
        <v>0</v>
      </c>
      <c r="U242" s="46">
        <f t="shared" si="193"/>
        <v>509256</v>
      </c>
      <c r="V242" s="46">
        <f t="shared" si="232"/>
        <v>509256</v>
      </c>
      <c r="W242" s="47"/>
      <c r="X242" s="47">
        <v>10.634091336214997</v>
      </c>
      <c r="Y242" s="47"/>
      <c r="Z242" s="50"/>
      <c r="AA242" s="46">
        <f t="shared" si="194"/>
        <v>0</v>
      </c>
      <c r="AB242" s="46">
        <f t="shared" si="184"/>
        <v>0</v>
      </c>
      <c r="AC242" s="46">
        <f t="shared" si="185"/>
        <v>0</v>
      </c>
      <c r="AD242" s="47"/>
      <c r="AE242" s="47"/>
      <c r="AF242" s="44">
        <f t="shared" si="180"/>
        <v>0</v>
      </c>
      <c r="AG242" s="124"/>
      <c r="AH242" s="46">
        <f t="shared" si="220"/>
        <v>0</v>
      </c>
      <c r="AI242" s="46">
        <f t="shared" si="221"/>
        <v>0</v>
      </c>
      <c r="AJ242" s="46">
        <f t="shared" si="222"/>
        <v>0</v>
      </c>
      <c r="AK242" s="47"/>
      <c r="AL242" s="47"/>
      <c r="AM242" s="44">
        <f t="shared" si="181"/>
        <v>0</v>
      </c>
      <c r="AN242" s="124"/>
      <c r="AO242" s="46">
        <f t="shared" si="223"/>
        <v>0</v>
      </c>
      <c r="AP242" s="46">
        <f t="shared" si="224"/>
        <v>0</v>
      </c>
      <c r="AQ242" s="46">
        <f t="shared" si="225"/>
        <v>0</v>
      </c>
      <c r="AR242" s="47"/>
      <c r="AS242" s="47"/>
      <c r="AT242" s="44">
        <f t="shared" si="182"/>
        <v>0</v>
      </c>
      <c r="AU242" s="124"/>
      <c r="AV242" s="46">
        <f t="shared" si="226"/>
        <v>0</v>
      </c>
      <c r="AW242" s="46">
        <f t="shared" si="227"/>
        <v>0</v>
      </c>
      <c r="AX242" s="46">
        <f t="shared" si="228"/>
        <v>0</v>
      </c>
      <c r="AY242" s="47"/>
      <c r="AZ242" s="47"/>
      <c r="BA242" s="44">
        <f t="shared" si="183"/>
        <v>0</v>
      </c>
      <c r="BB242" s="93" t="s">
        <v>752</v>
      </c>
      <c r="BC242" s="93"/>
    </row>
    <row r="243" spans="1:139" ht="42.75" customHeight="1" outlineLevel="1" x14ac:dyDescent="0.3">
      <c r="A243" s="6">
        <v>211</v>
      </c>
      <c r="B243" s="6">
        <v>211</v>
      </c>
      <c r="C243" s="6" t="s">
        <v>182</v>
      </c>
      <c r="D243" s="7" t="s">
        <v>549</v>
      </c>
      <c r="E243" s="16">
        <v>9577.7999999999993</v>
      </c>
      <c r="F243" s="49">
        <f t="shared" si="189"/>
        <v>7183349.9999999991</v>
      </c>
      <c r="G243" s="46">
        <f t="shared" si="201"/>
        <v>10239721.757999998</v>
      </c>
      <c r="H243" s="46">
        <f t="shared" si="190"/>
        <v>17423071.757999998</v>
      </c>
      <c r="I243" s="47">
        <v>750</v>
      </c>
      <c r="J243" s="47">
        <v>1069.1099999999999</v>
      </c>
      <c r="K243" s="47">
        <f t="shared" si="191"/>
        <v>1819.11</v>
      </c>
      <c r="L243" s="50"/>
      <c r="M243" s="49">
        <f t="shared" si="229"/>
        <v>3511796.148</v>
      </c>
      <c r="N243" s="46">
        <f t="shared" si="230"/>
        <v>0</v>
      </c>
      <c r="O243" s="46">
        <f t="shared" si="231"/>
        <v>3511796.148</v>
      </c>
      <c r="P243" s="47">
        <v>366.66</v>
      </c>
      <c r="Q243" s="47"/>
      <c r="R243" s="47"/>
      <c r="S243" s="50"/>
      <c r="T243" s="49">
        <f t="shared" si="192"/>
        <v>0</v>
      </c>
      <c r="U243" s="46">
        <f t="shared" si="193"/>
        <v>8497136.8259999994</v>
      </c>
      <c r="V243" s="46">
        <f t="shared" si="232"/>
        <v>8497136.8259999994</v>
      </c>
      <c r="W243" s="47"/>
      <c r="X243" s="155">
        <v>887.17</v>
      </c>
      <c r="Y243" s="47"/>
      <c r="Z243" s="50"/>
      <c r="AA243" s="46">
        <f t="shared" si="194"/>
        <v>0</v>
      </c>
      <c r="AB243" s="46">
        <f t="shared" si="184"/>
        <v>0</v>
      </c>
      <c r="AC243" s="46">
        <f t="shared" si="185"/>
        <v>0</v>
      </c>
      <c r="AD243" s="47"/>
      <c r="AE243" s="47"/>
      <c r="AF243" s="44">
        <f t="shared" si="180"/>
        <v>0</v>
      </c>
      <c r="AG243" s="124"/>
      <c r="AH243" s="46">
        <f t="shared" si="220"/>
        <v>0</v>
      </c>
      <c r="AI243" s="46">
        <f t="shared" si="221"/>
        <v>0</v>
      </c>
      <c r="AJ243" s="46">
        <f t="shared" si="222"/>
        <v>0</v>
      </c>
      <c r="AK243" s="47"/>
      <c r="AL243" s="47"/>
      <c r="AM243" s="44">
        <f t="shared" si="181"/>
        <v>0</v>
      </c>
      <c r="AN243" s="124"/>
      <c r="AO243" s="46">
        <f t="shared" si="223"/>
        <v>0</v>
      </c>
      <c r="AP243" s="46">
        <f t="shared" si="224"/>
        <v>0</v>
      </c>
      <c r="AQ243" s="46">
        <f t="shared" si="225"/>
        <v>0</v>
      </c>
      <c r="AR243" s="47"/>
      <c r="AS243" s="47"/>
      <c r="AT243" s="44">
        <f t="shared" si="182"/>
        <v>0</v>
      </c>
      <c r="AU243" s="124"/>
      <c r="AV243" s="46">
        <f t="shared" si="226"/>
        <v>0</v>
      </c>
      <c r="AW243" s="46">
        <f t="shared" si="227"/>
        <v>0</v>
      </c>
      <c r="AX243" s="46">
        <f t="shared" si="228"/>
        <v>0</v>
      </c>
      <c r="AY243" s="47"/>
      <c r="AZ243" s="47"/>
      <c r="BA243" s="44">
        <f t="shared" si="183"/>
        <v>0</v>
      </c>
      <c r="BB243" s="93" t="s">
        <v>753</v>
      </c>
      <c r="BC243" s="93"/>
    </row>
    <row r="244" spans="1:139" ht="28.5" customHeight="1" outlineLevel="1" x14ac:dyDescent="0.3">
      <c r="A244" s="6">
        <v>212</v>
      </c>
      <c r="B244" s="6">
        <v>212</v>
      </c>
      <c r="C244" s="6" t="s">
        <v>183</v>
      </c>
      <c r="D244" s="7" t="s">
        <v>550</v>
      </c>
      <c r="E244" s="16">
        <v>3</v>
      </c>
      <c r="F244" s="49">
        <f t="shared" si="189"/>
        <v>54000</v>
      </c>
      <c r="G244" s="46">
        <f t="shared" si="201"/>
        <v>211317.38999999996</v>
      </c>
      <c r="H244" s="46">
        <f t="shared" si="190"/>
        <v>265317.38999999996</v>
      </c>
      <c r="I244" s="47">
        <v>18000</v>
      </c>
      <c r="J244" s="47">
        <v>70439.12999999999</v>
      </c>
      <c r="K244" s="47">
        <f t="shared" si="191"/>
        <v>88439.12999999999</v>
      </c>
      <c r="L244" s="50"/>
      <c r="M244" s="49">
        <f t="shared" si="229"/>
        <v>49999.979999999996</v>
      </c>
      <c r="N244" s="46">
        <f t="shared" si="230"/>
        <v>0</v>
      </c>
      <c r="O244" s="46">
        <f t="shared" si="231"/>
        <v>49999.979999999996</v>
      </c>
      <c r="P244" s="47">
        <v>16666.66</v>
      </c>
      <c r="Q244" s="47"/>
      <c r="R244" s="47"/>
      <c r="S244" s="50"/>
      <c r="T244" s="49">
        <f t="shared" si="192"/>
        <v>0</v>
      </c>
      <c r="U244" s="46">
        <f t="shared" si="193"/>
        <v>195537</v>
      </c>
      <c r="V244" s="46">
        <f t="shared" si="232"/>
        <v>195537</v>
      </c>
      <c r="W244" s="47"/>
      <c r="X244" s="155">
        <v>65179</v>
      </c>
      <c r="Y244" s="47"/>
      <c r="Z244" s="50"/>
      <c r="AA244" s="46">
        <f t="shared" si="194"/>
        <v>0</v>
      </c>
      <c r="AB244" s="46">
        <f t="shared" si="184"/>
        <v>0</v>
      </c>
      <c r="AC244" s="46">
        <f t="shared" si="185"/>
        <v>0</v>
      </c>
      <c r="AD244" s="47"/>
      <c r="AE244" s="47"/>
      <c r="AF244" s="44">
        <f t="shared" si="180"/>
        <v>0</v>
      </c>
      <c r="AG244" s="124"/>
      <c r="AH244" s="46">
        <f t="shared" si="220"/>
        <v>0</v>
      </c>
      <c r="AI244" s="46">
        <f t="shared" si="221"/>
        <v>0</v>
      </c>
      <c r="AJ244" s="46">
        <f t="shared" si="222"/>
        <v>0</v>
      </c>
      <c r="AK244" s="47"/>
      <c r="AL244" s="47"/>
      <c r="AM244" s="44">
        <f t="shared" si="181"/>
        <v>0</v>
      </c>
      <c r="AN244" s="124"/>
      <c r="AO244" s="46">
        <f t="shared" si="223"/>
        <v>0</v>
      </c>
      <c r="AP244" s="46">
        <f t="shared" si="224"/>
        <v>0</v>
      </c>
      <c r="AQ244" s="46">
        <f t="shared" si="225"/>
        <v>0</v>
      </c>
      <c r="AR244" s="47"/>
      <c r="AS244" s="47"/>
      <c r="AT244" s="44">
        <f t="shared" si="182"/>
        <v>0</v>
      </c>
      <c r="AU244" s="124"/>
      <c r="AV244" s="46">
        <f t="shared" si="226"/>
        <v>0</v>
      </c>
      <c r="AW244" s="46">
        <f t="shared" si="227"/>
        <v>0</v>
      </c>
      <c r="AX244" s="46">
        <f t="shared" si="228"/>
        <v>0</v>
      </c>
      <c r="AY244" s="47"/>
      <c r="AZ244" s="47"/>
      <c r="BA244" s="44">
        <f t="shared" si="183"/>
        <v>0</v>
      </c>
      <c r="BB244" s="93"/>
      <c r="BC244" s="93" t="s">
        <v>1056</v>
      </c>
    </row>
    <row r="245" spans="1:139" ht="42.75" customHeight="1" outlineLevel="1" x14ac:dyDescent="0.3">
      <c r="A245" s="6">
        <v>213</v>
      </c>
      <c r="B245" s="6">
        <v>213</v>
      </c>
      <c r="C245" s="6" t="s">
        <v>184</v>
      </c>
      <c r="D245" s="7" t="s">
        <v>550</v>
      </c>
      <c r="E245" s="16">
        <v>1</v>
      </c>
      <c r="F245" s="49">
        <f t="shared" si="189"/>
        <v>28350</v>
      </c>
      <c r="G245" s="46">
        <f t="shared" si="201"/>
        <v>15832.44</v>
      </c>
      <c r="H245" s="46">
        <f t="shared" si="190"/>
        <v>44182.44</v>
      </c>
      <c r="I245" s="47">
        <v>28350</v>
      </c>
      <c r="J245" s="47">
        <v>15832.44</v>
      </c>
      <c r="K245" s="47">
        <f t="shared" si="191"/>
        <v>44182.44</v>
      </c>
      <c r="L245" s="50"/>
      <c r="M245" s="49">
        <f t="shared" si="229"/>
        <v>166666.66</v>
      </c>
      <c r="N245" s="46">
        <f t="shared" si="230"/>
        <v>0</v>
      </c>
      <c r="O245" s="46">
        <f t="shared" si="231"/>
        <v>166666.66</v>
      </c>
      <c r="P245" s="47">
        <v>166666.66</v>
      </c>
      <c r="Q245" s="47"/>
      <c r="R245" s="47"/>
      <c r="S245" s="50"/>
      <c r="T245" s="49">
        <f t="shared" si="192"/>
        <v>0</v>
      </c>
      <c r="U245" s="46">
        <f t="shared" si="193"/>
        <v>13834</v>
      </c>
      <c r="V245" s="46">
        <f t="shared" si="232"/>
        <v>13834</v>
      </c>
      <c r="W245" s="47"/>
      <c r="X245" s="155">
        <v>13834</v>
      </c>
      <c r="Y245" s="47"/>
      <c r="Z245" s="50"/>
      <c r="AA245" s="46">
        <f t="shared" si="194"/>
        <v>0</v>
      </c>
      <c r="AB245" s="46">
        <f t="shared" si="184"/>
        <v>0</v>
      </c>
      <c r="AC245" s="46">
        <f t="shared" si="185"/>
        <v>0</v>
      </c>
      <c r="AD245" s="47"/>
      <c r="AE245" s="47"/>
      <c r="AF245" s="44">
        <f t="shared" si="180"/>
        <v>0</v>
      </c>
      <c r="AG245" s="124"/>
      <c r="AH245" s="46">
        <f t="shared" si="220"/>
        <v>0</v>
      </c>
      <c r="AI245" s="46">
        <f t="shared" si="221"/>
        <v>0</v>
      </c>
      <c r="AJ245" s="46">
        <f t="shared" si="222"/>
        <v>0</v>
      </c>
      <c r="AK245" s="47"/>
      <c r="AL245" s="47"/>
      <c r="AM245" s="44">
        <f t="shared" si="181"/>
        <v>0</v>
      </c>
      <c r="AN245" s="124"/>
      <c r="AO245" s="46">
        <f t="shared" si="223"/>
        <v>0</v>
      </c>
      <c r="AP245" s="46">
        <f t="shared" si="224"/>
        <v>0</v>
      </c>
      <c r="AQ245" s="46">
        <f t="shared" si="225"/>
        <v>0</v>
      </c>
      <c r="AR245" s="47"/>
      <c r="AS245" s="47"/>
      <c r="AT245" s="44">
        <f t="shared" si="182"/>
        <v>0</v>
      </c>
      <c r="AU245" s="124"/>
      <c r="AV245" s="46">
        <f t="shared" si="226"/>
        <v>0</v>
      </c>
      <c r="AW245" s="46">
        <f t="shared" si="227"/>
        <v>0</v>
      </c>
      <c r="AX245" s="46">
        <f t="shared" si="228"/>
        <v>0</v>
      </c>
      <c r="AY245" s="47"/>
      <c r="AZ245" s="47"/>
      <c r="BA245" s="44">
        <f t="shared" si="183"/>
        <v>0</v>
      </c>
      <c r="BB245" s="93"/>
      <c r="BC245" s="93"/>
    </row>
    <row r="246" spans="1:139" ht="42.75" customHeight="1" outlineLevel="1" x14ac:dyDescent="0.3">
      <c r="A246" s="6">
        <v>214</v>
      </c>
      <c r="B246" s="6">
        <v>214</v>
      </c>
      <c r="C246" s="6" t="s">
        <v>185</v>
      </c>
      <c r="D246" s="7" t="s">
        <v>550</v>
      </c>
      <c r="E246" s="16">
        <v>1</v>
      </c>
      <c r="F246" s="49">
        <f t="shared" si="189"/>
        <v>34350</v>
      </c>
      <c r="G246" s="46">
        <f t="shared" si="201"/>
        <v>54485.3</v>
      </c>
      <c r="H246" s="46">
        <f t="shared" si="190"/>
        <v>88835.3</v>
      </c>
      <c r="I246" s="47">
        <v>34350</v>
      </c>
      <c r="J246" s="47">
        <v>54485.3</v>
      </c>
      <c r="K246" s="47">
        <f t="shared" si="191"/>
        <v>88835.3</v>
      </c>
      <c r="L246" s="50"/>
      <c r="M246" s="49">
        <f t="shared" si="229"/>
        <v>166666.66</v>
      </c>
      <c r="N246" s="46">
        <f t="shared" si="230"/>
        <v>0</v>
      </c>
      <c r="O246" s="46">
        <f t="shared" si="231"/>
        <v>166666.66</v>
      </c>
      <c r="P246" s="47">
        <v>166666.66</v>
      </c>
      <c r="Q246" s="47"/>
      <c r="R246" s="47"/>
      <c r="S246" s="50"/>
      <c r="T246" s="49">
        <f t="shared" si="192"/>
        <v>0</v>
      </c>
      <c r="U246" s="46">
        <f t="shared" si="193"/>
        <v>50414</v>
      </c>
      <c r="V246" s="46">
        <f t="shared" si="232"/>
        <v>50414</v>
      </c>
      <c r="W246" s="47"/>
      <c r="X246" s="155">
        <v>50414</v>
      </c>
      <c r="Y246" s="47"/>
      <c r="Z246" s="50"/>
      <c r="AA246" s="46">
        <f t="shared" si="194"/>
        <v>0</v>
      </c>
      <c r="AB246" s="46">
        <f t="shared" si="184"/>
        <v>0</v>
      </c>
      <c r="AC246" s="46">
        <f t="shared" si="185"/>
        <v>0</v>
      </c>
      <c r="AD246" s="47"/>
      <c r="AE246" s="47"/>
      <c r="AF246" s="44">
        <f t="shared" si="180"/>
        <v>0</v>
      </c>
      <c r="AG246" s="124"/>
      <c r="AH246" s="46">
        <f t="shared" si="220"/>
        <v>0</v>
      </c>
      <c r="AI246" s="46">
        <f t="shared" si="221"/>
        <v>0</v>
      </c>
      <c r="AJ246" s="46">
        <f t="shared" si="222"/>
        <v>0</v>
      </c>
      <c r="AK246" s="47"/>
      <c r="AL246" s="47"/>
      <c r="AM246" s="44">
        <f t="shared" si="181"/>
        <v>0</v>
      </c>
      <c r="AN246" s="124"/>
      <c r="AO246" s="46">
        <f t="shared" si="223"/>
        <v>0</v>
      </c>
      <c r="AP246" s="46">
        <f t="shared" si="224"/>
        <v>0</v>
      </c>
      <c r="AQ246" s="46">
        <f t="shared" si="225"/>
        <v>0</v>
      </c>
      <c r="AR246" s="47"/>
      <c r="AS246" s="47"/>
      <c r="AT246" s="44">
        <f t="shared" si="182"/>
        <v>0</v>
      </c>
      <c r="AU246" s="124"/>
      <c r="AV246" s="46">
        <f t="shared" si="226"/>
        <v>0</v>
      </c>
      <c r="AW246" s="46">
        <f t="shared" si="227"/>
        <v>0</v>
      </c>
      <c r="AX246" s="46">
        <f t="shared" si="228"/>
        <v>0</v>
      </c>
      <c r="AY246" s="47"/>
      <c r="AZ246" s="47"/>
      <c r="BA246" s="44">
        <f t="shared" si="183"/>
        <v>0</v>
      </c>
      <c r="BB246" s="93"/>
      <c r="BC246" s="93" t="s">
        <v>1056</v>
      </c>
    </row>
    <row r="247" spans="1:139" s="67" customFormat="1" hidden="1" x14ac:dyDescent="0.3">
      <c r="A247" s="61"/>
      <c r="B247" s="61"/>
      <c r="C247" s="61" t="s">
        <v>186</v>
      </c>
      <c r="D247" s="68"/>
      <c r="E247" s="69"/>
      <c r="F247" s="72">
        <f>SUM(F248:F252)</f>
        <v>1335165</v>
      </c>
      <c r="G247" s="72">
        <f t="shared" ref="G247:H247" si="233">SUM(G248:G252)</f>
        <v>718557.4264</v>
      </c>
      <c r="H247" s="72">
        <f t="shared" si="233"/>
        <v>2053722.4263999998</v>
      </c>
      <c r="I247" s="71"/>
      <c r="J247" s="71"/>
      <c r="K247" s="71">
        <f t="shared" si="191"/>
        <v>0</v>
      </c>
      <c r="L247" s="60"/>
      <c r="M247" s="72">
        <f>SUM(M248:M252)</f>
        <v>0</v>
      </c>
      <c r="N247" s="72">
        <f t="shared" ref="N247" si="234">SUM(N248:N252)</f>
        <v>0</v>
      </c>
      <c r="O247" s="72">
        <f t="shared" ref="O247" si="235">SUM(O248:O252)</f>
        <v>0</v>
      </c>
      <c r="P247" s="71"/>
      <c r="Q247" s="71"/>
      <c r="R247" s="71"/>
      <c r="S247" s="60"/>
      <c r="T247" s="72">
        <f>SUM(T248:T252)</f>
        <v>0</v>
      </c>
      <c r="U247" s="72">
        <f t="shared" ref="U247" si="236">SUM(U248:U252)</f>
        <v>433800</v>
      </c>
      <c r="V247" s="72">
        <f t="shared" ref="V247" si="237">SUM(V248:V252)</f>
        <v>433800</v>
      </c>
      <c r="W247" s="72">
        <f t="shared" ref="W247" si="238">SUM(W248:W252)</f>
        <v>0</v>
      </c>
      <c r="X247" s="72">
        <f t="shared" ref="X247" si="239">SUM(X248:X252)</f>
        <v>180000</v>
      </c>
      <c r="Y247" s="71"/>
      <c r="Z247" s="60"/>
      <c r="AA247" s="72">
        <f>SUM(AA248:AA252)</f>
        <v>0</v>
      </c>
      <c r="AB247" s="72">
        <f t="shared" ref="AB247" si="240">SUM(AB248:AB252)</f>
        <v>0</v>
      </c>
      <c r="AC247" s="72">
        <f t="shared" ref="AC247" si="241">SUM(AC248:AC252)</f>
        <v>0</v>
      </c>
      <c r="AD247" s="71"/>
      <c r="AE247" s="71"/>
      <c r="AF247" s="66">
        <f t="shared" si="180"/>
        <v>0</v>
      </c>
      <c r="AG247" s="123"/>
      <c r="AH247" s="72">
        <f>SUM(AH248:AH252)</f>
        <v>0</v>
      </c>
      <c r="AI247" s="72">
        <f t="shared" ref="AI247" si="242">SUM(AI248:AI252)</f>
        <v>0</v>
      </c>
      <c r="AJ247" s="72">
        <f t="shared" ref="AJ247" si="243">SUM(AJ248:AJ252)</f>
        <v>0</v>
      </c>
      <c r="AK247" s="71"/>
      <c r="AL247" s="71"/>
      <c r="AM247" s="66">
        <f t="shared" si="181"/>
        <v>0</v>
      </c>
      <c r="AN247" s="123"/>
      <c r="AO247" s="72">
        <f>SUM(AO248:AO252)</f>
        <v>0</v>
      </c>
      <c r="AP247" s="72">
        <f t="shared" ref="AP247:AQ247" si="244">SUM(AP248:AP252)</f>
        <v>0</v>
      </c>
      <c r="AQ247" s="72">
        <f t="shared" si="244"/>
        <v>0</v>
      </c>
      <c r="AR247" s="71"/>
      <c r="AS247" s="71"/>
      <c r="AT247" s="66">
        <f t="shared" si="182"/>
        <v>0</v>
      </c>
      <c r="AU247" s="123"/>
      <c r="AV247" s="72">
        <f>SUM(AV248:AV252)</f>
        <v>0</v>
      </c>
      <c r="AW247" s="72">
        <f t="shared" ref="AW247:AX247" si="245">SUM(AW248:AW252)</f>
        <v>0</v>
      </c>
      <c r="AX247" s="72">
        <f t="shared" si="245"/>
        <v>0</v>
      </c>
      <c r="AY247" s="71"/>
      <c r="AZ247" s="71"/>
      <c r="BA247" s="66">
        <f t="shared" si="183"/>
        <v>0</v>
      </c>
      <c r="BB247" s="89"/>
      <c r="BC247" s="89"/>
      <c r="BD247" s="130"/>
      <c r="BE247" s="130"/>
      <c r="BF247" s="130"/>
      <c r="BG247" s="130"/>
      <c r="BH247" s="130"/>
      <c r="BI247" s="130"/>
      <c r="BJ247" s="130"/>
      <c r="BK247" s="130"/>
      <c r="BL247" s="130"/>
      <c r="BM247" s="130"/>
      <c r="BN247" s="130"/>
      <c r="BO247" s="130"/>
      <c r="BP247" s="130"/>
      <c r="BQ247" s="130"/>
      <c r="BR247" s="130"/>
      <c r="BS247" s="130"/>
      <c r="BT247" s="130"/>
      <c r="BU247" s="130"/>
      <c r="BV247" s="130"/>
      <c r="BW247" s="130"/>
      <c r="BX247" s="130"/>
      <c r="BY247" s="130"/>
      <c r="BZ247" s="130"/>
      <c r="CA247" s="130"/>
      <c r="CB247" s="130"/>
      <c r="CC247" s="130"/>
      <c r="CD247" s="130"/>
      <c r="CE247" s="130"/>
      <c r="CF247" s="130"/>
      <c r="CG247" s="130"/>
      <c r="CH247" s="130"/>
      <c r="CI247" s="130"/>
      <c r="CJ247" s="130"/>
      <c r="CK247" s="130"/>
      <c r="CL247" s="130"/>
      <c r="CM247" s="130"/>
      <c r="CN247" s="130"/>
      <c r="CO247" s="130"/>
      <c r="CP247" s="130"/>
      <c r="CQ247" s="130"/>
      <c r="CR247" s="130"/>
      <c r="CS247" s="130"/>
      <c r="CT247" s="130"/>
      <c r="CU247" s="130"/>
      <c r="CV247" s="130"/>
      <c r="CW247" s="130"/>
      <c r="CX247" s="130"/>
      <c r="CY247" s="130"/>
      <c r="CZ247" s="130"/>
      <c r="DA247" s="130"/>
      <c r="DB247" s="130"/>
      <c r="DC247" s="130"/>
      <c r="DD247" s="130"/>
      <c r="DE247" s="130"/>
      <c r="DF247" s="130"/>
      <c r="DG247" s="130"/>
      <c r="DH247" s="130"/>
      <c r="DI247" s="130"/>
      <c r="DJ247" s="130"/>
      <c r="DK247" s="130"/>
      <c r="DL247" s="130"/>
      <c r="DM247" s="130"/>
      <c r="DN247" s="130"/>
      <c r="DO247" s="130"/>
      <c r="DP247" s="130"/>
      <c r="DQ247" s="130"/>
      <c r="DR247" s="130"/>
      <c r="DS247" s="130"/>
      <c r="DT247" s="130"/>
      <c r="DU247" s="130"/>
      <c r="DV247" s="130"/>
      <c r="DW247" s="130"/>
      <c r="DX247" s="130"/>
      <c r="DY247" s="130"/>
      <c r="DZ247" s="130"/>
      <c r="EA247" s="130"/>
      <c r="EB247" s="130"/>
      <c r="EC247" s="130"/>
      <c r="ED247" s="130"/>
      <c r="EE247" s="130"/>
      <c r="EF247" s="130"/>
      <c r="EG247" s="130"/>
      <c r="EH247" s="130"/>
      <c r="EI247" s="130"/>
    </row>
    <row r="248" spans="1:139" ht="42.75" customHeight="1" outlineLevel="1" x14ac:dyDescent="0.3">
      <c r="A248" s="6">
        <v>215</v>
      </c>
      <c r="B248" s="6">
        <v>215</v>
      </c>
      <c r="C248" s="156" t="s">
        <v>187</v>
      </c>
      <c r="D248" s="7" t="s">
        <v>549</v>
      </c>
      <c r="E248" s="16">
        <v>1008</v>
      </c>
      <c r="F248" s="49">
        <f t="shared" si="189"/>
        <v>143640</v>
      </c>
      <c r="G248" s="46">
        <f t="shared" si="201"/>
        <v>31459.68</v>
      </c>
      <c r="H248" s="46">
        <f t="shared" si="190"/>
        <v>175099.68</v>
      </c>
      <c r="I248" s="47">
        <v>142.5</v>
      </c>
      <c r="J248" s="47">
        <v>31.21</v>
      </c>
      <c r="K248" s="47">
        <f t="shared" si="191"/>
        <v>173.71</v>
      </c>
      <c r="L248" s="50"/>
      <c r="M248" s="49">
        <f t="shared" si="229"/>
        <v>0</v>
      </c>
      <c r="N248" s="46">
        <f t="shared" si="230"/>
        <v>0</v>
      </c>
      <c r="O248" s="46">
        <f t="shared" si="231"/>
        <v>0</v>
      </c>
      <c r="P248" s="47"/>
      <c r="Q248" s="47"/>
      <c r="R248" s="47"/>
      <c r="S248" s="50"/>
      <c r="T248" s="49">
        <f t="shared" si="192"/>
        <v>0</v>
      </c>
      <c r="U248" s="46">
        <f t="shared" si="193"/>
        <v>0</v>
      </c>
      <c r="V248" s="46">
        <f t="shared" si="232"/>
        <v>0</v>
      </c>
      <c r="W248" s="47"/>
      <c r="X248" s="47"/>
      <c r="Y248" s="47"/>
      <c r="Z248" s="50"/>
      <c r="AA248" s="46">
        <f t="shared" si="194"/>
        <v>0</v>
      </c>
      <c r="AB248" s="46">
        <f t="shared" si="184"/>
        <v>0</v>
      </c>
      <c r="AC248" s="46">
        <f t="shared" si="185"/>
        <v>0</v>
      </c>
      <c r="AD248" s="47"/>
      <c r="AE248" s="47"/>
      <c r="AF248" s="44">
        <f t="shared" si="180"/>
        <v>0</v>
      </c>
      <c r="AG248" s="124"/>
      <c r="AH248" s="46">
        <f>K248*AK248</f>
        <v>0</v>
      </c>
      <c r="AI248" s="46">
        <f>K249*AL248</f>
        <v>0</v>
      </c>
      <c r="AJ248" s="46">
        <f t="shared" ref="AJ248:AJ253" si="246">AH248+AI248</f>
        <v>0</v>
      </c>
      <c r="AK248" s="47"/>
      <c r="AL248" s="47"/>
      <c r="AM248" s="44">
        <f t="shared" si="181"/>
        <v>0</v>
      </c>
      <c r="AN248" s="124"/>
      <c r="AO248" s="46">
        <f>R248*AR248</f>
        <v>0</v>
      </c>
      <c r="AP248" s="46">
        <f>R249*AS248</f>
        <v>0</v>
      </c>
      <c r="AQ248" s="46">
        <f t="shared" ref="AQ248:AQ253" si="247">AO248+AP248</f>
        <v>0</v>
      </c>
      <c r="AR248" s="47"/>
      <c r="AS248" s="47"/>
      <c r="AT248" s="44">
        <f t="shared" si="182"/>
        <v>0</v>
      </c>
      <c r="AU248" s="124"/>
      <c r="AV248" s="46">
        <f>Y248*AY248</f>
        <v>0</v>
      </c>
      <c r="AW248" s="46">
        <f>Y249*AZ248</f>
        <v>0</v>
      </c>
      <c r="AX248" s="46">
        <f t="shared" ref="AX248:AX253" si="248">AV248+AW248</f>
        <v>0</v>
      </c>
      <c r="AY248" s="47"/>
      <c r="AZ248" s="47"/>
      <c r="BA248" s="44">
        <f t="shared" si="183"/>
        <v>0</v>
      </c>
      <c r="BB248" s="93"/>
      <c r="BC248" s="93"/>
    </row>
    <row r="249" spans="1:139" ht="57" customHeight="1" outlineLevel="1" x14ac:dyDescent="0.3">
      <c r="A249" s="6">
        <v>216</v>
      </c>
      <c r="B249" s="6">
        <v>216</v>
      </c>
      <c r="C249" s="6" t="s">
        <v>188</v>
      </c>
      <c r="D249" s="7" t="s">
        <v>549</v>
      </c>
      <c r="E249" s="16">
        <v>3862</v>
      </c>
      <c r="F249" s="49">
        <f t="shared" si="189"/>
        <v>86895</v>
      </c>
      <c r="G249" s="46">
        <f t="shared" si="201"/>
        <v>120533.02</v>
      </c>
      <c r="H249" s="46">
        <f t="shared" si="190"/>
        <v>207428.02000000002</v>
      </c>
      <c r="I249" s="47">
        <v>22.5</v>
      </c>
      <c r="J249" s="47">
        <v>31.21</v>
      </c>
      <c r="K249" s="47">
        <f t="shared" si="191"/>
        <v>53.71</v>
      </c>
      <c r="L249" s="50"/>
      <c r="M249" s="49">
        <f t="shared" si="229"/>
        <v>0</v>
      </c>
      <c r="N249" s="46">
        <f t="shared" si="230"/>
        <v>0</v>
      </c>
      <c r="O249" s="46">
        <f t="shared" si="231"/>
        <v>0</v>
      </c>
      <c r="P249" s="47"/>
      <c r="Q249" s="47"/>
      <c r="R249" s="47"/>
      <c r="S249" s="50"/>
      <c r="T249" s="49">
        <f t="shared" si="192"/>
        <v>0</v>
      </c>
      <c r="U249" s="46">
        <f t="shared" si="193"/>
        <v>0</v>
      </c>
      <c r="V249" s="46">
        <f t="shared" si="232"/>
        <v>0</v>
      </c>
      <c r="W249" s="47"/>
      <c r="X249" s="47"/>
      <c r="Y249" s="47"/>
      <c r="Z249" s="50"/>
      <c r="AA249" s="46">
        <f t="shared" si="194"/>
        <v>0</v>
      </c>
      <c r="AB249" s="46">
        <f t="shared" si="184"/>
        <v>0</v>
      </c>
      <c r="AC249" s="46">
        <f t="shared" si="185"/>
        <v>0</v>
      </c>
      <c r="AD249" s="47"/>
      <c r="AE249" s="47"/>
      <c r="AF249" s="44">
        <f t="shared" si="180"/>
        <v>0</v>
      </c>
      <c r="AG249" s="124"/>
      <c r="AH249" s="46">
        <f>K249*AK249</f>
        <v>0</v>
      </c>
      <c r="AI249" s="46">
        <f>K250*AL249</f>
        <v>0</v>
      </c>
      <c r="AJ249" s="46">
        <f t="shared" si="246"/>
        <v>0</v>
      </c>
      <c r="AK249" s="47"/>
      <c r="AL249" s="47"/>
      <c r="AM249" s="44">
        <f t="shared" si="181"/>
        <v>0</v>
      </c>
      <c r="AN249" s="124"/>
      <c r="AO249" s="46">
        <f>R249*AR249</f>
        <v>0</v>
      </c>
      <c r="AP249" s="46">
        <f>R250*AS249</f>
        <v>0</v>
      </c>
      <c r="AQ249" s="46">
        <f t="shared" si="247"/>
        <v>0</v>
      </c>
      <c r="AR249" s="47"/>
      <c r="AS249" s="47"/>
      <c r="AT249" s="44">
        <f t="shared" si="182"/>
        <v>0</v>
      </c>
      <c r="AU249" s="124"/>
      <c r="AV249" s="46">
        <f>Y249*AY249</f>
        <v>0</v>
      </c>
      <c r="AW249" s="46">
        <f>Y250*AZ249</f>
        <v>0</v>
      </c>
      <c r="AX249" s="46">
        <f t="shared" si="248"/>
        <v>0</v>
      </c>
      <c r="AY249" s="47"/>
      <c r="AZ249" s="47"/>
      <c r="BA249" s="44">
        <f t="shared" si="183"/>
        <v>0</v>
      </c>
      <c r="BB249" s="93" t="s">
        <v>754</v>
      </c>
      <c r="BC249" s="93"/>
    </row>
    <row r="250" spans="1:139" ht="28.5" customHeight="1" outlineLevel="1" x14ac:dyDescent="0.3">
      <c r="A250" s="6">
        <v>217</v>
      </c>
      <c r="B250" s="6">
        <v>217</v>
      </c>
      <c r="C250" s="6" t="s">
        <v>189</v>
      </c>
      <c r="D250" s="7" t="s">
        <v>553</v>
      </c>
      <c r="E250" s="16">
        <v>2.41</v>
      </c>
      <c r="F250" s="49">
        <f t="shared" si="189"/>
        <v>354270</v>
      </c>
      <c r="G250" s="46">
        <f t="shared" si="201"/>
        <v>204147.09940000001</v>
      </c>
      <c r="H250" s="46">
        <f t="shared" si="190"/>
        <v>558417.09939999995</v>
      </c>
      <c r="I250" s="47">
        <v>147000</v>
      </c>
      <c r="J250" s="47">
        <v>84708.34</v>
      </c>
      <c r="K250" s="47">
        <f t="shared" si="191"/>
        <v>231708.34</v>
      </c>
      <c r="L250" s="50"/>
      <c r="M250" s="49">
        <f t="shared" si="229"/>
        <v>0</v>
      </c>
      <c r="N250" s="46">
        <f t="shared" si="230"/>
        <v>0</v>
      </c>
      <c r="O250" s="46">
        <f t="shared" si="231"/>
        <v>0</v>
      </c>
      <c r="P250" s="47"/>
      <c r="Q250" s="47"/>
      <c r="R250" s="47"/>
      <c r="S250" s="50"/>
      <c r="T250" s="49">
        <f t="shared" si="192"/>
        <v>0</v>
      </c>
      <c r="U250" s="46">
        <f t="shared" si="193"/>
        <v>433800</v>
      </c>
      <c r="V250" s="46">
        <f t="shared" si="232"/>
        <v>433800</v>
      </c>
      <c r="W250" s="47"/>
      <c r="X250" s="47">
        <v>180000</v>
      </c>
      <c r="Y250" s="47"/>
      <c r="Z250" s="50"/>
      <c r="AA250" s="46">
        <f t="shared" si="194"/>
        <v>0</v>
      </c>
      <c r="AB250" s="46">
        <f t="shared" si="184"/>
        <v>0</v>
      </c>
      <c r="AC250" s="46">
        <f t="shared" si="185"/>
        <v>0</v>
      </c>
      <c r="AD250" s="47"/>
      <c r="AE250" s="47"/>
      <c r="AF250" s="44">
        <f t="shared" si="180"/>
        <v>0</v>
      </c>
      <c r="AG250" s="124"/>
      <c r="AH250" s="46">
        <f>K250*AK250</f>
        <v>0</v>
      </c>
      <c r="AI250" s="46">
        <f>K251*AL250</f>
        <v>0</v>
      </c>
      <c r="AJ250" s="46">
        <f t="shared" si="246"/>
        <v>0</v>
      </c>
      <c r="AK250" s="47"/>
      <c r="AL250" s="47"/>
      <c r="AM250" s="44">
        <f t="shared" si="181"/>
        <v>0</v>
      </c>
      <c r="AN250" s="124"/>
      <c r="AO250" s="46">
        <f>R250*AR250</f>
        <v>0</v>
      </c>
      <c r="AP250" s="46">
        <f>R251*AS250</f>
        <v>0</v>
      </c>
      <c r="AQ250" s="46">
        <f t="shared" si="247"/>
        <v>0</v>
      </c>
      <c r="AR250" s="47"/>
      <c r="AS250" s="47"/>
      <c r="AT250" s="44">
        <f t="shared" si="182"/>
        <v>0</v>
      </c>
      <c r="AU250" s="124"/>
      <c r="AV250" s="46">
        <f>Y250*AY250</f>
        <v>0</v>
      </c>
      <c r="AW250" s="46">
        <f>Y251*AZ250</f>
        <v>0</v>
      </c>
      <c r="AX250" s="46">
        <f t="shared" si="248"/>
        <v>0</v>
      </c>
      <c r="AY250" s="47"/>
      <c r="AZ250" s="47"/>
      <c r="BA250" s="44">
        <f t="shared" si="183"/>
        <v>0</v>
      </c>
      <c r="BB250" s="93" t="s">
        <v>755</v>
      </c>
      <c r="BC250" s="93"/>
    </row>
    <row r="251" spans="1:139" ht="44.4" customHeight="1" outlineLevel="1" x14ac:dyDescent="0.3">
      <c r="A251" s="26">
        <v>218</v>
      </c>
      <c r="B251" s="26">
        <v>218</v>
      </c>
      <c r="C251" s="26" t="s">
        <v>190</v>
      </c>
      <c r="D251" s="27" t="s">
        <v>549</v>
      </c>
      <c r="E251" s="16">
        <v>625.29999999999995</v>
      </c>
      <c r="F251" s="49">
        <f t="shared" ref="F251" si="249">I251*E251</f>
        <v>750360</v>
      </c>
      <c r="G251" s="46">
        <f t="shared" si="201"/>
        <v>362417.62699999998</v>
      </c>
      <c r="H251" s="46">
        <f t="shared" ref="H251" si="250">F251+G251</f>
        <v>1112777.6269999999</v>
      </c>
      <c r="I251" s="47">
        <v>1200</v>
      </c>
      <c r="J251" s="47">
        <v>579.59</v>
      </c>
      <c r="K251" s="47">
        <f t="shared" ref="K251" si="251">I251+J251</f>
        <v>1779.5900000000001</v>
      </c>
      <c r="L251" s="50"/>
      <c r="M251" s="49">
        <f t="shared" si="229"/>
        <v>0</v>
      </c>
      <c r="N251" s="46">
        <f t="shared" si="230"/>
        <v>0</v>
      </c>
      <c r="O251" s="46">
        <f t="shared" si="231"/>
        <v>0</v>
      </c>
      <c r="P251" s="47"/>
      <c r="Q251" s="47"/>
      <c r="R251" s="47"/>
      <c r="S251" s="50"/>
      <c r="T251" s="49">
        <f t="shared" si="192"/>
        <v>0</v>
      </c>
      <c r="U251" s="46">
        <f t="shared" si="193"/>
        <v>0</v>
      </c>
      <c r="V251" s="46">
        <f t="shared" si="232"/>
        <v>0</v>
      </c>
      <c r="W251" s="47"/>
      <c r="X251" s="47"/>
      <c r="Y251" s="47"/>
      <c r="Z251" s="50"/>
      <c r="AA251" s="46">
        <f t="shared" si="194"/>
        <v>0</v>
      </c>
      <c r="AB251" s="46">
        <f t="shared" si="184"/>
        <v>0</v>
      </c>
      <c r="AC251" s="46">
        <f t="shared" si="185"/>
        <v>0</v>
      </c>
      <c r="AD251" s="47"/>
      <c r="AE251" s="47"/>
      <c r="AF251" s="44">
        <f t="shared" si="180"/>
        <v>0</v>
      </c>
      <c r="AG251" s="124"/>
      <c r="AH251" s="46">
        <f>K251*AK251</f>
        <v>0</v>
      </c>
      <c r="AI251" s="46">
        <f>K252*AL251</f>
        <v>0</v>
      </c>
      <c r="AJ251" s="46">
        <f t="shared" si="246"/>
        <v>0</v>
      </c>
      <c r="AK251" s="47"/>
      <c r="AL251" s="47"/>
      <c r="AM251" s="44">
        <f t="shared" si="181"/>
        <v>0</v>
      </c>
      <c r="AN251" s="124"/>
      <c r="AO251" s="46">
        <f>R251*AR251</f>
        <v>0</v>
      </c>
      <c r="AP251" s="46">
        <f>R252*AS251</f>
        <v>0</v>
      </c>
      <c r="AQ251" s="46">
        <f t="shared" si="247"/>
        <v>0</v>
      </c>
      <c r="AR251" s="47"/>
      <c r="AS251" s="47"/>
      <c r="AT251" s="44">
        <f t="shared" si="182"/>
        <v>0</v>
      </c>
      <c r="AU251" s="124"/>
      <c r="AV251" s="46">
        <f>Y251*AY251</f>
        <v>0</v>
      </c>
      <c r="AW251" s="46">
        <f>Y252*AZ251</f>
        <v>0</v>
      </c>
      <c r="AX251" s="46">
        <f t="shared" si="248"/>
        <v>0</v>
      </c>
      <c r="AY251" s="47"/>
      <c r="AZ251" s="47"/>
      <c r="BA251" s="44">
        <f t="shared" si="183"/>
        <v>0</v>
      </c>
      <c r="BB251" s="93"/>
      <c r="BC251" s="93"/>
    </row>
    <row r="252" spans="1:139" ht="57" customHeight="1" outlineLevel="1" x14ac:dyDescent="0.3">
      <c r="A252" s="26">
        <v>218</v>
      </c>
      <c r="B252" s="26">
        <v>218</v>
      </c>
      <c r="C252" s="26" t="s">
        <v>190</v>
      </c>
      <c r="D252" s="27" t="s">
        <v>554</v>
      </c>
      <c r="E252" s="16">
        <v>7.82</v>
      </c>
      <c r="F252" s="49"/>
      <c r="G252" s="46"/>
      <c r="H252" s="46">
        <f t="shared" si="190"/>
        <v>0</v>
      </c>
      <c r="I252" s="47"/>
      <c r="J252" s="47"/>
      <c r="K252" s="47"/>
      <c r="L252" s="50"/>
      <c r="M252" s="49">
        <f t="shared" si="229"/>
        <v>0</v>
      </c>
      <c r="N252" s="46">
        <f t="shared" si="230"/>
        <v>0</v>
      </c>
      <c r="O252" s="46">
        <f t="shared" si="231"/>
        <v>0</v>
      </c>
      <c r="P252" s="47"/>
      <c r="Q252" s="47"/>
      <c r="R252" s="47"/>
      <c r="S252" s="50"/>
      <c r="T252" s="49">
        <f t="shared" si="192"/>
        <v>0</v>
      </c>
      <c r="U252" s="46">
        <f t="shared" si="193"/>
        <v>0</v>
      </c>
      <c r="V252" s="46">
        <f t="shared" si="232"/>
        <v>0</v>
      </c>
      <c r="W252" s="47"/>
      <c r="X252" s="47"/>
      <c r="Y252" s="47"/>
      <c r="Z252" s="50"/>
      <c r="AA252" s="46">
        <f t="shared" si="194"/>
        <v>0</v>
      </c>
      <c r="AB252" s="46">
        <f t="shared" si="184"/>
        <v>0</v>
      </c>
      <c r="AC252" s="46">
        <f t="shared" si="185"/>
        <v>0</v>
      </c>
      <c r="AD252" s="47"/>
      <c r="AE252" s="47"/>
      <c r="AF252" s="44">
        <f t="shared" si="180"/>
        <v>0</v>
      </c>
      <c r="AG252" s="124"/>
      <c r="AH252" s="46">
        <f>K252*AK252</f>
        <v>0</v>
      </c>
      <c r="AI252" s="46">
        <f>K253*AL252</f>
        <v>0</v>
      </c>
      <c r="AJ252" s="46">
        <f t="shared" si="246"/>
        <v>0</v>
      </c>
      <c r="AK252" s="47"/>
      <c r="AL252" s="47"/>
      <c r="AM252" s="44">
        <f t="shared" si="181"/>
        <v>0</v>
      </c>
      <c r="AN252" s="124"/>
      <c r="AO252" s="46">
        <f>R252*AR252</f>
        <v>0</v>
      </c>
      <c r="AP252" s="46">
        <f>R253*AS252</f>
        <v>0</v>
      </c>
      <c r="AQ252" s="46">
        <f t="shared" si="247"/>
        <v>0</v>
      </c>
      <c r="AR252" s="47"/>
      <c r="AS252" s="47"/>
      <c r="AT252" s="44">
        <f t="shared" si="182"/>
        <v>0</v>
      </c>
      <c r="AU252" s="124"/>
      <c r="AV252" s="46">
        <f>Y252*AY252</f>
        <v>0</v>
      </c>
      <c r="AW252" s="46">
        <f>Y253*AZ252</f>
        <v>0</v>
      </c>
      <c r="AX252" s="46">
        <f t="shared" si="248"/>
        <v>0</v>
      </c>
      <c r="AY252" s="47"/>
      <c r="AZ252" s="47"/>
      <c r="BA252" s="44">
        <f t="shared" si="183"/>
        <v>0</v>
      </c>
      <c r="BB252" s="93" t="s">
        <v>756</v>
      </c>
      <c r="BC252" s="93"/>
    </row>
    <row r="253" spans="1:139" s="67" customFormat="1" ht="28.8" hidden="1" x14ac:dyDescent="0.3">
      <c r="A253" s="61"/>
      <c r="B253" s="61"/>
      <c r="C253" s="61" t="s">
        <v>191</v>
      </c>
      <c r="D253" s="68"/>
      <c r="E253" s="69"/>
      <c r="F253" s="72">
        <f t="shared" si="189"/>
        <v>0</v>
      </c>
      <c r="G253" s="70">
        <f t="shared" si="201"/>
        <v>0</v>
      </c>
      <c r="H253" s="70">
        <f t="shared" si="190"/>
        <v>0</v>
      </c>
      <c r="I253" s="71"/>
      <c r="J253" s="71"/>
      <c r="K253" s="71">
        <f t="shared" si="191"/>
        <v>0</v>
      </c>
      <c r="L253" s="60"/>
      <c r="M253" s="72">
        <f t="shared" ref="M253" si="252">P253*L253</f>
        <v>0</v>
      </c>
      <c r="N253" s="70">
        <f t="shared" ref="N253" si="253">L253*Q253</f>
        <v>0</v>
      </c>
      <c r="O253" s="70">
        <f t="shared" si="231"/>
        <v>0</v>
      </c>
      <c r="P253" s="71"/>
      <c r="Q253" s="71"/>
      <c r="R253" s="71"/>
      <c r="S253" s="60"/>
      <c r="T253" s="72">
        <f t="shared" ref="T253" si="254">W253*S253</f>
        <v>0</v>
      </c>
      <c r="U253" s="70">
        <f t="shared" ref="U253" si="255">S253*X253</f>
        <v>0</v>
      </c>
      <c r="V253" s="70">
        <f t="shared" si="232"/>
        <v>0</v>
      </c>
      <c r="W253" s="71"/>
      <c r="X253" s="71"/>
      <c r="Y253" s="71"/>
      <c r="Z253" s="60"/>
      <c r="AA253" s="72">
        <f t="shared" ref="AA253" si="256">AD253*Y253</f>
        <v>0</v>
      </c>
      <c r="AB253" s="70">
        <f t="shared" ref="AB253" si="257">Y253*AE253</f>
        <v>0</v>
      </c>
      <c r="AC253" s="70">
        <f t="shared" si="185"/>
        <v>0</v>
      </c>
      <c r="AD253" s="71"/>
      <c r="AE253" s="71"/>
      <c r="AF253" s="66">
        <f t="shared" si="180"/>
        <v>0</v>
      </c>
      <c r="AG253" s="123"/>
      <c r="AH253" s="72">
        <f>AK253*AE253</f>
        <v>0</v>
      </c>
      <c r="AI253" s="70">
        <f>AE253*AL253</f>
        <v>0</v>
      </c>
      <c r="AJ253" s="70">
        <f t="shared" si="246"/>
        <v>0</v>
      </c>
      <c r="AK253" s="71"/>
      <c r="AL253" s="71"/>
      <c r="AM253" s="66">
        <f t="shared" si="181"/>
        <v>0</v>
      </c>
      <c r="AN253" s="123"/>
      <c r="AO253" s="72">
        <f>AR253*AL253</f>
        <v>0</v>
      </c>
      <c r="AP253" s="70">
        <f>AL253*AS253</f>
        <v>0</v>
      </c>
      <c r="AQ253" s="70">
        <f t="shared" si="247"/>
        <v>0</v>
      </c>
      <c r="AR253" s="71"/>
      <c r="AS253" s="71"/>
      <c r="AT253" s="66">
        <f t="shared" si="182"/>
        <v>0</v>
      </c>
      <c r="AU253" s="123"/>
      <c r="AV253" s="72">
        <f>AY253*AS253</f>
        <v>0</v>
      </c>
      <c r="AW253" s="70">
        <f>AS253*AZ253</f>
        <v>0</v>
      </c>
      <c r="AX253" s="70">
        <f t="shared" si="248"/>
        <v>0</v>
      </c>
      <c r="AY253" s="71"/>
      <c r="AZ253" s="71"/>
      <c r="BA253" s="66">
        <f t="shared" si="183"/>
        <v>0</v>
      </c>
      <c r="BB253" s="89"/>
      <c r="BC253" s="89"/>
      <c r="BD253" s="130"/>
      <c r="BE253" s="130"/>
      <c r="BF253" s="130"/>
      <c r="BG253" s="130"/>
      <c r="BH253" s="130"/>
      <c r="BI253" s="130"/>
      <c r="BJ253" s="130"/>
      <c r="BK253" s="130"/>
      <c r="BL253" s="130"/>
      <c r="BM253" s="130"/>
      <c r="BN253" s="130"/>
      <c r="BO253" s="130"/>
      <c r="BP253" s="130"/>
      <c r="BQ253" s="130"/>
      <c r="BR253" s="130"/>
      <c r="BS253" s="130"/>
      <c r="BT253" s="130"/>
      <c r="BU253" s="130"/>
      <c r="BV253" s="130"/>
      <c r="BW253" s="130"/>
      <c r="BX253" s="130"/>
      <c r="BY253" s="130"/>
      <c r="BZ253" s="130"/>
      <c r="CA253" s="130"/>
      <c r="CB253" s="130"/>
      <c r="CC253" s="130"/>
      <c r="CD253" s="130"/>
      <c r="CE253" s="130"/>
      <c r="CF253" s="130"/>
      <c r="CG253" s="130"/>
      <c r="CH253" s="130"/>
      <c r="CI253" s="130"/>
      <c r="CJ253" s="130"/>
      <c r="CK253" s="130"/>
      <c r="CL253" s="130"/>
      <c r="CM253" s="130"/>
      <c r="CN253" s="130"/>
      <c r="CO253" s="130"/>
      <c r="CP253" s="130"/>
      <c r="CQ253" s="130"/>
      <c r="CR253" s="130"/>
      <c r="CS253" s="130"/>
      <c r="CT253" s="130"/>
      <c r="CU253" s="130"/>
      <c r="CV253" s="130"/>
      <c r="CW253" s="130"/>
      <c r="CX253" s="130"/>
      <c r="CY253" s="130"/>
      <c r="CZ253" s="130"/>
      <c r="DA253" s="130"/>
      <c r="DB253" s="130"/>
      <c r="DC253" s="130"/>
      <c r="DD253" s="130"/>
      <c r="DE253" s="130"/>
      <c r="DF253" s="130"/>
      <c r="DG253" s="130"/>
      <c r="DH253" s="130"/>
      <c r="DI253" s="130"/>
      <c r="DJ253" s="130"/>
      <c r="DK253" s="130"/>
      <c r="DL253" s="130"/>
      <c r="DM253" s="130"/>
      <c r="DN253" s="130"/>
      <c r="DO253" s="130"/>
      <c r="DP253" s="130"/>
      <c r="DQ253" s="130"/>
      <c r="DR253" s="130"/>
      <c r="DS253" s="130"/>
      <c r="DT253" s="130"/>
      <c r="DU253" s="130"/>
      <c r="DV253" s="130"/>
      <c r="DW253" s="130"/>
      <c r="DX253" s="130"/>
      <c r="DY253" s="130"/>
      <c r="DZ253" s="130"/>
      <c r="EA253" s="130"/>
      <c r="EB253" s="130"/>
      <c r="EC253" s="130"/>
      <c r="ED253" s="130"/>
      <c r="EE253" s="130"/>
      <c r="EF253" s="130"/>
      <c r="EG253" s="130"/>
      <c r="EH253" s="130"/>
      <c r="EI253" s="130"/>
    </row>
    <row r="254" spans="1:139" s="67" customFormat="1" ht="43.2" hidden="1" x14ac:dyDescent="0.3">
      <c r="A254" s="61"/>
      <c r="B254" s="61"/>
      <c r="C254" s="61" t="s">
        <v>192</v>
      </c>
      <c r="D254" s="68"/>
      <c r="E254" s="69"/>
      <c r="F254" s="72">
        <f>SUM(F255:F264)</f>
        <v>3509086.5</v>
      </c>
      <c r="G254" s="72">
        <f t="shared" ref="G254:H254" si="258">SUM(G255:G264)</f>
        <v>5263737.1050000004</v>
      </c>
      <c r="H254" s="72">
        <f t="shared" si="258"/>
        <v>8772823.6050000004</v>
      </c>
      <c r="I254" s="71"/>
      <c r="J254" s="71"/>
      <c r="K254" s="71">
        <f t="shared" si="191"/>
        <v>0</v>
      </c>
      <c r="L254" s="60"/>
      <c r="M254" s="72">
        <f>SUM(M255:M264)</f>
        <v>1812671.496</v>
      </c>
      <c r="N254" s="72">
        <f t="shared" ref="N254" si="259">SUM(N255:N264)</f>
        <v>0</v>
      </c>
      <c r="O254" s="72">
        <f t="shared" ref="O254" si="260">SUM(O255:O264)</f>
        <v>1812671.496</v>
      </c>
      <c r="P254" s="71"/>
      <c r="Q254" s="71"/>
      <c r="R254" s="71"/>
      <c r="S254" s="60"/>
      <c r="T254" s="72">
        <f>SUM(T255:T264)</f>
        <v>0</v>
      </c>
      <c r="U254" s="72">
        <f t="shared" ref="U254" si="261">SUM(U255:U264)</f>
        <v>6102076.2708000001</v>
      </c>
      <c r="V254" s="72">
        <f t="shared" ref="V254" si="262">SUM(V255:V264)</f>
        <v>6102076.2708000001</v>
      </c>
      <c r="W254" s="72">
        <f t="shared" ref="W254" si="263">SUM(W255:W264)</f>
        <v>0</v>
      </c>
      <c r="X254" s="72">
        <f t="shared" ref="X254" si="264">SUM(X255:X264)</f>
        <v>11868.635999999999</v>
      </c>
      <c r="Y254" s="71"/>
      <c r="Z254" s="60"/>
      <c r="AA254" s="72">
        <f>SUM(AA255:AA264)</f>
        <v>0</v>
      </c>
      <c r="AB254" s="72">
        <f t="shared" ref="AB254" si="265">SUM(AB255:AB264)</f>
        <v>0</v>
      </c>
      <c r="AC254" s="72">
        <f t="shared" ref="AC254" si="266">SUM(AC255:AC264)</f>
        <v>0</v>
      </c>
      <c r="AD254" s="71"/>
      <c r="AE254" s="71"/>
      <c r="AF254" s="66">
        <f t="shared" si="180"/>
        <v>0</v>
      </c>
      <c r="AG254" s="123"/>
      <c r="AH254" s="72">
        <f>SUM(AH255:AH264)</f>
        <v>0</v>
      </c>
      <c r="AI254" s="72">
        <f t="shared" ref="AI254" si="267">SUM(AI255:AI264)</f>
        <v>0</v>
      </c>
      <c r="AJ254" s="72">
        <f t="shared" ref="AJ254" si="268">SUM(AJ255:AJ264)</f>
        <v>0</v>
      </c>
      <c r="AK254" s="71"/>
      <c r="AL254" s="71"/>
      <c r="AM254" s="66">
        <f t="shared" si="181"/>
        <v>0</v>
      </c>
      <c r="AN254" s="123"/>
      <c r="AO254" s="72">
        <f>SUM(AO255:AO264)</f>
        <v>0</v>
      </c>
      <c r="AP254" s="72">
        <f t="shared" ref="AP254:AQ254" si="269">SUM(AP255:AP264)</f>
        <v>0</v>
      </c>
      <c r="AQ254" s="72">
        <f t="shared" si="269"/>
        <v>0</v>
      </c>
      <c r="AR254" s="71"/>
      <c r="AS254" s="71"/>
      <c r="AT254" s="66">
        <f t="shared" si="182"/>
        <v>0</v>
      </c>
      <c r="AU254" s="123"/>
      <c r="AV254" s="72">
        <f>SUM(AV255:AV264)</f>
        <v>0</v>
      </c>
      <c r="AW254" s="72">
        <f t="shared" ref="AW254:AX254" si="270">SUM(AW255:AW264)</f>
        <v>0</v>
      </c>
      <c r="AX254" s="72">
        <f t="shared" si="270"/>
        <v>0</v>
      </c>
      <c r="AY254" s="71"/>
      <c r="AZ254" s="71"/>
      <c r="BA254" s="66">
        <f t="shared" si="183"/>
        <v>0</v>
      </c>
      <c r="BB254" s="89"/>
      <c r="BC254" s="89"/>
      <c r="BD254" s="130"/>
      <c r="BE254" s="130"/>
      <c r="BF254" s="130"/>
      <c r="BG254" s="130"/>
      <c r="BH254" s="130"/>
      <c r="BI254" s="130"/>
      <c r="BJ254" s="130"/>
      <c r="BK254" s="130"/>
      <c r="BL254" s="130"/>
      <c r="BM254" s="130"/>
      <c r="BN254" s="130"/>
      <c r="BO254" s="130"/>
      <c r="BP254" s="130"/>
      <c r="BQ254" s="130"/>
      <c r="BR254" s="130"/>
      <c r="BS254" s="130"/>
      <c r="BT254" s="130"/>
      <c r="BU254" s="130"/>
      <c r="BV254" s="130"/>
      <c r="BW254" s="130"/>
      <c r="BX254" s="130"/>
      <c r="BY254" s="130"/>
      <c r="BZ254" s="130"/>
      <c r="CA254" s="130"/>
      <c r="CB254" s="130"/>
      <c r="CC254" s="130"/>
      <c r="CD254" s="130"/>
      <c r="CE254" s="130"/>
      <c r="CF254" s="130"/>
      <c r="CG254" s="130"/>
      <c r="CH254" s="130"/>
      <c r="CI254" s="130"/>
      <c r="CJ254" s="130"/>
      <c r="CK254" s="130"/>
      <c r="CL254" s="130"/>
      <c r="CM254" s="130"/>
      <c r="CN254" s="130"/>
      <c r="CO254" s="130"/>
      <c r="CP254" s="130"/>
      <c r="CQ254" s="130"/>
      <c r="CR254" s="130"/>
      <c r="CS254" s="130"/>
      <c r="CT254" s="130"/>
      <c r="CU254" s="130"/>
      <c r="CV254" s="130"/>
      <c r="CW254" s="130"/>
      <c r="CX254" s="130"/>
      <c r="CY254" s="130"/>
      <c r="CZ254" s="130"/>
      <c r="DA254" s="130"/>
      <c r="DB254" s="130"/>
      <c r="DC254" s="130"/>
      <c r="DD254" s="130"/>
      <c r="DE254" s="130"/>
      <c r="DF254" s="130"/>
      <c r="DG254" s="130"/>
      <c r="DH254" s="130"/>
      <c r="DI254" s="130"/>
      <c r="DJ254" s="130"/>
      <c r="DK254" s="130"/>
      <c r="DL254" s="130"/>
      <c r="DM254" s="130"/>
      <c r="DN254" s="130"/>
      <c r="DO254" s="130"/>
      <c r="DP254" s="130"/>
      <c r="DQ254" s="130"/>
      <c r="DR254" s="130"/>
      <c r="DS254" s="130"/>
      <c r="DT254" s="130"/>
      <c r="DU254" s="130"/>
      <c r="DV254" s="130"/>
      <c r="DW254" s="130"/>
      <c r="DX254" s="130"/>
      <c r="DY254" s="130"/>
      <c r="DZ254" s="130"/>
      <c r="EA254" s="130"/>
      <c r="EB254" s="130"/>
      <c r="EC254" s="130"/>
      <c r="ED254" s="130"/>
      <c r="EE254" s="130"/>
      <c r="EF254" s="130"/>
      <c r="EG254" s="130"/>
      <c r="EH254" s="130"/>
      <c r="EI254" s="130"/>
    </row>
    <row r="255" spans="1:139" ht="42.75" customHeight="1" outlineLevel="1" x14ac:dyDescent="0.3">
      <c r="A255" s="6">
        <v>219</v>
      </c>
      <c r="B255" s="6">
        <v>219</v>
      </c>
      <c r="C255" s="6" t="s">
        <v>193</v>
      </c>
      <c r="D255" s="7" t="s">
        <v>551</v>
      </c>
      <c r="E255" s="16">
        <v>705.3</v>
      </c>
      <c r="F255" s="49">
        <f t="shared" si="189"/>
        <v>370282.5</v>
      </c>
      <c r="G255" s="46">
        <f t="shared" si="201"/>
        <v>279863.03999999998</v>
      </c>
      <c r="H255" s="46">
        <f t="shared" si="190"/>
        <v>650145.54</v>
      </c>
      <c r="I255" s="47">
        <v>525</v>
      </c>
      <c r="J255" s="47">
        <v>396.8</v>
      </c>
      <c r="K255" s="47">
        <f t="shared" si="191"/>
        <v>921.8</v>
      </c>
      <c r="L255" s="50"/>
      <c r="M255" s="49">
        <f t="shared" si="229"/>
        <v>159397.79999999999</v>
      </c>
      <c r="N255" s="46">
        <f t="shared" si="230"/>
        <v>0</v>
      </c>
      <c r="O255" s="46">
        <f t="shared" si="231"/>
        <v>159397.79999999999</v>
      </c>
      <c r="P255" s="47">
        <v>226</v>
      </c>
      <c r="Q255" s="47"/>
      <c r="R255" s="47"/>
      <c r="S255" s="50"/>
      <c r="T255" s="49">
        <f t="shared" si="192"/>
        <v>0</v>
      </c>
      <c r="U255" s="46">
        <f t="shared" si="193"/>
        <v>775830</v>
      </c>
      <c r="V255" s="46">
        <f t="shared" si="232"/>
        <v>775830</v>
      </c>
      <c r="W255" s="47"/>
      <c r="X255" s="155">
        <v>1100</v>
      </c>
      <c r="Y255" s="47"/>
      <c r="Z255" s="50"/>
      <c r="AA255" s="46">
        <f t="shared" si="194"/>
        <v>0</v>
      </c>
      <c r="AB255" s="46">
        <f t="shared" si="184"/>
        <v>0</v>
      </c>
      <c r="AC255" s="46">
        <f t="shared" si="185"/>
        <v>0</v>
      </c>
      <c r="AD255" s="47"/>
      <c r="AE255" s="47"/>
      <c r="AF255" s="44">
        <f t="shared" si="180"/>
        <v>0</v>
      </c>
      <c r="AG255" s="124"/>
      <c r="AH255" s="46">
        <f t="shared" ref="AH255:AH284" si="271">K255*AK255</f>
        <v>0</v>
      </c>
      <c r="AI255" s="46">
        <f t="shared" ref="AI255:AI284" si="272">K256*AL255</f>
        <v>0</v>
      </c>
      <c r="AJ255" s="46">
        <f t="shared" ref="AJ255:AJ284" si="273">AH255+AI255</f>
        <v>0</v>
      </c>
      <c r="AK255" s="47"/>
      <c r="AL255" s="47"/>
      <c r="AM255" s="44">
        <f t="shared" si="181"/>
        <v>0</v>
      </c>
      <c r="AN255" s="124"/>
      <c r="AO255" s="46">
        <f t="shared" ref="AO255:AO284" si="274">R255*AR255</f>
        <v>0</v>
      </c>
      <c r="AP255" s="46">
        <f t="shared" ref="AP255:AP284" si="275">R256*AS255</f>
        <v>0</v>
      </c>
      <c r="AQ255" s="46">
        <f t="shared" ref="AQ255:AQ284" si="276">AO255+AP255</f>
        <v>0</v>
      </c>
      <c r="AR255" s="47"/>
      <c r="AS255" s="47"/>
      <c r="AT255" s="44">
        <f t="shared" si="182"/>
        <v>0</v>
      </c>
      <c r="AU255" s="124"/>
      <c r="AV255" s="46">
        <f t="shared" ref="AV255:AV284" si="277">Y255*AY255</f>
        <v>0</v>
      </c>
      <c r="AW255" s="46">
        <f t="shared" ref="AW255:AW284" si="278">Y256*AZ255</f>
        <v>0</v>
      </c>
      <c r="AX255" s="46">
        <f t="shared" ref="AX255:AX284" si="279">AV255+AW255</f>
        <v>0</v>
      </c>
      <c r="AY255" s="47"/>
      <c r="AZ255" s="47"/>
      <c r="BA255" s="44">
        <f t="shared" si="183"/>
        <v>0</v>
      </c>
      <c r="BB255" s="93" t="s">
        <v>757</v>
      </c>
      <c r="BC255" s="93"/>
    </row>
    <row r="256" spans="1:139" ht="28.5" customHeight="1" outlineLevel="1" x14ac:dyDescent="0.3">
      <c r="A256" s="6">
        <v>220</v>
      </c>
      <c r="B256" s="6">
        <v>220</v>
      </c>
      <c r="C256" s="6" t="s">
        <v>194</v>
      </c>
      <c r="D256" s="7" t="s">
        <v>549</v>
      </c>
      <c r="E256" s="16">
        <v>458.4</v>
      </c>
      <c r="F256" s="49">
        <f t="shared" si="189"/>
        <v>302544</v>
      </c>
      <c r="G256" s="46">
        <f t="shared" si="201"/>
        <v>183933</v>
      </c>
      <c r="H256" s="46">
        <f t="shared" si="190"/>
        <v>486477</v>
      </c>
      <c r="I256" s="47">
        <v>660</v>
      </c>
      <c r="J256" s="47">
        <v>401.25</v>
      </c>
      <c r="K256" s="47">
        <f t="shared" si="191"/>
        <v>1061.25</v>
      </c>
      <c r="L256" s="50"/>
      <c r="M256" s="49">
        <f t="shared" si="229"/>
        <v>71739.599999999991</v>
      </c>
      <c r="N256" s="46">
        <f t="shared" si="230"/>
        <v>0</v>
      </c>
      <c r="O256" s="46">
        <f t="shared" si="231"/>
        <v>71739.599999999991</v>
      </c>
      <c r="P256" s="47">
        <v>156.5</v>
      </c>
      <c r="Q256" s="47"/>
      <c r="R256" s="47"/>
      <c r="S256" s="50"/>
      <c r="T256" s="49">
        <f t="shared" si="192"/>
        <v>0</v>
      </c>
      <c r="U256" s="46">
        <f t="shared" si="193"/>
        <v>82512</v>
      </c>
      <c r="V256" s="46">
        <f t="shared" si="232"/>
        <v>82512</v>
      </c>
      <c r="W256" s="47"/>
      <c r="X256" s="155">
        <v>180</v>
      </c>
      <c r="Y256" s="47"/>
      <c r="Z256" s="50"/>
      <c r="AA256" s="46">
        <f t="shared" si="194"/>
        <v>0</v>
      </c>
      <c r="AB256" s="46">
        <f t="shared" si="184"/>
        <v>0</v>
      </c>
      <c r="AC256" s="46">
        <f t="shared" si="185"/>
        <v>0</v>
      </c>
      <c r="AD256" s="47"/>
      <c r="AE256" s="47"/>
      <c r="AF256" s="44">
        <f t="shared" si="180"/>
        <v>0</v>
      </c>
      <c r="AG256" s="124"/>
      <c r="AH256" s="46">
        <f t="shared" si="271"/>
        <v>0</v>
      </c>
      <c r="AI256" s="46">
        <f t="shared" si="272"/>
        <v>0</v>
      </c>
      <c r="AJ256" s="46">
        <f t="shared" si="273"/>
        <v>0</v>
      </c>
      <c r="AK256" s="47"/>
      <c r="AL256" s="47"/>
      <c r="AM256" s="44">
        <f t="shared" si="181"/>
        <v>0</v>
      </c>
      <c r="AN256" s="124"/>
      <c r="AO256" s="46">
        <f t="shared" si="274"/>
        <v>0</v>
      </c>
      <c r="AP256" s="46">
        <f t="shared" si="275"/>
        <v>0</v>
      </c>
      <c r="AQ256" s="46">
        <f t="shared" si="276"/>
        <v>0</v>
      </c>
      <c r="AR256" s="47"/>
      <c r="AS256" s="47"/>
      <c r="AT256" s="44">
        <f t="shared" si="182"/>
        <v>0</v>
      </c>
      <c r="AU256" s="124"/>
      <c r="AV256" s="46">
        <f t="shared" si="277"/>
        <v>0</v>
      </c>
      <c r="AW256" s="46">
        <f t="shared" si="278"/>
        <v>0</v>
      </c>
      <c r="AX256" s="46">
        <f t="shared" si="279"/>
        <v>0</v>
      </c>
      <c r="AY256" s="47"/>
      <c r="AZ256" s="47"/>
      <c r="BA256" s="44">
        <f t="shared" si="183"/>
        <v>0</v>
      </c>
      <c r="BB256" s="93" t="s">
        <v>758</v>
      </c>
      <c r="BC256" s="93"/>
    </row>
    <row r="257" spans="1:139" ht="129.6" outlineLevel="1" x14ac:dyDescent="0.3">
      <c r="A257" s="6">
        <v>221</v>
      </c>
      <c r="B257" s="6">
        <v>221</v>
      </c>
      <c r="C257" s="6" t="s">
        <v>195</v>
      </c>
      <c r="D257" s="7" t="s">
        <v>551</v>
      </c>
      <c r="E257" s="16">
        <v>705.3</v>
      </c>
      <c r="F257" s="49">
        <f t="shared" si="189"/>
        <v>1216642.5</v>
      </c>
      <c r="G257" s="46">
        <f t="shared" si="201"/>
        <v>2495450.142</v>
      </c>
      <c r="H257" s="46">
        <f t="shared" si="190"/>
        <v>3712092.642</v>
      </c>
      <c r="I257" s="47">
        <v>1725</v>
      </c>
      <c r="J257" s="47">
        <v>3538.1400000000003</v>
      </c>
      <c r="K257" s="47">
        <f t="shared" si="191"/>
        <v>5263.14</v>
      </c>
      <c r="L257" s="50"/>
      <c r="M257" s="49">
        <f t="shared" si="229"/>
        <v>787580.29799999995</v>
      </c>
      <c r="N257" s="46">
        <f t="shared" si="230"/>
        <v>0</v>
      </c>
      <c r="O257" s="46">
        <f t="shared" si="231"/>
        <v>787580.29799999995</v>
      </c>
      <c r="P257" s="47">
        <v>1116.6600000000001</v>
      </c>
      <c r="Q257" s="47"/>
      <c r="R257" s="47"/>
      <c r="S257" s="50"/>
      <c r="T257" s="49">
        <f t="shared" si="192"/>
        <v>0</v>
      </c>
      <c r="U257" s="46">
        <f t="shared" si="193"/>
        <v>2350213.3553999998</v>
      </c>
      <c r="V257" s="46">
        <f t="shared" si="232"/>
        <v>2350213.3553999998</v>
      </c>
      <c r="W257" s="47"/>
      <c r="X257" s="155">
        <v>3332.2179999999998</v>
      </c>
      <c r="Y257" s="47"/>
      <c r="Z257" s="50"/>
      <c r="AA257" s="46">
        <f t="shared" si="194"/>
        <v>0</v>
      </c>
      <c r="AB257" s="46">
        <f t="shared" si="184"/>
        <v>0</v>
      </c>
      <c r="AC257" s="46">
        <f t="shared" si="185"/>
        <v>0</v>
      </c>
      <c r="AD257" s="47"/>
      <c r="AE257" s="47"/>
      <c r="AF257" s="44">
        <f t="shared" si="180"/>
        <v>0</v>
      </c>
      <c r="AG257" s="124"/>
      <c r="AH257" s="46">
        <f t="shared" si="271"/>
        <v>0</v>
      </c>
      <c r="AI257" s="46">
        <f t="shared" si="272"/>
        <v>0</v>
      </c>
      <c r="AJ257" s="46">
        <f t="shared" si="273"/>
        <v>0</v>
      </c>
      <c r="AK257" s="47"/>
      <c r="AL257" s="47"/>
      <c r="AM257" s="44">
        <f t="shared" si="181"/>
        <v>0</v>
      </c>
      <c r="AN257" s="124"/>
      <c r="AO257" s="46">
        <f t="shared" si="274"/>
        <v>0</v>
      </c>
      <c r="AP257" s="46">
        <f t="shared" si="275"/>
        <v>0</v>
      </c>
      <c r="AQ257" s="46">
        <f t="shared" si="276"/>
        <v>0</v>
      </c>
      <c r="AR257" s="47"/>
      <c r="AS257" s="47"/>
      <c r="AT257" s="44">
        <f t="shared" si="182"/>
        <v>0</v>
      </c>
      <c r="AU257" s="124"/>
      <c r="AV257" s="46">
        <f t="shared" si="277"/>
        <v>0</v>
      </c>
      <c r="AW257" s="46">
        <f t="shared" si="278"/>
        <v>0</v>
      </c>
      <c r="AX257" s="46">
        <f t="shared" si="279"/>
        <v>0</v>
      </c>
      <c r="AY257" s="47"/>
      <c r="AZ257" s="47"/>
      <c r="BA257" s="44">
        <f t="shared" si="183"/>
        <v>0</v>
      </c>
      <c r="BB257" s="93" t="s">
        <v>759</v>
      </c>
      <c r="BC257" s="93"/>
    </row>
    <row r="258" spans="1:139" ht="71.25" customHeight="1" outlineLevel="1" x14ac:dyDescent="0.3">
      <c r="A258" s="6">
        <v>222</v>
      </c>
      <c r="B258" s="6">
        <v>222</v>
      </c>
      <c r="C258" s="6" t="s">
        <v>196</v>
      </c>
      <c r="D258" s="7" t="s">
        <v>551</v>
      </c>
      <c r="E258" s="16">
        <v>646.79999999999995</v>
      </c>
      <c r="F258" s="49">
        <f t="shared" si="189"/>
        <v>339570</v>
      </c>
      <c r="G258" s="46">
        <f t="shared" si="201"/>
        <v>301053.06</v>
      </c>
      <c r="H258" s="46">
        <f t="shared" si="190"/>
        <v>640623.06000000006</v>
      </c>
      <c r="I258" s="47">
        <v>525</v>
      </c>
      <c r="J258" s="47">
        <v>465.45</v>
      </c>
      <c r="K258" s="47">
        <f t="shared" si="191"/>
        <v>990.45</v>
      </c>
      <c r="L258" s="50"/>
      <c r="M258" s="49">
        <f t="shared" si="229"/>
        <v>146176.79999999999</v>
      </c>
      <c r="N258" s="46">
        <f t="shared" si="230"/>
        <v>0</v>
      </c>
      <c r="O258" s="46">
        <f t="shared" si="231"/>
        <v>146176.79999999999</v>
      </c>
      <c r="P258" s="47">
        <v>226</v>
      </c>
      <c r="Q258" s="47"/>
      <c r="R258" s="47"/>
      <c r="S258" s="50"/>
      <c r="T258" s="49">
        <f t="shared" si="192"/>
        <v>0</v>
      </c>
      <c r="U258" s="46">
        <f t="shared" si="193"/>
        <v>646800</v>
      </c>
      <c r="V258" s="46">
        <f t="shared" si="232"/>
        <v>646800</v>
      </c>
      <c r="W258" s="47"/>
      <c r="X258" s="47">
        <v>1000</v>
      </c>
      <c r="Y258" s="47"/>
      <c r="Z258" s="50"/>
      <c r="AA258" s="46">
        <f t="shared" si="194"/>
        <v>0</v>
      </c>
      <c r="AB258" s="46">
        <f t="shared" si="184"/>
        <v>0</v>
      </c>
      <c r="AC258" s="46">
        <f t="shared" si="185"/>
        <v>0</v>
      </c>
      <c r="AD258" s="47"/>
      <c r="AE258" s="47"/>
      <c r="AF258" s="44">
        <f t="shared" si="180"/>
        <v>0</v>
      </c>
      <c r="AG258" s="124"/>
      <c r="AH258" s="46">
        <f t="shared" si="271"/>
        <v>0</v>
      </c>
      <c r="AI258" s="46">
        <f t="shared" si="272"/>
        <v>0</v>
      </c>
      <c r="AJ258" s="46">
        <f t="shared" si="273"/>
        <v>0</v>
      </c>
      <c r="AK258" s="47"/>
      <c r="AL258" s="47"/>
      <c r="AM258" s="44">
        <f t="shared" si="181"/>
        <v>0</v>
      </c>
      <c r="AN258" s="124"/>
      <c r="AO258" s="46">
        <f t="shared" si="274"/>
        <v>0</v>
      </c>
      <c r="AP258" s="46">
        <f t="shared" si="275"/>
        <v>0</v>
      </c>
      <c r="AQ258" s="46">
        <f t="shared" si="276"/>
        <v>0</v>
      </c>
      <c r="AR258" s="47"/>
      <c r="AS258" s="47"/>
      <c r="AT258" s="44">
        <f t="shared" si="182"/>
        <v>0</v>
      </c>
      <c r="AU258" s="124"/>
      <c r="AV258" s="46">
        <f t="shared" si="277"/>
        <v>0</v>
      </c>
      <c r="AW258" s="46">
        <f t="shared" si="278"/>
        <v>0</v>
      </c>
      <c r="AX258" s="46">
        <f t="shared" si="279"/>
        <v>0</v>
      </c>
      <c r="AY258" s="47"/>
      <c r="AZ258" s="47"/>
      <c r="BA258" s="44">
        <f t="shared" si="183"/>
        <v>0</v>
      </c>
      <c r="BB258" s="93" t="s">
        <v>760</v>
      </c>
      <c r="BC258" s="93"/>
    </row>
    <row r="259" spans="1:139" ht="28.5" customHeight="1" outlineLevel="1" x14ac:dyDescent="0.3">
      <c r="A259" s="6"/>
      <c r="B259" s="6"/>
      <c r="C259" s="5" t="s">
        <v>197</v>
      </c>
      <c r="D259" s="7"/>
      <c r="E259" s="16"/>
      <c r="F259" s="49">
        <f t="shared" si="189"/>
        <v>0</v>
      </c>
      <c r="G259" s="46">
        <f t="shared" si="201"/>
        <v>0</v>
      </c>
      <c r="H259" s="46">
        <f t="shared" si="190"/>
        <v>0</v>
      </c>
      <c r="I259" s="47"/>
      <c r="J259" s="47"/>
      <c r="K259" s="47">
        <f t="shared" si="191"/>
        <v>0</v>
      </c>
      <c r="L259" s="50"/>
      <c r="M259" s="49">
        <f t="shared" si="229"/>
        <v>0</v>
      </c>
      <c r="N259" s="46">
        <f t="shared" si="230"/>
        <v>0</v>
      </c>
      <c r="O259" s="46">
        <f t="shared" si="231"/>
        <v>0</v>
      </c>
      <c r="P259" s="47"/>
      <c r="Q259" s="47"/>
      <c r="R259" s="47"/>
      <c r="S259" s="50"/>
      <c r="T259" s="49">
        <f t="shared" si="192"/>
        <v>0</v>
      </c>
      <c r="U259" s="46">
        <f t="shared" si="193"/>
        <v>0</v>
      </c>
      <c r="V259" s="46">
        <f t="shared" si="232"/>
        <v>0</v>
      </c>
      <c r="W259" s="47"/>
      <c r="X259" s="47"/>
      <c r="Y259" s="47"/>
      <c r="Z259" s="50"/>
      <c r="AA259" s="46">
        <f t="shared" si="194"/>
        <v>0</v>
      </c>
      <c r="AB259" s="46">
        <f t="shared" si="184"/>
        <v>0</v>
      </c>
      <c r="AC259" s="46">
        <f t="shared" si="185"/>
        <v>0</v>
      </c>
      <c r="AD259" s="47"/>
      <c r="AE259" s="47"/>
      <c r="AF259" s="44">
        <f t="shared" si="180"/>
        <v>0</v>
      </c>
      <c r="AG259" s="124"/>
      <c r="AH259" s="46">
        <f t="shared" si="271"/>
        <v>0</v>
      </c>
      <c r="AI259" s="46">
        <f t="shared" si="272"/>
        <v>0</v>
      </c>
      <c r="AJ259" s="46">
        <f t="shared" si="273"/>
        <v>0</v>
      </c>
      <c r="AK259" s="47"/>
      <c r="AL259" s="47"/>
      <c r="AM259" s="44">
        <f t="shared" si="181"/>
        <v>0</v>
      </c>
      <c r="AN259" s="124"/>
      <c r="AO259" s="46">
        <f t="shared" si="274"/>
        <v>0</v>
      </c>
      <c r="AP259" s="46">
        <f t="shared" si="275"/>
        <v>0</v>
      </c>
      <c r="AQ259" s="46">
        <f t="shared" si="276"/>
        <v>0</v>
      </c>
      <c r="AR259" s="47"/>
      <c r="AS259" s="47"/>
      <c r="AT259" s="44">
        <f t="shared" si="182"/>
        <v>0</v>
      </c>
      <c r="AU259" s="124"/>
      <c r="AV259" s="46">
        <f t="shared" si="277"/>
        <v>0</v>
      </c>
      <c r="AW259" s="46">
        <f t="shared" si="278"/>
        <v>0</v>
      </c>
      <c r="AX259" s="46">
        <f t="shared" si="279"/>
        <v>0</v>
      </c>
      <c r="AY259" s="47"/>
      <c r="AZ259" s="47"/>
      <c r="BA259" s="44">
        <f t="shared" si="183"/>
        <v>0</v>
      </c>
      <c r="BB259" s="93" t="s">
        <v>761</v>
      </c>
      <c r="BC259" s="93"/>
    </row>
    <row r="260" spans="1:139" ht="42.75" customHeight="1" outlineLevel="1" x14ac:dyDescent="0.3">
      <c r="A260" s="6">
        <v>223</v>
      </c>
      <c r="B260" s="6">
        <v>223</v>
      </c>
      <c r="C260" s="6" t="s">
        <v>198</v>
      </c>
      <c r="D260" s="7" t="s">
        <v>551</v>
      </c>
      <c r="E260" s="16">
        <v>375.3</v>
      </c>
      <c r="F260" s="49">
        <f t="shared" si="189"/>
        <v>197032.5</v>
      </c>
      <c r="G260" s="46">
        <f t="shared" si="201"/>
        <v>148247.253</v>
      </c>
      <c r="H260" s="46">
        <f t="shared" si="190"/>
        <v>345279.75300000003</v>
      </c>
      <c r="I260" s="47">
        <v>525</v>
      </c>
      <c r="J260" s="47">
        <v>395.01</v>
      </c>
      <c r="K260" s="47">
        <f t="shared" si="191"/>
        <v>920.01</v>
      </c>
      <c r="L260" s="50"/>
      <c r="M260" s="49">
        <f t="shared" si="229"/>
        <v>84817.8</v>
      </c>
      <c r="N260" s="46">
        <f t="shared" si="230"/>
        <v>0</v>
      </c>
      <c r="O260" s="46">
        <f t="shared" si="231"/>
        <v>84817.8</v>
      </c>
      <c r="P260" s="47">
        <v>226</v>
      </c>
      <c r="Q260" s="47"/>
      <c r="R260" s="47"/>
      <c r="S260" s="50"/>
      <c r="T260" s="49">
        <f t="shared" si="192"/>
        <v>0</v>
      </c>
      <c r="U260" s="46">
        <f t="shared" si="193"/>
        <v>450360</v>
      </c>
      <c r="V260" s="46">
        <f t="shared" si="232"/>
        <v>450360</v>
      </c>
      <c r="W260" s="47"/>
      <c r="X260" s="47">
        <v>1200</v>
      </c>
      <c r="Y260" s="47"/>
      <c r="Z260" s="50"/>
      <c r="AA260" s="46">
        <f t="shared" si="194"/>
        <v>0</v>
      </c>
      <c r="AB260" s="46">
        <f t="shared" si="184"/>
        <v>0</v>
      </c>
      <c r="AC260" s="46">
        <f t="shared" si="185"/>
        <v>0</v>
      </c>
      <c r="AD260" s="47"/>
      <c r="AE260" s="47"/>
      <c r="AF260" s="44">
        <f t="shared" si="180"/>
        <v>0</v>
      </c>
      <c r="AG260" s="124"/>
      <c r="AH260" s="46">
        <f t="shared" si="271"/>
        <v>0</v>
      </c>
      <c r="AI260" s="46">
        <f t="shared" si="272"/>
        <v>0</v>
      </c>
      <c r="AJ260" s="46">
        <f t="shared" si="273"/>
        <v>0</v>
      </c>
      <c r="AK260" s="47"/>
      <c r="AL260" s="47"/>
      <c r="AM260" s="44">
        <f t="shared" si="181"/>
        <v>0</v>
      </c>
      <c r="AN260" s="124"/>
      <c r="AO260" s="46">
        <f t="shared" si="274"/>
        <v>0</v>
      </c>
      <c r="AP260" s="46">
        <f t="shared" si="275"/>
        <v>0</v>
      </c>
      <c r="AQ260" s="46">
        <f t="shared" si="276"/>
        <v>0</v>
      </c>
      <c r="AR260" s="47"/>
      <c r="AS260" s="47"/>
      <c r="AT260" s="44">
        <f t="shared" si="182"/>
        <v>0</v>
      </c>
      <c r="AU260" s="124"/>
      <c r="AV260" s="46">
        <f t="shared" si="277"/>
        <v>0</v>
      </c>
      <c r="AW260" s="46">
        <f t="shared" si="278"/>
        <v>0</v>
      </c>
      <c r="AX260" s="46">
        <f t="shared" si="279"/>
        <v>0</v>
      </c>
      <c r="AY260" s="47"/>
      <c r="AZ260" s="47"/>
      <c r="BA260" s="44">
        <f t="shared" si="183"/>
        <v>0</v>
      </c>
      <c r="BB260" s="93" t="s">
        <v>762</v>
      </c>
      <c r="BC260" s="93"/>
    </row>
    <row r="261" spans="1:139" ht="57" customHeight="1" outlineLevel="1" x14ac:dyDescent="0.3">
      <c r="A261" s="6">
        <v>224</v>
      </c>
      <c r="B261" s="6">
        <v>224</v>
      </c>
      <c r="C261" s="6" t="s">
        <v>199</v>
      </c>
      <c r="D261" s="7" t="s">
        <v>549</v>
      </c>
      <c r="E261" s="16">
        <v>210</v>
      </c>
      <c r="F261" s="49">
        <f t="shared" si="189"/>
        <v>126000</v>
      </c>
      <c r="G261" s="46">
        <f t="shared" si="201"/>
        <v>84262.5</v>
      </c>
      <c r="H261" s="46">
        <f t="shared" si="190"/>
        <v>210262.5</v>
      </c>
      <c r="I261" s="47">
        <v>600</v>
      </c>
      <c r="J261" s="47">
        <v>401.25</v>
      </c>
      <c r="K261" s="47">
        <f t="shared" si="191"/>
        <v>1001.25</v>
      </c>
      <c r="L261" s="50"/>
      <c r="M261" s="49">
        <f t="shared" si="229"/>
        <v>32865</v>
      </c>
      <c r="N261" s="46">
        <f t="shared" si="230"/>
        <v>0</v>
      </c>
      <c r="O261" s="46">
        <f t="shared" si="231"/>
        <v>32865</v>
      </c>
      <c r="P261" s="47">
        <v>156.5</v>
      </c>
      <c r="Q261" s="47"/>
      <c r="R261" s="47"/>
      <c r="S261" s="50"/>
      <c r="T261" s="49">
        <f t="shared" si="192"/>
        <v>0</v>
      </c>
      <c r="U261" s="46">
        <f t="shared" si="193"/>
        <v>92232</v>
      </c>
      <c r="V261" s="46">
        <f t="shared" si="232"/>
        <v>92232</v>
      </c>
      <c r="W261" s="47"/>
      <c r="X261" s="52">
        <v>439.2</v>
      </c>
      <c r="Y261" s="47"/>
      <c r="Z261" s="50"/>
      <c r="AA261" s="46">
        <f t="shared" si="194"/>
        <v>0</v>
      </c>
      <c r="AB261" s="46">
        <f t="shared" si="184"/>
        <v>0</v>
      </c>
      <c r="AC261" s="46">
        <f t="shared" si="185"/>
        <v>0</v>
      </c>
      <c r="AD261" s="47"/>
      <c r="AE261" s="47"/>
      <c r="AF261" s="44">
        <f t="shared" si="180"/>
        <v>0</v>
      </c>
      <c r="AG261" s="124"/>
      <c r="AH261" s="46">
        <f t="shared" si="271"/>
        <v>0</v>
      </c>
      <c r="AI261" s="46">
        <f t="shared" si="272"/>
        <v>0</v>
      </c>
      <c r="AJ261" s="46">
        <f t="shared" si="273"/>
        <v>0</v>
      </c>
      <c r="AK261" s="47"/>
      <c r="AL261" s="47"/>
      <c r="AM261" s="44">
        <f t="shared" si="181"/>
        <v>0</v>
      </c>
      <c r="AN261" s="124"/>
      <c r="AO261" s="46">
        <f t="shared" si="274"/>
        <v>0</v>
      </c>
      <c r="AP261" s="46">
        <f t="shared" si="275"/>
        <v>0</v>
      </c>
      <c r="AQ261" s="46">
        <f t="shared" si="276"/>
        <v>0</v>
      </c>
      <c r="AR261" s="47"/>
      <c r="AS261" s="47"/>
      <c r="AT261" s="44">
        <f t="shared" si="182"/>
        <v>0</v>
      </c>
      <c r="AU261" s="124"/>
      <c r="AV261" s="46">
        <f t="shared" si="277"/>
        <v>0</v>
      </c>
      <c r="AW261" s="46">
        <f t="shared" si="278"/>
        <v>0</v>
      </c>
      <c r="AX261" s="46">
        <f t="shared" si="279"/>
        <v>0</v>
      </c>
      <c r="AY261" s="47"/>
      <c r="AZ261" s="47"/>
      <c r="BA261" s="44">
        <f t="shared" si="183"/>
        <v>0</v>
      </c>
      <c r="BB261" s="93" t="s">
        <v>763</v>
      </c>
      <c r="BC261" s="93"/>
    </row>
    <row r="262" spans="1:139" ht="28.5" customHeight="1" outlineLevel="1" x14ac:dyDescent="0.3">
      <c r="A262" s="6">
        <v>225</v>
      </c>
      <c r="B262" s="6">
        <v>225</v>
      </c>
      <c r="C262" s="6" t="s">
        <v>200</v>
      </c>
      <c r="D262" s="7" t="s">
        <v>549</v>
      </c>
      <c r="E262" s="16">
        <v>37.5</v>
      </c>
      <c r="F262" s="53">
        <f t="shared" si="189"/>
        <v>0</v>
      </c>
      <c r="G262" s="46">
        <f t="shared" si="201"/>
        <v>0</v>
      </c>
      <c r="H262" s="54">
        <f t="shared" si="190"/>
        <v>0</v>
      </c>
      <c r="I262" s="50">
        <v>0</v>
      </c>
      <c r="J262" s="50">
        <v>0</v>
      </c>
      <c r="K262" s="47">
        <f t="shared" si="191"/>
        <v>0</v>
      </c>
      <c r="L262" s="50"/>
      <c r="M262" s="49">
        <f t="shared" si="229"/>
        <v>2550</v>
      </c>
      <c r="N262" s="46">
        <f t="shared" si="230"/>
        <v>0</v>
      </c>
      <c r="O262" s="46">
        <f t="shared" si="231"/>
        <v>2550</v>
      </c>
      <c r="P262" s="50">
        <v>68</v>
      </c>
      <c r="Q262" s="50"/>
      <c r="R262" s="47"/>
      <c r="S262" s="50"/>
      <c r="T262" s="49">
        <f t="shared" si="192"/>
        <v>0</v>
      </c>
      <c r="U262" s="46">
        <f t="shared" si="193"/>
        <v>3187.5</v>
      </c>
      <c r="V262" s="46">
        <f t="shared" si="232"/>
        <v>3187.5</v>
      </c>
      <c r="W262" s="52"/>
      <c r="X262" s="52">
        <v>85</v>
      </c>
      <c r="Y262" s="47"/>
      <c r="Z262" s="50"/>
      <c r="AA262" s="46">
        <f t="shared" si="194"/>
        <v>0</v>
      </c>
      <c r="AB262" s="46">
        <f t="shared" si="184"/>
        <v>0</v>
      </c>
      <c r="AC262" s="46">
        <f t="shared" si="185"/>
        <v>0</v>
      </c>
      <c r="AD262" s="47"/>
      <c r="AE262" s="47"/>
      <c r="AF262" s="44">
        <f t="shared" ref="AF262:AF325" si="280">AD262+AE262</f>
        <v>0</v>
      </c>
      <c r="AG262" s="124"/>
      <c r="AH262" s="46">
        <f t="shared" si="271"/>
        <v>0</v>
      </c>
      <c r="AI262" s="46">
        <f t="shared" si="272"/>
        <v>0</v>
      </c>
      <c r="AJ262" s="46">
        <f t="shared" si="273"/>
        <v>0</v>
      </c>
      <c r="AK262" s="47"/>
      <c r="AL262" s="47"/>
      <c r="AM262" s="44">
        <f t="shared" ref="AM262:AM325" si="281">AK262+AL262</f>
        <v>0</v>
      </c>
      <c r="AN262" s="124"/>
      <c r="AO262" s="46">
        <f t="shared" si="274"/>
        <v>0</v>
      </c>
      <c r="AP262" s="46">
        <f t="shared" si="275"/>
        <v>0</v>
      </c>
      <c r="AQ262" s="46">
        <f t="shared" si="276"/>
        <v>0</v>
      </c>
      <c r="AR262" s="47"/>
      <c r="AS262" s="47"/>
      <c r="AT262" s="44">
        <f t="shared" ref="AT262:AT325" si="282">AR262+AS262</f>
        <v>0</v>
      </c>
      <c r="AU262" s="124"/>
      <c r="AV262" s="46">
        <f t="shared" si="277"/>
        <v>0</v>
      </c>
      <c r="AW262" s="46">
        <f t="shared" si="278"/>
        <v>0</v>
      </c>
      <c r="AX262" s="46">
        <f t="shared" si="279"/>
        <v>0</v>
      </c>
      <c r="AY262" s="47"/>
      <c r="AZ262" s="47"/>
      <c r="BA262" s="44">
        <f t="shared" ref="BA262:BA325" si="283">AY262+AZ262</f>
        <v>0</v>
      </c>
      <c r="BB262" s="93" t="s">
        <v>764</v>
      </c>
      <c r="BC262" s="93"/>
    </row>
    <row r="263" spans="1:139" ht="128.25" customHeight="1" outlineLevel="1" x14ac:dyDescent="0.3">
      <c r="A263" s="6">
        <v>226</v>
      </c>
      <c r="B263" s="6">
        <v>226</v>
      </c>
      <c r="C263" s="6" t="s">
        <v>201</v>
      </c>
      <c r="D263" s="7" t="s">
        <v>555</v>
      </c>
      <c r="E263" s="16">
        <v>375.3</v>
      </c>
      <c r="F263" s="49">
        <f t="shared" si="189"/>
        <v>647392.5</v>
      </c>
      <c r="G263" s="46">
        <f t="shared" si="201"/>
        <v>736882.78500000003</v>
      </c>
      <c r="H263" s="46">
        <f t="shared" si="190"/>
        <v>1384275.2850000001</v>
      </c>
      <c r="I263" s="47">
        <v>1725</v>
      </c>
      <c r="J263" s="47">
        <v>1963.45</v>
      </c>
      <c r="K263" s="47">
        <f t="shared" si="191"/>
        <v>3688.45</v>
      </c>
      <c r="L263" s="50"/>
      <c r="M263" s="49">
        <f t="shared" si="229"/>
        <v>344022.49800000002</v>
      </c>
      <c r="N263" s="46">
        <f t="shared" si="230"/>
        <v>0</v>
      </c>
      <c r="O263" s="46">
        <f t="shared" si="231"/>
        <v>344022.49800000002</v>
      </c>
      <c r="P263" s="47">
        <v>916.66</v>
      </c>
      <c r="Q263" s="47"/>
      <c r="R263" s="47"/>
      <c r="S263" s="50"/>
      <c r="T263" s="49">
        <f t="shared" si="192"/>
        <v>0</v>
      </c>
      <c r="U263" s="46">
        <f t="shared" si="193"/>
        <v>1250581.4154000001</v>
      </c>
      <c r="V263" s="46">
        <f t="shared" si="232"/>
        <v>1250581.4154000001</v>
      </c>
      <c r="W263" s="47"/>
      <c r="X263" s="155">
        <v>3332.2179999999998</v>
      </c>
      <c r="Y263" s="47"/>
      <c r="Z263" s="50"/>
      <c r="AA263" s="46">
        <f t="shared" si="194"/>
        <v>0</v>
      </c>
      <c r="AB263" s="46">
        <f t="shared" ref="AB263:AB326" si="284">E264*AE263</f>
        <v>0</v>
      </c>
      <c r="AC263" s="46">
        <f t="shared" ref="AC263:AC326" si="285">AA263+AB263</f>
        <v>0</v>
      </c>
      <c r="AD263" s="47"/>
      <c r="AE263" s="47"/>
      <c r="AF263" s="44">
        <f t="shared" si="280"/>
        <v>0</v>
      </c>
      <c r="AG263" s="124"/>
      <c r="AH263" s="46">
        <f t="shared" si="271"/>
        <v>0</v>
      </c>
      <c r="AI263" s="46">
        <f t="shared" si="272"/>
        <v>0</v>
      </c>
      <c r="AJ263" s="46">
        <f t="shared" si="273"/>
        <v>0</v>
      </c>
      <c r="AK263" s="47"/>
      <c r="AL263" s="47"/>
      <c r="AM263" s="44">
        <f t="shared" si="281"/>
        <v>0</v>
      </c>
      <c r="AN263" s="124"/>
      <c r="AO263" s="46">
        <f t="shared" si="274"/>
        <v>0</v>
      </c>
      <c r="AP263" s="46">
        <f t="shared" si="275"/>
        <v>0</v>
      </c>
      <c r="AQ263" s="46">
        <f t="shared" si="276"/>
        <v>0</v>
      </c>
      <c r="AR263" s="47"/>
      <c r="AS263" s="47"/>
      <c r="AT263" s="44">
        <f t="shared" si="282"/>
        <v>0</v>
      </c>
      <c r="AU263" s="124"/>
      <c r="AV263" s="46">
        <f t="shared" si="277"/>
        <v>0</v>
      </c>
      <c r="AW263" s="46">
        <f t="shared" si="278"/>
        <v>0</v>
      </c>
      <c r="AX263" s="46">
        <f t="shared" si="279"/>
        <v>0</v>
      </c>
      <c r="AY263" s="47"/>
      <c r="AZ263" s="47"/>
      <c r="BA263" s="44">
        <f t="shared" si="283"/>
        <v>0</v>
      </c>
      <c r="BB263" s="93" t="s">
        <v>765</v>
      </c>
      <c r="BC263" s="93"/>
    </row>
    <row r="264" spans="1:139" ht="57" customHeight="1" outlineLevel="1" x14ac:dyDescent="0.3">
      <c r="A264" s="6">
        <v>227</v>
      </c>
      <c r="B264" s="6">
        <v>227</v>
      </c>
      <c r="C264" s="6" t="s">
        <v>202</v>
      </c>
      <c r="D264" s="7" t="s">
        <v>551</v>
      </c>
      <c r="E264" s="16">
        <v>375.3</v>
      </c>
      <c r="F264" s="49">
        <f t="shared" si="189"/>
        <v>309622.5</v>
      </c>
      <c r="G264" s="46">
        <f t="shared" si="201"/>
        <v>1034045.3250000001</v>
      </c>
      <c r="H264" s="46">
        <f t="shared" si="190"/>
        <v>1343667.8250000002</v>
      </c>
      <c r="I264" s="47">
        <v>825</v>
      </c>
      <c r="J264" s="47">
        <v>2755.25</v>
      </c>
      <c r="K264" s="47">
        <f t="shared" si="191"/>
        <v>3580.25</v>
      </c>
      <c r="L264" s="50"/>
      <c r="M264" s="49">
        <f t="shared" si="229"/>
        <v>183521.7</v>
      </c>
      <c r="N264" s="46">
        <f t="shared" si="230"/>
        <v>0</v>
      </c>
      <c r="O264" s="46">
        <f t="shared" si="231"/>
        <v>183521.7</v>
      </c>
      <c r="P264" s="47">
        <v>489</v>
      </c>
      <c r="Q264" s="47"/>
      <c r="R264" s="47"/>
      <c r="S264" s="50"/>
      <c r="T264" s="49">
        <f t="shared" ref="T264:T327" si="286">W264*E264</f>
        <v>0</v>
      </c>
      <c r="U264" s="46">
        <f t="shared" ref="U264:U327" si="287">E264*X264</f>
        <v>450360</v>
      </c>
      <c r="V264" s="46">
        <f t="shared" si="232"/>
        <v>450360</v>
      </c>
      <c r="W264" s="47"/>
      <c r="X264" s="47">
        <v>1200</v>
      </c>
      <c r="Y264" s="47"/>
      <c r="Z264" s="50"/>
      <c r="AA264" s="46">
        <f t="shared" ref="AA264:AA327" si="288">E264*AD264</f>
        <v>0</v>
      </c>
      <c r="AB264" s="46">
        <f t="shared" si="284"/>
        <v>0</v>
      </c>
      <c r="AC264" s="46">
        <f t="shared" si="285"/>
        <v>0</v>
      </c>
      <c r="AD264" s="47"/>
      <c r="AE264" s="47"/>
      <c r="AF264" s="44">
        <f t="shared" si="280"/>
        <v>0</v>
      </c>
      <c r="AG264" s="124"/>
      <c r="AH264" s="46">
        <f t="shared" si="271"/>
        <v>0</v>
      </c>
      <c r="AI264" s="46">
        <f t="shared" si="272"/>
        <v>0</v>
      </c>
      <c r="AJ264" s="46">
        <f t="shared" si="273"/>
        <v>0</v>
      </c>
      <c r="AK264" s="47"/>
      <c r="AL264" s="47"/>
      <c r="AM264" s="44">
        <f t="shared" si="281"/>
        <v>0</v>
      </c>
      <c r="AN264" s="124"/>
      <c r="AO264" s="46">
        <f t="shared" si="274"/>
        <v>0</v>
      </c>
      <c r="AP264" s="46">
        <f t="shared" si="275"/>
        <v>0</v>
      </c>
      <c r="AQ264" s="46">
        <f t="shared" si="276"/>
        <v>0</v>
      </c>
      <c r="AR264" s="47"/>
      <c r="AS264" s="47"/>
      <c r="AT264" s="44">
        <f t="shared" si="282"/>
        <v>0</v>
      </c>
      <c r="AU264" s="124"/>
      <c r="AV264" s="46">
        <f t="shared" si="277"/>
        <v>0</v>
      </c>
      <c r="AW264" s="46">
        <f t="shared" si="278"/>
        <v>0</v>
      </c>
      <c r="AX264" s="46">
        <f t="shared" si="279"/>
        <v>0</v>
      </c>
      <c r="AY264" s="47"/>
      <c r="AZ264" s="47"/>
      <c r="BA264" s="44">
        <f t="shared" si="283"/>
        <v>0</v>
      </c>
      <c r="BB264" s="93" t="s">
        <v>766</v>
      </c>
      <c r="BC264" s="93"/>
    </row>
    <row r="265" spans="1:139" s="67" customFormat="1" ht="28.8" hidden="1" x14ac:dyDescent="0.3">
      <c r="A265" s="61"/>
      <c r="B265" s="61"/>
      <c r="C265" s="61" t="s">
        <v>203</v>
      </c>
      <c r="D265" s="68"/>
      <c r="E265" s="69"/>
      <c r="F265" s="72">
        <f>F266</f>
        <v>330840</v>
      </c>
      <c r="G265" s="72">
        <f t="shared" ref="G265:H265" si="289">G266</f>
        <v>376944.39200000005</v>
      </c>
      <c r="H265" s="72">
        <f t="shared" si="289"/>
        <v>707784.39199999999</v>
      </c>
      <c r="I265" s="71"/>
      <c r="J265" s="71"/>
      <c r="K265" s="71">
        <f t="shared" ref="K265:K328" si="290">I265+J265</f>
        <v>0</v>
      </c>
      <c r="L265" s="60"/>
      <c r="M265" s="72">
        <f>M266</f>
        <v>578970</v>
      </c>
      <c r="N265" s="72">
        <f t="shared" ref="N265" si="291">N266</f>
        <v>0</v>
      </c>
      <c r="O265" s="72">
        <f t="shared" ref="O265" si="292">O266</f>
        <v>578970</v>
      </c>
      <c r="P265" s="71"/>
      <c r="Q265" s="71"/>
      <c r="R265" s="71"/>
      <c r="S265" s="60"/>
      <c r="T265" s="72">
        <f>T266</f>
        <v>0</v>
      </c>
      <c r="U265" s="72">
        <f t="shared" ref="U265" si="293">U266</f>
        <v>763802.64448051958</v>
      </c>
      <c r="V265" s="72">
        <f t="shared" ref="V265" si="294">V266</f>
        <v>763802.64448051958</v>
      </c>
      <c r="W265" s="71"/>
      <c r="X265" s="71"/>
      <c r="Y265" s="71"/>
      <c r="Z265" s="60"/>
      <c r="AA265" s="65">
        <f t="shared" si="288"/>
        <v>0</v>
      </c>
      <c r="AB265" s="70">
        <f t="shared" si="284"/>
        <v>0</v>
      </c>
      <c r="AC265" s="70">
        <f t="shared" si="285"/>
        <v>0</v>
      </c>
      <c r="AD265" s="71"/>
      <c r="AE265" s="71"/>
      <c r="AF265" s="66">
        <f t="shared" si="280"/>
        <v>0</v>
      </c>
      <c r="AG265" s="123"/>
      <c r="AH265" s="65">
        <f t="shared" si="271"/>
        <v>0</v>
      </c>
      <c r="AI265" s="70">
        <f t="shared" si="272"/>
        <v>0</v>
      </c>
      <c r="AJ265" s="70">
        <f t="shared" si="273"/>
        <v>0</v>
      </c>
      <c r="AK265" s="71"/>
      <c r="AL265" s="71"/>
      <c r="AM265" s="66">
        <f t="shared" si="281"/>
        <v>0</v>
      </c>
      <c r="AN265" s="123"/>
      <c r="AO265" s="65">
        <f t="shared" si="274"/>
        <v>0</v>
      </c>
      <c r="AP265" s="70">
        <f t="shared" si="275"/>
        <v>0</v>
      </c>
      <c r="AQ265" s="70">
        <f t="shared" si="276"/>
        <v>0</v>
      </c>
      <c r="AR265" s="71"/>
      <c r="AS265" s="71"/>
      <c r="AT265" s="66">
        <f t="shared" si="282"/>
        <v>0</v>
      </c>
      <c r="AU265" s="123"/>
      <c r="AV265" s="65">
        <f t="shared" si="277"/>
        <v>0</v>
      </c>
      <c r="AW265" s="70">
        <f t="shared" si="278"/>
        <v>0</v>
      </c>
      <c r="AX265" s="70">
        <f t="shared" si="279"/>
        <v>0</v>
      </c>
      <c r="AY265" s="71"/>
      <c r="AZ265" s="71"/>
      <c r="BA265" s="66">
        <f t="shared" si="283"/>
        <v>0</v>
      </c>
      <c r="BB265" s="89" t="s">
        <v>767</v>
      </c>
      <c r="BC265" s="89"/>
      <c r="BD265" s="130"/>
      <c r="BE265" s="130"/>
      <c r="BF265" s="130"/>
      <c r="BG265" s="130"/>
      <c r="BH265" s="130"/>
      <c r="BI265" s="130"/>
      <c r="BJ265" s="130"/>
      <c r="BK265" s="130"/>
      <c r="BL265" s="130"/>
      <c r="BM265" s="130"/>
      <c r="BN265" s="130"/>
      <c r="BO265" s="130"/>
      <c r="BP265" s="130"/>
      <c r="BQ265" s="130"/>
      <c r="BR265" s="130"/>
      <c r="BS265" s="130"/>
      <c r="BT265" s="130"/>
      <c r="BU265" s="130"/>
      <c r="BV265" s="130"/>
      <c r="BW265" s="130"/>
      <c r="BX265" s="130"/>
      <c r="BY265" s="130"/>
      <c r="BZ265" s="130"/>
      <c r="CA265" s="130"/>
      <c r="CB265" s="130"/>
      <c r="CC265" s="130"/>
      <c r="CD265" s="130"/>
      <c r="CE265" s="130"/>
      <c r="CF265" s="130"/>
      <c r="CG265" s="130"/>
      <c r="CH265" s="130"/>
      <c r="CI265" s="130"/>
      <c r="CJ265" s="130"/>
      <c r="CK265" s="130"/>
      <c r="CL265" s="130"/>
      <c r="CM265" s="130"/>
      <c r="CN265" s="130"/>
      <c r="CO265" s="130"/>
      <c r="CP265" s="130"/>
      <c r="CQ265" s="130"/>
      <c r="CR265" s="130"/>
      <c r="CS265" s="130"/>
      <c r="CT265" s="130"/>
      <c r="CU265" s="130"/>
      <c r="CV265" s="130"/>
      <c r="CW265" s="130"/>
      <c r="CX265" s="130"/>
      <c r="CY265" s="130"/>
      <c r="CZ265" s="130"/>
      <c r="DA265" s="130"/>
      <c r="DB265" s="130"/>
      <c r="DC265" s="130"/>
      <c r="DD265" s="130"/>
      <c r="DE265" s="130"/>
      <c r="DF265" s="130"/>
      <c r="DG265" s="130"/>
      <c r="DH265" s="130"/>
      <c r="DI265" s="130"/>
      <c r="DJ265" s="130"/>
      <c r="DK265" s="130"/>
      <c r="DL265" s="130"/>
      <c r="DM265" s="130"/>
      <c r="DN265" s="130"/>
      <c r="DO265" s="130"/>
      <c r="DP265" s="130"/>
      <c r="DQ265" s="130"/>
      <c r="DR265" s="130"/>
      <c r="DS265" s="130"/>
      <c r="DT265" s="130"/>
      <c r="DU265" s="130"/>
      <c r="DV265" s="130"/>
      <c r="DW265" s="130"/>
      <c r="DX265" s="130"/>
      <c r="DY265" s="130"/>
      <c r="DZ265" s="130"/>
      <c r="EA265" s="130"/>
      <c r="EB265" s="130"/>
      <c r="EC265" s="130"/>
      <c r="ED265" s="130"/>
      <c r="EE265" s="130"/>
      <c r="EF265" s="130"/>
      <c r="EG265" s="130"/>
      <c r="EH265" s="130"/>
      <c r="EI265" s="130"/>
    </row>
    <row r="266" spans="1:139" ht="114" customHeight="1" outlineLevel="1" x14ac:dyDescent="0.3">
      <c r="A266" s="6">
        <v>228</v>
      </c>
      <c r="B266" s="6">
        <v>228</v>
      </c>
      <c r="C266" s="6" t="s">
        <v>204</v>
      </c>
      <c r="D266" s="7" t="s">
        <v>551</v>
      </c>
      <c r="E266" s="16">
        <v>367.6</v>
      </c>
      <c r="F266" s="49">
        <f t="shared" ref="F266:F328" si="295">I266*E266</f>
        <v>330840</v>
      </c>
      <c r="G266" s="46">
        <f t="shared" si="201"/>
        <v>376944.39200000005</v>
      </c>
      <c r="H266" s="46">
        <f t="shared" ref="H266:H328" si="296">F266+G266</f>
        <v>707784.39199999999</v>
      </c>
      <c r="I266" s="47">
        <v>900</v>
      </c>
      <c r="J266" s="47">
        <v>1025.42</v>
      </c>
      <c r="K266" s="47">
        <f t="shared" si="290"/>
        <v>1925.42</v>
      </c>
      <c r="L266" s="50"/>
      <c r="M266" s="49">
        <f t="shared" si="229"/>
        <v>578970</v>
      </c>
      <c r="N266" s="46">
        <f t="shared" si="230"/>
        <v>0</v>
      </c>
      <c r="O266" s="46">
        <f t="shared" si="231"/>
        <v>578970</v>
      </c>
      <c r="P266" s="47">
        <v>1575</v>
      </c>
      <c r="Q266" s="47"/>
      <c r="R266" s="47"/>
      <c r="S266" s="50"/>
      <c r="T266" s="49">
        <f t="shared" si="286"/>
        <v>0</v>
      </c>
      <c r="U266" s="46">
        <f t="shared" si="287"/>
        <v>763802.64448051958</v>
      </c>
      <c r="V266" s="46">
        <f t="shared" si="232"/>
        <v>763802.64448051958</v>
      </c>
      <c r="W266" s="47"/>
      <c r="X266" s="47">
        <v>2077.8091525585405</v>
      </c>
      <c r="Y266" s="47"/>
      <c r="Z266" s="50"/>
      <c r="AA266" s="46">
        <f t="shared" si="288"/>
        <v>0</v>
      </c>
      <c r="AB266" s="46">
        <f t="shared" si="284"/>
        <v>0</v>
      </c>
      <c r="AC266" s="46">
        <f t="shared" si="285"/>
        <v>0</v>
      </c>
      <c r="AD266" s="47"/>
      <c r="AE266" s="47"/>
      <c r="AF266" s="44">
        <f t="shared" si="280"/>
        <v>0</v>
      </c>
      <c r="AG266" s="124"/>
      <c r="AH266" s="46">
        <f t="shared" si="271"/>
        <v>0</v>
      </c>
      <c r="AI266" s="46">
        <f t="shared" si="272"/>
        <v>0</v>
      </c>
      <c r="AJ266" s="46">
        <f t="shared" si="273"/>
        <v>0</v>
      </c>
      <c r="AK266" s="47"/>
      <c r="AL266" s="47"/>
      <c r="AM266" s="44">
        <f t="shared" si="281"/>
        <v>0</v>
      </c>
      <c r="AN266" s="124"/>
      <c r="AO266" s="46">
        <f t="shared" si="274"/>
        <v>0</v>
      </c>
      <c r="AP266" s="46">
        <f t="shared" si="275"/>
        <v>0</v>
      </c>
      <c r="AQ266" s="46">
        <f t="shared" si="276"/>
        <v>0</v>
      </c>
      <c r="AR266" s="47"/>
      <c r="AS266" s="47"/>
      <c r="AT266" s="44">
        <f t="shared" si="282"/>
        <v>0</v>
      </c>
      <c r="AU266" s="124"/>
      <c r="AV266" s="46">
        <f t="shared" si="277"/>
        <v>0</v>
      </c>
      <c r="AW266" s="46">
        <f t="shared" si="278"/>
        <v>0</v>
      </c>
      <c r="AX266" s="46">
        <f t="shared" si="279"/>
        <v>0</v>
      </c>
      <c r="AY266" s="47"/>
      <c r="AZ266" s="47"/>
      <c r="BA266" s="44">
        <f t="shared" si="283"/>
        <v>0</v>
      </c>
      <c r="BB266" s="93" t="s">
        <v>768</v>
      </c>
      <c r="BC266" s="93"/>
    </row>
    <row r="267" spans="1:139" s="67" customFormat="1" hidden="1" x14ac:dyDescent="0.3">
      <c r="A267" s="61"/>
      <c r="B267" s="61"/>
      <c r="C267" s="61" t="s">
        <v>205</v>
      </c>
      <c r="D267" s="68"/>
      <c r="E267" s="69"/>
      <c r="F267" s="72">
        <f>SUM(F268:F273)</f>
        <v>131929.94999999998</v>
      </c>
      <c r="G267" s="72">
        <f t="shared" ref="G267:H267" si="297">SUM(G268:G273)</f>
        <v>789227.70802000002</v>
      </c>
      <c r="H267" s="72">
        <f t="shared" si="297"/>
        <v>921157.65801999997</v>
      </c>
      <c r="I267" s="71"/>
      <c r="J267" s="71"/>
      <c r="K267" s="71">
        <f t="shared" si="290"/>
        <v>0</v>
      </c>
      <c r="L267" s="60"/>
      <c r="M267" s="72">
        <f>SUM(M268:M273)</f>
        <v>154384.0385</v>
      </c>
      <c r="N267" s="70">
        <f t="shared" si="230"/>
        <v>0</v>
      </c>
      <c r="O267" s="70">
        <f t="shared" si="231"/>
        <v>154384.0385</v>
      </c>
      <c r="P267" s="71"/>
      <c r="Q267" s="71"/>
      <c r="R267" s="71"/>
      <c r="S267" s="60"/>
      <c r="T267" s="72">
        <f>SUM(T268:T273)</f>
        <v>0</v>
      </c>
      <c r="U267" s="70">
        <f t="shared" ref="U267" si="298">L267*X267</f>
        <v>0</v>
      </c>
      <c r="V267" s="70">
        <f t="shared" si="232"/>
        <v>0</v>
      </c>
      <c r="W267" s="71"/>
      <c r="X267" s="71"/>
      <c r="Y267" s="71"/>
      <c r="Z267" s="60"/>
      <c r="AA267" s="65">
        <f t="shared" si="288"/>
        <v>0</v>
      </c>
      <c r="AB267" s="70">
        <f t="shared" si="284"/>
        <v>0</v>
      </c>
      <c r="AC267" s="70">
        <f t="shared" si="285"/>
        <v>0</v>
      </c>
      <c r="AD267" s="71"/>
      <c r="AE267" s="71"/>
      <c r="AF267" s="66">
        <f t="shared" si="280"/>
        <v>0</v>
      </c>
      <c r="AG267" s="123"/>
      <c r="AH267" s="65">
        <f t="shared" si="271"/>
        <v>0</v>
      </c>
      <c r="AI267" s="70">
        <f t="shared" si="272"/>
        <v>0</v>
      </c>
      <c r="AJ267" s="70">
        <f t="shared" si="273"/>
        <v>0</v>
      </c>
      <c r="AK267" s="71"/>
      <c r="AL267" s="71"/>
      <c r="AM267" s="66">
        <f t="shared" si="281"/>
        <v>0</v>
      </c>
      <c r="AN267" s="123"/>
      <c r="AO267" s="65">
        <f t="shared" si="274"/>
        <v>0</v>
      </c>
      <c r="AP267" s="70">
        <f t="shared" si="275"/>
        <v>0</v>
      </c>
      <c r="AQ267" s="70">
        <f t="shared" si="276"/>
        <v>0</v>
      </c>
      <c r="AR267" s="71"/>
      <c r="AS267" s="71"/>
      <c r="AT267" s="66">
        <f t="shared" si="282"/>
        <v>0</v>
      </c>
      <c r="AU267" s="123"/>
      <c r="AV267" s="65">
        <f t="shared" si="277"/>
        <v>0</v>
      </c>
      <c r="AW267" s="70">
        <f t="shared" si="278"/>
        <v>0</v>
      </c>
      <c r="AX267" s="70">
        <f t="shared" si="279"/>
        <v>0</v>
      </c>
      <c r="AY267" s="71"/>
      <c r="AZ267" s="71"/>
      <c r="BA267" s="66">
        <f t="shared" si="283"/>
        <v>0</v>
      </c>
      <c r="BB267" s="89" t="s">
        <v>769</v>
      </c>
      <c r="BC267" s="89"/>
      <c r="BD267" s="130"/>
      <c r="BE267" s="130"/>
      <c r="BF267" s="130"/>
      <c r="BG267" s="130"/>
      <c r="BH267" s="130"/>
      <c r="BI267" s="130"/>
      <c r="BJ267" s="130"/>
      <c r="BK267" s="130"/>
      <c r="BL267" s="130"/>
      <c r="BM267" s="130"/>
      <c r="BN267" s="130"/>
      <c r="BO267" s="130"/>
      <c r="BP267" s="130"/>
      <c r="BQ267" s="130"/>
      <c r="BR267" s="130"/>
      <c r="BS267" s="130"/>
      <c r="BT267" s="130"/>
      <c r="BU267" s="130"/>
      <c r="BV267" s="130"/>
      <c r="BW267" s="130"/>
      <c r="BX267" s="130"/>
      <c r="BY267" s="130"/>
      <c r="BZ267" s="130"/>
      <c r="CA267" s="130"/>
      <c r="CB267" s="130"/>
      <c r="CC267" s="130"/>
      <c r="CD267" s="130"/>
      <c r="CE267" s="130"/>
      <c r="CF267" s="130"/>
      <c r="CG267" s="130"/>
      <c r="CH267" s="130"/>
      <c r="CI267" s="130"/>
      <c r="CJ267" s="130"/>
      <c r="CK267" s="130"/>
      <c r="CL267" s="130"/>
      <c r="CM267" s="130"/>
      <c r="CN267" s="130"/>
      <c r="CO267" s="130"/>
      <c r="CP267" s="130"/>
      <c r="CQ267" s="130"/>
      <c r="CR267" s="130"/>
      <c r="CS267" s="130"/>
      <c r="CT267" s="130"/>
      <c r="CU267" s="130"/>
      <c r="CV267" s="130"/>
      <c r="CW267" s="130"/>
      <c r="CX267" s="130"/>
      <c r="CY267" s="130"/>
      <c r="CZ267" s="130"/>
      <c r="DA267" s="130"/>
      <c r="DB267" s="130"/>
      <c r="DC267" s="130"/>
      <c r="DD267" s="130"/>
      <c r="DE267" s="130"/>
      <c r="DF267" s="130"/>
      <c r="DG267" s="130"/>
      <c r="DH267" s="130"/>
      <c r="DI267" s="130"/>
      <c r="DJ267" s="130"/>
      <c r="DK267" s="130"/>
      <c r="DL267" s="130"/>
      <c r="DM267" s="130"/>
      <c r="DN267" s="130"/>
      <c r="DO267" s="130"/>
      <c r="DP267" s="130"/>
      <c r="DQ267" s="130"/>
      <c r="DR267" s="130"/>
      <c r="DS267" s="130"/>
      <c r="DT267" s="130"/>
      <c r="DU267" s="130"/>
      <c r="DV267" s="130"/>
      <c r="DW267" s="130"/>
      <c r="DX267" s="130"/>
      <c r="DY267" s="130"/>
      <c r="DZ267" s="130"/>
      <c r="EA267" s="130"/>
      <c r="EB267" s="130"/>
      <c r="EC267" s="130"/>
      <c r="ED267" s="130"/>
      <c r="EE267" s="130"/>
      <c r="EF267" s="130"/>
      <c r="EG267" s="130"/>
      <c r="EH267" s="130"/>
      <c r="EI267" s="130"/>
    </row>
    <row r="268" spans="1:139" ht="42.75" customHeight="1" outlineLevel="1" x14ac:dyDescent="0.3">
      <c r="A268" s="6">
        <v>229</v>
      </c>
      <c r="B268" s="6">
        <v>229</v>
      </c>
      <c r="C268" s="6" t="s">
        <v>198</v>
      </c>
      <c r="D268" s="7" t="s">
        <v>551</v>
      </c>
      <c r="E268" s="16">
        <v>91.948999999999998</v>
      </c>
      <c r="F268" s="49">
        <f t="shared" si="295"/>
        <v>48273.224999999999</v>
      </c>
      <c r="G268" s="46">
        <f t="shared" si="201"/>
        <v>37714.72133</v>
      </c>
      <c r="H268" s="46">
        <f t="shared" si="296"/>
        <v>85987.946330000006</v>
      </c>
      <c r="I268" s="47">
        <v>525</v>
      </c>
      <c r="J268" s="47">
        <v>410.17</v>
      </c>
      <c r="K268" s="47">
        <f t="shared" si="290"/>
        <v>935.17000000000007</v>
      </c>
      <c r="L268" s="50"/>
      <c r="M268" s="49">
        <f t="shared" si="229"/>
        <v>20780.473999999998</v>
      </c>
      <c r="N268" s="46">
        <f t="shared" si="230"/>
        <v>0</v>
      </c>
      <c r="O268" s="46">
        <f t="shared" si="231"/>
        <v>20780.473999999998</v>
      </c>
      <c r="P268" s="47">
        <v>226</v>
      </c>
      <c r="Q268" s="47"/>
      <c r="R268" s="47"/>
      <c r="S268" s="50"/>
      <c r="T268" s="49">
        <f t="shared" si="286"/>
        <v>0</v>
      </c>
      <c r="U268" s="46">
        <f t="shared" si="287"/>
        <v>101433.53935000001</v>
      </c>
      <c r="V268" s="46">
        <f t="shared" si="232"/>
        <v>101433.53935000001</v>
      </c>
      <c r="W268" s="47"/>
      <c r="X268" s="47">
        <v>1103.1500000000001</v>
      </c>
      <c r="Y268" s="47"/>
      <c r="Z268" s="50"/>
      <c r="AA268" s="46">
        <f t="shared" si="288"/>
        <v>0</v>
      </c>
      <c r="AB268" s="46">
        <f t="shared" si="284"/>
        <v>0</v>
      </c>
      <c r="AC268" s="46">
        <f t="shared" si="285"/>
        <v>0</v>
      </c>
      <c r="AD268" s="47"/>
      <c r="AE268" s="47"/>
      <c r="AF268" s="44">
        <f t="shared" si="280"/>
        <v>0</v>
      </c>
      <c r="AG268" s="124"/>
      <c r="AH268" s="46">
        <f t="shared" si="271"/>
        <v>0</v>
      </c>
      <c r="AI268" s="46">
        <f t="shared" si="272"/>
        <v>0</v>
      </c>
      <c r="AJ268" s="46">
        <f t="shared" si="273"/>
        <v>0</v>
      </c>
      <c r="AK268" s="47"/>
      <c r="AL268" s="47"/>
      <c r="AM268" s="44">
        <f t="shared" si="281"/>
        <v>0</v>
      </c>
      <c r="AN268" s="124"/>
      <c r="AO268" s="46">
        <f t="shared" si="274"/>
        <v>0</v>
      </c>
      <c r="AP268" s="46">
        <f t="shared" si="275"/>
        <v>0</v>
      </c>
      <c r="AQ268" s="46">
        <f t="shared" si="276"/>
        <v>0</v>
      </c>
      <c r="AR268" s="47"/>
      <c r="AS268" s="47"/>
      <c r="AT268" s="44">
        <f t="shared" si="282"/>
        <v>0</v>
      </c>
      <c r="AU268" s="124"/>
      <c r="AV268" s="46">
        <f t="shared" si="277"/>
        <v>0</v>
      </c>
      <c r="AW268" s="46">
        <f t="shared" si="278"/>
        <v>0</v>
      </c>
      <c r="AX268" s="46">
        <f t="shared" si="279"/>
        <v>0</v>
      </c>
      <c r="AY268" s="47"/>
      <c r="AZ268" s="47"/>
      <c r="BA268" s="44">
        <f t="shared" si="283"/>
        <v>0</v>
      </c>
      <c r="BB268" s="93" t="s">
        <v>770</v>
      </c>
      <c r="BC268" s="93"/>
    </row>
    <row r="269" spans="1:139" ht="28.5" customHeight="1" outlineLevel="1" x14ac:dyDescent="0.3">
      <c r="A269" s="6">
        <v>230</v>
      </c>
      <c r="B269" s="6">
        <v>230</v>
      </c>
      <c r="C269" s="6" t="s">
        <v>206</v>
      </c>
      <c r="D269" s="7" t="s">
        <v>549</v>
      </c>
      <c r="E269" s="16">
        <v>12.9</v>
      </c>
      <c r="F269" s="49">
        <f t="shared" si="295"/>
        <v>2902.5</v>
      </c>
      <c r="G269" s="46">
        <f t="shared" si="201"/>
        <v>3220.7429999999999</v>
      </c>
      <c r="H269" s="46">
        <f t="shared" si="296"/>
        <v>6123.2430000000004</v>
      </c>
      <c r="I269" s="47">
        <v>225</v>
      </c>
      <c r="J269" s="47">
        <v>249.67</v>
      </c>
      <c r="K269" s="47">
        <f t="shared" si="290"/>
        <v>474.66999999999996</v>
      </c>
      <c r="L269" s="50"/>
      <c r="M269" s="49">
        <f t="shared" si="229"/>
        <v>6192</v>
      </c>
      <c r="N269" s="46">
        <f t="shared" si="230"/>
        <v>0</v>
      </c>
      <c r="O269" s="46">
        <f t="shared" si="231"/>
        <v>6192</v>
      </c>
      <c r="P269" s="47">
        <v>480</v>
      </c>
      <c r="Q269" s="47"/>
      <c r="R269" s="47"/>
      <c r="S269" s="50"/>
      <c r="T269" s="49">
        <f t="shared" si="286"/>
        <v>0</v>
      </c>
      <c r="U269" s="46">
        <f t="shared" si="287"/>
        <v>18060</v>
      </c>
      <c r="V269" s="46">
        <f t="shared" si="232"/>
        <v>18060</v>
      </c>
      <c r="W269" s="47"/>
      <c r="X269" s="47">
        <v>1400</v>
      </c>
      <c r="Y269" s="47"/>
      <c r="Z269" s="50"/>
      <c r="AA269" s="46">
        <f t="shared" si="288"/>
        <v>0</v>
      </c>
      <c r="AB269" s="46">
        <f t="shared" si="284"/>
        <v>0</v>
      </c>
      <c r="AC269" s="46">
        <f t="shared" si="285"/>
        <v>0</v>
      </c>
      <c r="AD269" s="47"/>
      <c r="AE269" s="47"/>
      <c r="AF269" s="44">
        <f t="shared" si="280"/>
        <v>0</v>
      </c>
      <c r="AG269" s="124"/>
      <c r="AH269" s="46">
        <f t="shared" si="271"/>
        <v>0</v>
      </c>
      <c r="AI269" s="46">
        <f t="shared" si="272"/>
        <v>0</v>
      </c>
      <c r="AJ269" s="46">
        <f t="shared" si="273"/>
        <v>0</v>
      </c>
      <c r="AK269" s="47"/>
      <c r="AL269" s="47"/>
      <c r="AM269" s="44">
        <f t="shared" si="281"/>
        <v>0</v>
      </c>
      <c r="AN269" s="124"/>
      <c r="AO269" s="46">
        <f t="shared" si="274"/>
        <v>0</v>
      </c>
      <c r="AP269" s="46">
        <f t="shared" si="275"/>
        <v>0</v>
      </c>
      <c r="AQ269" s="46">
        <f t="shared" si="276"/>
        <v>0</v>
      </c>
      <c r="AR269" s="47"/>
      <c r="AS269" s="47"/>
      <c r="AT269" s="44">
        <f t="shared" si="282"/>
        <v>0</v>
      </c>
      <c r="AU269" s="124"/>
      <c r="AV269" s="46">
        <f t="shared" si="277"/>
        <v>0</v>
      </c>
      <c r="AW269" s="46">
        <f t="shared" si="278"/>
        <v>0</v>
      </c>
      <c r="AX269" s="46">
        <f t="shared" si="279"/>
        <v>0</v>
      </c>
      <c r="AY269" s="47"/>
      <c r="AZ269" s="47"/>
      <c r="BA269" s="44">
        <f t="shared" si="283"/>
        <v>0</v>
      </c>
      <c r="BB269" s="93" t="s">
        <v>771</v>
      </c>
      <c r="BC269" s="93"/>
    </row>
    <row r="270" spans="1:139" ht="42.75" customHeight="1" outlineLevel="1" x14ac:dyDescent="0.3">
      <c r="A270" s="6">
        <v>231</v>
      </c>
      <c r="B270" s="6">
        <v>231</v>
      </c>
      <c r="C270" s="6" t="s">
        <v>207</v>
      </c>
      <c r="D270" s="7" t="s">
        <v>549</v>
      </c>
      <c r="E270" s="16">
        <v>128.72999999999999</v>
      </c>
      <c r="F270" s="49">
        <f t="shared" si="295"/>
        <v>28964.249999999996</v>
      </c>
      <c r="G270" s="46">
        <f t="shared" si="201"/>
        <v>143481.17069999999</v>
      </c>
      <c r="H270" s="46">
        <f t="shared" si="296"/>
        <v>172445.42069999999</v>
      </c>
      <c r="I270" s="47">
        <v>225</v>
      </c>
      <c r="J270" s="47">
        <v>1114.5899999999999</v>
      </c>
      <c r="K270" s="47">
        <f t="shared" si="290"/>
        <v>1339.59</v>
      </c>
      <c r="L270" s="50"/>
      <c r="M270" s="49">
        <f t="shared" si="229"/>
        <v>52564.320899999992</v>
      </c>
      <c r="N270" s="46">
        <f t="shared" si="230"/>
        <v>0</v>
      </c>
      <c r="O270" s="46">
        <f t="shared" si="231"/>
        <v>52564.320899999992</v>
      </c>
      <c r="P270" s="47">
        <v>408.33</v>
      </c>
      <c r="Q270" s="47"/>
      <c r="R270" s="47"/>
      <c r="S270" s="50"/>
      <c r="T270" s="49">
        <f t="shared" si="286"/>
        <v>0</v>
      </c>
      <c r="U270" s="46">
        <f t="shared" si="287"/>
        <v>203393.4</v>
      </c>
      <c r="V270" s="46">
        <f t="shared" si="232"/>
        <v>203393.4</v>
      </c>
      <c r="W270" s="47"/>
      <c r="X270" s="47">
        <v>1580</v>
      </c>
      <c r="Y270" s="47"/>
      <c r="Z270" s="50"/>
      <c r="AA270" s="46">
        <f t="shared" si="288"/>
        <v>0</v>
      </c>
      <c r="AB270" s="46">
        <f t="shared" si="284"/>
        <v>0</v>
      </c>
      <c r="AC270" s="46">
        <f t="shared" si="285"/>
        <v>0</v>
      </c>
      <c r="AD270" s="47"/>
      <c r="AE270" s="47"/>
      <c r="AF270" s="44">
        <f t="shared" si="280"/>
        <v>0</v>
      </c>
      <c r="AG270" s="124"/>
      <c r="AH270" s="46">
        <f t="shared" si="271"/>
        <v>0</v>
      </c>
      <c r="AI270" s="46">
        <f t="shared" si="272"/>
        <v>0</v>
      </c>
      <c r="AJ270" s="46">
        <f t="shared" si="273"/>
        <v>0</v>
      </c>
      <c r="AK270" s="47"/>
      <c r="AL270" s="47"/>
      <c r="AM270" s="44">
        <f t="shared" si="281"/>
        <v>0</v>
      </c>
      <c r="AN270" s="124"/>
      <c r="AO270" s="46">
        <f t="shared" si="274"/>
        <v>0</v>
      </c>
      <c r="AP270" s="46">
        <f t="shared" si="275"/>
        <v>0</v>
      </c>
      <c r="AQ270" s="46">
        <f t="shared" si="276"/>
        <v>0</v>
      </c>
      <c r="AR270" s="47"/>
      <c r="AS270" s="47"/>
      <c r="AT270" s="44">
        <f t="shared" si="282"/>
        <v>0</v>
      </c>
      <c r="AU270" s="124"/>
      <c r="AV270" s="46">
        <f t="shared" si="277"/>
        <v>0</v>
      </c>
      <c r="AW270" s="46">
        <f t="shared" si="278"/>
        <v>0</v>
      </c>
      <c r="AX270" s="46">
        <f t="shared" si="279"/>
        <v>0</v>
      </c>
      <c r="AY270" s="47"/>
      <c r="AZ270" s="47"/>
      <c r="BA270" s="44">
        <f t="shared" si="283"/>
        <v>0</v>
      </c>
      <c r="BB270" s="93" t="s">
        <v>772</v>
      </c>
      <c r="BC270" s="93"/>
    </row>
    <row r="271" spans="1:139" ht="57" customHeight="1" outlineLevel="1" x14ac:dyDescent="0.3">
      <c r="A271" s="6">
        <v>232</v>
      </c>
      <c r="B271" s="6">
        <v>232</v>
      </c>
      <c r="C271" s="6" t="s">
        <v>208</v>
      </c>
      <c r="D271" s="7" t="s">
        <v>549</v>
      </c>
      <c r="E271" s="16">
        <v>46.89</v>
      </c>
      <c r="F271" s="49">
        <f t="shared" si="295"/>
        <v>3516.75</v>
      </c>
      <c r="G271" s="46">
        <f t="shared" si="201"/>
        <v>3428.5968000000003</v>
      </c>
      <c r="H271" s="46">
        <f t="shared" si="296"/>
        <v>6945.3468000000003</v>
      </c>
      <c r="I271" s="47">
        <v>75</v>
      </c>
      <c r="J271" s="47">
        <v>73.12</v>
      </c>
      <c r="K271" s="47">
        <f t="shared" si="290"/>
        <v>148.12</v>
      </c>
      <c r="L271" s="50"/>
      <c r="M271" s="49">
        <f t="shared" si="229"/>
        <v>3188.52</v>
      </c>
      <c r="N271" s="46">
        <f t="shared" si="230"/>
        <v>0</v>
      </c>
      <c r="O271" s="46">
        <f t="shared" si="231"/>
        <v>3188.52</v>
      </c>
      <c r="P271" s="47">
        <v>68</v>
      </c>
      <c r="Q271" s="47"/>
      <c r="R271" s="47"/>
      <c r="S271" s="50"/>
      <c r="T271" s="49">
        <f t="shared" si="286"/>
        <v>0</v>
      </c>
      <c r="U271" s="46">
        <f t="shared" si="287"/>
        <v>3985.65</v>
      </c>
      <c r="V271" s="46">
        <f t="shared" si="232"/>
        <v>3985.65</v>
      </c>
      <c r="W271" s="47"/>
      <c r="X271" s="52">
        <v>85</v>
      </c>
      <c r="Y271" s="47"/>
      <c r="Z271" s="50"/>
      <c r="AA271" s="46">
        <f t="shared" si="288"/>
        <v>0</v>
      </c>
      <c r="AB271" s="46">
        <f t="shared" si="284"/>
        <v>0</v>
      </c>
      <c r="AC271" s="46">
        <f t="shared" si="285"/>
        <v>0</v>
      </c>
      <c r="AD271" s="47"/>
      <c r="AE271" s="47"/>
      <c r="AF271" s="44">
        <f t="shared" si="280"/>
        <v>0</v>
      </c>
      <c r="AG271" s="124"/>
      <c r="AH271" s="46">
        <f t="shared" si="271"/>
        <v>0</v>
      </c>
      <c r="AI271" s="46">
        <f t="shared" si="272"/>
        <v>0</v>
      </c>
      <c r="AJ271" s="46">
        <f t="shared" si="273"/>
        <v>0</v>
      </c>
      <c r="AK271" s="47"/>
      <c r="AL271" s="47"/>
      <c r="AM271" s="44">
        <f t="shared" si="281"/>
        <v>0</v>
      </c>
      <c r="AN271" s="124"/>
      <c r="AO271" s="46">
        <f t="shared" si="274"/>
        <v>0</v>
      </c>
      <c r="AP271" s="46">
        <f t="shared" si="275"/>
        <v>0</v>
      </c>
      <c r="AQ271" s="46">
        <f t="shared" si="276"/>
        <v>0</v>
      </c>
      <c r="AR271" s="47"/>
      <c r="AS271" s="47"/>
      <c r="AT271" s="44">
        <f t="shared" si="282"/>
        <v>0</v>
      </c>
      <c r="AU271" s="124"/>
      <c r="AV271" s="46">
        <f t="shared" si="277"/>
        <v>0</v>
      </c>
      <c r="AW271" s="46">
        <f t="shared" si="278"/>
        <v>0</v>
      </c>
      <c r="AX271" s="46">
        <f t="shared" si="279"/>
        <v>0</v>
      </c>
      <c r="AY271" s="47"/>
      <c r="AZ271" s="47"/>
      <c r="BA271" s="44">
        <f t="shared" si="283"/>
        <v>0</v>
      </c>
      <c r="BB271" s="93" t="s">
        <v>773</v>
      </c>
      <c r="BC271" s="93"/>
    </row>
    <row r="272" spans="1:139" ht="57" customHeight="1" outlineLevel="1" x14ac:dyDescent="0.3">
      <c r="A272" s="6">
        <v>233</v>
      </c>
      <c r="B272" s="6">
        <v>233</v>
      </c>
      <c r="C272" s="6" t="s">
        <v>209</v>
      </c>
      <c r="D272" s="7" t="s">
        <v>549</v>
      </c>
      <c r="E272" s="16">
        <v>73.56</v>
      </c>
      <c r="F272" s="53">
        <f t="shared" si="295"/>
        <v>0</v>
      </c>
      <c r="G272" s="46">
        <f t="shared" si="201"/>
        <v>81989.240399999995</v>
      </c>
      <c r="H272" s="59">
        <f t="shared" si="296"/>
        <v>81989.240399999995</v>
      </c>
      <c r="I272" s="50">
        <v>0</v>
      </c>
      <c r="J272" s="47">
        <v>1114.5899999999999</v>
      </c>
      <c r="K272" s="47">
        <f t="shared" si="290"/>
        <v>1114.5899999999999</v>
      </c>
      <c r="L272" s="50"/>
      <c r="M272" s="49">
        <f t="shared" si="229"/>
        <v>26971.509600000001</v>
      </c>
      <c r="N272" s="46">
        <f t="shared" si="230"/>
        <v>0</v>
      </c>
      <c r="O272" s="46">
        <f t="shared" si="231"/>
        <v>26971.509600000001</v>
      </c>
      <c r="P272" s="50">
        <v>366.66</v>
      </c>
      <c r="Q272" s="47"/>
      <c r="R272" s="47"/>
      <c r="S272" s="50"/>
      <c r="T272" s="49">
        <f t="shared" si="286"/>
        <v>0</v>
      </c>
      <c r="U272" s="46">
        <f t="shared" si="287"/>
        <v>65260.225200000001</v>
      </c>
      <c r="V272" s="46">
        <f t="shared" si="232"/>
        <v>65260.225200000001</v>
      </c>
      <c r="W272" s="52"/>
      <c r="X272" s="155">
        <v>887.17</v>
      </c>
      <c r="Y272" s="47"/>
      <c r="Z272" s="50"/>
      <c r="AA272" s="46">
        <f t="shared" si="288"/>
        <v>0</v>
      </c>
      <c r="AB272" s="46">
        <f t="shared" si="284"/>
        <v>0</v>
      </c>
      <c r="AC272" s="46">
        <f t="shared" si="285"/>
        <v>0</v>
      </c>
      <c r="AD272" s="47"/>
      <c r="AE272" s="47"/>
      <c r="AF272" s="44">
        <f t="shared" si="280"/>
        <v>0</v>
      </c>
      <c r="AG272" s="124"/>
      <c r="AH272" s="46">
        <f t="shared" si="271"/>
        <v>0</v>
      </c>
      <c r="AI272" s="46">
        <f t="shared" si="272"/>
        <v>0</v>
      </c>
      <c r="AJ272" s="46">
        <f t="shared" si="273"/>
        <v>0</v>
      </c>
      <c r="AK272" s="47"/>
      <c r="AL272" s="47"/>
      <c r="AM272" s="44">
        <f t="shared" si="281"/>
        <v>0</v>
      </c>
      <c r="AN272" s="124"/>
      <c r="AO272" s="46">
        <f t="shared" si="274"/>
        <v>0</v>
      </c>
      <c r="AP272" s="46">
        <f t="shared" si="275"/>
        <v>0</v>
      </c>
      <c r="AQ272" s="46">
        <f t="shared" si="276"/>
        <v>0</v>
      </c>
      <c r="AR272" s="47"/>
      <c r="AS272" s="47"/>
      <c r="AT272" s="44">
        <f t="shared" si="282"/>
        <v>0</v>
      </c>
      <c r="AU272" s="124"/>
      <c r="AV272" s="46">
        <f t="shared" si="277"/>
        <v>0</v>
      </c>
      <c r="AW272" s="46">
        <f t="shared" si="278"/>
        <v>0</v>
      </c>
      <c r="AX272" s="46">
        <f t="shared" si="279"/>
        <v>0</v>
      </c>
      <c r="AY272" s="47"/>
      <c r="AZ272" s="47"/>
      <c r="BA272" s="44">
        <f t="shared" si="283"/>
        <v>0</v>
      </c>
      <c r="BB272" s="93" t="s">
        <v>774</v>
      </c>
      <c r="BC272" s="93"/>
    </row>
    <row r="273" spans="1:139" ht="57" customHeight="1" outlineLevel="1" x14ac:dyDescent="0.3">
      <c r="A273" s="6">
        <v>234</v>
      </c>
      <c r="B273" s="6">
        <v>234</v>
      </c>
      <c r="C273" s="6" t="s">
        <v>210</v>
      </c>
      <c r="D273" s="7" t="s">
        <v>551</v>
      </c>
      <c r="E273" s="16">
        <v>91.948999999999998</v>
      </c>
      <c r="F273" s="49">
        <f t="shared" si="295"/>
        <v>48273.224999999999</v>
      </c>
      <c r="G273" s="46">
        <f t="shared" si="201"/>
        <v>519393.23579000001</v>
      </c>
      <c r="H273" s="46">
        <f t="shared" si="296"/>
        <v>567666.46079000004</v>
      </c>
      <c r="I273" s="47">
        <v>525</v>
      </c>
      <c r="J273" s="47">
        <v>5648.71</v>
      </c>
      <c r="K273" s="47">
        <f t="shared" si="290"/>
        <v>6173.71</v>
      </c>
      <c r="L273" s="50"/>
      <c r="M273" s="49">
        <f t="shared" si="229"/>
        <v>44687.214</v>
      </c>
      <c r="N273" s="46">
        <f t="shared" si="230"/>
        <v>0</v>
      </c>
      <c r="O273" s="46">
        <f t="shared" si="231"/>
        <v>44687.214</v>
      </c>
      <c r="P273" s="47">
        <v>486</v>
      </c>
      <c r="Q273" s="47"/>
      <c r="R273" s="47"/>
      <c r="S273" s="50"/>
      <c r="T273" s="49">
        <f t="shared" si="286"/>
        <v>0</v>
      </c>
      <c r="U273" s="46">
        <f t="shared" si="287"/>
        <v>1130982.5398929853</v>
      </c>
      <c r="V273" s="46">
        <f t="shared" si="232"/>
        <v>1130982.5398929853</v>
      </c>
      <c r="W273" s="47"/>
      <c r="X273" s="155">
        <v>12300.107014681893</v>
      </c>
      <c r="Y273" s="47"/>
      <c r="Z273" s="50"/>
      <c r="AA273" s="46">
        <f t="shared" si="288"/>
        <v>0</v>
      </c>
      <c r="AB273" s="46">
        <f t="shared" si="284"/>
        <v>0</v>
      </c>
      <c r="AC273" s="46">
        <f t="shared" si="285"/>
        <v>0</v>
      </c>
      <c r="AD273" s="47"/>
      <c r="AE273" s="47"/>
      <c r="AF273" s="44">
        <f t="shared" si="280"/>
        <v>0</v>
      </c>
      <c r="AG273" s="124"/>
      <c r="AH273" s="46">
        <f t="shared" si="271"/>
        <v>0</v>
      </c>
      <c r="AI273" s="46">
        <f t="shared" si="272"/>
        <v>0</v>
      </c>
      <c r="AJ273" s="46">
        <f t="shared" si="273"/>
        <v>0</v>
      </c>
      <c r="AK273" s="47"/>
      <c r="AL273" s="47"/>
      <c r="AM273" s="44">
        <f t="shared" si="281"/>
        <v>0</v>
      </c>
      <c r="AN273" s="124"/>
      <c r="AO273" s="46">
        <f t="shared" si="274"/>
        <v>0</v>
      </c>
      <c r="AP273" s="46">
        <f t="shared" si="275"/>
        <v>0</v>
      </c>
      <c r="AQ273" s="46">
        <f t="shared" si="276"/>
        <v>0</v>
      </c>
      <c r="AR273" s="47"/>
      <c r="AS273" s="47"/>
      <c r="AT273" s="44">
        <f t="shared" si="282"/>
        <v>0</v>
      </c>
      <c r="AU273" s="124"/>
      <c r="AV273" s="46">
        <f t="shared" si="277"/>
        <v>0</v>
      </c>
      <c r="AW273" s="46">
        <f t="shared" si="278"/>
        <v>0</v>
      </c>
      <c r="AX273" s="46">
        <f t="shared" si="279"/>
        <v>0</v>
      </c>
      <c r="AY273" s="47"/>
      <c r="AZ273" s="47"/>
      <c r="BA273" s="44">
        <f t="shared" si="283"/>
        <v>0</v>
      </c>
      <c r="BB273" s="93" t="s">
        <v>775</v>
      </c>
      <c r="BC273" s="93"/>
    </row>
    <row r="274" spans="1:139" s="67" customFormat="1" ht="43.2" hidden="1" x14ac:dyDescent="0.3">
      <c r="A274" s="61"/>
      <c r="B274" s="61"/>
      <c r="C274" s="61" t="s">
        <v>211</v>
      </c>
      <c r="D274" s="68"/>
      <c r="E274" s="69"/>
      <c r="F274" s="72">
        <f>SUM(F275:F278)</f>
        <v>910106.25</v>
      </c>
      <c r="G274" s="72">
        <f t="shared" ref="G274:H274" si="299">SUM(G275:G278)</f>
        <v>2192684.8816999998</v>
      </c>
      <c r="H274" s="72">
        <f t="shared" si="299"/>
        <v>3102791.1316999998</v>
      </c>
      <c r="I274" s="71"/>
      <c r="J274" s="71"/>
      <c r="K274" s="71">
        <f t="shared" si="290"/>
        <v>0</v>
      </c>
      <c r="L274" s="60"/>
      <c r="M274" s="72">
        <f>SUM(M275:M278)</f>
        <v>770138.88000000012</v>
      </c>
      <c r="N274" s="72">
        <f t="shared" ref="N274" si="300">SUM(N275:N278)</f>
        <v>0</v>
      </c>
      <c r="O274" s="72">
        <f t="shared" ref="O274" si="301">SUM(O275:O278)</f>
        <v>770138.88000000012</v>
      </c>
      <c r="P274" s="71"/>
      <c r="Q274" s="71"/>
      <c r="R274" s="71"/>
      <c r="S274" s="60"/>
      <c r="T274" s="72">
        <f>SUM(T275:T278)</f>
        <v>0</v>
      </c>
      <c r="U274" s="72">
        <f t="shared" ref="U274" si="302">SUM(U275:U278)</f>
        <v>2240282.247210871</v>
      </c>
      <c r="V274" s="72">
        <f t="shared" ref="V274" si="303">SUM(V275:V278)</f>
        <v>2240282.247210871</v>
      </c>
      <c r="W274" s="71"/>
      <c r="X274" s="71"/>
      <c r="Y274" s="71"/>
      <c r="Z274" s="60"/>
      <c r="AA274" s="65">
        <f t="shared" si="288"/>
        <v>0</v>
      </c>
      <c r="AB274" s="70">
        <f t="shared" si="284"/>
        <v>0</v>
      </c>
      <c r="AC274" s="70">
        <f t="shared" si="285"/>
        <v>0</v>
      </c>
      <c r="AD274" s="71"/>
      <c r="AE274" s="71"/>
      <c r="AF274" s="66">
        <f t="shared" si="280"/>
        <v>0</v>
      </c>
      <c r="AG274" s="123"/>
      <c r="AH274" s="65">
        <f t="shared" si="271"/>
        <v>0</v>
      </c>
      <c r="AI274" s="70">
        <f t="shared" si="272"/>
        <v>0</v>
      </c>
      <c r="AJ274" s="70">
        <f t="shared" si="273"/>
        <v>0</v>
      </c>
      <c r="AK274" s="71"/>
      <c r="AL274" s="71"/>
      <c r="AM274" s="66">
        <f t="shared" si="281"/>
        <v>0</v>
      </c>
      <c r="AN274" s="123"/>
      <c r="AO274" s="65">
        <f t="shared" si="274"/>
        <v>0</v>
      </c>
      <c r="AP274" s="70">
        <f t="shared" si="275"/>
        <v>0</v>
      </c>
      <c r="AQ274" s="70">
        <f t="shared" si="276"/>
        <v>0</v>
      </c>
      <c r="AR274" s="71"/>
      <c r="AS274" s="71"/>
      <c r="AT274" s="66">
        <f t="shared" si="282"/>
        <v>0</v>
      </c>
      <c r="AU274" s="123"/>
      <c r="AV274" s="65">
        <f t="shared" si="277"/>
        <v>0</v>
      </c>
      <c r="AW274" s="70">
        <f t="shared" si="278"/>
        <v>0</v>
      </c>
      <c r="AX274" s="70">
        <f t="shared" si="279"/>
        <v>0</v>
      </c>
      <c r="AY274" s="71"/>
      <c r="AZ274" s="71"/>
      <c r="BA274" s="66">
        <f t="shared" si="283"/>
        <v>0</v>
      </c>
      <c r="BB274" s="89" t="s">
        <v>776</v>
      </c>
      <c r="BC274" s="89"/>
      <c r="BD274" s="130"/>
      <c r="BE274" s="130"/>
      <c r="BF274" s="130"/>
      <c r="BG274" s="130"/>
      <c r="BH274" s="130"/>
      <c r="BI274" s="130"/>
      <c r="BJ274" s="130"/>
      <c r="BK274" s="130"/>
      <c r="BL274" s="130"/>
      <c r="BM274" s="130"/>
      <c r="BN274" s="130"/>
      <c r="BO274" s="130"/>
      <c r="BP274" s="130"/>
      <c r="BQ274" s="130"/>
      <c r="BR274" s="130"/>
      <c r="BS274" s="130"/>
      <c r="BT274" s="130"/>
      <c r="BU274" s="130"/>
      <c r="BV274" s="130"/>
      <c r="BW274" s="130"/>
      <c r="BX274" s="130"/>
      <c r="BY274" s="130"/>
      <c r="BZ274" s="130"/>
      <c r="CA274" s="130"/>
      <c r="CB274" s="130"/>
      <c r="CC274" s="130"/>
      <c r="CD274" s="130"/>
      <c r="CE274" s="130"/>
      <c r="CF274" s="130"/>
      <c r="CG274" s="130"/>
      <c r="CH274" s="130"/>
      <c r="CI274" s="130"/>
      <c r="CJ274" s="130"/>
      <c r="CK274" s="130"/>
      <c r="CL274" s="130"/>
      <c r="CM274" s="130"/>
      <c r="CN274" s="130"/>
      <c r="CO274" s="130"/>
      <c r="CP274" s="130"/>
      <c r="CQ274" s="130"/>
      <c r="CR274" s="130"/>
      <c r="CS274" s="130"/>
      <c r="CT274" s="130"/>
      <c r="CU274" s="130"/>
      <c r="CV274" s="130"/>
      <c r="CW274" s="130"/>
      <c r="CX274" s="130"/>
      <c r="CY274" s="130"/>
      <c r="CZ274" s="130"/>
      <c r="DA274" s="130"/>
      <c r="DB274" s="130"/>
      <c r="DC274" s="130"/>
      <c r="DD274" s="130"/>
      <c r="DE274" s="130"/>
      <c r="DF274" s="130"/>
      <c r="DG274" s="130"/>
      <c r="DH274" s="130"/>
      <c r="DI274" s="130"/>
      <c r="DJ274" s="130"/>
      <c r="DK274" s="130"/>
      <c r="DL274" s="130"/>
      <c r="DM274" s="130"/>
      <c r="DN274" s="130"/>
      <c r="DO274" s="130"/>
      <c r="DP274" s="130"/>
      <c r="DQ274" s="130"/>
      <c r="DR274" s="130"/>
      <c r="DS274" s="130"/>
      <c r="DT274" s="130"/>
      <c r="DU274" s="130"/>
      <c r="DV274" s="130"/>
      <c r="DW274" s="130"/>
      <c r="DX274" s="130"/>
      <c r="DY274" s="130"/>
      <c r="DZ274" s="130"/>
      <c r="EA274" s="130"/>
      <c r="EB274" s="130"/>
      <c r="EC274" s="130"/>
      <c r="ED274" s="130"/>
      <c r="EE274" s="130"/>
      <c r="EF274" s="130"/>
      <c r="EG274" s="130"/>
      <c r="EH274" s="130"/>
      <c r="EI274" s="130"/>
    </row>
    <row r="275" spans="1:139" ht="85.5" customHeight="1" outlineLevel="1" x14ac:dyDescent="0.3">
      <c r="A275" s="6">
        <v>235</v>
      </c>
      <c r="B275" s="6">
        <v>235</v>
      </c>
      <c r="C275" s="6" t="s">
        <v>212</v>
      </c>
      <c r="D275" s="7" t="s">
        <v>551</v>
      </c>
      <c r="E275" s="16">
        <v>90.8</v>
      </c>
      <c r="F275" s="49">
        <f t="shared" si="295"/>
        <v>88530</v>
      </c>
      <c r="G275" s="46">
        <f t="shared" ref="G275:G316" si="304">E275*J275</f>
        <v>174557.552</v>
      </c>
      <c r="H275" s="46">
        <f t="shared" si="296"/>
        <v>263087.55200000003</v>
      </c>
      <c r="I275" s="47">
        <v>975</v>
      </c>
      <c r="J275" s="47">
        <v>1922.44</v>
      </c>
      <c r="K275" s="47">
        <f t="shared" si="290"/>
        <v>2897.44</v>
      </c>
      <c r="L275" s="50"/>
      <c r="M275" s="49">
        <f t="shared" si="229"/>
        <v>143010</v>
      </c>
      <c r="N275" s="46">
        <f t="shared" si="230"/>
        <v>0</v>
      </c>
      <c r="O275" s="46">
        <f t="shared" si="231"/>
        <v>143010</v>
      </c>
      <c r="P275" s="47">
        <v>1575</v>
      </c>
      <c r="Q275" s="47"/>
      <c r="R275" s="47"/>
      <c r="S275" s="50"/>
      <c r="T275" s="49">
        <f t="shared" si="286"/>
        <v>0</v>
      </c>
      <c r="U275" s="46">
        <f t="shared" si="287"/>
        <v>239607.95721087104</v>
      </c>
      <c r="V275" s="46">
        <f t="shared" si="232"/>
        <v>239607.95721087104</v>
      </c>
      <c r="W275" s="47"/>
      <c r="X275" s="47">
        <v>2638.8541543047472</v>
      </c>
      <c r="Y275" s="47"/>
      <c r="Z275" s="50"/>
      <c r="AA275" s="46">
        <f t="shared" si="288"/>
        <v>0</v>
      </c>
      <c r="AB275" s="46">
        <f t="shared" si="284"/>
        <v>0</v>
      </c>
      <c r="AC275" s="46">
        <f t="shared" si="285"/>
        <v>0</v>
      </c>
      <c r="AD275" s="47"/>
      <c r="AE275" s="47"/>
      <c r="AF275" s="44">
        <f t="shared" si="280"/>
        <v>0</v>
      </c>
      <c r="AG275" s="124"/>
      <c r="AH275" s="46">
        <f t="shared" si="271"/>
        <v>0</v>
      </c>
      <c r="AI275" s="46">
        <f t="shared" si="272"/>
        <v>0</v>
      </c>
      <c r="AJ275" s="46">
        <f t="shared" si="273"/>
        <v>0</v>
      </c>
      <c r="AK275" s="47"/>
      <c r="AL275" s="47"/>
      <c r="AM275" s="44">
        <f t="shared" si="281"/>
        <v>0</v>
      </c>
      <c r="AN275" s="124"/>
      <c r="AO275" s="46">
        <f t="shared" si="274"/>
        <v>0</v>
      </c>
      <c r="AP275" s="46">
        <f t="shared" si="275"/>
        <v>0</v>
      </c>
      <c r="AQ275" s="46">
        <f t="shared" si="276"/>
        <v>0</v>
      </c>
      <c r="AR275" s="47"/>
      <c r="AS275" s="47"/>
      <c r="AT275" s="44">
        <f t="shared" si="282"/>
        <v>0</v>
      </c>
      <c r="AU275" s="124"/>
      <c r="AV275" s="46">
        <f t="shared" si="277"/>
        <v>0</v>
      </c>
      <c r="AW275" s="46">
        <f t="shared" si="278"/>
        <v>0</v>
      </c>
      <c r="AX275" s="46">
        <f t="shared" si="279"/>
        <v>0</v>
      </c>
      <c r="AY275" s="47"/>
      <c r="AZ275" s="47"/>
      <c r="BA275" s="44">
        <f t="shared" si="283"/>
        <v>0</v>
      </c>
      <c r="BB275" s="93" t="s">
        <v>777</v>
      </c>
      <c r="BC275" s="93"/>
    </row>
    <row r="276" spans="1:139" s="10" customFormat="1" ht="72" customHeight="1" outlineLevel="1" x14ac:dyDescent="0.3">
      <c r="A276" s="8"/>
      <c r="B276" s="8"/>
      <c r="C276" s="8" t="s">
        <v>213</v>
      </c>
      <c r="D276" s="9" t="s">
        <v>549</v>
      </c>
      <c r="E276" s="18">
        <v>614.07000000000005</v>
      </c>
      <c r="F276" s="49">
        <f t="shared" si="295"/>
        <v>230276.25000000003</v>
      </c>
      <c r="G276" s="46">
        <f t="shared" si="304"/>
        <v>1366127.6697000002</v>
      </c>
      <c r="H276" s="46">
        <f t="shared" si="296"/>
        <v>1596403.9197000002</v>
      </c>
      <c r="I276" s="47">
        <v>375</v>
      </c>
      <c r="J276" s="47">
        <v>2224.71</v>
      </c>
      <c r="K276" s="47">
        <f t="shared" si="290"/>
        <v>2599.71</v>
      </c>
      <c r="L276" s="50"/>
      <c r="M276" s="49">
        <f t="shared" si="229"/>
        <v>343879.2</v>
      </c>
      <c r="N276" s="46">
        <f t="shared" si="230"/>
        <v>0</v>
      </c>
      <c r="O276" s="46">
        <f t="shared" si="231"/>
        <v>343879.2</v>
      </c>
      <c r="P276" s="47">
        <v>560</v>
      </c>
      <c r="Q276" s="47"/>
      <c r="R276" s="47"/>
      <c r="S276" s="50"/>
      <c r="T276" s="49">
        <f t="shared" si="286"/>
        <v>0</v>
      </c>
      <c r="U276" s="46">
        <f t="shared" si="287"/>
        <v>1521468</v>
      </c>
      <c r="V276" s="46">
        <f t="shared" si="232"/>
        <v>1521468</v>
      </c>
      <c r="W276" s="47"/>
      <c r="X276" s="47">
        <v>2477.6784405686644</v>
      </c>
      <c r="Y276" s="47"/>
      <c r="Z276" s="50"/>
      <c r="AA276" s="46">
        <f t="shared" si="288"/>
        <v>0</v>
      </c>
      <c r="AB276" s="46">
        <f t="shared" si="284"/>
        <v>0</v>
      </c>
      <c r="AC276" s="46">
        <f t="shared" si="285"/>
        <v>0</v>
      </c>
      <c r="AD276" s="47"/>
      <c r="AE276" s="47"/>
      <c r="AF276" s="44">
        <f t="shared" si="280"/>
        <v>0</v>
      </c>
      <c r="AG276" s="124"/>
      <c r="AH276" s="46">
        <f t="shared" si="271"/>
        <v>0</v>
      </c>
      <c r="AI276" s="46">
        <f t="shared" si="272"/>
        <v>0</v>
      </c>
      <c r="AJ276" s="46">
        <f t="shared" si="273"/>
        <v>0</v>
      </c>
      <c r="AK276" s="47"/>
      <c r="AL276" s="47"/>
      <c r="AM276" s="44">
        <f t="shared" si="281"/>
        <v>0</v>
      </c>
      <c r="AN276" s="124"/>
      <c r="AO276" s="46">
        <f t="shared" si="274"/>
        <v>0</v>
      </c>
      <c r="AP276" s="46">
        <f t="shared" si="275"/>
        <v>0</v>
      </c>
      <c r="AQ276" s="46">
        <f t="shared" si="276"/>
        <v>0</v>
      </c>
      <c r="AR276" s="47"/>
      <c r="AS276" s="47"/>
      <c r="AT276" s="44">
        <f t="shared" si="282"/>
        <v>0</v>
      </c>
      <c r="AU276" s="124"/>
      <c r="AV276" s="46">
        <f t="shared" si="277"/>
        <v>0</v>
      </c>
      <c r="AW276" s="46">
        <f t="shared" si="278"/>
        <v>0</v>
      </c>
      <c r="AX276" s="46">
        <f t="shared" si="279"/>
        <v>0</v>
      </c>
      <c r="AY276" s="47"/>
      <c r="AZ276" s="47"/>
      <c r="BA276" s="44">
        <f t="shared" si="283"/>
        <v>0</v>
      </c>
      <c r="BB276" s="94" t="s">
        <v>778</v>
      </c>
      <c r="BC276" s="94"/>
      <c r="BD276" s="132"/>
      <c r="BE276" s="132"/>
      <c r="BF276" s="132"/>
      <c r="BG276" s="132"/>
      <c r="BH276" s="132"/>
      <c r="BI276" s="132"/>
      <c r="BJ276" s="132"/>
      <c r="BK276" s="132"/>
      <c r="BL276" s="132"/>
      <c r="BM276" s="132"/>
      <c r="BN276" s="132"/>
      <c r="BO276" s="132"/>
      <c r="BP276" s="132"/>
      <c r="BQ276" s="132"/>
      <c r="BR276" s="132"/>
      <c r="BS276" s="132"/>
      <c r="BT276" s="132"/>
      <c r="BU276" s="132"/>
      <c r="BV276" s="132"/>
      <c r="BW276" s="132"/>
      <c r="BX276" s="132"/>
      <c r="BY276" s="132"/>
      <c r="BZ276" s="132"/>
      <c r="CA276" s="132"/>
      <c r="CB276" s="132"/>
      <c r="CC276" s="132"/>
      <c r="CD276" s="132"/>
      <c r="CE276" s="132"/>
      <c r="CF276" s="132"/>
      <c r="CG276" s="132"/>
      <c r="CH276" s="132"/>
      <c r="CI276" s="132"/>
      <c r="CJ276" s="132"/>
      <c r="CK276" s="132"/>
      <c r="CL276" s="132"/>
      <c r="CM276" s="132"/>
      <c r="CN276" s="132"/>
      <c r="CO276" s="132"/>
      <c r="CP276" s="132"/>
      <c r="CQ276" s="132"/>
      <c r="CR276" s="132"/>
      <c r="CS276" s="132"/>
      <c r="CT276" s="132"/>
      <c r="CU276" s="132"/>
      <c r="CV276" s="132"/>
      <c r="CW276" s="132"/>
      <c r="CX276" s="132"/>
      <c r="CY276" s="132"/>
      <c r="CZ276" s="132"/>
      <c r="DA276" s="132"/>
      <c r="DB276" s="132"/>
      <c r="DC276" s="132"/>
      <c r="DD276" s="132"/>
      <c r="DE276" s="132"/>
      <c r="DF276" s="132"/>
      <c r="DG276" s="132"/>
      <c r="DH276" s="132"/>
      <c r="DI276" s="132"/>
      <c r="DJ276" s="132"/>
      <c r="DK276" s="132"/>
      <c r="DL276" s="132"/>
      <c r="DM276" s="132"/>
      <c r="DN276" s="132"/>
      <c r="DO276" s="132"/>
      <c r="DP276" s="132"/>
      <c r="DQ276" s="132"/>
      <c r="DR276" s="132"/>
      <c r="DS276" s="132"/>
      <c r="DT276" s="132"/>
      <c r="DU276" s="132"/>
      <c r="DV276" s="132"/>
      <c r="DW276" s="132"/>
      <c r="DX276" s="132"/>
      <c r="DY276" s="132"/>
      <c r="DZ276" s="132"/>
      <c r="EA276" s="132"/>
      <c r="EB276" s="132"/>
      <c r="EC276" s="132"/>
      <c r="ED276" s="132"/>
      <c r="EE276" s="132"/>
      <c r="EF276" s="132"/>
      <c r="EG276" s="132"/>
      <c r="EH276" s="132"/>
      <c r="EI276" s="132"/>
    </row>
    <row r="277" spans="1:139" ht="99.75" customHeight="1" outlineLevel="1" x14ac:dyDescent="0.3">
      <c r="A277" s="6">
        <v>236</v>
      </c>
      <c r="B277" s="6">
        <v>236</v>
      </c>
      <c r="C277" s="6" t="s">
        <v>214</v>
      </c>
      <c r="D277" s="7" t="s">
        <v>550</v>
      </c>
      <c r="E277" s="16">
        <v>39</v>
      </c>
      <c r="F277" s="49">
        <f t="shared" si="295"/>
        <v>497250</v>
      </c>
      <c r="G277" s="46">
        <f t="shared" si="304"/>
        <v>613778.88</v>
      </c>
      <c r="H277" s="46">
        <f t="shared" si="296"/>
        <v>1111028.8799999999</v>
      </c>
      <c r="I277" s="47">
        <v>12750</v>
      </c>
      <c r="J277" s="47">
        <v>15737.92</v>
      </c>
      <c r="K277" s="47">
        <f t="shared" si="290"/>
        <v>28487.919999999998</v>
      </c>
      <c r="L277" s="50"/>
      <c r="M277" s="49">
        <f t="shared" si="229"/>
        <v>178749.87</v>
      </c>
      <c r="N277" s="46">
        <f t="shared" si="230"/>
        <v>0</v>
      </c>
      <c r="O277" s="46">
        <f t="shared" si="231"/>
        <v>178749.87</v>
      </c>
      <c r="P277" s="47">
        <v>4583.33</v>
      </c>
      <c r="Q277" s="47"/>
      <c r="R277" s="47"/>
      <c r="S277" s="50"/>
      <c r="T277" s="49">
        <f t="shared" si="286"/>
        <v>0</v>
      </c>
      <c r="U277" s="46">
        <f t="shared" si="287"/>
        <v>436800</v>
      </c>
      <c r="V277" s="46">
        <f t="shared" si="232"/>
        <v>436800</v>
      </c>
      <c r="W277" s="47"/>
      <c r="X277" s="155">
        <v>11200</v>
      </c>
      <c r="Y277" s="47"/>
      <c r="Z277" s="50"/>
      <c r="AA277" s="46">
        <f t="shared" si="288"/>
        <v>0</v>
      </c>
      <c r="AB277" s="46">
        <f t="shared" si="284"/>
        <v>0</v>
      </c>
      <c r="AC277" s="46">
        <f t="shared" si="285"/>
        <v>0</v>
      </c>
      <c r="AD277" s="47"/>
      <c r="AE277" s="47"/>
      <c r="AF277" s="44">
        <f t="shared" si="280"/>
        <v>0</v>
      </c>
      <c r="AG277" s="124"/>
      <c r="AH277" s="46">
        <f t="shared" si="271"/>
        <v>0</v>
      </c>
      <c r="AI277" s="46">
        <f t="shared" si="272"/>
        <v>0</v>
      </c>
      <c r="AJ277" s="46">
        <f t="shared" si="273"/>
        <v>0</v>
      </c>
      <c r="AK277" s="47"/>
      <c r="AL277" s="47"/>
      <c r="AM277" s="44">
        <f t="shared" si="281"/>
        <v>0</v>
      </c>
      <c r="AN277" s="124"/>
      <c r="AO277" s="46">
        <f t="shared" si="274"/>
        <v>0</v>
      </c>
      <c r="AP277" s="46">
        <f t="shared" si="275"/>
        <v>0</v>
      </c>
      <c r="AQ277" s="46">
        <f t="shared" si="276"/>
        <v>0</v>
      </c>
      <c r="AR277" s="47"/>
      <c r="AS277" s="47"/>
      <c r="AT277" s="44">
        <f t="shared" si="282"/>
        <v>0</v>
      </c>
      <c r="AU277" s="124"/>
      <c r="AV277" s="46">
        <f t="shared" si="277"/>
        <v>0</v>
      </c>
      <c r="AW277" s="46">
        <f t="shared" si="278"/>
        <v>0</v>
      </c>
      <c r="AX277" s="46">
        <f t="shared" si="279"/>
        <v>0</v>
      </c>
      <c r="AY277" s="47"/>
      <c r="AZ277" s="47"/>
      <c r="BA277" s="44">
        <f t="shared" si="283"/>
        <v>0</v>
      </c>
      <c r="BB277" s="93" t="s">
        <v>779</v>
      </c>
      <c r="BC277" s="93"/>
    </row>
    <row r="278" spans="1:139" ht="14.25" customHeight="1" outlineLevel="1" x14ac:dyDescent="0.3">
      <c r="A278" s="6">
        <v>237</v>
      </c>
      <c r="B278" s="6">
        <v>237</v>
      </c>
      <c r="C278" s="6" t="s">
        <v>215</v>
      </c>
      <c r="D278" s="7" t="s">
        <v>550</v>
      </c>
      <c r="E278" s="16">
        <v>57</v>
      </c>
      <c r="F278" s="49">
        <f t="shared" si="295"/>
        <v>94050</v>
      </c>
      <c r="G278" s="46">
        <f t="shared" si="304"/>
        <v>38220.78</v>
      </c>
      <c r="H278" s="46">
        <f t="shared" si="296"/>
        <v>132270.78</v>
      </c>
      <c r="I278" s="47">
        <v>1650</v>
      </c>
      <c r="J278" s="47">
        <v>670.54</v>
      </c>
      <c r="K278" s="47">
        <f t="shared" si="290"/>
        <v>2320.54</v>
      </c>
      <c r="L278" s="50"/>
      <c r="M278" s="49">
        <f t="shared" si="229"/>
        <v>104499.81</v>
      </c>
      <c r="N278" s="46">
        <f t="shared" si="230"/>
        <v>0</v>
      </c>
      <c r="O278" s="46">
        <f t="shared" si="231"/>
        <v>104499.81</v>
      </c>
      <c r="P278" s="47">
        <v>1833.33</v>
      </c>
      <c r="Q278" s="47"/>
      <c r="R278" s="47"/>
      <c r="S278" s="50"/>
      <c r="T278" s="49">
        <f t="shared" si="286"/>
        <v>0</v>
      </c>
      <c r="U278" s="46">
        <f t="shared" si="287"/>
        <v>42406.29</v>
      </c>
      <c r="V278" s="46">
        <f t="shared" si="232"/>
        <v>42406.29</v>
      </c>
      <c r="W278" s="47"/>
      <c r="X278" s="47">
        <v>743.97</v>
      </c>
      <c r="Y278" s="47"/>
      <c r="Z278" s="50"/>
      <c r="AA278" s="46">
        <f t="shared" si="288"/>
        <v>0</v>
      </c>
      <c r="AB278" s="46">
        <f t="shared" si="284"/>
        <v>0</v>
      </c>
      <c r="AC278" s="46">
        <f t="shared" si="285"/>
        <v>0</v>
      </c>
      <c r="AD278" s="47"/>
      <c r="AE278" s="47"/>
      <c r="AF278" s="44">
        <f t="shared" si="280"/>
        <v>0</v>
      </c>
      <c r="AG278" s="124"/>
      <c r="AH278" s="46">
        <f t="shared" si="271"/>
        <v>0</v>
      </c>
      <c r="AI278" s="46">
        <f t="shared" si="272"/>
        <v>0</v>
      </c>
      <c r="AJ278" s="46">
        <f t="shared" si="273"/>
        <v>0</v>
      </c>
      <c r="AK278" s="47"/>
      <c r="AL278" s="47"/>
      <c r="AM278" s="44">
        <f t="shared" si="281"/>
        <v>0</v>
      </c>
      <c r="AN278" s="124"/>
      <c r="AO278" s="46">
        <f t="shared" si="274"/>
        <v>0</v>
      </c>
      <c r="AP278" s="46">
        <f t="shared" si="275"/>
        <v>0</v>
      </c>
      <c r="AQ278" s="46">
        <f t="shared" si="276"/>
        <v>0</v>
      </c>
      <c r="AR278" s="47"/>
      <c r="AS278" s="47"/>
      <c r="AT278" s="44">
        <f t="shared" si="282"/>
        <v>0</v>
      </c>
      <c r="AU278" s="124"/>
      <c r="AV278" s="46">
        <f t="shared" si="277"/>
        <v>0</v>
      </c>
      <c r="AW278" s="46">
        <f t="shared" si="278"/>
        <v>0</v>
      </c>
      <c r="AX278" s="46">
        <f t="shared" si="279"/>
        <v>0</v>
      </c>
      <c r="AY278" s="47"/>
      <c r="AZ278" s="47"/>
      <c r="BA278" s="44">
        <f t="shared" si="283"/>
        <v>0</v>
      </c>
      <c r="BB278" s="93" t="s">
        <v>780</v>
      </c>
      <c r="BC278" s="93"/>
    </row>
    <row r="279" spans="1:139" s="67" customFormat="1" ht="28.8" hidden="1" x14ac:dyDescent="0.3">
      <c r="A279" s="61"/>
      <c r="B279" s="61"/>
      <c r="C279" s="61" t="s">
        <v>216</v>
      </c>
      <c r="D279" s="68"/>
      <c r="E279" s="69"/>
      <c r="F279" s="72">
        <f>SUM(F280:F284)</f>
        <v>858367.875</v>
      </c>
      <c r="G279" s="72">
        <f t="shared" ref="G279:H279" si="305">SUM(G280:G284)</f>
        <v>506215.10574999999</v>
      </c>
      <c r="H279" s="72">
        <f t="shared" si="305"/>
        <v>1364582.9807500001</v>
      </c>
      <c r="I279" s="71"/>
      <c r="J279" s="71"/>
      <c r="K279" s="71">
        <f t="shared" si="290"/>
        <v>0</v>
      </c>
      <c r="L279" s="60"/>
      <c r="M279" s="72">
        <f>SUM(M280:M284)</f>
        <v>405841.53810000001</v>
      </c>
      <c r="N279" s="72">
        <f t="shared" ref="N279" si="306">SUM(N280:N284)</f>
        <v>0</v>
      </c>
      <c r="O279" s="72">
        <f t="shared" ref="O279" si="307">SUM(O280:O284)</f>
        <v>405841.53810000001</v>
      </c>
      <c r="P279" s="71"/>
      <c r="Q279" s="71"/>
      <c r="R279" s="71"/>
      <c r="S279" s="60"/>
      <c r="T279" s="72">
        <f>SUM(T280:T284)</f>
        <v>0</v>
      </c>
      <c r="U279" s="72">
        <f t="shared" ref="U279" si="308">SUM(U280:U284)</f>
        <v>1628685.0261300001</v>
      </c>
      <c r="V279" s="72">
        <f t="shared" ref="V279" si="309">SUM(V280:V284)</f>
        <v>1628685.0261300001</v>
      </c>
      <c r="W279" s="71"/>
      <c r="X279" s="71"/>
      <c r="Y279" s="71"/>
      <c r="Z279" s="60"/>
      <c r="AA279" s="65">
        <f t="shared" si="288"/>
        <v>0</v>
      </c>
      <c r="AB279" s="70">
        <f t="shared" si="284"/>
        <v>0</v>
      </c>
      <c r="AC279" s="70">
        <f t="shared" si="285"/>
        <v>0</v>
      </c>
      <c r="AD279" s="71"/>
      <c r="AE279" s="71"/>
      <c r="AF279" s="66">
        <f t="shared" si="280"/>
        <v>0</v>
      </c>
      <c r="AG279" s="123"/>
      <c r="AH279" s="65">
        <f t="shared" si="271"/>
        <v>0</v>
      </c>
      <c r="AI279" s="70">
        <f t="shared" si="272"/>
        <v>0</v>
      </c>
      <c r="AJ279" s="70">
        <f t="shared" si="273"/>
        <v>0</v>
      </c>
      <c r="AK279" s="71"/>
      <c r="AL279" s="71"/>
      <c r="AM279" s="66">
        <f t="shared" si="281"/>
        <v>0</v>
      </c>
      <c r="AN279" s="123"/>
      <c r="AO279" s="65">
        <f t="shared" si="274"/>
        <v>0</v>
      </c>
      <c r="AP279" s="70">
        <f t="shared" si="275"/>
        <v>0</v>
      </c>
      <c r="AQ279" s="70">
        <f t="shared" si="276"/>
        <v>0</v>
      </c>
      <c r="AR279" s="71"/>
      <c r="AS279" s="71"/>
      <c r="AT279" s="66">
        <f t="shared" si="282"/>
        <v>0</v>
      </c>
      <c r="AU279" s="123"/>
      <c r="AV279" s="65">
        <f t="shared" si="277"/>
        <v>0</v>
      </c>
      <c r="AW279" s="70">
        <f t="shared" si="278"/>
        <v>0</v>
      </c>
      <c r="AX279" s="70">
        <f t="shared" si="279"/>
        <v>0</v>
      </c>
      <c r="AY279" s="71"/>
      <c r="AZ279" s="71"/>
      <c r="BA279" s="66">
        <f t="shared" si="283"/>
        <v>0</v>
      </c>
      <c r="BB279" s="89"/>
      <c r="BC279" s="89"/>
      <c r="BD279" s="130"/>
      <c r="BE279" s="130"/>
      <c r="BF279" s="130"/>
      <c r="BG279" s="130"/>
      <c r="BH279" s="130"/>
      <c r="BI279" s="130"/>
      <c r="BJ279" s="130"/>
      <c r="BK279" s="130"/>
      <c r="BL279" s="130"/>
      <c r="BM279" s="130"/>
      <c r="BN279" s="130"/>
      <c r="BO279" s="130"/>
      <c r="BP279" s="130"/>
      <c r="BQ279" s="130"/>
      <c r="BR279" s="130"/>
      <c r="BS279" s="130"/>
      <c r="BT279" s="130"/>
      <c r="BU279" s="130"/>
      <c r="BV279" s="130"/>
      <c r="BW279" s="130"/>
      <c r="BX279" s="130"/>
      <c r="BY279" s="130"/>
      <c r="BZ279" s="130"/>
      <c r="CA279" s="130"/>
      <c r="CB279" s="130"/>
      <c r="CC279" s="130"/>
      <c r="CD279" s="130"/>
      <c r="CE279" s="130"/>
      <c r="CF279" s="130"/>
      <c r="CG279" s="130"/>
      <c r="CH279" s="130"/>
      <c r="CI279" s="130"/>
      <c r="CJ279" s="130"/>
      <c r="CK279" s="130"/>
      <c r="CL279" s="130"/>
      <c r="CM279" s="130"/>
      <c r="CN279" s="130"/>
      <c r="CO279" s="130"/>
      <c r="CP279" s="130"/>
      <c r="CQ279" s="130"/>
      <c r="CR279" s="130"/>
      <c r="CS279" s="130"/>
      <c r="CT279" s="130"/>
      <c r="CU279" s="130"/>
      <c r="CV279" s="130"/>
      <c r="CW279" s="130"/>
      <c r="CX279" s="130"/>
      <c r="CY279" s="130"/>
      <c r="CZ279" s="130"/>
      <c r="DA279" s="130"/>
      <c r="DB279" s="130"/>
      <c r="DC279" s="130"/>
      <c r="DD279" s="130"/>
      <c r="DE279" s="130"/>
      <c r="DF279" s="130"/>
      <c r="DG279" s="130"/>
      <c r="DH279" s="130"/>
      <c r="DI279" s="130"/>
      <c r="DJ279" s="130"/>
      <c r="DK279" s="130"/>
      <c r="DL279" s="130"/>
      <c r="DM279" s="130"/>
      <c r="DN279" s="130"/>
      <c r="DO279" s="130"/>
      <c r="DP279" s="130"/>
      <c r="DQ279" s="130"/>
      <c r="DR279" s="130"/>
      <c r="DS279" s="130"/>
      <c r="DT279" s="130"/>
      <c r="DU279" s="130"/>
      <c r="DV279" s="130"/>
      <c r="DW279" s="130"/>
      <c r="DX279" s="130"/>
      <c r="DY279" s="130"/>
      <c r="DZ279" s="130"/>
      <c r="EA279" s="130"/>
      <c r="EB279" s="130"/>
      <c r="EC279" s="130"/>
      <c r="ED279" s="130"/>
      <c r="EE279" s="130"/>
      <c r="EF279" s="130"/>
      <c r="EG279" s="130"/>
      <c r="EH279" s="130"/>
      <c r="EI279" s="130"/>
    </row>
    <row r="280" spans="1:139" ht="14.25" customHeight="1" outlineLevel="1" x14ac:dyDescent="0.3">
      <c r="A280" s="6">
        <v>238</v>
      </c>
      <c r="B280" s="6">
        <v>238</v>
      </c>
      <c r="C280" s="6" t="s">
        <v>217</v>
      </c>
      <c r="D280" s="7" t="s">
        <v>555</v>
      </c>
      <c r="E280" s="16">
        <v>283.29000000000002</v>
      </c>
      <c r="F280" s="49">
        <f t="shared" si="295"/>
        <v>148727.25</v>
      </c>
      <c r="G280" s="46">
        <f t="shared" si="304"/>
        <v>71992.487699999998</v>
      </c>
      <c r="H280" s="46">
        <f t="shared" si="296"/>
        <v>220719.7377</v>
      </c>
      <c r="I280" s="47">
        <v>525</v>
      </c>
      <c r="J280" s="47">
        <v>254.13</v>
      </c>
      <c r="K280" s="47">
        <f t="shared" si="290"/>
        <v>779.13</v>
      </c>
      <c r="L280" s="50"/>
      <c r="M280" s="49">
        <f t="shared" si="229"/>
        <v>64023.540000000008</v>
      </c>
      <c r="N280" s="46">
        <f t="shared" si="230"/>
        <v>0</v>
      </c>
      <c r="O280" s="46">
        <f t="shared" si="231"/>
        <v>64023.540000000008</v>
      </c>
      <c r="P280" s="47">
        <v>226</v>
      </c>
      <c r="Q280" s="47"/>
      <c r="R280" s="47"/>
      <c r="S280" s="50"/>
      <c r="T280" s="49">
        <f t="shared" si="286"/>
        <v>0</v>
      </c>
      <c r="U280" s="46">
        <f t="shared" si="287"/>
        <v>311619</v>
      </c>
      <c r="V280" s="46">
        <f t="shared" si="232"/>
        <v>311619</v>
      </c>
      <c r="W280" s="47"/>
      <c r="X280" s="47">
        <v>1100</v>
      </c>
      <c r="Y280" s="47"/>
      <c r="Z280" s="50"/>
      <c r="AA280" s="46">
        <f t="shared" si="288"/>
        <v>0</v>
      </c>
      <c r="AB280" s="46">
        <f t="shared" si="284"/>
        <v>0</v>
      </c>
      <c r="AC280" s="46">
        <f t="shared" si="285"/>
        <v>0</v>
      </c>
      <c r="AD280" s="47"/>
      <c r="AE280" s="47"/>
      <c r="AF280" s="44">
        <f t="shared" si="280"/>
        <v>0</v>
      </c>
      <c r="AG280" s="124"/>
      <c r="AH280" s="46">
        <f t="shared" si="271"/>
        <v>0</v>
      </c>
      <c r="AI280" s="46">
        <f t="shared" si="272"/>
        <v>0</v>
      </c>
      <c r="AJ280" s="46">
        <f t="shared" si="273"/>
        <v>0</v>
      </c>
      <c r="AK280" s="47"/>
      <c r="AL280" s="47"/>
      <c r="AM280" s="44">
        <f t="shared" si="281"/>
        <v>0</v>
      </c>
      <c r="AN280" s="124"/>
      <c r="AO280" s="46">
        <f t="shared" si="274"/>
        <v>0</v>
      </c>
      <c r="AP280" s="46">
        <f t="shared" si="275"/>
        <v>0</v>
      </c>
      <c r="AQ280" s="46">
        <f t="shared" si="276"/>
        <v>0</v>
      </c>
      <c r="AR280" s="47"/>
      <c r="AS280" s="47"/>
      <c r="AT280" s="44">
        <f t="shared" si="282"/>
        <v>0</v>
      </c>
      <c r="AU280" s="124"/>
      <c r="AV280" s="46">
        <f t="shared" si="277"/>
        <v>0</v>
      </c>
      <c r="AW280" s="46">
        <f t="shared" si="278"/>
        <v>0</v>
      </c>
      <c r="AX280" s="46">
        <f t="shared" si="279"/>
        <v>0</v>
      </c>
      <c r="AY280" s="47"/>
      <c r="AZ280" s="47"/>
      <c r="BA280" s="44">
        <f t="shared" si="283"/>
        <v>0</v>
      </c>
      <c r="BB280" s="93" t="s">
        <v>781</v>
      </c>
      <c r="BC280" s="93"/>
    </row>
    <row r="281" spans="1:139" ht="28.5" customHeight="1" outlineLevel="1" x14ac:dyDescent="0.3">
      <c r="A281" s="6">
        <v>239</v>
      </c>
      <c r="B281" s="6">
        <v>239</v>
      </c>
      <c r="C281" s="6" t="s">
        <v>218</v>
      </c>
      <c r="D281" s="7" t="s">
        <v>549</v>
      </c>
      <c r="E281" s="16">
        <v>85</v>
      </c>
      <c r="F281" s="49">
        <f t="shared" si="295"/>
        <v>51000</v>
      </c>
      <c r="G281" s="46">
        <f t="shared" si="304"/>
        <v>34106.25</v>
      </c>
      <c r="H281" s="46">
        <f t="shared" si="296"/>
        <v>85106.25</v>
      </c>
      <c r="I281" s="47">
        <v>600</v>
      </c>
      <c r="J281" s="47">
        <v>401.25</v>
      </c>
      <c r="K281" s="47">
        <f t="shared" si="290"/>
        <v>1001.25</v>
      </c>
      <c r="L281" s="50"/>
      <c r="M281" s="49">
        <f t="shared" si="229"/>
        <v>13302.5</v>
      </c>
      <c r="N281" s="46">
        <f t="shared" si="230"/>
        <v>0</v>
      </c>
      <c r="O281" s="46">
        <f t="shared" si="231"/>
        <v>13302.5</v>
      </c>
      <c r="P281" s="47">
        <v>156.5</v>
      </c>
      <c r="Q281" s="47"/>
      <c r="R281" s="47"/>
      <c r="S281" s="50"/>
      <c r="T281" s="49">
        <f t="shared" si="286"/>
        <v>0</v>
      </c>
      <c r="U281" s="46">
        <f t="shared" si="287"/>
        <v>37400</v>
      </c>
      <c r="V281" s="46">
        <f t="shared" si="232"/>
        <v>37400</v>
      </c>
      <c r="W281" s="47"/>
      <c r="X281" s="47">
        <v>440</v>
      </c>
      <c r="Y281" s="47"/>
      <c r="Z281" s="50"/>
      <c r="AA281" s="46">
        <f t="shared" si="288"/>
        <v>0</v>
      </c>
      <c r="AB281" s="46">
        <f t="shared" si="284"/>
        <v>0</v>
      </c>
      <c r="AC281" s="46">
        <f t="shared" si="285"/>
        <v>0</v>
      </c>
      <c r="AD281" s="47"/>
      <c r="AE281" s="47"/>
      <c r="AF281" s="44">
        <f t="shared" si="280"/>
        <v>0</v>
      </c>
      <c r="AG281" s="124"/>
      <c r="AH281" s="46">
        <f t="shared" si="271"/>
        <v>0</v>
      </c>
      <c r="AI281" s="46">
        <f t="shared" si="272"/>
        <v>0</v>
      </c>
      <c r="AJ281" s="46">
        <f t="shared" si="273"/>
        <v>0</v>
      </c>
      <c r="AK281" s="47"/>
      <c r="AL281" s="47"/>
      <c r="AM281" s="44">
        <f t="shared" si="281"/>
        <v>0</v>
      </c>
      <c r="AN281" s="124"/>
      <c r="AO281" s="46">
        <f t="shared" si="274"/>
        <v>0</v>
      </c>
      <c r="AP281" s="46">
        <f t="shared" si="275"/>
        <v>0</v>
      </c>
      <c r="AQ281" s="46">
        <f t="shared" si="276"/>
        <v>0</v>
      </c>
      <c r="AR281" s="47"/>
      <c r="AS281" s="47"/>
      <c r="AT281" s="44">
        <f t="shared" si="282"/>
        <v>0</v>
      </c>
      <c r="AU281" s="124"/>
      <c r="AV281" s="46">
        <f t="shared" si="277"/>
        <v>0</v>
      </c>
      <c r="AW281" s="46">
        <f t="shared" si="278"/>
        <v>0</v>
      </c>
      <c r="AX281" s="46">
        <f t="shared" si="279"/>
        <v>0</v>
      </c>
      <c r="AY281" s="47"/>
      <c r="AZ281" s="47"/>
      <c r="BA281" s="44">
        <f t="shared" si="283"/>
        <v>0</v>
      </c>
      <c r="BB281" s="93" t="s">
        <v>782</v>
      </c>
      <c r="BC281" s="93"/>
    </row>
    <row r="282" spans="1:139" ht="14.25" customHeight="1" outlineLevel="1" x14ac:dyDescent="0.3">
      <c r="A282" s="6">
        <v>240</v>
      </c>
      <c r="B282" s="6">
        <v>240</v>
      </c>
      <c r="C282" s="6" t="s">
        <v>219</v>
      </c>
      <c r="D282" s="7" t="s">
        <v>549</v>
      </c>
      <c r="E282" s="16">
        <v>283.29000000000002</v>
      </c>
      <c r="F282" s="49">
        <f t="shared" si="295"/>
        <v>21246.75</v>
      </c>
      <c r="G282" s="46">
        <f t="shared" si="304"/>
        <v>13640.413500000001</v>
      </c>
      <c r="H282" s="46">
        <f t="shared" si="296"/>
        <v>34887.163500000002</v>
      </c>
      <c r="I282" s="47">
        <v>75</v>
      </c>
      <c r="J282" s="47">
        <v>48.15</v>
      </c>
      <c r="K282" s="47">
        <f t="shared" si="290"/>
        <v>123.15</v>
      </c>
      <c r="L282" s="50"/>
      <c r="M282" s="49">
        <f t="shared" si="229"/>
        <v>19263.72</v>
      </c>
      <c r="N282" s="46">
        <f t="shared" si="230"/>
        <v>0</v>
      </c>
      <c r="O282" s="46">
        <f t="shared" si="231"/>
        <v>19263.72</v>
      </c>
      <c r="P282" s="47">
        <v>68</v>
      </c>
      <c r="Q282" s="47"/>
      <c r="R282" s="47"/>
      <c r="S282" s="50"/>
      <c r="T282" s="49">
        <f t="shared" si="286"/>
        <v>0</v>
      </c>
      <c r="U282" s="46">
        <f t="shared" si="287"/>
        <v>24079.65</v>
      </c>
      <c r="V282" s="46">
        <f t="shared" si="232"/>
        <v>24079.65</v>
      </c>
      <c r="W282" s="47"/>
      <c r="X282" s="52">
        <v>85</v>
      </c>
      <c r="Y282" s="47"/>
      <c r="Z282" s="50"/>
      <c r="AA282" s="46">
        <f t="shared" si="288"/>
        <v>0</v>
      </c>
      <c r="AB282" s="46">
        <f t="shared" si="284"/>
        <v>0</v>
      </c>
      <c r="AC282" s="46">
        <f t="shared" si="285"/>
        <v>0</v>
      </c>
      <c r="AD282" s="47"/>
      <c r="AE282" s="47"/>
      <c r="AF282" s="44">
        <f t="shared" si="280"/>
        <v>0</v>
      </c>
      <c r="AG282" s="124"/>
      <c r="AH282" s="46">
        <f t="shared" si="271"/>
        <v>0</v>
      </c>
      <c r="AI282" s="46">
        <f t="shared" si="272"/>
        <v>0</v>
      </c>
      <c r="AJ282" s="46">
        <f t="shared" si="273"/>
        <v>0</v>
      </c>
      <c r="AK282" s="47"/>
      <c r="AL282" s="47"/>
      <c r="AM282" s="44">
        <f t="shared" si="281"/>
        <v>0</v>
      </c>
      <c r="AN282" s="124"/>
      <c r="AO282" s="46">
        <f t="shared" si="274"/>
        <v>0</v>
      </c>
      <c r="AP282" s="46">
        <f t="shared" si="275"/>
        <v>0</v>
      </c>
      <c r="AQ282" s="46">
        <f t="shared" si="276"/>
        <v>0</v>
      </c>
      <c r="AR282" s="47"/>
      <c r="AS282" s="47"/>
      <c r="AT282" s="44">
        <f t="shared" si="282"/>
        <v>0</v>
      </c>
      <c r="AU282" s="124"/>
      <c r="AV282" s="46">
        <f t="shared" si="277"/>
        <v>0</v>
      </c>
      <c r="AW282" s="46">
        <f t="shared" si="278"/>
        <v>0</v>
      </c>
      <c r="AX282" s="46">
        <f t="shared" si="279"/>
        <v>0</v>
      </c>
      <c r="AY282" s="47"/>
      <c r="AZ282" s="47"/>
      <c r="BA282" s="44">
        <f t="shared" si="283"/>
        <v>0</v>
      </c>
      <c r="BB282" s="93" t="s">
        <v>783</v>
      </c>
      <c r="BC282" s="93"/>
    </row>
    <row r="283" spans="1:139" ht="114" customHeight="1" outlineLevel="1" x14ac:dyDescent="0.3">
      <c r="A283" s="6">
        <v>241</v>
      </c>
      <c r="B283" s="6">
        <v>241</v>
      </c>
      <c r="C283" s="6" t="s">
        <v>220</v>
      </c>
      <c r="D283" s="7" t="s">
        <v>551</v>
      </c>
      <c r="E283" s="16">
        <v>283.28500000000003</v>
      </c>
      <c r="F283" s="49">
        <f t="shared" si="295"/>
        <v>488666.62500000006</v>
      </c>
      <c r="G283" s="46">
        <f t="shared" si="304"/>
        <v>298063.97845000005</v>
      </c>
      <c r="H283" s="46">
        <f t="shared" si="296"/>
        <v>786730.60345000005</v>
      </c>
      <c r="I283" s="47">
        <v>1725</v>
      </c>
      <c r="J283" s="47">
        <v>1052.17</v>
      </c>
      <c r="K283" s="47">
        <f t="shared" si="290"/>
        <v>2777.17</v>
      </c>
      <c r="L283" s="50"/>
      <c r="M283" s="49">
        <f t="shared" si="229"/>
        <v>259676.02810000003</v>
      </c>
      <c r="N283" s="46">
        <f t="shared" si="230"/>
        <v>0</v>
      </c>
      <c r="O283" s="46">
        <f t="shared" si="231"/>
        <v>259676.02810000003</v>
      </c>
      <c r="P283" s="47">
        <v>916.66</v>
      </c>
      <c r="Q283" s="47"/>
      <c r="R283" s="47"/>
      <c r="S283" s="50"/>
      <c r="T283" s="49">
        <f t="shared" si="286"/>
        <v>0</v>
      </c>
      <c r="U283" s="46">
        <f t="shared" si="287"/>
        <v>943967.37612999999</v>
      </c>
      <c r="V283" s="46">
        <f t="shared" si="232"/>
        <v>943967.37612999999</v>
      </c>
      <c r="W283" s="47"/>
      <c r="X283" s="47">
        <v>3332.2179999999998</v>
      </c>
      <c r="Y283" s="47"/>
      <c r="Z283" s="50"/>
      <c r="AA283" s="46">
        <f t="shared" si="288"/>
        <v>0</v>
      </c>
      <c r="AB283" s="46">
        <f t="shared" si="284"/>
        <v>0</v>
      </c>
      <c r="AC283" s="46">
        <f t="shared" si="285"/>
        <v>0</v>
      </c>
      <c r="AD283" s="47"/>
      <c r="AE283" s="47"/>
      <c r="AF283" s="44">
        <f t="shared" si="280"/>
        <v>0</v>
      </c>
      <c r="AG283" s="124"/>
      <c r="AH283" s="46">
        <f t="shared" si="271"/>
        <v>0</v>
      </c>
      <c r="AI283" s="46">
        <f t="shared" si="272"/>
        <v>0</v>
      </c>
      <c r="AJ283" s="46">
        <f t="shared" si="273"/>
        <v>0</v>
      </c>
      <c r="AK283" s="47"/>
      <c r="AL283" s="47"/>
      <c r="AM283" s="44">
        <f t="shared" si="281"/>
        <v>0</v>
      </c>
      <c r="AN283" s="124"/>
      <c r="AO283" s="46">
        <f t="shared" si="274"/>
        <v>0</v>
      </c>
      <c r="AP283" s="46">
        <f t="shared" si="275"/>
        <v>0</v>
      </c>
      <c r="AQ283" s="46">
        <f t="shared" si="276"/>
        <v>0</v>
      </c>
      <c r="AR283" s="47"/>
      <c r="AS283" s="47"/>
      <c r="AT283" s="44">
        <f t="shared" si="282"/>
        <v>0</v>
      </c>
      <c r="AU283" s="124"/>
      <c r="AV283" s="46">
        <f t="shared" si="277"/>
        <v>0</v>
      </c>
      <c r="AW283" s="46">
        <f t="shared" si="278"/>
        <v>0</v>
      </c>
      <c r="AX283" s="46">
        <f t="shared" si="279"/>
        <v>0</v>
      </c>
      <c r="AY283" s="47"/>
      <c r="AZ283" s="47"/>
      <c r="BA283" s="44">
        <f t="shared" si="283"/>
        <v>0</v>
      </c>
      <c r="BB283" s="93" t="s">
        <v>784</v>
      </c>
      <c r="BC283" s="93"/>
    </row>
    <row r="284" spans="1:139" ht="42.75" customHeight="1" outlineLevel="1" x14ac:dyDescent="0.3">
      <c r="A284" s="6">
        <v>242</v>
      </c>
      <c r="B284" s="6">
        <v>242</v>
      </c>
      <c r="C284" s="6" t="s">
        <v>221</v>
      </c>
      <c r="D284" s="7" t="s">
        <v>555</v>
      </c>
      <c r="E284" s="16">
        <v>283.29000000000002</v>
      </c>
      <c r="F284" s="49">
        <f t="shared" si="295"/>
        <v>148727.25</v>
      </c>
      <c r="G284" s="46">
        <f t="shared" si="304"/>
        <v>88411.9761</v>
      </c>
      <c r="H284" s="46">
        <f t="shared" si="296"/>
        <v>237139.2261</v>
      </c>
      <c r="I284" s="47">
        <v>525</v>
      </c>
      <c r="J284" s="47">
        <v>312.08999999999997</v>
      </c>
      <c r="K284" s="47">
        <f t="shared" si="290"/>
        <v>837.08999999999992</v>
      </c>
      <c r="L284" s="50"/>
      <c r="M284" s="49">
        <f t="shared" si="229"/>
        <v>49575.75</v>
      </c>
      <c r="N284" s="46">
        <f t="shared" si="230"/>
        <v>0</v>
      </c>
      <c r="O284" s="46">
        <f t="shared" si="231"/>
        <v>49575.75</v>
      </c>
      <c r="P284" s="47">
        <v>175</v>
      </c>
      <c r="Q284" s="47"/>
      <c r="R284" s="47"/>
      <c r="S284" s="50"/>
      <c r="T284" s="49">
        <f t="shared" si="286"/>
        <v>0</v>
      </c>
      <c r="U284" s="46">
        <f t="shared" si="287"/>
        <v>311619</v>
      </c>
      <c r="V284" s="46">
        <f t="shared" si="232"/>
        <v>311619</v>
      </c>
      <c r="W284" s="47"/>
      <c r="X284" s="47">
        <v>1100</v>
      </c>
      <c r="Y284" s="47"/>
      <c r="Z284" s="50"/>
      <c r="AA284" s="46">
        <f t="shared" si="288"/>
        <v>0</v>
      </c>
      <c r="AB284" s="46">
        <f t="shared" si="284"/>
        <v>0</v>
      </c>
      <c r="AC284" s="46">
        <f t="shared" si="285"/>
        <v>0</v>
      </c>
      <c r="AD284" s="47"/>
      <c r="AE284" s="47"/>
      <c r="AF284" s="44">
        <f t="shared" si="280"/>
        <v>0</v>
      </c>
      <c r="AG284" s="124"/>
      <c r="AH284" s="46">
        <f t="shared" si="271"/>
        <v>0</v>
      </c>
      <c r="AI284" s="46">
        <f t="shared" si="272"/>
        <v>0</v>
      </c>
      <c r="AJ284" s="46">
        <f t="shared" si="273"/>
        <v>0</v>
      </c>
      <c r="AK284" s="47"/>
      <c r="AL284" s="47"/>
      <c r="AM284" s="44">
        <f t="shared" si="281"/>
        <v>0</v>
      </c>
      <c r="AN284" s="124"/>
      <c r="AO284" s="46">
        <f t="shared" si="274"/>
        <v>0</v>
      </c>
      <c r="AP284" s="46">
        <f t="shared" si="275"/>
        <v>0</v>
      </c>
      <c r="AQ284" s="46">
        <f t="shared" si="276"/>
        <v>0</v>
      </c>
      <c r="AR284" s="47"/>
      <c r="AS284" s="47"/>
      <c r="AT284" s="44">
        <f t="shared" si="282"/>
        <v>0</v>
      </c>
      <c r="AU284" s="124"/>
      <c r="AV284" s="46">
        <f t="shared" si="277"/>
        <v>0</v>
      </c>
      <c r="AW284" s="46">
        <f t="shared" si="278"/>
        <v>0</v>
      </c>
      <c r="AX284" s="46">
        <f t="shared" si="279"/>
        <v>0</v>
      </c>
      <c r="AY284" s="47"/>
      <c r="AZ284" s="47"/>
      <c r="BA284" s="44">
        <f t="shared" si="283"/>
        <v>0</v>
      </c>
      <c r="BB284" s="93" t="s">
        <v>785</v>
      </c>
      <c r="BC284" s="93"/>
    </row>
    <row r="285" spans="1:139" s="67" customFormat="1" hidden="1" x14ac:dyDescent="0.3">
      <c r="A285" s="61"/>
      <c r="B285" s="61"/>
      <c r="C285" s="61" t="s">
        <v>222</v>
      </c>
      <c r="D285" s="68"/>
      <c r="E285" s="69"/>
      <c r="F285" s="72">
        <f>SUM(F286:F289)</f>
        <v>1708777.5</v>
      </c>
      <c r="G285" s="72">
        <f t="shared" ref="G285:H285" si="310">SUM(G286:G289)</f>
        <v>3785012.2790000001</v>
      </c>
      <c r="H285" s="72">
        <f t="shared" si="310"/>
        <v>5493789.7790000001</v>
      </c>
      <c r="I285" s="71"/>
      <c r="J285" s="71"/>
      <c r="K285" s="71">
        <f t="shared" si="290"/>
        <v>0</v>
      </c>
      <c r="L285" s="60"/>
      <c r="M285" s="72">
        <f>SUM(M286:M289)</f>
        <v>1033058.852</v>
      </c>
      <c r="N285" s="72">
        <f t="shared" ref="N285" si="311">SUM(N286:N289)</f>
        <v>0</v>
      </c>
      <c r="O285" s="72">
        <f t="shared" ref="O285" si="312">SUM(O286:O289)</f>
        <v>1033058.852</v>
      </c>
      <c r="P285" s="71"/>
      <c r="Q285" s="71"/>
      <c r="R285" s="71"/>
      <c r="S285" s="60"/>
      <c r="T285" s="72">
        <f>SUM(T286:T289)</f>
        <v>0</v>
      </c>
      <c r="U285" s="72">
        <f t="shared" ref="U285" si="313">SUM(U286:U289)</f>
        <v>3378449.8640000001</v>
      </c>
      <c r="V285" s="72">
        <f t="shared" ref="V285" si="314">SUM(V286:V289)</f>
        <v>3378449.8640000001</v>
      </c>
      <c r="W285" s="72">
        <f t="shared" ref="W285" si="315">SUM(W286:W289)</f>
        <v>0</v>
      </c>
      <c r="X285" s="72">
        <f t="shared" ref="X285" si="316">SUM(X286:X289)</f>
        <v>4955.37</v>
      </c>
      <c r="Y285" s="71"/>
      <c r="Z285" s="60"/>
      <c r="AA285" s="72">
        <f>SUM(AA286:AA289)</f>
        <v>0</v>
      </c>
      <c r="AB285" s="72">
        <f t="shared" ref="AB285" si="317">SUM(AB286:AB289)</f>
        <v>0</v>
      </c>
      <c r="AC285" s="72">
        <f t="shared" ref="AC285" si="318">SUM(AC286:AC289)</f>
        <v>0</v>
      </c>
      <c r="AD285" s="71"/>
      <c r="AE285" s="71"/>
      <c r="AF285" s="66">
        <f t="shared" si="280"/>
        <v>0</v>
      </c>
      <c r="AG285" s="123"/>
      <c r="AH285" s="72">
        <f>SUM(AH286:AH289)</f>
        <v>0</v>
      </c>
      <c r="AI285" s="72">
        <f t="shared" ref="AI285" si="319">SUM(AI286:AI289)</f>
        <v>0</v>
      </c>
      <c r="AJ285" s="72">
        <f t="shared" ref="AJ285" si="320">SUM(AJ286:AJ289)</f>
        <v>0</v>
      </c>
      <c r="AK285" s="71"/>
      <c r="AL285" s="71"/>
      <c r="AM285" s="66">
        <f t="shared" si="281"/>
        <v>0</v>
      </c>
      <c r="AN285" s="123"/>
      <c r="AO285" s="72">
        <f>SUM(AO286:AO289)</f>
        <v>0</v>
      </c>
      <c r="AP285" s="72">
        <f t="shared" ref="AP285:AQ285" si="321">SUM(AP286:AP289)</f>
        <v>0</v>
      </c>
      <c r="AQ285" s="72">
        <f t="shared" si="321"/>
        <v>0</v>
      </c>
      <c r="AR285" s="71"/>
      <c r="AS285" s="71"/>
      <c r="AT285" s="66">
        <f t="shared" si="282"/>
        <v>0</v>
      </c>
      <c r="AU285" s="123"/>
      <c r="AV285" s="72">
        <f>SUM(AV286:AV289)</f>
        <v>0</v>
      </c>
      <c r="AW285" s="72">
        <f t="shared" ref="AW285:AX285" si="322">SUM(AW286:AW289)</f>
        <v>0</v>
      </c>
      <c r="AX285" s="72">
        <f t="shared" si="322"/>
        <v>0</v>
      </c>
      <c r="AY285" s="71"/>
      <c r="AZ285" s="71"/>
      <c r="BA285" s="66">
        <f t="shared" si="283"/>
        <v>0</v>
      </c>
      <c r="BB285" s="89"/>
      <c r="BC285" s="89"/>
      <c r="BD285" s="130"/>
      <c r="BE285" s="130"/>
      <c r="BF285" s="130"/>
      <c r="BG285" s="130"/>
      <c r="BH285" s="130"/>
      <c r="BI285" s="130"/>
      <c r="BJ285" s="130"/>
      <c r="BK285" s="130"/>
      <c r="BL285" s="130"/>
      <c r="BM285" s="130"/>
      <c r="BN285" s="130"/>
      <c r="BO285" s="130"/>
      <c r="BP285" s="130"/>
      <c r="BQ285" s="130"/>
      <c r="BR285" s="130"/>
      <c r="BS285" s="130"/>
      <c r="BT285" s="130"/>
      <c r="BU285" s="130"/>
      <c r="BV285" s="130"/>
      <c r="BW285" s="130"/>
      <c r="BX285" s="130"/>
      <c r="BY285" s="130"/>
      <c r="BZ285" s="130"/>
      <c r="CA285" s="130"/>
      <c r="CB285" s="130"/>
      <c r="CC285" s="130"/>
      <c r="CD285" s="130"/>
      <c r="CE285" s="130"/>
      <c r="CF285" s="130"/>
      <c r="CG285" s="130"/>
      <c r="CH285" s="130"/>
      <c r="CI285" s="130"/>
      <c r="CJ285" s="130"/>
      <c r="CK285" s="130"/>
      <c r="CL285" s="130"/>
      <c r="CM285" s="130"/>
      <c r="CN285" s="130"/>
      <c r="CO285" s="130"/>
      <c r="CP285" s="130"/>
      <c r="CQ285" s="130"/>
      <c r="CR285" s="130"/>
      <c r="CS285" s="130"/>
      <c r="CT285" s="130"/>
      <c r="CU285" s="130"/>
      <c r="CV285" s="130"/>
      <c r="CW285" s="130"/>
      <c r="CX285" s="130"/>
      <c r="CY285" s="130"/>
      <c r="CZ285" s="130"/>
      <c r="DA285" s="130"/>
      <c r="DB285" s="130"/>
      <c r="DC285" s="130"/>
      <c r="DD285" s="130"/>
      <c r="DE285" s="130"/>
      <c r="DF285" s="130"/>
      <c r="DG285" s="130"/>
      <c r="DH285" s="130"/>
      <c r="DI285" s="130"/>
      <c r="DJ285" s="130"/>
      <c r="DK285" s="130"/>
      <c r="DL285" s="130"/>
      <c r="DM285" s="130"/>
      <c r="DN285" s="130"/>
      <c r="DO285" s="130"/>
      <c r="DP285" s="130"/>
      <c r="DQ285" s="130"/>
      <c r="DR285" s="130"/>
      <c r="DS285" s="130"/>
      <c r="DT285" s="130"/>
      <c r="DU285" s="130"/>
      <c r="DV285" s="130"/>
      <c r="DW285" s="130"/>
      <c r="DX285" s="130"/>
      <c r="DY285" s="130"/>
      <c r="DZ285" s="130"/>
      <c r="EA285" s="130"/>
      <c r="EB285" s="130"/>
      <c r="EC285" s="130"/>
      <c r="ED285" s="130"/>
      <c r="EE285" s="130"/>
      <c r="EF285" s="130"/>
      <c r="EG285" s="130"/>
      <c r="EH285" s="130"/>
      <c r="EI285" s="130"/>
    </row>
    <row r="286" spans="1:139" ht="42.75" customHeight="1" outlineLevel="1" x14ac:dyDescent="0.3">
      <c r="A286" s="6">
        <v>243</v>
      </c>
      <c r="B286" s="6">
        <v>243</v>
      </c>
      <c r="C286" s="6" t="s">
        <v>223</v>
      </c>
      <c r="D286" s="7" t="s">
        <v>549</v>
      </c>
      <c r="E286" s="16">
        <v>152.6</v>
      </c>
      <c r="F286" s="49">
        <f t="shared" si="295"/>
        <v>91560</v>
      </c>
      <c r="G286" s="46">
        <f t="shared" si="304"/>
        <v>65312.799999999996</v>
      </c>
      <c r="H286" s="46">
        <f t="shared" si="296"/>
        <v>156872.79999999999</v>
      </c>
      <c r="I286" s="47">
        <v>600</v>
      </c>
      <c r="J286" s="47">
        <v>428</v>
      </c>
      <c r="K286" s="47">
        <f t="shared" si="290"/>
        <v>1028</v>
      </c>
      <c r="L286" s="50"/>
      <c r="M286" s="49">
        <f t="shared" si="229"/>
        <v>23881.899999999998</v>
      </c>
      <c r="N286" s="46">
        <f t="shared" si="230"/>
        <v>0</v>
      </c>
      <c r="O286" s="46">
        <f t="shared" si="231"/>
        <v>23881.899999999998</v>
      </c>
      <c r="P286" s="47">
        <v>156.5</v>
      </c>
      <c r="Q286" s="47"/>
      <c r="R286" s="47"/>
      <c r="S286" s="50"/>
      <c r="T286" s="49">
        <f t="shared" si="286"/>
        <v>0</v>
      </c>
      <c r="U286" s="46">
        <f t="shared" si="287"/>
        <v>32046</v>
      </c>
      <c r="V286" s="46">
        <f t="shared" si="232"/>
        <v>32046</v>
      </c>
      <c r="W286" s="47"/>
      <c r="X286" s="47">
        <v>210</v>
      </c>
      <c r="Y286" s="47"/>
      <c r="Z286" s="50"/>
      <c r="AA286" s="51">
        <f t="shared" si="288"/>
        <v>0</v>
      </c>
      <c r="AB286" s="46">
        <f t="shared" si="284"/>
        <v>0</v>
      </c>
      <c r="AC286" s="46">
        <f t="shared" si="285"/>
        <v>0</v>
      </c>
      <c r="AD286" s="47"/>
      <c r="AE286" s="47"/>
      <c r="AF286" s="44">
        <f t="shared" si="280"/>
        <v>0</v>
      </c>
      <c r="AG286" s="124"/>
      <c r="AH286" s="51">
        <f>K286*AK286</f>
        <v>0</v>
      </c>
      <c r="AI286" s="46">
        <f>K287*AL286</f>
        <v>0</v>
      </c>
      <c r="AJ286" s="46">
        <f>AH286+AI286</f>
        <v>0</v>
      </c>
      <c r="AK286" s="47"/>
      <c r="AL286" s="47"/>
      <c r="AM286" s="44">
        <f t="shared" si="281"/>
        <v>0</v>
      </c>
      <c r="AN286" s="124"/>
      <c r="AO286" s="51">
        <f>R286*AR286</f>
        <v>0</v>
      </c>
      <c r="AP286" s="46">
        <f>R287*AS286</f>
        <v>0</v>
      </c>
      <c r="AQ286" s="46">
        <f>AO286+AP286</f>
        <v>0</v>
      </c>
      <c r="AR286" s="47"/>
      <c r="AS286" s="47"/>
      <c r="AT286" s="44">
        <f t="shared" si="282"/>
        <v>0</v>
      </c>
      <c r="AU286" s="124"/>
      <c r="AV286" s="51">
        <f>Y286*AY286</f>
        <v>0</v>
      </c>
      <c r="AW286" s="46">
        <f>Y287*AZ286</f>
        <v>0</v>
      </c>
      <c r="AX286" s="46">
        <f>AV286+AW286</f>
        <v>0</v>
      </c>
      <c r="AY286" s="47"/>
      <c r="AZ286" s="47"/>
      <c r="BA286" s="44">
        <f t="shared" si="283"/>
        <v>0</v>
      </c>
      <c r="BB286" s="93" t="s">
        <v>786</v>
      </c>
      <c r="BC286" s="93"/>
    </row>
    <row r="287" spans="1:139" ht="14.25" customHeight="1" outlineLevel="1" x14ac:dyDescent="0.3">
      <c r="A287" s="6">
        <v>244</v>
      </c>
      <c r="B287" s="6">
        <v>244</v>
      </c>
      <c r="C287" s="6" t="s">
        <v>224</v>
      </c>
      <c r="D287" s="7" t="s">
        <v>549</v>
      </c>
      <c r="E287" s="16">
        <v>46.9</v>
      </c>
      <c r="F287" s="49">
        <f t="shared" si="295"/>
        <v>3517.5</v>
      </c>
      <c r="G287" s="46">
        <f t="shared" si="304"/>
        <v>2258.2349999999997</v>
      </c>
      <c r="H287" s="46">
        <f t="shared" si="296"/>
        <v>5775.7349999999997</v>
      </c>
      <c r="I287" s="47">
        <v>75</v>
      </c>
      <c r="J287" s="47">
        <v>48.15</v>
      </c>
      <c r="K287" s="47">
        <f t="shared" si="290"/>
        <v>123.15</v>
      </c>
      <c r="L287" s="50"/>
      <c r="M287" s="49">
        <f t="shared" si="229"/>
        <v>3189.2</v>
      </c>
      <c r="N287" s="46">
        <f t="shared" si="230"/>
        <v>0</v>
      </c>
      <c r="O287" s="46">
        <f t="shared" si="231"/>
        <v>3189.2</v>
      </c>
      <c r="P287" s="47">
        <v>68</v>
      </c>
      <c r="Q287" s="47"/>
      <c r="R287" s="47"/>
      <c r="S287" s="50"/>
      <c r="T287" s="49">
        <f t="shared" si="286"/>
        <v>0</v>
      </c>
      <c r="U287" s="46">
        <f t="shared" si="287"/>
        <v>3986.5</v>
      </c>
      <c r="V287" s="46">
        <f t="shared" si="232"/>
        <v>3986.5</v>
      </c>
      <c r="W287" s="47"/>
      <c r="X287" s="52">
        <v>85</v>
      </c>
      <c r="Y287" s="47"/>
      <c r="Z287" s="50"/>
      <c r="AA287" s="51">
        <f t="shared" si="288"/>
        <v>0</v>
      </c>
      <c r="AB287" s="46">
        <f t="shared" si="284"/>
        <v>0</v>
      </c>
      <c r="AC287" s="46">
        <f t="shared" si="285"/>
        <v>0</v>
      </c>
      <c r="AD287" s="47"/>
      <c r="AE287" s="47"/>
      <c r="AF287" s="44">
        <f t="shared" si="280"/>
        <v>0</v>
      </c>
      <c r="AG287" s="124"/>
      <c r="AH287" s="51">
        <f>K287*AK287</f>
        <v>0</v>
      </c>
      <c r="AI287" s="46">
        <f>K288*AL287</f>
        <v>0</v>
      </c>
      <c r="AJ287" s="46">
        <f>AH287+AI287</f>
        <v>0</v>
      </c>
      <c r="AK287" s="47"/>
      <c r="AL287" s="47"/>
      <c r="AM287" s="44">
        <f t="shared" si="281"/>
        <v>0</v>
      </c>
      <c r="AN287" s="124"/>
      <c r="AO287" s="51">
        <f>R287*AR287</f>
        <v>0</v>
      </c>
      <c r="AP287" s="46">
        <f>R288*AS287</f>
        <v>0</v>
      </c>
      <c r="AQ287" s="46">
        <f>AO287+AP287</f>
        <v>0</v>
      </c>
      <c r="AR287" s="47"/>
      <c r="AS287" s="47"/>
      <c r="AT287" s="44">
        <f t="shared" si="282"/>
        <v>0</v>
      </c>
      <c r="AU287" s="124"/>
      <c r="AV287" s="51">
        <f>Y287*AY287</f>
        <v>0</v>
      </c>
      <c r="AW287" s="46">
        <f>Y288*AZ287</f>
        <v>0</v>
      </c>
      <c r="AX287" s="46">
        <f>AV287+AW287</f>
        <v>0</v>
      </c>
      <c r="AY287" s="47"/>
      <c r="AZ287" s="47"/>
      <c r="BA287" s="44">
        <f t="shared" si="283"/>
        <v>0</v>
      </c>
      <c r="BB287" s="93" t="s">
        <v>787</v>
      </c>
      <c r="BC287" s="93"/>
    </row>
    <row r="288" spans="1:139" ht="57" customHeight="1" outlineLevel="1" x14ac:dyDescent="0.3">
      <c r="A288" s="6">
        <v>245</v>
      </c>
      <c r="B288" s="6">
        <v>245</v>
      </c>
      <c r="C288" s="6" t="s">
        <v>225</v>
      </c>
      <c r="D288" s="7" t="s">
        <v>549</v>
      </c>
      <c r="E288" s="16">
        <v>717.2</v>
      </c>
      <c r="F288" s="49">
        <f t="shared" si="295"/>
        <v>1237170</v>
      </c>
      <c r="G288" s="46">
        <f t="shared" si="304"/>
        <v>480272.98000000004</v>
      </c>
      <c r="H288" s="46">
        <f t="shared" si="296"/>
        <v>1717442.98</v>
      </c>
      <c r="I288" s="47">
        <v>1725</v>
      </c>
      <c r="J288" s="47">
        <v>669.65</v>
      </c>
      <c r="K288" s="47">
        <f t="shared" si="290"/>
        <v>2394.65</v>
      </c>
      <c r="L288" s="50"/>
      <c r="M288" s="49">
        <f t="shared" si="229"/>
        <v>657428.55200000003</v>
      </c>
      <c r="N288" s="46">
        <f t="shared" si="230"/>
        <v>0</v>
      </c>
      <c r="O288" s="46">
        <f t="shared" si="231"/>
        <v>657428.55200000003</v>
      </c>
      <c r="P288" s="47">
        <v>916.66</v>
      </c>
      <c r="Q288" s="47"/>
      <c r="R288" s="47"/>
      <c r="S288" s="50"/>
      <c r="T288" s="49">
        <f t="shared" si="286"/>
        <v>0</v>
      </c>
      <c r="U288" s="46">
        <f t="shared" si="287"/>
        <v>946252.16399999999</v>
      </c>
      <c r="V288" s="46">
        <f t="shared" si="232"/>
        <v>946252.16399999999</v>
      </c>
      <c r="W288" s="47"/>
      <c r="X288" s="47">
        <v>1319.37</v>
      </c>
      <c r="Y288" s="47"/>
      <c r="Z288" s="50"/>
      <c r="AA288" s="51">
        <f t="shared" si="288"/>
        <v>0</v>
      </c>
      <c r="AB288" s="46">
        <f t="shared" si="284"/>
        <v>0</v>
      </c>
      <c r="AC288" s="46">
        <f t="shared" si="285"/>
        <v>0</v>
      </c>
      <c r="AD288" s="47"/>
      <c r="AE288" s="47"/>
      <c r="AF288" s="44">
        <f t="shared" si="280"/>
        <v>0</v>
      </c>
      <c r="AG288" s="124"/>
      <c r="AH288" s="51">
        <f>K288*AK288</f>
        <v>0</v>
      </c>
      <c r="AI288" s="46">
        <f>K289*AL288</f>
        <v>0</v>
      </c>
      <c r="AJ288" s="46">
        <f>AH288+AI288</f>
        <v>0</v>
      </c>
      <c r="AK288" s="47"/>
      <c r="AL288" s="47"/>
      <c r="AM288" s="44">
        <f t="shared" si="281"/>
        <v>0</v>
      </c>
      <c r="AN288" s="124"/>
      <c r="AO288" s="51">
        <f>R288*AR288</f>
        <v>0</v>
      </c>
      <c r="AP288" s="46">
        <f>R289*AS288</f>
        <v>0</v>
      </c>
      <c r="AQ288" s="46">
        <f>AO288+AP288</f>
        <v>0</v>
      </c>
      <c r="AR288" s="47"/>
      <c r="AS288" s="47"/>
      <c r="AT288" s="44">
        <f t="shared" si="282"/>
        <v>0</v>
      </c>
      <c r="AU288" s="124"/>
      <c r="AV288" s="51">
        <f>Y288*AY288</f>
        <v>0</v>
      </c>
      <c r="AW288" s="46">
        <f>Y289*AZ288</f>
        <v>0</v>
      </c>
      <c r="AX288" s="46">
        <f>AV288+AW288</f>
        <v>0</v>
      </c>
      <c r="AY288" s="47"/>
      <c r="AZ288" s="47"/>
      <c r="BA288" s="44">
        <f t="shared" si="283"/>
        <v>0</v>
      </c>
      <c r="BB288" s="93" t="s">
        <v>788</v>
      </c>
      <c r="BC288" s="93"/>
    </row>
    <row r="289" spans="1:139" ht="28.5" customHeight="1" outlineLevel="1" x14ac:dyDescent="0.3">
      <c r="A289" s="6">
        <v>246</v>
      </c>
      <c r="B289" s="6">
        <v>246</v>
      </c>
      <c r="C289" s="6" t="s">
        <v>226</v>
      </c>
      <c r="D289" s="7" t="s">
        <v>549</v>
      </c>
      <c r="E289" s="16">
        <v>717.2</v>
      </c>
      <c r="F289" s="49">
        <f t="shared" si="295"/>
        <v>376530</v>
      </c>
      <c r="G289" s="46">
        <f t="shared" si="304"/>
        <v>3237168.264</v>
      </c>
      <c r="H289" s="46">
        <f t="shared" si="296"/>
        <v>3613698.264</v>
      </c>
      <c r="I289" s="47">
        <v>525</v>
      </c>
      <c r="J289" s="47">
        <v>4513.62</v>
      </c>
      <c r="K289" s="47">
        <f t="shared" si="290"/>
        <v>5038.62</v>
      </c>
      <c r="L289" s="50"/>
      <c r="M289" s="49">
        <f t="shared" si="229"/>
        <v>348559.2</v>
      </c>
      <c r="N289" s="46">
        <f t="shared" si="230"/>
        <v>0</v>
      </c>
      <c r="O289" s="46">
        <f t="shared" si="231"/>
        <v>348559.2</v>
      </c>
      <c r="P289" s="47">
        <v>486</v>
      </c>
      <c r="Q289" s="47"/>
      <c r="R289" s="47"/>
      <c r="S289" s="50"/>
      <c r="T289" s="49">
        <f t="shared" si="286"/>
        <v>0</v>
      </c>
      <c r="U289" s="46">
        <f t="shared" si="287"/>
        <v>2396165.2000000002</v>
      </c>
      <c r="V289" s="46">
        <f t="shared" si="232"/>
        <v>2396165.2000000002</v>
      </c>
      <c r="W289" s="47"/>
      <c r="X289" s="47">
        <v>3341</v>
      </c>
      <c r="Y289" s="47"/>
      <c r="Z289" s="50"/>
      <c r="AA289" s="51">
        <f t="shared" si="288"/>
        <v>0</v>
      </c>
      <c r="AB289" s="46">
        <f t="shared" si="284"/>
        <v>0</v>
      </c>
      <c r="AC289" s="46">
        <f t="shared" si="285"/>
        <v>0</v>
      </c>
      <c r="AD289" s="47"/>
      <c r="AE289" s="47"/>
      <c r="AF289" s="44">
        <f t="shared" si="280"/>
        <v>0</v>
      </c>
      <c r="AG289" s="124"/>
      <c r="AH289" s="51">
        <f>K289*AK289</f>
        <v>0</v>
      </c>
      <c r="AI289" s="46">
        <f>K290*AL289</f>
        <v>0</v>
      </c>
      <c r="AJ289" s="46">
        <f>AH289+AI289</f>
        <v>0</v>
      </c>
      <c r="AK289" s="47"/>
      <c r="AL289" s="47"/>
      <c r="AM289" s="44">
        <f t="shared" si="281"/>
        <v>0</v>
      </c>
      <c r="AN289" s="124"/>
      <c r="AO289" s="51">
        <f>R289*AR289</f>
        <v>0</v>
      </c>
      <c r="AP289" s="46">
        <f>R290*AS289</f>
        <v>0</v>
      </c>
      <c r="AQ289" s="46">
        <f>AO289+AP289</f>
        <v>0</v>
      </c>
      <c r="AR289" s="47"/>
      <c r="AS289" s="47"/>
      <c r="AT289" s="44">
        <f t="shared" si="282"/>
        <v>0</v>
      </c>
      <c r="AU289" s="124"/>
      <c r="AV289" s="51">
        <f>Y289*AY289</f>
        <v>0</v>
      </c>
      <c r="AW289" s="46">
        <f>Y290*AZ289</f>
        <v>0</v>
      </c>
      <c r="AX289" s="46">
        <f>AV289+AW289</f>
        <v>0</v>
      </c>
      <c r="AY289" s="47"/>
      <c r="AZ289" s="47"/>
      <c r="BA289" s="44">
        <f t="shared" si="283"/>
        <v>0</v>
      </c>
      <c r="BB289" s="93" t="s">
        <v>789</v>
      </c>
      <c r="BC289" s="93"/>
    </row>
    <row r="290" spans="1:139" s="67" customFormat="1" hidden="1" x14ac:dyDescent="0.3">
      <c r="A290" s="61"/>
      <c r="B290" s="61"/>
      <c r="C290" s="61" t="s">
        <v>227</v>
      </c>
      <c r="D290" s="68"/>
      <c r="E290" s="69"/>
      <c r="F290" s="72">
        <f>SUM(F291:F292)</f>
        <v>121153.5</v>
      </c>
      <c r="G290" s="72">
        <f t="shared" ref="G290:H290" si="323">SUM(G291:G292)</f>
        <v>203492.2162</v>
      </c>
      <c r="H290" s="72">
        <f t="shared" si="323"/>
        <v>324645.71620000002</v>
      </c>
      <c r="I290" s="71"/>
      <c r="J290" s="71"/>
      <c r="K290" s="71">
        <f t="shared" si="290"/>
        <v>0</v>
      </c>
      <c r="L290" s="60"/>
      <c r="M290" s="72">
        <f>SUM(M291:M292)</f>
        <v>49768.399999999994</v>
      </c>
      <c r="N290" s="72">
        <f t="shared" ref="N290" si="324">SUM(N291:N292)</f>
        <v>0</v>
      </c>
      <c r="O290" s="72">
        <f t="shared" ref="O290" si="325">SUM(O291:O292)</f>
        <v>49768.399999999994</v>
      </c>
      <c r="P290" s="71"/>
      <c r="Q290" s="71"/>
      <c r="R290" s="71"/>
      <c r="S290" s="60"/>
      <c r="T290" s="72">
        <f>SUM(T291:T292)</f>
        <v>0</v>
      </c>
      <c r="U290" s="72">
        <f t="shared" ref="U290" si="326">SUM(U291:U292)</f>
        <v>110868</v>
      </c>
      <c r="V290" s="72">
        <f t="shared" ref="V290" si="327">SUM(V291:V292)</f>
        <v>110868</v>
      </c>
      <c r="W290" s="72">
        <f t="shared" ref="W290" si="328">SUM(W291:W292)</f>
        <v>0</v>
      </c>
      <c r="X290" s="72">
        <f t="shared" ref="X290" si="329">SUM(X291:X292)</f>
        <v>1200</v>
      </c>
      <c r="Y290" s="71"/>
      <c r="Z290" s="60"/>
      <c r="AA290" s="72">
        <f t="shared" ref="AA290:AA291" si="330">SUM(AA291:AA292)</f>
        <v>0</v>
      </c>
      <c r="AB290" s="72">
        <f t="shared" ref="AB290:AB291" si="331">SUM(AB291:AB292)</f>
        <v>0</v>
      </c>
      <c r="AC290" s="72">
        <f t="shared" ref="AC290:AC291" si="332">SUM(AC291:AC292)</f>
        <v>0</v>
      </c>
      <c r="AD290" s="71"/>
      <c r="AE290" s="71"/>
      <c r="AF290" s="66">
        <f t="shared" si="280"/>
        <v>0</v>
      </c>
      <c r="AG290" s="123"/>
      <c r="AH290" s="72">
        <f t="shared" ref="AH290:AH291" si="333">SUM(AH291:AH292)</f>
        <v>0</v>
      </c>
      <c r="AI290" s="72">
        <f t="shared" ref="AI290:AI291" si="334">SUM(AI291:AI292)</f>
        <v>0</v>
      </c>
      <c r="AJ290" s="72">
        <f t="shared" ref="AJ290:AJ291" si="335">SUM(AJ291:AJ292)</f>
        <v>0</v>
      </c>
      <c r="AK290" s="71"/>
      <c r="AL290" s="71"/>
      <c r="AM290" s="66">
        <f t="shared" si="281"/>
        <v>0</v>
      </c>
      <c r="AN290" s="123"/>
      <c r="AO290" s="72">
        <f t="shared" ref="AO290:AQ291" si="336">SUM(AO291:AO292)</f>
        <v>0</v>
      </c>
      <c r="AP290" s="72">
        <f t="shared" si="336"/>
        <v>0</v>
      </c>
      <c r="AQ290" s="72">
        <f t="shared" si="336"/>
        <v>0</v>
      </c>
      <c r="AR290" s="71"/>
      <c r="AS290" s="71"/>
      <c r="AT290" s="66">
        <f t="shared" si="282"/>
        <v>0</v>
      </c>
      <c r="AU290" s="123"/>
      <c r="AV290" s="72">
        <f t="shared" ref="AV290:AX290" si="337">SUM(AV291:AV292)</f>
        <v>0</v>
      </c>
      <c r="AW290" s="72">
        <f t="shared" si="337"/>
        <v>0</v>
      </c>
      <c r="AX290" s="72">
        <f t="shared" si="337"/>
        <v>0</v>
      </c>
      <c r="AY290" s="71"/>
      <c r="AZ290" s="71"/>
      <c r="BA290" s="66">
        <f t="shared" si="283"/>
        <v>0</v>
      </c>
      <c r="BB290" s="89"/>
      <c r="BC290" s="89"/>
      <c r="BD290" s="130"/>
      <c r="BE290" s="130"/>
      <c r="BF290" s="130"/>
      <c r="BG290" s="130"/>
      <c r="BH290" s="130"/>
      <c r="BI290" s="130"/>
      <c r="BJ290" s="130"/>
      <c r="BK290" s="130"/>
      <c r="BL290" s="130"/>
      <c r="BM290" s="130"/>
      <c r="BN290" s="130"/>
      <c r="BO290" s="130"/>
      <c r="BP290" s="130"/>
      <c r="BQ290" s="130"/>
      <c r="BR290" s="130"/>
      <c r="BS290" s="130"/>
      <c r="BT290" s="130"/>
      <c r="BU290" s="130"/>
      <c r="BV290" s="130"/>
      <c r="BW290" s="130"/>
      <c r="BX290" s="130"/>
      <c r="BY290" s="130"/>
      <c r="BZ290" s="130"/>
      <c r="CA290" s="130"/>
      <c r="CB290" s="130"/>
      <c r="CC290" s="130"/>
      <c r="CD290" s="130"/>
      <c r="CE290" s="130"/>
      <c r="CF290" s="130"/>
      <c r="CG290" s="130"/>
      <c r="CH290" s="130"/>
      <c r="CI290" s="130"/>
      <c r="CJ290" s="130"/>
      <c r="CK290" s="130"/>
      <c r="CL290" s="130"/>
      <c r="CM290" s="130"/>
      <c r="CN290" s="130"/>
      <c r="CO290" s="130"/>
      <c r="CP290" s="130"/>
      <c r="CQ290" s="130"/>
      <c r="CR290" s="130"/>
      <c r="CS290" s="130"/>
      <c r="CT290" s="130"/>
      <c r="CU290" s="130"/>
      <c r="CV290" s="130"/>
      <c r="CW290" s="130"/>
      <c r="CX290" s="130"/>
      <c r="CY290" s="130"/>
      <c r="CZ290" s="130"/>
      <c r="DA290" s="130"/>
      <c r="DB290" s="130"/>
      <c r="DC290" s="130"/>
      <c r="DD290" s="130"/>
      <c r="DE290" s="130"/>
      <c r="DF290" s="130"/>
      <c r="DG290" s="130"/>
      <c r="DH290" s="130"/>
      <c r="DI290" s="130"/>
      <c r="DJ290" s="130"/>
      <c r="DK290" s="130"/>
      <c r="DL290" s="130"/>
      <c r="DM290" s="130"/>
      <c r="DN290" s="130"/>
      <c r="DO290" s="130"/>
      <c r="DP290" s="130"/>
      <c r="DQ290" s="130"/>
      <c r="DR290" s="130"/>
      <c r="DS290" s="130"/>
      <c r="DT290" s="130"/>
      <c r="DU290" s="130"/>
      <c r="DV290" s="130"/>
      <c r="DW290" s="130"/>
      <c r="DX290" s="130"/>
      <c r="DY290" s="130"/>
      <c r="DZ290" s="130"/>
      <c r="EA290" s="130"/>
      <c r="EB290" s="130"/>
      <c r="EC290" s="130"/>
      <c r="ED290" s="130"/>
      <c r="EE290" s="130"/>
      <c r="EF290" s="130"/>
      <c r="EG290" s="130"/>
      <c r="EH290" s="130"/>
      <c r="EI290" s="130"/>
    </row>
    <row r="291" spans="1:139" ht="57" customHeight="1" outlineLevel="1" x14ac:dyDescent="0.3">
      <c r="A291" s="6">
        <v>247</v>
      </c>
      <c r="B291" s="6">
        <v>247</v>
      </c>
      <c r="C291" s="6" t="s">
        <v>228</v>
      </c>
      <c r="D291" s="7" t="s">
        <v>551</v>
      </c>
      <c r="E291" s="16">
        <v>92.39</v>
      </c>
      <c r="F291" s="49">
        <f t="shared" si="295"/>
        <v>90080.25</v>
      </c>
      <c r="G291" s="46">
        <f t="shared" si="304"/>
        <v>173000.27499999999</v>
      </c>
      <c r="H291" s="46">
        <f t="shared" si="296"/>
        <v>263080.52500000002</v>
      </c>
      <c r="I291" s="47">
        <v>975</v>
      </c>
      <c r="J291" s="47">
        <v>1872.5</v>
      </c>
      <c r="K291" s="47">
        <f t="shared" si="290"/>
        <v>2847.5</v>
      </c>
      <c r="L291" s="50"/>
      <c r="M291" s="49">
        <f t="shared" si="229"/>
        <v>35108.199999999997</v>
      </c>
      <c r="N291" s="46">
        <f t="shared" si="230"/>
        <v>0</v>
      </c>
      <c r="O291" s="46">
        <f t="shared" si="231"/>
        <v>35108.199999999997</v>
      </c>
      <c r="P291" s="47">
        <v>380</v>
      </c>
      <c r="Q291" s="47"/>
      <c r="R291" s="47"/>
      <c r="S291" s="50"/>
      <c r="T291" s="49">
        <f t="shared" si="286"/>
        <v>0</v>
      </c>
      <c r="U291" s="46">
        <f t="shared" si="287"/>
        <v>110868</v>
      </c>
      <c r="V291" s="46">
        <f t="shared" si="232"/>
        <v>110868</v>
      </c>
      <c r="W291" s="47"/>
      <c r="X291" s="47">
        <v>1200</v>
      </c>
      <c r="Y291" s="47"/>
      <c r="Z291" s="50"/>
      <c r="AA291" s="72">
        <f t="shared" si="330"/>
        <v>0</v>
      </c>
      <c r="AB291" s="72">
        <f t="shared" si="331"/>
        <v>0</v>
      </c>
      <c r="AC291" s="72">
        <f t="shared" si="332"/>
        <v>0</v>
      </c>
      <c r="AD291" s="47"/>
      <c r="AE291" s="47"/>
      <c r="AF291" s="44">
        <f t="shared" si="280"/>
        <v>0</v>
      </c>
      <c r="AG291" s="124"/>
      <c r="AH291" s="72">
        <f t="shared" si="333"/>
        <v>0</v>
      </c>
      <c r="AI291" s="72">
        <f t="shared" si="334"/>
        <v>0</v>
      </c>
      <c r="AJ291" s="72">
        <f t="shared" si="335"/>
        <v>0</v>
      </c>
      <c r="AK291" s="47"/>
      <c r="AL291" s="47"/>
      <c r="AM291" s="44">
        <f t="shared" si="281"/>
        <v>0</v>
      </c>
      <c r="AN291" s="124"/>
      <c r="AO291" s="72">
        <f t="shared" si="336"/>
        <v>0</v>
      </c>
      <c r="AP291" s="72">
        <f t="shared" si="336"/>
        <v>0</v>
      </c>
      <c r="AQ291" s="72">
        <f t="shared" si="336"/>
        <v>0</v>
      </c>
      <c r="AR291" s="47"/>
      <c r="AS291" s="47"/>
      <c r="AT291" s="44">
        <f t="shared" si="282"/>
        <v>0</v>
      </c>
      <c r="AU291" s="124"/>
      <c r="AV291" s="72">
        <f t="shared" ref="AV291:AX291" si="338">SUM(AV292:AV293)</f>
        <v>0</v>
      </c>
      <c r="AW291" s="72">
        <f t="shared" si="338"/>
        <v>0</v>
      </c>
      <c r="AX291" s="72">
        <f t="shared" si="338"/>
        <v>0</v>
      </c>
      <c r="AY291" s="47"/>
      <c r="AZ291" s="47"/>
      <c r="BA291" s="44">
        <f t="shared" si="283"/>
        <v>0</v>
      </c>
      <c r="BB291" s="93" t="s">
        <v>790</v>
      </c>
      <c r="BC291" s="93"/>
    </row>
    <row r="292" spans="1:139" ht="42.75" customHeight="1" outlineLevel="1" x14ac:dyDescent="0.3">
      <c r="A292" s="6">
        <v>248</v>
      </c>
      <c r="B292" s="6">
        <v>248</v>
      </c>
      <c r="C292" s="6" t="s">
        <v>229</v>
      </c>
      <c r="D292" s="7" t="s">
        <v>549</v>
      </c>
      <c r="E292" s="16">
        <v>31.87</v>
      </c>
      <c r="F292" s="49">
        <f t="shared" si="295"/>
        <v>31073.25</v>
      </c>
      <c r="G292" s="46">
        <f t="shared" si="304"/>
        <v>30491.941200000001</v>
      </c>
      <c r="H292" s="46">
        <f t="shared" si="296"/>
        <v>61565.191200000001</v>
      </c>
      <c r="I292" s="47">
        <v>975</v>
      </c>
      <c r="J292" s="47">
        <v>956.76</v>
      </c>
      <c r="K292" s="47">
        <f t="shared" si="290"/>
        <v>1931.76</v>
      </c>
      <c r="L292" s="50"/>
      <c r="M292" s="49">
        <f t="shared" si="229"/>
        <v>14660.2</v>
      </c>
      <c r="N292" s="46">
        <f t="shared" si="230"/>
        <v>0</v>
      </c>
      <c r="O292" s="46">
        <f t="shared" si="231"/>
        <v>14660.2</v>
      </c>
      <c r="P292" s="47">
        <v>460</v>
      </c>
      <c r="Q292" s="47"/>
      <c r="R292" s="47"/>
      <c r="S292" s="50"/>
      <c r="T292" s="49">
        <f t="shared" si="286"/>
        <v>0</v>
      </c>
      <c r="U292" s="46">
        <f t="shared" si="287"/>
        <v>0</v>
      </c>
      <c r="V292" s="46">
        <f t="shared" si="232"/>
        <v>0</v>
      </c>
      <c r="W292" s="47"/>
      <c r="X292" s="47"/>
      <c r="Y292" s="47"/>
      <c r="Z292" s="50"/>
      <c r="AA292" s="51">
        <f t="shared" si="288"/>
        <v>0</v>
      </c>
      <c r="AB292" s="46">
        <f t="shared" si="284"/>
        <v>0</v>
      </c>
      <c r="AC292" s="46">
        <f t="shared" si="285"/>
        <v>0</v>
      </c>
      <c r="AD292" s="47"/>
      <c r="AE292" s="47"/>
      <c r="AF292" s="44">
        <f t="shared" si="280"/>
        <v>0</v>
      </c>
      <c r="AG292" s="124"/>
      <c r="AH292" s="51">
        <f>K292*AK292</f>
        <v>0</v>
      </c>
      <c r="AI292" s="46">
        <f>K293*AL292</f>
        <v>0</v>
      </c>
      <c r="AJ292" s="46">
        <f>AH292+AI292</f>
        <v>0</v>
      </c>
      <c r="AK292" s="47"/>
      <c r="AL292" s="47"/>
      <c r="AM292" s="44">
        <f t="shared" si="281"/>
        <v>0</v>
      </c>
      <c r="AN292" s="124"/>
      <c r="AO292" s="51">
        <f>R292*AR292</f>
        <v>0</v>
      </c>
      <c r="AP292" s="46">
        <f>R293*AS292</f>
        <v>0</v>
      </c>
      <c r="AQ292" s="46">
        <f>AO292+AP292</f>
        <v>0</v>
      </c>
      <c r="AR292" s="47"/>
      <c r="AS292" s="47"/>
      <c r="AT292" s="44">
        <f t="shared" si="282"/>
        <v>0</v>
      </c>
      <c r="AU292" s="124"/>
      <c r="AV292" s="51">
        <f>Y292*AY292</f>
        <v>0</v>
      </c>
      <c r="AW292" s="46">
        <f>Y293*AZ292</f>
        <v>0</v>
      </c>
      <c r="AX292" s="46">
        <f>AV292+AW292</f>
        <v>0</v>
      </c>
      <c r="AY292" s="47"/>
      <c r="AZ292" s="47"/>
      <c r="BA292" s="44">
        <f t="shared" si="283"/>
        <v>0</v>
      </c>
      <c r="BB292" s="93" t="s">
        <v>791</v>
      </c>
      <c r="BC292" s="93"/>
    </row>
    <row r="293" spans="1:139" s="67" customFormat="1" ht="28.8" hidden="1" x14ac:dyDescent="0.3">
      <c r="A293" s="61"/>
      <c r="B293" s="61"/>
      <c r="C293" s="61" t="s">
        <v>230</v>
      </c>
      <c r="D293" s="68"/>
      <c r="E293" s="69"/>
      <c r="F293" s="72">
        <f>SUM(F294:F299)</f>
        <v>296267.55</v>
      </c>
      <c r="G293" s="72">
        <f t="shared" ref="G293:H293" si="339">SUM(G294:G299)</f>
        <v>140601.19169999997</v>
      </c>
      <c r="H293" s="72">
        <f t="shared" si="339"/>
        <v>436868.74170000007</v>
      </c>
      <c r="I293" s="71"/>
      <c r="J293" s="71"/>
      <c r="K293" s="71">
        <f t="shared" si="290"/>
        <v>0</v>
      </c>
      <c r="L293" s="60"/>
      <c r="M293" s="72">
        <f>SUM(M294:M299)</f>
        <v>17951.145</v>
      </c>
      <c r="N293" s="72">
        <f t="shared" ref="N293" si="340">SUM(N294:N299)</f>
        <v>0</v>
      </c>
      <c r="O293" s="72">
        <f t="shared" ref="O293" si="341">SUM(O294:O299)</f>
        <v>17951.145</v>
      </c>
      <c r="P293" s="71"/>
      <c r="Q293" s="71"/>
      <c r="R293" s="71"/>
      <c r="S293" s="60"/>
      <c r="T293" s="72">
        <f>SUM(T294:T299)</f>
        <v>0</v>
      </c>
      <c r="U293" s="72">
        <f t="shared" ref="U293" si="342">SUM(U294:U299)</f>
        <v>96911.753880000004</v>
      </c>
      <c r="V293" s="72">
        <f t="shared" ref="V293" si="343">SUM(V294:V299)</f>
        <v>96911.753880000004</v>
      </c>
      <c r="W293" s="72"/>
      <c r="X293" s="72"/>
      <c r="Y293" s="71"/>
      <c r="Z293" s="60"/>
      <c r="AA293" s="72">
        <f>SUM(AA294:AA299)</f>
        <v>0</v>
      </c>
      <c r="AB293" s="72">
        <f t="shared" ref="AB293" si="344">SUM(AB294:AB299)</f>
        <v>0</v>
      </c>
      <c r="AC293" s="72">
        <f t="shared" ref="AC293" si="345">SUM(AC294:AC299)</f>
        <v>0</v>
      </c>
      <c r="AD293" s="71"/>
      <c r="AE293" s="71"/>
      <c r="AF293" s="66">
        <f t="shared" si="280"/>
        <v>0</v>
      </c>
      <c r="AG293" s="123"/>
      <c r="AH293" s="72">
        <f>SUM(AH294:AH299)</f>
        <v>0</v>
      </c>
      <c r="AI293" s="72">
        <f t="shared" ref="AI293" si="346">SUM(AI294:AI299)</f>
        <v>0</v>
      </c>
      <c r="AJ293" s="72">
        <f t="shared" ref="AJ293" si="347">SUM(AJ294:AJ299)</f>
        <v>0</v>
      </c>
      <c r="AK293" s="71"/>
      <c r="AL293" s="71"/>
      <c r="AM293" s="66">
        <f t="shared" si="281"/>
        <v>0</v>
      </c>
      <c r="AN293" s="123"/>
      <c r="AO293" s="72">
        <f>SUM(AO294:AO299)</f>
        <v>0</v>
      </c>
      <c r="AP293" s="72">
        <f t="shared" ref="AP293:AQ293" si="348">SUM(AP294:AP299)</f>
        <v>0</v>
      </c>
      <c r="AQ293" s="72">
        <f t="shared" si="348"/>
        <v>0</v>
      </c>
      <c r="AR293" s="71"/>
      <c r="AS293" s="71"/>
      <c r="AT293" s="66">
        <f t="shared" si="282"/>
        <v>0</v>
      </c>
      <c r="AU293" s="123"/>
      <c r="AV293" s="72">
        <f>SUM(AV294:AV299)</f>
        <v>0</v>
      </c>
      <c r="AW293" s="72">
        <f t="shared" ref="AW293:AX293" si="349">SUM(AW294:AW299)</f>
        <v>0</v>
      </c>
      <c r="AX293" s="72">
        <f t="shared" si="349"/>
        <v>0</v>
      </c>
      <c r="AY293" s="71"/>
      <c r="AZ293" s="71"/>
      <c r="BA293" s="66">
        <f t="shared" si="283"/>
        <v>0</v>
      </c>
      <c r="BB293" s="89"/>
      <c r="BC293" s="89"/>
      <c r="BD293" s="130"/>
      <c r="BE293" s="130"/>
      <c r="BF293" s="130"/>
      <c r="BG293" s="130"/>
      <c r="BH293" s="130"/>
      <c r="BI293" s="130"/>
      <c r="BJ293" s="130"/>
      <c r="BK293" s="130"/>
      <c r="BL293" s="130"/>
      <c r="BM293" s="130"/>
      <c r="BN293" s="130"/>
      <c r="BO293" s="130"/>
      <c r="BP293" s="130"/>
      <c r="BQ293" s="130"/>
      <c r="BR293" s="130"/>
      <c r="BS293" s="130"/>
      <c r="BT293" s="130"/>
      <c r="BU293" s="130"/>
      <c r="BV293" s="130"/>
      <c r="BW293" s="130"/>
      <c r="BX293" s="130"/>
      <c r="BY293" s="130"/>
      <c r="BZ293" s="130"/>
      <c r="CA293" s="130"/>
      <c r="CB293" s="130"/>
      <c r="CC293" s="130"/>
      <c r="CD293" s="130"/>
      <c r="CE293" s="130"/>
      <c r="CF293" s="130"/>
      <c r="CG293" s="130"/>
      <c r="CH293" s="130"/>
      <c r="CI293" s="130"/>
      <c r="CJ293" s="130"/>
      <c r="CK293" s="130"/>
      <c r="CL293" s="130"/>
      <c r="CM293" s="130"/>
      <c r="CN293" s="130"/>
      <c r="CO293" s="130"/>
      <c r="CP293" s="130"/>
      <c r="CQ293" s="130"/>
      <c r="CR293" s="130"/>
      <c r="CS293" s="130"/>
      <c r="CT293" s="130"/>
      <c r="CU293" s="130"/>
      <c r="CV293" s="130"/>
      <c r="CW293" s="130"/>
      <c r="CX293" s="130"/>
      <c r="CY293" s="130"/>
      <c r="CZ293" s="130"/>
      <c r="DA293" s="130"/>
      <c r="DB293" s="130"/>
      <c r="DC293" s="130"/>
      <c r="DD293" s="130"/>
      <c r="DE293" s="130"/>
      <c r="DF293" s="130"/>
      <c r="DG293" s="130"/>
      <c r="DH293" s="130"/>
      <c r="DI293" s="130"/>
      <c r="DJ293" s="130"/>
      <c r="DK293" s="130"/>
      <c r="DL293" s="130"/>
      <c r="DM293" s="130"/>
      <c r="DN293" s="130"/>
      <c r="DO293" s="130"/>
      <c r="DP293" s="130"/>
      <c r="DQ293" s="130"/>
      <c r="DR293" s="130"/>
      <c r="DS293" s="130"/>
      <c r="DT293" s="130"/>
      <c r="DU293" s="130"/>
      <c r="DV293" s="130"/>
      <c r="DW293" s="130"/>
      <c r="DX293" s="130"/>
      <c r="DY293" s="130"/>
      <c r="DZ293" s="130"/>
      <c r="EA293" s="130"/>
      <c r="EB293" s="130"/>
      <c r="EC293" s="130"/>
      <c r="ED293" s="130"/>
      <c r="EE293" s="130"/>
      <c r="EF293" s="130"/>
      <c r="EG293" s="130"/>
      <c r="EH293" s="130"/>
      <c r="EI293" s="130"/>
    </row>
    <row r="294" spans="1:139" ht="156.75" customHeight="1" outlineLevel="1" x14ac:dyDescent="0.3">
      <c r="A294" s="6">
        <v>249</v>
      </c>
      <c r="B294" s="6">
        <v>249</v>
      </c>
      <c r="C294" s="6" t="s">
        <v>230</v>
      </c>
      <c r="D294" s="7" t="s">
        <v>552</v>
      </c>
      <c r="E294" s="16">
        <v>645.64</v>
      </c>
      <c r="F294" s="49">
        <f t="shared" si="295"/>
        <v>188849.69999999998</v>
      </c>
      <c r="G294" s="46">
        <f>E294*J294</f>
        <v>107079.394</v>
      </c>
      <c r="H294" s="46">
        <f t="shared" si="296"/>
        <v>295929.09399999998</v>
      </c>
      <c r="I294" s="47">
        <v>292.5</v>
      </c>
      <c r="J294" s="47">
        <v>165.85</v>
      </c>
      <c r="K294" s="47">
        <f t="shared" si="290"/>
        <v>458.35</v>
      </c>
      <c r="L294" s="50"/>
      <c r="M294" s="49">
        <f t="shared" si="229"/>
        <v>0</v>
      </c>
      <c r="N294" s="46">
        <f t="shared" si="230"/>
        <v>0</v>
      </c>
      <c r="O294" s="46">
        <f t="shared" si="231"/>
        <v>0</v>
      </c>
      <c r="P294" s="47"/>
      <c r="Q294" s="47"/>
      <c r="R294" s="47"/>
      <c r="S294" s="50"/>
      <c r="T294" s="49">
        <f t="shared" si="286"/>
        <v>0</v>
      </c>
      <c r="U294" s="46">
        <f>E294*X294</f>
        <v>45194.80000000001</v>
      </c>
      <c r="V294" s="46">
        <f>T294+U294</f>
        <v>45194.80000000001</v>
      </c>
      <c r="W294" s="47"/>
      <c r="X294" s="47">
        <v>70.000000000000014</v>
      </c>
      <c r="Y294" s="47"/>
      <c r="Z294" s="50"/>
      <c r="AA294" s="51">
        <f t="shared" si="288"/>
        <v>0</v>
      </c>
      <c r="AB294" s="46">
        <f t="shared" si="284"/>
        <v>0</v>
      </c>
      <c r="AC294" s="46">
        <f t="shared" si="285"/>
        <v>0</v>
      </c>
      <c r="AD294" s="47"/>
      <c r="AE294" s="47"/>
      <c r="AF294" s="44">
        <f t="shared" si="280"/>
        <v>0</v>
      </c>
      <c r="AG294" s="124"/>
      <c r="AH294" s="51">
        <f t="shared" ref="AH294:AH299" si="350">K294*AK294</f>
        <v>0</v>
      </c>
      <c r="AI294" s="46">
        <f t="shared" ref="AI294:AI299" si="351">K295*AL294</f>
        <v>0</v>
      </c>
      <c r="AJ294" s="46">
        <f t="shared" ref="AJ294:AJ299" si="352">AH294+AI294</f>
        <v>0</v>
      </c>
      <c r="AK294" s="47"/>
      <c r="AL294" s="47"/>
      <c r="AM294" s="44">
        <f t="shared" si="281"/>
        <v>0</v>
      </c>
      <c r="AN294" s="124"/>
      <c r="AO294" s="51">
        <f t="shared" ref="AO294:AO299" si="353">R294*AR294</f>
        <v>0</v>
      </c>
      <c r="AP294" s="46">
        <f t="shared" ref="AP294:AP299" si="354">R295*AS294</f>
        <v>0</v>
      </c>
      <c r="AQ294" s="46">
        <f t="shared" ref="AQ294:AQ299" si="355">AO294+AP294</f>
        <v>0</v>
      </c>
      <c r="AR294" s="47"/>
      <c r="AS294" s="47"/>
      <c r="AT294" s="44">
        <f t="shared" si="282"/>
        <v>0</v>
      </c>
      <c r="AU294" s="124"/>
      <c r="AV294" s="51">
        <f t="shared" ref="AV294:AV299" si="356">Y294*AY294</f>
        <v>0</v>
      </c>
      <c r="AW294" s="46">
        <f t="shared" ref="AW294:AW299" si="357">Y295*AZ294</f>
        <v>0</v>
      </c>
      <c r="AX294" s="46">
        <f t="shared" ref="AX294:AX299" si="358">AV294+AW294</f>
        <v>0</v>
      </c>
      <c r="AY294" s="47"/>
      <c r="AZ294" s="47"/>
      <c r="BA294" s="44">
        <f t="shared" si="283"/>
        <v>0</v>
      </c>
      <c r="BB294" s="93" t="s">
        <v>792</v>
      </c>
      <c r="BC294" s="93"/>
    </row>
    <row r="295" spans="1:139" ht="28.5" customHeight="1" outlineLevel="1" x14ac:dyDescent="0.3">
      <c r="A295" s="6">
        <v>250</v>
      </c>
      <c r="B295" s="6">
        <v>250</v>
      </c>
      <c r="C295" s="6" t="s">
        <v>231</v>
      </c>
      <c r="D295" s="7" t="s">
        <v>552</v>
      </c>
      <c r="E295" s="16">
        <v>102.73</v>
      </c>
      <c r="F295" s="49">
        <f t="shared" si="295"/>
        <v>12327.6</v>
      </c>
      <c r="G295" s="46">
        <f t="shared" si="304"/>
        <v>8519.3989000000001</v>
      </c>
      <c r="H295" s="46">
        <f t="shared" si="296"/>
        <v>20846.998899999999</v>
      </c>
      <c r="I295" s="47">
        <v>120</v>
      </c>
      <c r="J295" s="47">
        <v>82.93</v>
      </c>
      <c r="K295" s="47">
        <f t="shared" si="290"/>
        <v>202.93</v>
      </c>
      <c r="L295" s="50"/>
      <c r="M295" s="49">
        <f t="shared" si="229"/>
        <v>0</v>
      </c>
      <c r="N295" s="46">
        <f t="shared" si="230"/>
        <v>0</v>
      </c>
      <c r="O295" s="46">
        <f t="shared" si="231"/>
        <v>0</v>
      </c>
      <c r="P295" s="47"/>
      <c r="Q295" s="47"/>
      <c r="R295" s="47"/>
      <c r="S295" s="50"/>
      <c r="T295" s="49">
        <f t="shared" si="286"/>
        <v>0</v>
      </c>
      <c r="U295" s="46">
        <f t="shared" si="287"/>
        <v>7191.1</v>
      </c>
      <c r="V295" s="46">
        <f t="shared" si="232"/>
        <v>7191.1</v>
      </c>
      <c r="W295" s="47"/>
      <c r="X295" s="47">
        <v>70</v>
      </c>
      <c r="Y295" s="47"/>
      <c r="Z295" s="50"/>
      <c r="AA295" s="51">
        <f t="shared" si="288"/>
        <v>0</v>
      </c>
      <c r="AB295" s="46">
        <f t="shared" si="284"/>
        <v>0</v>
      </c>
      <c r="AC295" s="46">
        <f t="shared" si="285"/>
        <v>0</v>
      </c>
      <c r="AD295" s="47"/>
      <c r="AE295" s="47"/>
      <c r="AF295" s="44">
        <f t="shared" si="280"/>
        <v>0</v>
      </c>
      <c r="AG295" s="124"/>
      <c r="AH295" s="51">
        <f t="shared" si="350"/>
        <v>0</v>
      </c>
      <c r="AI295" s="46">
        <f t="shared" si="351"/>
        <v>0</v>
      </c>
      <c r="AJ295" s="46">
        <f t="shared" si="352"/>
        <v>0</v>
      </c>
      <c r="AK295" s="47"/>
      <c r="AL295" s="47"/>
      <c r="AM295" s="44">
        <f t="shared" si="281"/>
        <v>0</v>
      </c>
      <c r="AN295" s="124"/>
      <c r="AO295" s="51">
        <f t="shared" si="353"/>
        <v>0</v>
      </c>
      <c r="AP295" s="46">
        <f t="shared" si="354"/>
        <v>0</v>
      </c>
      <c r="AQ295" s="46">
        <f t="shared" si="355"/>
        <v>0</v>
      </c>
      <c r="AR295" s="47"/>
      <c r="AS295" s="47"/>
      <c r="AT295" s="44">
        <f t="shared" si="282"/>
        <v>0</v>
      </c>
      <c r="AU295" s="124"/>
      <c r="AV295" s="51">
        <f t="shared" si="356"/>
        <v>0</v>
      </c>
      <c r="AW295" s="46">
        <f t="shared" si="357"/>
        <v>0</v>
      </c>
      <c r="AX295" s="46">
        <f t="shared" si="358"/>
        <v>0</v>
      </c>
      <c r="AY295" s="47"/>
      <c r="AZ295" s="47"/>
      <c r="BA295" s="44">
        <f t="shared" si="283"/>
        <v>0</v>
      </c>
      <c r="BB295" s="93" t="s">
        <v>793</v>
      </c>
      <c r="BC295" s="93"/>
    </row>
    <row r="296" spans="1:139" ht="28.5" customHeight="1" outlineLevel="1" x14ac:dyDescent="0.3">
      <c r="A296" s="6">
        <v>251</v>
      </c>
      <c r="B296" s="6">
        <v>251</v>
      </c>
      <c r="C296" s="6" t="s">
        <v>232</v>
      </c>
      <c r="D296" s="7" t="s">
        <v>549</v>
      </c>
      <c r="E296" s="16">
        <v>28</v>
      </c>
      <c r="F296" s="49">
        <f t="shared" si="295"/>
        <v>14700</v>
      </c>
      <c r="G296" s="46">
        <f t="shared" si="304"/>
        <v>624.4</v>
      </c>
      <c r="H296" s="46">
        <f t="shared" si="296"/>
        <v>15324.4</v>
      </c>
      <c r="I296" s="47">
        <v>525</v>
      </c>
      <c r="J296" s="47">
        <v>22.3</v>
      </c>
      <c r="K296" s="47">
        <f t="shared" si="290"/>
        <v>547.29999999999995</v>
      </c>
      <c r="L296" s="50"/>
      <c r="M296" s="49">
        <f t="shared" si="229"/>
        <v>0</v>
      </c>
      <c r="N296" s="46">
        <f t="shared" si="230"/>
        <v>0</v>
      </c>
      <c r="O296" s="46">
        <f t="shared" si="231"/>
        <v>0</v>
      </c>
      <c r="P296" s="47"/>
      <c r="Q296" s="47"/>
      <c r="R296" s="47"/>
      <c r="S296" s="50"/>
      <c r="T296" s="49">
        <f t="shared" si="286"/>
        <v>0</v>
      </c>
      <c r="U296" s="46">
        <f t="shared" si="287"/>
        <v>7000</v>
      </c>
      <c r="V296" s="46">
        <f t="shared" si="232"/>
        <v>7000</v>
      </c>
      <c r="W296" s="47"/>
      <c r="X296" s="47">
        <v>250</v>
      </c>
      <c r="Y296" s="47"/>
      <c r="Z296" s="50"/>
      <c r="AA296" s="51">
        <f t="shared" si="288"/>
        <v>0</v>
      </c>
      <c r="AB296" s="46">
        <f t="shared" si="284"/>
        <v>0</v>
      </c>
      <c r="AC296" s="46">
        <f t="shared" si="285"/>
        <v>0</v>
      </c>
      <c r="AD296" s="47"/>
      <c r="AE296" s="47"/>
      <c r="AF296" s="44">
        <f t="shared" si="280"/>
        <v>0</v>
      </c>
      <c r="AG296" s="124"/>
      <c r="AH296" s="51">
        <f t="shared" si="350"/>
        <v>0</v>
      </c>
      <c r="AI296" s="46">
        <f t="shared" si="351"/>
        <v>0</v>
      </c>
      <c r="AJ296" s="46">
        <f t="shared" si="352"/>
        <v>0</v>
      </c>
      <c r="AK296" s="47"/>
      <c r="AL296" s="47"/>
      <c r="AM296" s="44">
        <f t="shared" si="281"/>
        <v>0</v>
      </c>
      <c r="AN296" s="124"/>
      <c r="AO296" s="51">
        <f t="shared" si="353"/>
        <v>0</v>
      </c>
      <c r="AP296" s="46">
        <f t="shared" si="354"/>
        <v>0</v>
      </c>
      <c r="AQ296" s="46">
        <f t="shared" si="355"/>
        <v>0</v>
      </c>
      <c r="AR296" s="47"/>
      <c r="AS296" s="47"/>
      <c r="AT296" s="44">
        <f t="shared" si="282"/>
        <v>0</v>
      </c>
      <c r="AU296" s="124"/>
      <c r="AV296" s="51">
        <f t="shared" si="356"/>
        <v>0</v>
      </c>
      <c r="AW296" s="46">
        <f t="shared" si="357"/>
        <v>0</v>
      </c>
      <c r="AX296" s="46">
        <f t="shared" si="358"/>
        <v>0</v>
      </c>
      <c r="AY296" s="47"/>
      <c r="AZ296" s="47"/>
      <c r="BA296" s="44">
        <f t="shared" si="283"/>
        <v>0</v>
      </c>
      <c r="BB296" s="93"/>
      <c r="BC296" s="93"/>
    </row>
    <row r="297" spans="1:139" ht="28.5" customHeight="1" outlineLevel="1" x14ac:dyDescent="0.3">
      <c r="A297" s="6">
        <v>252</v>
      </c>
      <c r="B297" s="6">
        <v>252</v>
      </c>
      <c r="C297" s="6" t="s">
        <v>233</v>
      </c>
      <c r="D297" s="7" t="s">
        <v>549</v>
      </c>
      <c r="E297" s="16">
        <v>28</v>
      </c>
      <c r="F297" s="49">
        <f t="shared" si="295"/>
        <v>20160</v>
      </c>
      <c r="G297" s="46">
        <f t="shared" si="304"/>
        <v>1198.3999999999999</v>
      </c>
      <c r="H297" s="46">
        <f t="shared" si="296"/>
        <v>21358.400000000001</v>
      </c>
      <c r="I297" s="47">
        <v>720</v>
      </c>
      <c r="J297" s="47">
        <v>42.8</v>
      </c>
      <c r="K297" s="47">
        <f t="shared" si="290"/>
        <v>762.8</v>
      </c>
      <c r="L297" s="50"/>
      <c r="M297" s="49">
        <f t="shared" si="229"/>
        <v>0</v>
      </c>
      <c r="N297" s="46">
        <f t="shared" si="230"/>
        <v>0</v>
      </c>
      <c r="O297" s="46">
        <f t="shared" si="231"/>
        <v>0</v>
      </c>
      <c r="P297" s="47"/>
      <c r="Q297" s="47"/>
      <c r="R297" s="47"/>
      <c r="S297" s="50"/>
      <c r="T297" s="49">
        <f t="shared" si="286"/>
        <v>0</v>
      </c>
      <c r="U297" s="46">
        <f t="shared" si="287"/>
        <v>7000</v>
      </c>
      <c r="V297" s="46">
        <f t="shared" si="232"/>
        <v>7000</v>
      </c>
      <c r="W297" s="47"/>
      <c r="X297" s="47">
        <v>250</v>
      </c>
      <c r="Y297" s="47"/>
      <c r="Z297" s="50"/>
      <c r="AA297" s="51">
        <f t="shared" si="288"/>
        <v>0</v>
      </c>
      <c r="AB297" s="46">
        <f t="shared" si="284"/>
        <v>0</v>
      </c>
      <c r="AC297" s="46">
        <f t="shared" si="285"/>
        <v>0</v>
      </c>
      <c r="AD297" s="47"/>
      <c r="AE297" s="47"/>
      <c r="AF297" s="44">
        <f t="shared" si="280"/>
        <v>0</v>
      </c>
      <c r="AG297" s="124"/>
      <c r="AH297" s="51">
        <f t="shared" si="350"/>
        <v>0</v>
      </c>
      <c r="AI297" s="46">
        <f t="shared" si="351"/>
        <v>0</v>
      </c>
      <c r="AJ297" s="46">
        <f t="shared" si="352"/>
        <v>0</v>
      </c>
      <c r="AK297" s="47"/>
      <c r="AL297" s="47"/>
      <c r="AM297" s="44">
        <f t="shared" si="281"/>
        <v>0</v>
      </c>
      <c r="AN297" s="124"/>
      <c r="AO297" s="51">
        <f t="shared" si="353"/>
        <v>0</v>
      </c>
      <c r="AP297" s="46">
        <f t="shared" si="354"/>
        <v>0</v>
      </c>
      <c r="AQ297" s="46">
        <f t="shared" si="355"/>
        <v>0</v>
      </c>
      <c r="AR297" s="47"/>
      <c r="AS297" s="47"/>
      <c r="AT297" s="44">
        <f t="shared" si="282"/>
        <v>0</v>
      </c>
      <c r="AU297" s="124"/>
      <c r="AV297" s="51">
        <f t="shared" si="356"/>
        <v>0</v>
      </c>
      <c r="AW297" s="46">
        <f t="shared" si="357"/>
        <v>0</v>
      </c>
      <c r="AX297" s="46">
        <f t="shared" si="358"/>
        <v>0</v>
      </c>
      <c r="AY297" s="47"/>
      <c r="AZ297" s="47"/>
      <c r="BA297" s="44">
        <f t="shared" si="283"/>
        <v>0</v>
      </c>
      <c r="BB297" s="93"/>
      <c r="BC297" s="93"/>
    </row>
    <row r="298" spans="1:139" ht="57" customHeight="1" outlineLevel="1" x14ac:dyDescent="0.3">
      <c r="A298" s="6">
        <v>253</v>
      </c>
      <c r="B298" s="6">
        <v>253</v>
      </c>
      <c r="C298" s="6" t="s">
        <v>234</v>
      </c>
      <c r="D298" s="7" t="s">
        <v>549</v>
      </c>
      <c r="E298" s="16">
        <v>33.33</v>
      </c>
      <c r="F298" s="49">
        <f t="shared" si="295"/>
        <v>47495.25</v>
      </c>
      <c r="G298" s="46">
        <f t="shared" si="304"/>
        <v>16048.394999999999</v>
      </c>
      <c r="H298" s="46">
        <f t="shared" si="296"/>
        <v>63543.644999999997</v>
      </c>
      <c r="I298" s="47">
        <v>1425</v>
      </c>
      <c r="J298" s="47">
        <v>481.5</v>
      </c>
      <c r="K298" s="47">
        <f t="shared" si="290"/>
        <v>1906.5</v>
      </c>
      <c r="L298" s="50"/>
      <c r="M298" s="49">
        <f t="shared" si="229"/>
        <v>5216.1449999999995</v>
      </c>
      <c r="N298" s="46">
        <f t="shared" si="230"/>
        <v>0</v>
      </c>
      <c r="O298" s="46">
        <f t="shared" si="231"/>
        <v>5216.1449999999995</v>
      </c>
      <c r="P298" s="47">
        <v>156.5</v>
      </c>
      <c r="Q298" s="47"/>
      <c r="R298" s="47"/>
      <c r="S298" s="50"/>
      <c r="T298" s="49">
        <f t="shared" si="286"/>
        <v>0</v>
      </c>
      <c r="U298" s="46">
        <f t="shared" si="287"/>
        <v>11665.5</v>
      </c>
      <c r="V298" s="46">
        <f t="shared" si="232"/>
        <v>11665.5</v>
      </c>
      <c r="W298" s="47"/>
      <c r="X298" s="47">
        <v>350</v>
      </c>
      <c r="Y298" s="47"/>
      <c r="Z298" s="50"/>
      <c r="AA298" s="51">
        <f t="shared" si="288"/>
        <v>0</v>
      </c>
      <c r="AB298" s="46">
        <f t="shared" si="284"/>
        <v>0</v>
      </c>
      <c r="AC298" s="46">
        <f t="shared" si="285"/>
        <v>0</v>
      </c>
      <c r="AD298" s="47"/>
      <c r="AE298" s="47"/>
      <c r="AF298" s="44">
        <f t="shared" si="280"/>
        <v>0</v>
      </c>
      <c r="AG298" s="124"/>
      <c r="AH298" s="51">
        <f t="shared" si="350"/>
        <v>0</v>
      </c>
      <c r="AI298" s="46">
        <f t="shared" si="351"/>
        <v>0</v>
      </c>
      <c r="AJ298" s="46">
        <f t="shared" si="352"/>
        <v>0</v>
      </c>
      <c r="AK298" s="47"/>
      <c r="AL298" s="47"/>
      <c r="AM298" s="44">
        <f t="shared" si="281"/>
        <v>0</v>
      </c>
      <c r="AN298" s="124"/>
      <c r="AO298" s="51">
        <f t="shared" si="353"/>
        <v>0</v>
      </c>
      <c r="AP298" s="46">
        <f t="shared" si="354"/>
        <v>0</v>
      </c>
      <c r="AQ298" s="46">
        <f t="shared" si="355"/>
        <v>0</v>
      </c>
      <c r="AR298" s="47"/>
      <c r="AS298" s="47"/>
      <c r="AT298" s="44">
        <f t="shared" si="282"/>
        <v>0</v>
      </c>
      <c r="AU298" s="124"/>
      <c r="AV298" s="51">
        <f t="shared" si="356"/>
        <v>0</v>
      </c>
      <c r="AW298" s="46">
        <f t="shared" si="357"/>
        <v>0</v>
      </c>
      <c r="AX298" s="46">
        <f t="shared" si="358"/>
        <v>0</v>
      </c>
      <c r="AY298" s="47"/>
      <c r="AZ298" s="47"/>
      <c r="BA298" s="44">
        <f t="shared" si="283"/>
        <v>0</v>
      </c>
      <c r="BB298" s="93" t="s">
        <v>794</v>
      </c>
      <c r="BC298" s="93"/>
    </row>
    <row r="299" spans="1:139" ht="99.75" customHeight="1" outlineLevel="1" x14ac:dyDescent="0.3">
      <c r="A299" s="6">
        <v>254</v>
      </c>
      <c r="B299" s="6">
        <v>254</v>
      </c>
      <c r="C299" s="6" t="s">
        <v>235</v>
      </c>
      <c r="D299" s="7" t="s">
        <v>549</v>
      </c>
      <c r="E299" s="16">
        <v>5.66</v>
      </c>
      <c r="F299" s="49">
        <f t="shared" si="295"/>
        <v>12735</v>
      </c>
      <c r="G299" s="46">
        <f t="shared" si="304"/>
        <v>7131.2038000000002</v>
      </c>
      <c r="H299" s="46">
        <f t="shared" si="296"/>
        <v>19866.203799999999</v>
      </c>
      <c r="I299" s="47">
        <v>2250</v>
      </c>
      <c r="J299" s="47">
        <v>1259.93</v>
      </c>
      <c r="K299" s="47">
        <f t="shared" si="290"/>
        <v>3509.9300000000003</v>
      </c>
      <c r="L299" s="50"/>
      <c r="M299" s="49">
        <f t="shared" si="229"/>
        <v>12735</v>
      </c>
      <c r="N299" s="46">
        <f t="shared" si="230"/>
        <v>0</v>
      </c>
      <c r="O299" s="46">
        <f t="shared" si="231"/>
        <v>12735</v>
      </c>
      <c r="P299" s="47">
        <v>2250</v>
      </c>
      <c r="Q299" s="47"/>
      <c r="R299" s="47"/>
      <c r="S299" s="50"/>
      <c r="T299" s="49">
        <f t="shared" si="286"/>
        <v>0</v>
      </c>
      <c r="U299" s="46">
        <f t="shared" si="287"/>
        <v>18860.353879999999</v>
      </c>
      <c r="V299" s="46">
        <f t="shared" si="232"/>
        <v>18860.353879999999</v>
      </c>
      <c r="W299" s="47"/>
      <c r="X299" s="155">
        <v>3332.2179999999998</v>
      </c>
      <c r="Y299" s="47"/>
      <c r="Z299" s="50"/>
      <c r="AA299" s="51">
        <f t="shared" si="288"/>
        <v>0</v>
      </c>
      <c r="AB299" s="46">
        <f t="shared" si="284"/>
        <v>0</v>
      </c>
      <c r="AC299" s="46">
        <f t="shared" si="285"/>
        <v>0</v>
      </c>
      <c r="AD299" s="47"/>
      <c r="AE299" s="47"/>
      <c r="AF299" s="44">
        <f t="shared" si="280"/>
        <v>0</v>
      </c>
      <c r="AG299" s="124"/>
      <c r="AH299" s="51">
        <f t="shared" si="350"/>
        <v>0</v>
      </c>
      <c r="AI299" s="46">
        <f t="shared" si="351"/>
        <v>0</v>
      </c>
      <c r="AJ299" s="46">
        <f t="shared" si="352"/>
        <v>0</v>
      </c>
      <c r="AK299" s="47"/>
      <c r="AL299" s="47"/>
      <c r="AM299" s="44">
        <f t="shared" si="281"/>
        <v>0</v>
      </c>
      <c r="AN299" s="124"/>
      <c r="AO299" s="51">
        <f t="shared" si="353"/>
        <v>0</v>
      </c>
      <c r="AP299" s="46">
        <f t="shared" si="354"/>
        <v>0</v>
      </c>
      <c r="AQ299" s="46">
        <f t="shared" si="355"/>
        <v>0</v>
      </c>
      <c r="AR299" s="47"/>
      <c r="AS299" s="47"/>
      <c r="AT299" s="44">
        <f t="shared" si="282"/>
        <v>0</v>
      </c>
      <c r="AU299" s="124"/>
      <c r="AV299" s="51">
        <f t="shared" si="356"/>
        <v>0</v>
      </c>
      <c r="AW299" s="46">
        <f t="shared" si="357"/>
        <v>0</v>
      </c>
      <c r="AX299" s="46">
        <f t="shared" si="358"/>
        <v>0</v>
      </c>
      <c r="AY299" s="47"/>
      <c r="AZ299" s="47"/>
      <c r="BA299" s="44">
        <f t="shared" si="283"/>
        <v>0</v>
      </c>
      <c r="BB299" s="93" t="s">
        <v>795</v>
      </c>
      <c r="BC299" s="93"/>
    </row>
    <row r="300" spans="1:139" s="67" customFormat="1" hidden="1" x14ac:dyDescent="0.3">
      <c r="A300" s="61"/>
      <c r="B300" s="61"/>
      <c r="C300" s="61" t="s">
        <v>236</v>
      </c>
      <c r="D300" s="68"/>
      <c r="E300" s="69"/>
      <c r="F300" s="72">
        <f>SUM(F301:F303)</f>
        <v>4565184</v>
      </c>
      <c r="G300" s="72">
        <f t="shared" ref="G300:H300" si="359">SUM(G301:G303)</f>
        <v>2701080.1975999996</v>
      </c>
      <c r="H300" s="72">
        <f t="shared" si="359"/>
        <v>7266264.1975999996</v>
      </c>
      <c r="I300" s="71"/>
      <c r="J300" s="71"/>
      <c r="K300" s="71">
        <f t="shared" si="290"/>
        <v>0</v>
      </c>
      <c r="L300" s="60"/>
      <c r="M300" s="72">
        <f>SUM(M301:M303)</f>
        <v>910390.6</v>
      </c>
      <c r="N300" s="72">
        <f t="shared" ref="N300" si="360">SUM(N301:N303)</f>
        <v>0</v>
      </c>
      <c r="O300" s="72">
        <f t="shared" ref="O300" si="361">SUM(O301:O303)</f>
        <v>910390.6</v>
      </c>
      <c r="P300" s="71"/>
      <c r="Q300" s="71"/>
      <c r="R300" s="71"/>
      <c r="S300" s="60"/>
      <c r="T300" s="72">
        <f>SUM(T301:T303)</f>
        <v>0</v>
      </c>
      <c r="U300" s="72">
        <f t="shared" ref="U300" si="362">SUM(U301:U303)</f>
        <v>5574928</v>
      </c>
      <c r="V300" s="72">
        <f t="shared" ref="V300" si="363">SUM(V301:V303)</f>
        <v>5574928</v>
      </c>
      <c r="W300" s="72">
        <f t="shared" ref="W300" si="364">SUM(W301:W303)</f>
        <v>0</v>
      </c>
      <c r="X300" s="72">
        <f t="shared" ref="X300" si="365">SUM(X301:X303)</f>
        <v>4500</v>
      </c>
      <c r="Y300" s="71"/>
      <c r="Z300" s="60"/>
      <c r="AA300" s="72">
        <f>SUM(AA301:AA303)</f>
        <v>0</v>
      </c>
      <c r="AB300" s="72">
        <f t="shared" ref="AB300" si="366">SUM(AB301:AB303)</f>
        <v>0</v>
      </c>
      <c r="AC300" s="72">
        <f t="shared" ref="AC300" si="367">SUM(AC301:AC303)</f>
        <v>0</v>
      </c>
      <c r="AD300" s="71"/>
      <c r="AE300" s="71"/>
      <c r="AF300" s="66">
        <f t="shared" si="280"/>
        <v>0</v>
      </c>
      <c r="AG300" s="123"/>
      <c r="AH300" s="72">
        <f>SUM(AH301:AH303)</f>
        <v>0</v>
      </c>
      <c r="AI300" s="72">
        <f t="shared" ref="AI300" si="368">SUM(AI301:AI303)</f>
        <v>0</v>
      </c>
      <c r="AJ300" s="72">
        <f t="shared" ref="AJ300" si="369">SUM(AJ301:AJ303)</f>
        <v>0</v>
      </c>
      <c r="AK300" s="71"/>
      <c r="AL300" s="71"/>
      <c r="AM300" s="66">
        <f t="shared" si="281"/>
        <v>0</v>
      </c>
      <c r="AN300" s="123"/>
      <c r="AO300" s="72">
        <f>SUM(AO301:AO303)</f>
        <v>0</v>
      </c>
      <c r="AP300" s="72">
        <f t="shared" ref="AP300:AQ300" si="370">SUM(AP301:AP303)</f>
        <v>0</v>
      </c>
      <c r="AQ300" s="72">
        <f t="shared" si="370"/>
        <v>0</v>
      </c>
      <c r="AR300" s="71"/>
      <c r="AS300" s="71"/>
      <c r="AT300" s="66">
        <f t="shared" si="282"/>
        <v>0</v>
      </c>
      <c r="AU300" s="123"/>
      <c r="AV300" s="72">
        <f>SUM(AV301:AV303)</f>
        <v>0</v>
      </c>
      <c r="AW300" s="72">
        <f t="shared" ref="AW300:AX300" si="371">SUM(AW301:AW303)</f>
        <v>0</v>
      </c>
      <c r="AX300" s="72">
        <f t="shared" si="371"/>
        <v>0</v>
      </c>
      <c r="AY300" s="71"/>
      <c r="AZ300" s="71"/>
      <c r="BA300" s="66">
        <f t="shared" si="283"/>
        <v>0</v>
      </c>
      <c r="BB300" s="89"/>
      <c r="BC300" s="89"/>
      <c r="BD300" s="130"/>
      <c r="BE300" s="130"/>
      <c r="BF300" s="130"/>
      <c r="BG300" s="130"/>
      <c r="BH300" s="130"/>
      <c r="BI300" s="130"/>
      <c r="BJ300" s="130"/>
      <c r="BK300" s="130"/>
      <c r="BL300" s="130"/>
      <c r="BM300" s="130"/>
      <c r="BN300" s="130"/>
      <c r="BO300" s="130"/>
      <c r="BP300" s="130"/>
      <c r="BQ300" s="130"/>
      <c r="BR300" s="130"/>
      <c r="BS300" s="130"/>
      <c r="BT300" s="130"/>
      <c r="BU300" s="130"/>
      <c r="BV300" s="130"/>
      <c r="BW300" s="130"/>
      <c r="BX300" s="130"/>
      <c r="BY300" s="130"/>
      <c r="BZ300" s="130"/>
      <c r="CA300" s="130"/>
      <c r="CB300" s="130"/>
      <c r="CC300" s="130"/>
      <c r="CD300" s="130"/>
      <c r="CE300" s="130"/>
      <c r="CF300" s="130"/>
      <c r="CG300" s="130"/>
      <c r="CH300" s="130"/>
      <c r="CI300" s="130"/>
      <c r="CJ300" s="130"/>
      <c r="CK300" s="130"/>
      <c r="CL300" s="130"/>
      <c r="CM300" s="130"/>
      <c r="CN300" s="130"/>
      <c r="CO300" s="130"/>
      <c r="CP300" s="130"/>
      <c r="CQ300" s="130"/>
      <c r="CR300" s="130"/>
      <c r="CS300" s="130"/>
      <c r="CT300" s="130"/>
      <c r="CU300" s="130"/>
      <c r="CV300" s="130"/>
      <c r="CW300" s="130"/>
      <c r="CX300" s="130"/>
      <c r="CY300" s="130"/>
      <c r="CZ300" s="130"/>
      <c r="DA300" s="130"/>
      <c r="DB300" s="130"/>
      <c r="DC300" s="130"/>
      <c r="DD300" s="130"/>
      <c r="DE300" s="130"/>
      <c r="DF300" s="130"/>
      <c r="DG300" s="130"/>
      <c r="DH300" s="130"/>
      <c r="DI300" s="130"/>
      <c r="DJ300" s="130"/>
      <c r="DK300" s="130"/>
      <c r="DL300" s="130"/>
      <c r="DM300" s="130"/>
      <c r="DN300" s="130"/>
      <c r="DO300" s="130"/>
      <c r="DP300" s="130"/>
      <c r="DQ300" s="130"/>
      <c r="DR300" s="130"/>
      <c r="DS300" s="130"/>
      <c r="DT300" s="130"/>
      <c r="DU300" s="130"/>
      <c r="DV300" s="130"/>
      <c r="DW300" s="130"/>
      <c r="DX300" s="130"/>
      <c r="DY300" s="130"/>
      <c r="DZ300" s="130"/>
      <c r="EA300" s="130"/>
      <c r="EB300" s="130"/>
      <c r="EC300" s="130"/>
      <c r="ED300" s="130"/>
      <c r="EE300" s="130"/>
      <c r="EF300" s="130"/>
      <c r="EG300" s="130"/>
      <c r="EH300" s="130"/>
      <c r="EI300" s="130"/>
    </row>
    <row r="301" spans="1:139" ht="42.75" customHeight="1" outlineLevel="1" x14ac:dyDescent="0.3">
      <c r="A301" s="6">
        <v>255</v>
      </c>
      <c r="B301" s="6">
        <v>255</v>
      </c>
      <c r="C301" s="6" t="s">
        <v>237</v>
      </c>
      <c r="D301" s="7" t="s">
        <v>551</v>
      </c>
      <c r="E301" s="16">
        <v>3363.6</v>
      </c>
      <c r="F301" s="49">
        <f t="shared" si="295"/>
        <v>3279510</v>
      </c>
      <c r="G301" s="46">
        <f t="shared" si="304"/>
        <v>1049745.9239999999</v>
      </c>
      <c r="H301" s="46">
        <f t="shared" si="296"/>
        <v>4329255.9239999996</v>
      </c>
      <c r="I301" s="47">
        <v>975</v>
      </c>
      <c r="J301" s="47">
        <v>312.08999999999997</v>
      </c>
      <c r="K301" s="47">
        <f t="shared" si="290"/>
        <v>1287.0899999999999</v>
      </c>
      <c r="L301" s="50"/>
      <c r="M301" s="49">
        <f t="shared" si="229"/>
        <v>588630</v>
      </c>
      <c r="N301" s="46">
        <f t="shared" si="230"/>
        <v>0</v>
      </c>
      <c r="O301" s="46">
        <f t="shared" si="231"/>
        <v>588630</v>
      </c>
      <c r="P301" s="47">
        <v>175</v>
      </c>
      <c r="Q301" s="47"/>
      <c r="R301" s="47"/>
      <c r="S301" s="50"/>
      <c r="T301" s="49">
        <f t="shared" si="286"/>
        <v>0</v>
      </c>
      <c r="U301" s="46">
        <f t="shared" si="287"/>
        <v>3699960</v>
      </c>
      <c r="V301" s="46">
        <f t="shared" si="232"/>
        <v>3699960</v>
      </c>
      <c r="W301" s="47"/>
      <c r="X301" s="47">
        <v>1100</v>
      </c>
      <c r="Y301" s="47"/>
      <c r="Z301" s="50"/>
      <c r="AA301" s="51">
        <f t="shared" si="288"/>
        <v>0</v>
      </c>
      <c r="AB301" s="46">
        <f t="shared" si="284"/>
        <v>0</v>
      </c>
      <c r="AC301" s="46">
        <f t="shared" si="285"/>
        <v>0</v>
      </c>
      <c r="AD301" s="47"/>
      <c r="AE301" s="47"/>
      <c r="AF301" s="44">
        <f t="shared" si="280"/>
        <v>0</v>
      </c>
      <c r="AG301" s="124"/>
      <c r="AH301" s="51">
        <f>K301*AK301</f>
        <v>0</v>
      </c>
      <c r="AI301" s="46">
        <f>K302*AL301</f>
        <v>0</v>
      </c>
      <c r="AJ301" s="46">
        <f>AH301+AI301</f>
        <v>0</v>
      </c>
      <c r="AK301" s="47"/>
      <c r="AL301" s="47"/>
      <c r="AM301" s="44">
        <f t="shared" si="281"/>
        <v>0</v>
      </c>
      <c r="AN301" s="124"/>
      <c r="AO301" s="51">
        <f>R301*AR301</f>
        <v>0</v>
      </c>
      <c r="AP301" s="46">
        <f>R302*AS301</f>
        <v>0</v>
      </c>
      <c r="AQ301" s="46">
        <f>AO301+AP301</f>
        <v>0</v>
      </c>
      <c r="AR301" s="47"/>
      <c r="AS301" s="47"/>
      <c r="AT301" s="44">
        <f t="shared" si="282"/>
        <v>0</v>
      </c>
      <c r="AU301" s="124"/>
      <c r="AV301" s="51">
        <f>Y301*AY301</f>
        <v>0</v>
      </c>
      <c r="AW301" s="46">
        <f>Y302*AZ301</f>
        <v>0</v>
      </c>
      <c r="AX301" s="46">
        <f>AV301+AW301</f>
        <v>0</v>
      </c>
      <c r="AY301" s="47"/>
      <c r="AZ301" s="47"/>
      <c r="BA301" s="44">
        <f t="shared" si="283"/>
        <v>0</v>
      </c>
      <c r="BB301" s="93" t="s">
        <v>796</v>
      </c>
      <c r="BC301" s="93"/>
    </row>
    <row r="302" spans="1:139" ht="57" customHeight="1" outlineLevel="1" x14ac:dyDescent="0.3">
      <c r="A302" s="6">
        <v>256</v>
      </c>
      <c r="B302" s="6">
        <v>256</v>
      </c>
      <c r="C302" s="6" t="s">
        <v>238</v>
      </c>
      <c r="D302" s="7" t="s">
        <v>551</v>
      </c>
      <c r="E302" s="16">
        <v>1026.04</v>
      </c>
      <c r="F302" s="49">
        <f t="shared" si="295"/>
        <v>1000389</v>
      </c>
      <c r="G302" s="46">
        <f t="shared" si="304"/>
        <v>594682.52359999996</v>
      </c>
      <c r="H302" s="46">
        <f t="shared" si="296"/>
        <v>1595071.5236</v>
      </c>
      <c r="I302" s="47">
        <v>975</v>
      </c>
      <c r="J302" s="47">
        <v>579.59</v>
      </c>
      <c r="K302" s="47">
        <f t="shared" si="290"/>
        <v>1554.5900000000001</v>
      </c>
      <c r="L302" s="50"/>
      <c r="M302" s="49">
        <f t="shared" si="229"/>
        <v>179557</v>
      </c>
      <c r="N302" s="46">
        <f t="shared" si="230"/>
        <v>0</v>
      </c>
      <c r="O302" s="46">
        <f t="shared" si="231"/>
        <v>179557</v>
      </c>
      <c r="P302" s="47">
        <v>175</v>
      </c>
      <c r="Q302" s="47"/>
      <c r="R302" s="47"/>
      <c r="S302" s="50"/>
      <c r="T302" s="49">
        <f t="shared" si="286"/>
        <v>0</v>
      </c>
      <c r="U302" s="46">
        <f t="shared" si="287"/>
        <v>1231248</v>
      </c>
      <c r="V302" s="46">
        <f t="shared" si="232"/>
        <v>1231248</v>
      </c>
      <c r="W302" s="47"/>
      <c r="X302" s="47">
        <v>1200</v>
      </c>
      <c r="Y302" s="47"/>
      <c r="Z302" s="50"/>
      <c r="AA302" s="51">
        <f t="shared" si="288"/>
        <v>0</v>
      </c>
      <c r="AB302" s="46">
        <f t="shared" si="284"/>
        <v>0</v>
      </c>
      <c r="AC302" s="46">
        <f t="shared" si="285"/>
        <v>0</v>
      </c>
      <c r="AD302" s="47"/>
      <c r="AE302" s="47"/>
      <c r="AF302" s="44">
        <f t="shared" si="280"/>
        <v>0</v>
      </c>
      <c r="AG302" s="124"/>
      <c r="AH302" s="51">
        <f>K302*AK302</f>
        <v>0</v>
      </c>
      <c r="AI302" s="46">
        <f>K303*AL302</f>
        <v>0</v>
      </c>
      <c r="AJ302" s="46">
        <f>AH302+AI302</f>
        <v>0</v>
      </c>
      <c r="AK302" s="47"/>
      <c r="AL302" s="47"/>
      <c r="AM302" s="44">
        <f t="shared" si="281"/>
        <v>0</v>
      </c>
      <c r="AN302" s="124"/>
      <c r="AO302" s="51">
        <f>R302*AR302</f>
        <v>0</v>
      </c>
      <c r="AP302" s="46">
        <f>R303*AS302</f>
        <v>0</v>
      </c>
      <c r="AQ302" s="46">
        <f>AO302+AP302</f>
        <v>0</v>
      </c>
      <c r="AR302" s="47"/>
      <c r="AS302" s="47"/>
      <c r="AT302" s="44">
        <f t="shared" si="282"/>
        <v>0</v>
      </c>
      <c r="AU302" s="124"/>
      <c r="AV302" s="51">
        <f>Y302*AY302</f>
        <v>0</v>
      </c>
      <c r="AW302" s="46">
        <f>Y303*AZ302</f>
        <v>0</v>
      </c>
      <c r="AX302" s="46">
        <f>AV302+AW302</f>
        <v>0</v>
      </c>
      <c r="AY302" s="47"/>
      <c r="AZ302" s="47"/>
      <c r="BA302" s="44">
        <f t="shared" si="283"/>
        <v>0</v>
      </c>
      <c r="BB302" s="93" t="s">
        <v>797</v>
      </c>
      <c r="BC302" s="93"/>
    </row>
    <row r="303" spans="1:139" ht="42.75" customHeight="1" outlineLevel="1" x14ac:dyDescent="0.3">
      <c r="A303" s="6">
        <v>257</v>
      </c>
      <c r="B303" s="6">
        <v>257</v>
      </c>
      <c r="C303" s="6" t="s">
        <v>239</v>
      </c>
      <c r="D303" s="7" t="s">
        <v>551</v>
      </c>
      <c r="E303" s="16">
        <v>292.60000000000002</v>
      </c>
      <c r="F303" s="49">
        <f t="shared" si="295"/>
        <v>285285</v>
      </c>
      <c r="G303" s="46">
        <f t="shared" si="304"/>
        <v>1056651.75</v>
      </c>
      <c r="H303" s="46">
        <f t="shared" si="296"/>
        <v>1341936.75</v>
      </c>
      <c r="I303" s="47">
        <v>975</v>
      </c>
      <c r="J303" s="47">
        <v>3611.25</v>
      </c>
      <c r="K303" s="47">
        <f t="shared" si="290"/>
        <v>4586.25</v>
      </c>
      <c r="L303" s="50"/>
      <c r="M303" s="49">
        <f t="shared" si="229"/>
        <v>142203.6</v>
      </c>
      <c r="N303" s="46">
        <f t="shared" si="230"/>
        <v>0</v>
      </c>
      <c r="O303" s="46">
        <f t="shared" si="231"/>
        <v>142203.6</v>
      </c>
      <c r="P303" s="47">
        <v>486</v>
      </c>
      <c r="Q303" s="47"/>
      <c r="R303" s="47"/>
      <c r="S303" s="50"/>
      <c r="T303" s="49">
        <f t="shared" si="286"/>
        <v>0</v>
      </c>
      <c r="U303" s="46">
        <f t="shared" si="287"/>
        <v>643720</v>
      </c>
      <c r="V303" s="46">
        <f t="shared" si="232"/>
        <v>643720</v>
      </c>
      <c r="W303" s="47"/>
      <c r="X303" s="47">
        <v>2200</v>
      </c>
      <c r="Y303" s="47"/>
      <c r="Z303" s="50"/>
      <c r="AA303" s="51">
        <f t="shared" si="288"/>
        <v>0</v>
      </c>
      <c r="AB303" s="46">
        <f t="shared" si="284"/>
        <v>0</v>
      </c>
      <c r="AC303" s="46">
        <f t="shared" si="285"/>
        <v>0</v>
      </c>
      <c r="AD303" s="47"/>
      <c r="AE303" s="47"/>
      <c r="AF303" s="44">
        <f t="shared" si="280"/>
        <v>0</v>
      </c>
      <c r="AG303" s="124"/>
      <c r="AH303" s="51">
        <f>K303*AK303</f>
        <v>0</v>
      </c>
      <c r="AI303" s="46">
        <f>K304*AL303</f>
        <v>0</v>
      </c>
      <c r="AJ303" s="46">
        <f>AH303+AI303</f>
        <v>0</v>
      </c>
      <c r="AK303" s="47"/>
      <c r="AL303" s="47"/>
      <c r="AM303" s="44">
        <f t="shared" si="281"/>
        <v>0</v>
      </c>
      <c r="AN303" s="124"/>
      <c r="AO303" s="51">
        <f>R303*AR303</f>
        <v>0</v>
      </c>
      <c r="AP303" s="46">
        <f>R304*AS303</f>
        <v>0</v>
      </c>
      <c r="AQ303" s="46">
        <f>AO303+AP303</f>
        <v>0</v>
      </c>
      <c r="AR303" s="47"/>
      <c r="AS303" s="47"/>
      <c r="AT303" s="44">
        <f t="shared" si="282"/>
        <v>0</v>
      </c>
      <c r="AU303" s="124"/>
      <c r="AV303" s="51">
        <f>Y303*AY303</f>
        <v>0</v>
      </c>
      <c r="AW303" s="46">
        <f>Y304*AZ303</f>
        <v>0</v>
      </c>
      <c r="AX303" s="46">
        <f>AV303+AW303</f>
        <v>0</v>
      </c>
      <c r="AY303" s="47"/>
      <c r="AZ303" s="47"/>
      <c r="BA303" s="44">
        <f t="shared" si="283"/>
        <v>0</v>
      </c>
      <c r="BB303" s="93" t="s">
        <v>798</v>
      </c>
      <c r="BC303" s="93"/>
    </row>
    <row r="304" spans="1:139" s="67" customFormat="1" ht="28.8" hidden="1" x14ac:dyDescent="0.3">
      <c r="A304" s="61">
        <v>0</v>
      </c>
      <c r="B304" s="61"/>
      <c r="C304" s="61" t="s">
        <v>240</v>
      </c>
      <c r="D304" s="68"/>
      <c r="E304" s="69"/>
      <c r="F304" s="72">
        <f>SUM(F305:F307)</f>
        <v>269105.25</v>
      </c>
      <c r="G304" s="72">
        <f t="shared" ref="G304:H304" si="372">SUM(G305:G307)</f>
        <v>138294.565</v>
      </c>
      <c r="H304" s="72">
        <f t="shared" si="372"/>
        <v>407399.81499999994</v>
      </c>
      <c r="I304" s="71"/>
      <c r="J304" s="71"/>
      <c r="K304" s="71">
        <f t="shared" si="290"/>
        <v>0</v>
      </c>
      <c r="L304" s="60"/>
      <c r="M304" s="72">
        <f>SUM(M305:M307)</f>
        <v>0</v>
      </c>
      <c r="N304" s="72">
        <f t="shared" ref="N304" si="373">SUM(N305:N307)</f>
        <v>0</v>
      </c>
      <c r="O304" s="72">
        <f t="shared" ref="O304" si="374">SUM(O305:O307)</f>
        <v>0</v>
      </c>
      <c r="P304" s="71"/>
      <c r="Q304" s="71"/>
      <c r="R304" s="71"/>
      <c r="S304" s="60"/>
      <c r="T304" s="72">
        <f>SUM(T305:T307)</f>
        <v>0</v>
      </c>
      <c r="U304" s="72">
        <f t="shared" ref="U304" si="375">SUM(U305:U307)</f>
        <v>74925.49804658303</v>
      </c>
      <c r="V304" s="72">
        <f t="shared" ref="V304" si="376">SUM(V305:V307)</f>
        <v>74925.49804658303</v>
      </c>
      <c r="W304" s="72"/>
      <c r="X304" s="72"/>
      <c r="Y304" s="71"/>
      <c r="Z304" s="60"/>
      <c r="AA304" s="72">
        <f>SUM(AA305:AA307)</f>
        <v>0</v>
      </c>
      <c r="AB304" s="72">
        <f t="shared" ref="AB304" si="377">SUM(AB305:AB307)</f>
        <v>0</v>
      </c>
      <c r="AC304" s="72">
        <f t="shared" ref="AC304" si="378">SUM(AC305:AC307)</f>
        <v>0</v>
      </c>
      <c r="AD304" s="71"/>
      <c r="AE304" s="71"/>
      <c r="AF304" s="66">
        <f t="shared" si="280"/>
        <v>0</v>
      </c>
      <c r="AG304" s="123"/>
      <c r="AH304" s="72">
        <f>SUM(AH305:AH307)</f>
        <v>0</v>
      </c>
      <c r="AI304" s="72">
        <f t="shared" ref="AI304" si="379">SUM(AI305:AI307)</f>
        <v>0</v>
      </c>
      <c r="AJ304" s="72">
        <f t="shared" ref="AJ304" si="380">SUM(AJ305:AJ307)</f>
        <v>0</v>
      </c>
      <c r="AK304" s="71"/>
      <c r="AL304" s="71"/>
      <c r="AM304" s="66">
        <f t="shared" si="281"/>
        <v>0</v>
      </c>
      <c r="AN304" s="123"/>
      <c r="AO304" s="72">
        <f>SUM(AO305:AO307)</f>
        <v>0</v>
      </c>
      <c r="AP304" s="72">
        <f t="shared" ref="AP304:AQ304" si="381">SUM(AP305:AP307)</f>
        <v>0</v>
      </c>
      <c r="AQ304" s="72">
        <f t="shared" si="381"/>
        <v>0</v>
      </c>
      <c r="AR304" s="71"/>
      <c r="AS304" s="71"/>
      <c r="AT304" s="66">
        <f t="shared" si="282"/>
        <v>0</v>
      </c>
      <c r="AU304" s="123"/>
      <c r="AV304" s="72">
        <f>SUM(AV305:AV307)</f>
        <v>0</v>
      </c>
      <c r="AW304" s="72">
        <f t="shared" ref="AW304:AX304" si="382">SUM(AW305:AW307)</f>
        <v>0</v>
      </c>
      <c r="AX304" s="72">
        <f t="shared" si="382"/>
        <v>0</v>
      </c>
      <c r="AY304" s="71"/>
      <c r="AZ304" s="71"/>
      <c r="BA304" s="66">
        <f t="shared" si="283"/>
        <v>0</v>
      </c>
      <c r="BB304" s="89"/>
      <c r="BC304" s="89"/>
      <c r="BD304" s="130"/>
      <c r="BE304" s="130"/>
      <c r="BF304" s="130"/>
      <c r="BG304" s="130"/>
      <c r="BH304" s="130"/>
      <c r="BI304" s="130"/>
      <c r="BJ304" s="130"/>
      <c r="BK304" s="130"/>
      <c r="BL304" s="130"/>
      <c r="BM304" s="130"/>
      <c r="BN304" s="130"/>
      <c r="BO304" s="130"/>
      <c r="BP304" s="130"/>
      <c r="BQ304" s="130"/>
      <c r="BR304" s="130"/>
      <c r="BS304" s="130"/>
      <c r="BT304" s="130"/>
      <c r="BU304" s="130"/>
      <c r="BV304" s="130"/>
      <c r="BW304" s="130"/>
      <c r="BX304" s="130"/>
      <c r="BY304" s="130"/>
      <c r="BZ304" s="130"/>
      <c r="CA304" s="130"/>
      <c r="CB304" s="130"/>
      <c r="CC304" s="130"/>
      <c r="CD304" s="130"/>
      <c r="CE304" s="130"/>
      <c r="CF304" s="130"/>
      <c r="CG304" s="130"/>
      <c r="CH304" s="130"/>
      <c r="CI304" s="130"/>
      <c r="CJ304" s="130"/>
      <c r="CK304" s="130"/>
      <c r="CL304" s="130"/>
      <c r="CM304" s="130"/>
      <c r="CN304" s="130"/>
      <c r="CO304" s="130"/>
      <c r="CP304" s="130"/>
      <c r="CQ304" s="130"/>
      <c r="CR304" s="130"/>
      <c r="CS304" s="130"/>
      <c r="CT304" s="130"/>
      <c r="CU304" s="130"/>
      <c r="CV304" s="130"/>
      <c r="CW304" s="130"/>
      <c r="CX304" s="130"/>
      <c r="CY304" s="130"/>
      <c r="CZ304" s="130"/>
      <c r="DA304" s="130"/>
      <c r="DB304" s="130"/>
      <c r="DC304" s="130"/>
      <c r="DD304" s="130"/>
      <c r="DE304" s="130"/>
      <c r="DF304" s="130"/>
      <c r="DG304" s="130"/>
      <c r="DH304" s="130"/>
      <c r="DI304" s="130"/>
      <c r="DJ304" s="130"/>
      <c r="DK304" s="130"/>
      <c r="DL304" s="130"/>
      <c r="DM304" s="130"/>
      <c r="DN304" s="130"/>
      <c r="DO304" s="130"/>
      <c r="DP304" s="130"/>
      <c r="DQ304" s="130"/>
      <c r="DR304" s="130"/>
      <c r="DS304" s="130"/>
      <c r="DT304" s="130"/>
      <c r="DU304" s="130"/>
      <c r="DV304" s="130"/>
      <c r="DW304" s="130"/>
      <c r="DX304" s="130"/>
      <c r="DY304" s="130"/>
      <c r="DZ304" s="130"/>
      <c r="EA304" s="130"/>
      <c r="EB304" s="130"/>
      <c r="EC304" s="130"/>
      <c r="ED304" s="130"/>
      <c r="EE304" s="130"/>
      <c r="EF304" s="130"/>
      <c r="EG304" s="130"/>
      <c r="EH304" s="130"/>
      <c r="EI304" s="130"/>
    </row>
    <row r="305" spans="1:139" ht="185.25" customHeight="1" outlineLevel="1" x14ac:dyDescent="0.3">
      <c r="A305" s="6">
        <v>258</v>
      </c>
      <c r="B305" s="6">
        <v>258</v>
      </c>
      <c r="C305" s="6" t="s">
        <v>240</v>
      </c>
      <c r="D305" s="7" t="s">
        <v>552</v>
      </c>
      <c r="E305" s="16">
        <v>825.1</v>
      </c>
      <c r="F305" s="49">
        <f t="shared" si="295"/>
        <v>241341.75</v>
      </c>
      <c r="G305" s="46">
        <f t="shared" si="304"/>
        <v>136842.83499999999</v>
      </c>
      <c r="H305" s="46">
        <f t="shared" si="296"/>
        <v>378184.58499999996</v>
      </c>
      <c r="I305" s="47">
        <v>292.5</v>
      </c>
      <c r="J305" s="47">
        <v>165.85</v>
      </c>
      <c r="K305" s="47">
        <f t="shared" si="290"/>
        <v>458.35</v>
      </c>
      <c r="L305" s="50"/>
      <c r="M305" s="49">
        <f t="shared" ref="M305:M367" si="383">E305*P305</f>
        <v>0</v>
      </c>
      <c r="N305" s="46">
        <f t="shared" ref="N305:N367" si="384">E305*Q305</f>
        <v>0</v>
      </c>
      <c r="O305" s="46">
        <f t="shared" ref="O305:O367" si="385">M305+N305</f>
        <v>0</v>
      </c>
      <c r="P305" s="47"/>
      <c r="Q305" s="47"/>
      <c r="R305" s="47"/>
      <c r="S305" s="50"/>
      <c r="T305" s="49">
        <f t="shared" si="286"/>
        <v>0</v>
      </c>
      <c r="U305" s="46">
        <f t="shared" si="287"/>
        <v>63775.49804658303</v>
      </c>
      <c r="V305" s="46">
        <f t="shared" ref="V305:V367" si="386">T305+U305</f>
        <v>63775.49804658303</v>
      </c>
      <c r="W305" s="47"/>
      <c r="X305" s="47">
        <v>77.294264994040759</v>
      </c>
      <c r="Y305" s="47"/>
      <c r="Z305" s="50"/>
      <c r="AA305" s="51">
        <f t="shared" si="288"/>
        <v>0</v>
      </c>
      <c r="AB305" s="46">
        <f t="shared" si="284"/>
        <v>0</v>
      </c>
      <c r="AC305" s="46">
        <f t="shared" si="285"/>
        <v>0</v>
      </c>
      <c r="AD305" s="47"/>
      <c r="AE305" s="47"/>
      <c r="AF305" s="44">
        <f t="shared" si="280"/>
        <v>0</v>
      </c>
      <c r="AG305" s="124"/>
      <c r="AH305" s="51">
        <f>K305*AK305</f>
        <v>0</v>
      </c>
      <c r="AI305" s="46">
        <f>K306*AL305</f>
        <v>0</v>
      </c>
      <c r="AJ305" s="46">
        <f>AH305+AI305</f>
        <v>0</v>
      </c>
      <c r="AK305" s="47"/>
      <c r="AL305" s="47"/>
      <c r="AM305" s="44">
        <f t="shared" si="281"/>
        <v>0</v>
      </c>
      <c r="AN305" s="124"/>
      <c r="AO305" s="51">
        <f>R305*AR305</f>
        <v>0</v>
      </c>
      <c r="AP305" s="46">
        <f>R306*AS305</f>
        <v>0</v>
      </c>
      <c r="AQ305" s="46">
        <f>AO305+AP305</f>
        <v>0</v>
      </c>
      <c r="AR305" s="47"/>
      <c r="AS305" s="47"/>
      <c r="AT305" s="44">
        <f t="shared" si="282"/>
        <v>0</v>
      </c>
      <c r="AU305" s="124"/>
      <c r="AV305" s="51">
        <f>Y305*AY305</f>
        <v>0</v>
      </c>
      <c r="AW305" s="46">
        <f>Y306*AZ305</f>
        <v>0</v>
      </c>
      <c r="AX305" s="46">
        <f>AV305+AW305</f>
        <v>0</v>
      </c>
      <c r="AY305" s="47"/>
      <c r="AZ305" s="47"/>
      <c r="BA305" s="44">
        <f t="shared" si="283"/>
        <v>0</v>
      </c>
      <c r="BB305" s="93" t="s">
        <v>799</v>
      </c>
      <c r="BC305" s="93"/>
    </row>
    <row r="306" spans="1:139" ht="28.5" customHeight="1" outlineLevel="1" x14ac:dyDescent="0.3">
      <c r="A306" s="6">
        <v>259</v>
      </c>
      <c r="B306" s="6">
        <v>259</v>
      </c>
      <c r="C306" s="6" t="s">
        <v>232</v>
      </c>
      <c r="D306" s="7" t="s">
        <v>549</v>
      </c>
      <c r="E306" s="16">
        <v>22.3</v>
      </c>
      <c r="F306" s="49">
        <f t="shared" si="295"/>
        <v>11707.5</v>
      </c>
      <c r="G306" s="46">
        <f t="shared" si="304"/>
        <v>497.29</v>
      </c>
      <c r="H306" s="46">
        <f t="shared" si="296"/>
        <v>12204.79</v>
      </c>
      <c r="I306" s="47">
        <v>525</v>
      </c>
      <c r="J306" s="47">
        <v>22.3</v>
      </c>
      <c r="K306" s="47">
        <f t="shared" si="290"/>
        <v>547.29999999999995</v>
      </c>
      <c r="L306" s="50"/>
      <c r="M306" s="49">
        <f t="shared" si="383"/>
        <v>0</v>
      </c>
      <c r="N306" s="46">
        <f t="shared" si="384"/>
        <v>0</v>
      </c>
      <c r="O306" s="46">
        <f t="shared" si="385"/>
        <v>0</v>
      </c>
      <c r="P306" s="47"/>
      <c r="Q306" s="47"/>
      <c r="R306" s="47"/>
      <c r="S306" s="50"/>
      <c r="T306" s="49">
        <f t="shared" si="286"/>
        <v>0</v>
      </c>
      <c r="U306" s="46">
        <f t="shared" si="287"/>
        <v>5575</v>
      </c>
      <c r="V306" s="46">
        <f t="shared" si="386"/>
        <v>5575</v>
      </c>
      <c r="W306" s="47"/>
      <c r="X306" s="47">
        <v>250</v>
      </c>
      <c r="Y306" s="47"/>
      <c r="Z306" s="50"/>
      <c r="AA306" s="51">
        <f t="shared" si="288"/>
        <v>0</v>
      </c>
      <c r="AB306" s="46">
        <f t="shared" si="284"/>
        <v>0</v>
      </c>
      <c r="AC306" s="46">
        <f t="shared" si="285"/>
        <v>0</v>
      </c>
      <c r="AD306" s="47"/>
      <c r="AE306" s="47"/>
      <c r="AF306" s="44">
        <f t="shared" si="280"/>
        <v>0</v>
      </c>
      <c r="AG306" s="124"/>
      <c r="AH306" s="51">
        <f>K306*AK306</f>
        <v>0</v>
      </c>
      <c r="AI306" s="46">
        <f>K307*AL306</f>
        <v>0</v>
      </c>
      <c r="AJ306" s="46">
        <f>AH306+AI306</f>
        <v>0</v>
      </c>
      <c r="AK306" s="47"/>
      <c r="AL306" s="47"/>
      <c r="AM306" s="44">
        <f t="shared" si="281"/>
        <v>0</v>
      </c>
      <c r="AN306" s="124"/>
      <c r="AO306" s="51">
        <f>R306*AR306</f>
        <v>0</v>
      </c>
      <c r="AP306" s="46">
        <f>R307*AS306</f>
        <v>0</v>
      </c>
      <c r="AQ306" s="46">
        <f>AO306+AP306</f>
        <v>0</v>
      </c>
      <c r="AR306" s="47"/>
      <c r="AS306" s="47"/>
      <c r="AT306" s="44">
        <f t="shared" si="282"/>
        <v>0</v>
      </c>
      <c r="AU306" s="124"/>
      <c r="AV306" s="51">
        <f>Y306*AY306</f>
        <v>0</v>
      </c>
      <c r="AW306" s="46">
        <f>Y307*AZ306</f>
        <v>0</v>
      </c>
      <c r="AX306" s="46">
        <f>AV306+AW306</f>
        <v>0</v>
      </c>
      <c r="AY306" s="47"/>
      <c r="AZ306" s="47"/>
      <c r="BA306" s="44">
        <f t="shared" si="283"/>
        <v>0</v>
      </c>
      <c r="BB306" s="93"/>
      <c r="BC306" s="93"/>
    </row>
    <row r="307" spans="1:139" ht="28.5" customHeight="1" outlineLevel="1" x14ac:dyDescent="0.3">
      <c r="A307" s="6">
        <v>260</v>
      </c>
      <c r="B307" s="6">
        <v>260</v>
      </c>
      <c r="C307" s="6" t="s">
        <v>233</v>
      </c>
      <c r="D307" s="7" t="s">
        <v>549</v>
      </c>
      <c r="E307" s="16">
        <v>22.3</v>
      </c>
      <c r="F307" s="49">
        <f t="shared" si="295"/>
        <v>16056</v>
      </c>
      <c r="G307" s="46">
        <f t="shared" si="304"/>
        <v>954.43999999999994</v>
      </c>
      <c r="H307" s="46">
        <f t="shared" si="296"/>
        <v>17010.439999999999</v>
      </c>
      <c r="I307" s="47">
        <v>720</v>
      </c>
      <c r="J307" s="47">
        <v>42.8</v>
      </c>
      <c r="K307" s="47">
        <f t="shared" si="290"/>
        <v>762.8</v>
      </c>
      <c r="L307" s="50"/>
      <c r="M307" s="49">
        <f t="shared" si="383"/>
        <v>0</v>
      </c>
      <c r="N307" s="46">
        <f t="shared" si="384"/>
        <v>0</v>
      </c>
      <c r="O307" s="46">
        <f t="shared" si="385"/>
        <v>0</v>
      </c>
      <c r="P307" s="47"/>
      <c r="Q307" s="47"/>
      <c r="R307" s="47"/>
      <c r="S307" s="50"/>
      <c r="T307" s="49">
        <f t="shared" si="286"/>
        <v>0</v>
      </c>
      <c r="U307" s="46">
        <f t="shared" si="287"/>
        <v>5575</v>
      </c>
      <c r="V307" s="46">
        <f t="shared" si="386"/>
        <v>5575</v>
      </c>
      <c r="W307" s="47"/>
      <c r="X307" s="47">
        <v>250</v>
      </c>
      <c r="Y307" s="47"/>
      <c r="Z307" s="50"/>
      <c r="AA307" s="51">
        <f t="shared" si="288"/>
        <v>0</v>
      </c>
      <c r="AB307" s="46">
        <f t="shared" si="284"/>
        <v>0</v>
      </c>
      <c r="AC307" s="46">
        <f t="shared" si="285"/>
        <v>0</v>
      </c>
      <c r="AD307" s="47"/>
      <c r="AE307" s="47"/>
      <c r="AF307" s="44">
        <f t="shared" si="280"/>
        <v>0</v>
      </c>
      <c r="AG307" s="124"/>
      <c r="AH307" s="51">
        <f>K307*AK307</f>
        <v>0</v>
      </c>
      <c r="AI307" s="46">
        <f>K308*AL307</f>
        <v>0</v>
      </c>
      <c r="AJ307" s="46">
        <f>AH307+AI307</f>
        <v>0</v>
      </c>
      <c r="AK307" s="47"/>
      <c r="AL307" s="47"/>
      <c r="AM307" s="44">
        <f t="shared" si="281"/>
        <v>0</v>
      </c>
      <c r="AN307" s="124"/>
      <c r="AO307" s="51">
        <f>R307*AR307</f>
        <v>0</v>
      </c>
      <c r="AP307" s="46">
        <f>R308*AS307</f>
        <v>0</v>
      </c>
      <c r="AQ307" s="46">
        <f>AO307+AP307</f>
        <v>0</v>
      </c>
      <c r="AR307" s="47"/>
      <c r="AS307" s="47"/>
      <c r="AT307" s="44">
        <f t="shared" si="282"/>
        <v>0</v>
      </c>
      <c r="AU307" s="124"/>
      <c r="AV307" s="51">
        <f>Y307*AY307</f>
        <v>0</v>
      </c>
      <c r="AW307" s="46">
        <f>Y308*AZ307</f>
        <v>0</v>
      </c>
      <c r="AX307" s="46">
        <f>AV307+AW307</f>
        <v>0</v>
      </c>
      <c r="AY307" s="47"/>
      <c r="AZ307" s="47"/>
      <c r="BA307" s="44">
        <f t="shared" si="283"/>
        <v>0</v>
      </c>
      <c r="BB307" s="93"/>
      <c r="BC307" s="93"/>
    </row>
    <row r="308" spans="1:139" s="67" customFormat="1" ht="28.8" hidden="1" x14ac:dyDescent="0.3">
      <c r="A308" s="61"/>
      <c r="B308" s="61"/>
      <c r="C308" s="61" t="s">
        <v>241</v>
      </c>
      <c r="D308" s="68"/>
      <c r="E308" s="69"/>
      <c r="F308" s="72">
        <f>SUM(F309:F311)</f>
        <v>10479934.5</v>
      </c>
      <c r="G308" s="72">
        <f t="shared" ref="G308:H308" si="387">SUM(G309:G311)</f>
        <v>2623063.3596199998</v>
      </c>
      <c r="H308" s="72">
        <f t="shared" si="387"/>
        <v>13102997.859619999</v>
      </c>
      <c r="I308" s="71"/>
      <c r="J308" s="71"/>
      <c r="K308" s="71">
        <f t="shared" si="290"/>
        <v>0</v>
      </c>
      <c r="L308" s="60"/>
      <c r="M308" s="72">
        <f>SUM(M309:M311)</f>
        <v>0</v>
      </c>
      <c r="N308" s="72">
        <f t="shared" ref="N308" si="388">SUM(N309:N311)</f>
        <v>0</v>
      </c>
      <c r="O308" s="72">
        <f t="shared" ref="O308" si="389">SUM(O309:O311)</f>
        <v>0</v>
      </c>
      <c r="P308" s="71"/>
      <c r="Q308" s="71"/>
      <c r="R308" s="71"/>
      <c r="S308" s="60"/>
      <c r="T308" s="72">
        <f>SUM(T309:T311)</f>
        <v>0</v>
      </c>
      <c r="U308" s="72">
        <f t="shared" ref="U308" si="390">SUM(U309:U311)</f>
        <v>4176165.8091864563</v>
      </c>
      <c r="V308" s="72">
        <f t="shared" ref="V308" si="391">SUM(V309:V311)</f>
        <v>4176165.8091864563</v>
      </c>
      <c r="W308" s="72"/>
      <c r="X308" s="72"/>
      <c r="Y308" s="71"/>
      <c r="Z308" s="60"/>
      <c r="AA308" s="72">
        <f>SUM(AA309:AA311)</f>
        <v>0</v>
      </c>
      <c r="AB308" s="72">
        <f t="shared" ref="AB308" si="392">SUM(AB309:AB311)</f>
        <v>0</v>
      </c>
      <c r="AC308" s="72">
        <f t="shared" ref="AC308" si="393">SUM(AC309:AC311)</f>
        <v>0</v>
      </c>
      <c r="AD308" s="71"/>
      <c r="AE308" s="71"/>
      <c r="AF308" s="66">
        <f t="shared" si="280"/>
        <v>0</v>
      </c>
      <c r="AG308" s="123"/>
      <c r="AH308" s="72">
        <f>SUM(AH309:AH311)</f>
        <v>0</v>
      </c>
      <c r="AI308" s="72">
        <f t="shared" ref="AI308" si="394">SUM(AI309:AI311)</f>
        <v>0</v>
      </c>
      <c r="AJ308" s="72">
        <f t="shared" ref="AJ308" si="395">SUM(AJ309:AJ311)</f>
        <v>0</v>
      </c>
      <c r="AK308" s="71"/>
      <c r="AL308" s="71"/>
      <c r="AM308" s="66">
        <f t="shared" si="281"/>
        <v>0</v>
      </c>
      <c r="AN308" s="123"/>
      <c r="AO308" s="72">
        <f>SUM(AO309:AO311)</f>
        <v>0</v>
      </c>
      <c r="AP308" s="72">
        <f t="shared" ref="AP308:AQ308" si="396">SUM(AP309:AP311)</f>
        <v>0</v>
      </c>
      <c r="AQ308" s="72">
        <f t="shared" si="396"/>
        <v>0</v>
      </c>
      <c r="AR308" s="71"/>
      <c r="AS308" s="71"/>
      <c r="AT308" s="66">
        <f t="shared" si="282"/>
        <v>0</v>
      </c>
      <c r="AU308" s="123"/>
      <c r="AV308" s="72">
        <f>SUM(AV309:AV311)</f>
        <v>0</v>
      </c>
      <c r="AW308" s="72">
        <f t="shared" ref="AW308:AX308" si="397">SUM(AW309:AW311)</f>
        <v>0</v>
      </c>
      <c r="AX308" s="72">
        <f t="shared" si="397"/>
        <v>0</v>
      </c>
      <c r="AY308" s="71"/>
      <c r="AZ308" s="71"/>
      <c r="BA308" s="66">
        <f t="shared" si="283"/>
        <v>0</v>
      </c>
      <c r="BB308" s="89"/>
      <c r="BC308" s="89"/>
      <c r="BD308" s="130"/>
      <c r="BE308" s="130"/>
      <c r="BF308" s="130"/>
      <c r="BG308" s="130"/>
      <c r="BH308" s="130"/>
      <c r="BI308" s="130"/>
      <c r="BJ308" s="130"/>
      <c r="BK308" s="130"/>
      <c r="BL308" s="130"/>
      <c r="BM308" s="130"/>
      <c r="BN308" s="130"/>
      <c r="BO308" s="130"/>
      <c r="BP308" s="130"/>
      <c r="BQ308" s="130"/>
      <c r="BR308" s="130"/>
      <c r="BS308" s="130"/>
      <c r="BT308" s="130"/>
      <c r="BU308" s="130"/>
      <c r="BV308" s="130"/>
      <c r="BW308" s="130"/>
      <c r="BX308" s="130"/>
      <c r="BY308" s="130"/>
      <c r="BZ308" s="130"/>
      <c r="CA308" s="130"/>
      <c r="CB308" s="130"/>
      <c r="CC308" s="130"/>
      <c r="CD308" s="130"/>
      <c r="CE308" s="130"/>
      <c r="CF308" s="130"/>
      <c r="CG308" s="130"/>
      <c r="CH308" s="130"/>
      <c r="CI308" s="130"/>
      <c r="CJ308" s="130"/>
      <c r="CK308" s="130"/>
      <c r="CL308" s="130"/>
      <c r="CM308" s="130"/>
      <c r="CN308" s="130"/>
      <c r="CO308" s="130"/>
      <c r="CP308" s="130"/>
      <c r="CQ308" s="130"/>
      <c r="CR308" s="130"/>
      <c r="CS308" s="130"/>
      <c r="CT308" s="130"/>
      <c r="CU308" s="130"/>
      <c r="CV308" s="130"/>
      <c r="CW308" s="130"/>
      <c r="CX308" s="130"/>
      <c r="CY308" s="130"/>
      <c r="CZ308" s="130"/>
      <c r="DA308" s="130"/>
      <c r="DB308" s="130"/>
      <c r="DC308" s="130"/>
      <c r="DD308" s="130"/>
      <c r="DE308" s="130"/>
      <c r="DF308" s="130"/>
      <c r="DG308" s="130"/>
      <c r="DH308" s="130"/>
      <c r="DI308" s="130"/>
      <c r="DJ308" s="130"/>
      <c r="DK308" s="130"/>
      <c r="DL308" s="130"/>
      <c r="DM308" s="130"/>
      <c r="DN308" s="130"/>
      <c r="DO308" s="130"/>
      <c r="DP308" s="130"/>
      <c r="DQ308" s="130"/>
      <c r="DR308" s="130"/>
      <c r="DS308" s="130"/>
      <c r="DT308" s="130"/>
      <c r="DU308" s="130"/>
      <c r="DV308" s="130"/>
      <c r="DW308" s="130"/>
      <c r="DX308" s="130"/>
      <c r="DY308" s="130"/>
      <c r="DZ308" s="130"/>
      <c r="EA308" s="130"/>
      <c r="EB308" s="130"/>
      <c r="EC308" s="130"/>
      <c r="ED308" s="130"/>
      <c r="EE308" s="130"/>
      <c r="EF308" s="130"/>
      <c r="EG308" s="130"/>
      <c r="EH308" s="130"/>
      <c r="EI308" s="130"/>
    </row>
    <row r="309" spans="1:139" ht="114" customHeight="1" outlineLevel="1" x14ac:dyDescent="0.3">
      <c r="A309" s="6">
        <v>261</v>
      </c>
      <c r="B309" s="6">
        <v>261</v>
      </c>
      <c r="C309" s="6" t="s">
        <v>242</v>
      </c>
      <c r="D309" s="7" t="s">
        <v>553</v>
      </c>
      <c r="E309" s="16">
        <v>29.693000000000001</v>
      </c>
      <c r="F309" s="49">
        <f>I309*E309</f>
        <v>8417965.5</v>
      </c>
      <c r="G309" s="46">
        <f t="shared" si="304"/>
        <v>2515244.7396200001</v>
      </c>
      <c r="H309" s="46">
        <f>F309+G309</f>
        <v>10933210.23962</v>
      </c>
      <c r="I309" s="47">
        <v>283500</v>
      </c>
      <c r="J309" s="47">
        <v>84708.34</v>
      </c>
      <c r="K309" s="47">
        <f t="shared" si="290"/>
        <v>368208.33999999997</v>
      </c>
      <c r="L309" s="50"/>
      <c r="M309" s="49">
        <f t="shared" si="383"/>
        <v>0</v>
      </c>
      <c r="N309" s="46">
        <f t="shared" si="384"/>
        <v>0</v>
      </c>
      <c r="O309" s="46">
        <f t="shared" si="385"/>
        <v>0</v>
      </c>
      <c r="P309" s="47"/>
      <c r="Q309" s="47"/>
      <c r="R309" s="47"/>
      <c r="S309" s="50"/>
      <c r="T309" s="49">
        <f t="shared" si="286"/>
        <v>0</v>
      </c>
      <c r="U309" s="46">
        <f t="shared" si="287"/>
        <v>3265255.8091864563</v>
      </c>
      <c r="V309" s="46">
        <f t="shared" si="386"/>
        <v>3265255.8091864563</v>
      </c>
      <c r="W309" s="47"/>
      <c r="X309" s="155">
        <v>109967.19122980016</v>
      </c>
      <c r="Y309" s="47"/>
      <c r="Z309" s="50"/>
      <c r="AA309" s="51">
        <f t="shared" si="288"/>
        <v>0</v>
      </c>
      <c r="AB309" s="46">
        <f t="shared" si="284"/>
        <v>0</v>
      </c>
      <c r="AC309" s="46">
        <f t="shared" si="285"/>
        <v>0</v>
      </c>
      <c r="AD309" s="47"/>
      <c r="AE309" s="47"/>
      <c r="AF309" s="44">
        <f t="shared" si="280"/>
        <v>0</v>
      </c>
      <c r="AG309" s="124"/>
      <c r="AH309" s="51">
        <f>K309*AK309</f>
        <v>0</v>
      </c>
      <c r="AI309" s="46">
        <f>K310*AL309</f>
        <v>0</v>
      </c>
      <c r="AJ309" s="46">
        <f>AH309+AI309</f>
        <v>0</v>
      </c>
      <c r="AK309" s="47"/>
      <c r="AL309" s="47"/>
      <c r="AM309" s="44">
        <f t="shared" si="281"/>
        <v>0</v>
      </c>
      <c r="AN309" s="124"/>
      <c r="AO309" s="51">
        <f>R309*AR309</f>
        <v>0</v>
      </c>
      <c r="AP309" s="46">
        <f>R310*AS309</f>
        <v>0</v>
      </c>
      <c r="AQ309" s="46">
        <f>AO309+AP309</f>
        <v>0</v>
      </c>
      <c r="AR309" s="47"/>
      <c r="AS309" s="47"/>
      <c r="AT309" s="44">
        <f t="shared" si="282"/>
        <v>0</v>
      </c>
      <c r="AU309" s="124"/>
      <c r="AV309" s="51">
        <f>Y309*AY309</f>
        <v>0</v>
      </c>
      <c r="AW309" s="46">
        <f>Y310*AZ309</f>
        <v>0</v>
      </c>
      <c r="AX309" s="46">
        <f>AV309+AW309</f>
        <v>0</v>
      </c>
      <c r="AY309" s="47"/>
      <c r="AZ309" s="47"/>
      <c r="BA309" s="44">
        <f t="shared" si="283"/>
        <v>0</v>
      </c>
      <c r="BB309" s="93" t="s">
        <v>800</v>
      </c>
      <c r="BC309" s="93"/>
    </row>
    <row r="310" spans="1:139" ht="14.25" customHeight="1" outlineLevel="1" x14ac:dyDescent="0.3">
      <c r="A310" s="6">
        <v>262</v>
      </c>
      <c r="B310" s="6">
        <v>262</v>
      </c>
      <c r="C310" s="6" t="s">
        <v>232</v>
      </c>
      <c r="D310" s="7" t="s">
        <v>549</v>
      </c>
      <c r="E310" s="16">
        <v>1656.2</v>
      </c>
      <c r="F310" s="49">
        <f t="shared" si="295"/>
        <v>869505</v>
      </c>
      <c r="G310" s="46">
        <f t="shared" si="304"/>
        <v>36933.26</v>
      </c>
      <c r="H310" s="46">
        <f t="shared" si="296"/>
        <v>906438.26</v>
      </c>
      <c r="I310" s="47">
        <v>525</v>
      </c>
      <c r="J310" s="47">
        <v>22.3</v>
      </c>
      <c r="K310" s="47">
        <f t="shared" si="290"/>
        <v>547.29999999999995</v>
      </c>
      <c r="L310" s="50"/>
      <c r="M310" s="49">
        <f t="shared" si="383"/>
        <v>0</v>
      </c>
      <c r="N310" s="46">
        <f t="shared" si="384"/>
        <v>0</v>
      </c>
      <c r="O310" s="46">
        <f t="shared" si="385"/>
        <v>0</v>
      </c>
      <c r="P310" s="47"/>
      <c r="Q310" s="47"/>
      <c r="R310" s="47"/>
      <c r="S310" s="50"/>
      <c r="T310" s="49">
        <f t="shared" si="286"/>
        <v>0</v>
      </c>
      <c r="U310" s="46">
        <f t="shared" si="287"/>
        <v>414050</v>
      </c>
      <c r="V310" s="46">
        <f t="shared" si="386"/>
        <v>414050</v>
      </c>
      <c r="W310" s="47"/>
      <c r="X310" s="47">
        <v>250</v>
      </c>
      <c r="Y310" s="47"/>
      <c r="Z310" s="50"/>
      <c r="AA310" s="51">
        <f t="shared" si="288"/>
        <v>0</v>
      </c>
      <c r="AB310" s="46">
        <f t="shared" si="284"/>
        <v>0</v>
      </c>
      <c r="AC310" s="46">
        <f t="shared" si="285"/>
        <v>0</v>
      </c>
      <c r="AD310" s="47"/>
      <c r="AE310" s="47"/>
      <c r="AF310" s="44">
        <f t="shared" si="280"/>
        <v>0</v>
      </c>
      <c r="AG310" s="124"/>
      <c r="AH310" s="51">
        <f>K310*AK310</f>
        <v>0</v>
      </c>
      <c r="AI310" s="46">
        <f>K311*AL310</f>
        <v>0</v>
      </c>
      <c r="AJ310" s="46">
        <f>AH310+AI310</f>
        <v>0</v>
      </c>
      <c r="AK310" s="47"/>
      <c r="AL310" s="47"/>
      <c r="AM310" s="44">
        <f t="shared" si="281"/>
        <v>0</v>
      </c>
      <c r="AN310" s="124"/>
      <c r="AO310" s="51">
        <f>R310*AR310</f>
        <v>0</v>
      </c>
      <c r="AP310" s="46">
        <f>R311*AS310</f>
        <v>0</v>
      </c>
      <c r="AQ310" s="46">
        <f>AO310+AP310</f>
        <v>0</v>
      </c>
      <c r="AR310" s="47"/>
      <c r="AS310" s="47"/>
      <c r="AT310" s="44">
        <f t="shared" si="282"/>
        <v>0</v>
      </c>
      <c r="AU310" s="124"/>
      <c r="AV310" s="51">
        <f>Y310*AY310</f>
        <v>0</v>
      </c>
      <c r="AW310" s="46">
        <f>Y311*AZ310</f>
        <v>0</v>
      </c>
      <c r="AX310" s="46">
        <f>AV310+AW310</f>
        <v>0</v>
      </c>
      <c r="AY310" s="47"/>
      <c r="AZ310" s="47"/>
      <c r="BA310" s="44">
        <f t="shared" si="283"/>
        <v>0</v>
      </c>
      <c r="BB310" s="93" t="s">
        <v>801</v>
      </c>
      <c r="BC310" s="93"/>
    </row>
    <row r="311" spans="1:139" ht="28.5" customHeight="1" outlineLevel="1" x14ac:dyDescent="0.3">
      <c r="A311" s="6">
        <v>263</v>
      </c>
      <c r="B311" s="6">
        <v>263</v>
      </c>
      <c r="C311" s="6" t="s">
        <v>233</v>
      </c>
      <c r="D311" s="7" t="s">
        <v>549</v>
      </c>
      <c r="E311" s="16">
        <v>1656.2</v>
      </c>
      <c r="F311" s="49">
        <f t="shared" si="295"/>
        <v>1192464</v>
      </c>
      <c r="G311" s="46">
        <f t="shared" si="304"/>
        <v>70885.36</v>
      </c>
      <c r="H311" s="46">
        <f t="shared" si="296"/>
        <v>1263349.3600000001</v>
      </c>
      <c r="I311" s="47">
        <v>720</v>
      </c>
      <c r="J311" s="47">
        <v>42.8</v>
      </c>
      <c r="K311" s="47">
        <f t="shared" si="290"/>
        <v>762.8</v>
      </c>
      <c r="L311" s="50"/>
      <c r="M311" s="49">
        <f t="shared" si="383"/>
        <v>0</v>
      </c>
      <c r="N311" s="46">
        <f t="shared" si="384"/>
        <v>0</v>
      </c>
      <c r="O311" s="46">
        <f t="shared" si="385"/>
        <v>0</v>
      </c>
      <c r="P311" s="47"/>
      <c r="Q311" s="47"/>
      <c r="R311" s="47"/>
      <c r="S311" s="50"/>
      <c r="T311" s="49">
        <f t="shared" si="286"/>
        <v>0</v>
      </c>
      <c r="U311" s="46">
        <f t="shared" si="287"/>
        <v>496860</v>
      </c>
      <c r="V311" s="46">
        <f t="shared" si="386"/>
        <v>496860</v>
      </c>
      <c r="W311" s="47"/>
      <c r="X311" s="47">
        <v>300</v>
      </c>
      <c r="Y311" s="47"/>
      <c r="Z311" s="50"/>
      <c r="AA311" s="51">
        <f t="shared" si="288"/>
        <v>0</v>
      </c>
      <c r="AB311" s="46">
        <f t="shared" si="284"/>
        <v>0</v>
      </c>
      <c r="AC311" s="46">
        <f t="shared" si="285"/>
        <v>0</v>
      </c>
      <c r="AD311" s="47"/>
      <c r="AE311" s="47"/>
      <c r="AF311" s="44">
        <f t="shared" si="280"/>
        <v>0</v>
      </c>
      <c r="AG311" s="124"/>
      <c r="AH311" s="51">
        <f>K311*AK311</f>
        <v>0</v>
      </c>
      <c r="AI311" s="46">
        <f>K312*AL311</f>
        <v>0</v>
      </c>
      <c r="AJ311" s="46">
        <f>AH311+AI311</f>
        <v>0</v>
      </c>
      <c r="AK311" s="47"/>
      <c r="AL311" s="47"/>
      <c r="AM311" s="44">
        <f t="shared" si="281"/>
        <v>0</v>
      </c>
      <c r="AN311" s="124"/>
      <c r="AO311" s="51">
        <f>R311*AR311</f>
        <v>0</v>
      </c>
      <c r="AP311" s="46">
        <f>R312*AS311</f>
        <v>0</v>
      </c>
      <c r="AQ311" s="46">
        <f>AO311+AP311</f>
        <v>0</v>
      </c>
      <c r="AR311" s="47"/>
      <c r="AS311" s="47"/>
      <c r="AT311" s="44">
        <f t="shared" si="282"/>
        <v>0</v>
      </c>
      <c r="AU311" s="124"/>
      <c r="AV311" s="51">
        <f>Y311*AY311</f>
        <v>0</v>
      </c>
      <c r="AW311" s="46">
        <f>Y312*AZ311</f>
        <v>0</v>
      </c>
      <c r="AX311" s="46">
        <f>AV311+AW311</f>
        <v>0</v>
      </c>
      <c r="AY311" s="47"/>
      <c r="AZ311" s="47"/>
      <c r="BA311" s="44">
        <f t="shared" si="283"/>
        <v>0</v>
      </c>
      <c r="BB311" s="93"/>
      <c r="BC311" s="93"/>
    </row>
    <row r="312" spans="1:139" s="67" customFormat="1" hidden="1" x14ac:dyDescent="0.3">
      <c r="A312" s="61"/>
      <c r="B312" s="61"/>
      <c r="C312" s="61" t="s">
        <v>243</v>
      </c>
      <c r="D312" s="68"/>
      <c r="E312" s="69"/>
      <c r="F312" s="72">
        <f>SUM(F313:F316)</f>
        <v>976282.5</v>
      </c>
      <c r="G312" s="72">
        <f t="shared" ref="G312:H312" si="398">SUM(G313:G316)</f>
        <v>930401.6884199999</v>
      </c>
      <c r="H312" s="72">
        <f t="shared" si="398"/>
        <v>1906684.1884199998</v>
      </c>
      <c r="I312" s="71"/>
      <c r="J312" s="71"/>
      <c r="K312" s="71">
        <f t="shared" si="290"/>
        <v>0</v>
      </c>
      <c r="L312" s="60"/>
      <c r="M312" s="72">
        <f>SUM(M313:M316)</f>
        <v>0</v>
      </c>
      <c r="N312" s="72">
        <f t="shared" ref="N312" si="399">SUM(N313:N316)</f>
        <v>0</v>
      </c>
      <c r="O312" s="72">
        <f t="shared" ref="O312" si="400">SUM(O313:O316)</f>
        <v>0</v>
      </c>
      <c r="P312" s="71"/>
      <c r="Q312" s="71"/>
      <c r="R312" s="71"/>
      <c r="S312" s="60"/>
      <c r="T312" s="72">
        <f>SUM(T313:T316)</f>
        <v>0</v>
      </c>
      <c r="U312" s="72">
        <f t="shared" ref="U312" si="401">SUM(U313:U316)</f>
        <v>646118</v>
      </c>
      <c r="V312" s="72">
        <f t="shared" ref="V312" si="402">SUM(V313:V316)</f>
        <v>646118</v>
      </c>
      <c r="W312" s="72">
        <f t="shared" ref="W312" si="403">SUM(W313:W316)</f>
        <v>0</v>
      </c>
      <c r="X312" s="72">
        <f t="shared" ref="X312" si="404">SUM(X313:X316)</f>
        <v>172000</v>
      </c>
      <c r="Y312" s="71"/>
      <c r="Z312" s="60"/>
      <c r="AA312" s="72">
        <f>SUM(AA313:AA316)</f>
        <v>0</v>
      </c>
      <c r="AB312" s="72">
        <f t="shared" ref="AB312" si="405">SUM(AB313:AB316)</f>
        <v>0</v>
      </c>
      <c r="AC312" s="72">
        <f t="shared" ref="AC312" si="406">SUM(AC313:AC316)</f>
        <v>0</v>
      </c>
      <c r="AD312" s="71"/>
      <c r="AE312" s="71"/>
      <c r="AF312" s="66">
        <f t="shared" si="280"/>
        <v>0</v>
      </c>
      <c r="AG312" s="123"/>
      <c r="AH312" s="72">
        <f>SUM(AH313:AH316)</f>
        <v>0</v>
      </c>
      <c r="AI312" s="72">
        <f t="shared" ref="AI312" si="407">SUM(AI313:AI316)</f>
        <v>0</v>
      </c>
      <c r="AJ312" s="72">
        <f t="shared" ref="AJ312" si="408">SUM(AJ313:AJ316)</f>
        <v>0</v>
      </c>
      <c r="AK312" s="71"/>
      <c r="AL312" s="71"/>
      <c r="AM312" s="66">
        <f t="shared" si="281"/>
        <v>0</v>
      </c>
      <c r="AN312" s="123"/>
      <c r="AO312" s="72">
        <f>SUM(AO313:AO316)</f>
        <v>0</v>
      </c>
      <c r="AP312" s="72">
        <f t="shared" ref="AP312:AQ312" si="409">SUM(AP313:AP316)</f>
        <v>0</v>
      </c>
      <c r="AQ312" s="72">
        <f t="shared" si="409"/>
        <v>0</v>
      </c>
      <c r="AR312" s="71"/>
      <c r="AS312" s="71"/>
      <c r="AT312" s="66">
        <f t="shared" si="282"/>
        <v>0</v>
      </c>
      <c r="AU312" s="123"/>
      <c r="AV312" s="72">
        <f>SUM(AV313:AV316)</f>
        <v>0</v>
      </c>
      <c r="AW312" s="72">
        <f t="shared" ref="AW312:AX312" si="410">SUM(AW313:AW316)</f>
        <v>0</v>
      </c>
      <c r="AX312" s="72">
        <f t="shared" si="410"/>
        <v>0</v>
      </c>
      <c r="AY312" s="71"/>
      <c r="AZ312" s="71"/>
      <c r="BA312" s="66">
        <f t="shared" si="283"/>
        <v>0</v>
      </c>
      <c r="BB312" s="89"/>
      <c r="BC312" s="89"/>
      <c r="BD312" s="130"/>
      <c r="BE312" s="130"/>
      <c r="BF312" s="130"/>
      <c r="BG312" s="130"/>
      <c r="BH312" s="130"/>
      <c r="BI312" s="130"/>
      <c r="BJ312" s="130"/>
      <c r="BK312" s="130"/>
      <c r="BL312" s="130"/>
      <c r="BM312" s="130"/>
      <c r="BN312" s="130"/>
      <c r="BO312" s="130"/>
      <c r="BP312" s="130"/>
      <c r="BQ312" s="130"/>
      <c r="BR312" s="130"/>
      <c r="BS312" s="130"/>
      <c r="BT312" s="130"/>
      <c r="BU312" s="130"/>
      <c r="BV312" s="130"/>
      <c r="BW312" s="130"/>
      <c r="BX312" s="130"/>
      <c r="BY312" s="130"/>
      <c r="BZ312" s="130"/>
      <c r="CA312" s="130"/>
      <c r="CB312" s="130"/>
      <c r="CC312" s="130"/>
      <c r="CD312" s="130"/>
      <c r="CE312" s="130"/>
      <c r="CF312" s="130"/>
      <c r="CG312" s="130"/>
      <c r="CH312" s="130"/>
      <c r="CI312" s="130"/>
      <c r="CJ312" s="130"/>
      <c r="CK312" s="130"/>
      <c r="CL312" s="130"/>
      <c r="CM312" s="130"/>
      <c r="CN312" s="130"/>
      <c r="CO312" s="130"/>
      <c r="CP312" s="130"/>
      <c r="CQ312" s="130"/>
      <c r="CR312" s="130"/>
      <c r="CS312" s="130"/>
      <c r="CT312" s="130"/>
      <c r="CU312" s="130"/>
      <c r="CV312" s="130"/>
      <c r="CW312" s="130"/>
      <c r="CX312" s="130"/>
      <c r="CY312" s="130"/>
      <c r="CZ312" s="130"/>
      <c r="DA312" s="130"/>
      <c r="DB312" s="130"/>
      <c r="DC312" s="130"/>
      <c r="DD312" s="130"/>
      <c r="DE312" s="130"/>
      <c r="DF312" s="130"/>
      <c r="DG312" s="130"/>
      <c r="DH312" s="130"/>
      <c r="DI312" s="130"/>
      <c r="DJ312" s="130"/>
      <c r="DK312" s="130"/>
      <c r="DL312" s="130"/>
      <c r="DM312" s="130"/>
      <c r="DN312" s="130"/>
      <c r="DO312" s="130"/>
      <c r="DP312" s="130"/>
      <c r="DQ312" s="130"/>
      <c r="DR312" s="130"/>
      <c r="DS312" s="130"/>
      <c r="DT312" s="130"/>
      <c r="DU312" s="130"/>
      <c r="DV312" s="130"/>
      <c r="DW312" s="130"/>
      <c r="DX312" s="130"/>
      <c r="DY312" s="130"/>
      <c r="DZ312" s="130"/>
      <c r="EA312" s="130"/>
      <c r="EB312" s="130"/>
      <c r="EC312" s="130"/>
      <c r="ED312" s="130"/>
      <c r="EE312" s="130"/>
      <c r="EF312" s="130"/>
      <c r="EG312" s="130"/>
      <c r="EH312" s="130"/>
      <c r="EI312" s="130"/>
    </row>
    <row r="313" spans="1:139" ht="28.5" customHeight="1" outlineLevel="1" x14ac:dyDescent="0.3">
      <c r="A313" s="6">
        <v>264</v>
      </c>
      <c r="B313" s="6">
        <v>264</v>
      </c>
      <c r="C313" s="6" t="s">
        <v>244</v>
      </c>
      <c r="D313" s="7" t="s">
        <v>553</v>
      </c>
      <c r="E313" s="16">
        <v>6.3310000000000004</v>
      </c>
      <c r="F313" s="49">
        <f t="shared" si="295"/>
        <v>436839</v>
      </c>
      <c r="G313" s="46">
        <f t="shared" si="304"/>
        <v>705642.75054000004</v>
      </c>
      <c r="H313" s="46">
        <f t="shared" si="296"/>
        <v>1142481.7505399999</v>
      </c>
      <c r="I313" s="47">
        <v>69000</v>
      </c>
      <c r="J313" s="47">
        <v>111458.34</v>
      </c>
      <c r="K313" s="47">
        <f t="shared" si="290"/>
        <v>180458.34</v>
      </c>
      <c r="L313" s="50"/>
      <c r="M313" s="49">
        <f t="shared" si="383"/>
        <v>0</v>
      </c>
      <c r="N313" s="46">
        <f t="shared" si="384"/>
        <v>0</v>
      </c>
      <c r="O313" s="46">
        <f t="shared" si="385"/>
        <v>0</v>
      </c>
      <c r="P313" s="47"/>
      <c r="Q313" s="47"/>
      <c r="R313" s="47"/>
      <c r="S313" s="50"/>
      <c r="T313" s="49">
        <f t="shared" si="286"/>
        <v>0</v>
      </c>
      <c r="U313" s="46">
        <f t="shared" si="287"/>
        <v>544466</v>
      </c>
      <c r="V313" s="46">
        <f t="shared" si="386"/>
        <v>544466</v>
      </c>
      <c r="W313" s="47"/>
      <c r="X313" s="155">
        <v>86000</v>
      </c>
      <c r="Y313" s="47"/>
      <c r="Z313" s="50"/>
      <c r="AA313" s="51">
        <f t="shared" si="288"/>
        <v>0</v>
      </c>
      <c r="AB313" s="46">
        <f t="shared" si="284"/>
        <v>0</v>
      </c>
      <c r="AC313" s="46">
        <f t="shared" si="285"/>
        <v>0</v>
      </c>
      <c r="AD313" s="47"/>
      <c r="AE313" s="47"/>
      <c r="AF313" s="44">
        <f t="shared" si="280"/>
        <v>0</v>
      </c>
      <c r="AG313" s="124"/>
      <c r="AH313" s="51">
        <f>K313*AK313</f>
        <v>0</v>
      </c>
      <c r="AI313" s="46">
        <f>K314*AL313</f>
        <v>0</v>
      </c>
      <c r="AJ313" s="46">
        <f>AH313+AI313</f>
        <v>0</v>
      </c>
      <c r="AK313" s="47"/>
      <c r="AL313" s="47"/>
      <c r="AM313" s="44">
        <f t="shared" si="281"/>
        <v>0</v>
      </c>
      <c r="AN313" s="124"/>
      <c r="AO313" s="51">
        <f>R313*AR313</f>
        <v>0</v>
      </c>
      <c r="AP313" s="46">
        <f>R314*AS313</f>
        <v>0</v>
      </c>
      <c r="AQ313" s="46">
        <f>AO313+AP313</f>
        <v>0</v>
      </c>
      <c r="AR313" s="47"/>
      <c r="AS313" s="47"/>
      <c r="AT313" s="44">
        <f t="shared" si="282"/>
        <v>0</v>
      </c>
      <c r="AU313" s="124"/>
      <c r="AV313" s="51">
        <f>Y313*AY313</f>
        <v>0</v>
      </c>
      <c r="AW313" s="46">
        <f>Y314*AZ313</f>
        <v>0</v>
      </c>
      <c r="AX313" s="46">
        <f>AV313+AW313</f>
        <v>0</v>
      </c>
      <c r="AY313" s="47"/>
      <c r="AZ313" s="47"/>
      <c r="BA313" s="44">
        <f t="shared" si="283"/>
        <v>0</v>
      </c>
      <c r="BB313" s="93" t="s">
        <v>802</v>
      </c>
      <c r="BC313" s="93"/>
    </row>
    <row r="314" spans="1:139" ht="28.5" customHeight="1" outlineLevel="1" x14ac:dyDescent="0.3">
      <c r="A314" s="6">
        <v>265</v>
      </c>
      <c r="B314" s="6">
        <v>265</v>
      </c>
      <c r="C314" s="6" t="s">
        <v>245</v>
      </c>
      <c r="D314" s="7" t="s">
        <v>553</v>
      </c>
      <c r="E314" s="16">
        <v>1.1819999999999999</v>
      </c>
      <c r="F314" s="49">
        <f t="shared" si="295"/>
        <v>514170</v>
      </c>
      <c r="G314" s="46">
        <f t="shared" si="304"/>
        <v>223437.40787999998</v>
      </c>
      <c r="H314" s="46">
        <f t="shared" si="296"/>
        <v>737607.40787999996</v>
      </c>
      <c r="I314" s="47">
        <v>435000</v>
      </c>
      <c r="J314" s="47">
        <v>189033.34</v>
      </c>
      <c r="K314" s="47">
        <f t="shared" si="290"/>
        <v>624033.34</v>
      </c>
      <c r="L314" s="50"/>
      <c r="M314" s="49">
        <f t="shared" si="383"/>
        <v>0</v>
      </c>
      <c r="N314" s="46">
        <f t="shared" si="384"/>
        <v>0</v>
      </c>
      <c r="O314" s="46">
        <f t="shared" si="385"/>
        <v>0</v>
      </c>
      <c r="P314" s="47"/>
      <c r="Q314" s="47"/>
      <c r="R314" s="47"/>
      <c r="S314" s="50"/>
      <c r="T314" s="49">
        <f t="shared" si="286"/>
        <v>0</v>
      </c>
      <c r="U314" s="46">
        <f t="shared" si="287"/>
        <v>101652</v>
      </c>
      <c r="V314" s="46">
        <f t="shared" si="386"/>
        <v>101652</v>
      </c>
      <c r="W314" s="47"/>
      <c r="X314" s="155">
        <v>86000</v>
      </c>
      <c r="Y314" s="47"/>
      <c r="Z314" s="50"/>
      <c r="AA314" s="51">
        <f t="shared" si="288"/>
        <v>0</v>
      </c>
      <c r="AB314" s="46">
        <f t="shared" si="284"/>
        <v>0</v>
      </c>
      <c r="AC314" s="46">
        <f t="shared" si="285"/>
        <v>0</v>
      </c>
      <c r="AD314" s="47"/>
      <c r="AE314" s="47"/>
      <c r="AF314" s="44">
        <f t="shared" si="280"/>
        <v>0</v>
      </c>
      <c r="AG314" s="124"/>
      <c r="AH314" s="51">
        <f>K314*AK314</f>
        <v>0</v>
      </c>
      <c r="AI314" s="46">
        <f>K315*AL314</f>
        <v>0</v>
      </c>
      <c r="AJ314" s="46">
        <f>AH314+AI314</f>
        <v>0</v>
      </c>
      <c r="AK314" s="47"/>
      <c r="AL314" s="47"/>
      <c r="AM314" s="44">
        <f t="shared" si="281"/>
        <v>0</v>
      </c>
      <c r="AN314" s="124"/>
      <c r="AO314" s="51">
        <f>R314*AR314</f>
        <v>0</v>
      </c>
      <c r="AP314" s="46">
        <f>R315*AS314</f>
        <v>0</v>
      </c>
      <c r="AQ314" s="46">
        <f>AO314+AP314</f>
        <v>0</v>
      </c>
      <c r="AR314" s="47"/>
      <c r="AS314" s="47"/>
      <c r="AT314" s="44">
        <f t="shared" si="282"/>
        <v>0</v>
      </c>
      <c r="AU314" s="124"/>
      <c r="AV314" s="51">
        <f>Y314*AY314</f>
        <v>0</v>
      </c>
      <c r="AW314" s="46">
        <f>Y315*AZ314</f>
        <v>0</v>
      </c>
      <c r="AX314" s="46">
        <f>AV314+AW314</f>
        <v>0</v>
      </c>
      <c r="AY314" s="47"/>
      <c r="AZ314" s="47"/>
      <c r="BA314" s="44">
        <f t="shared" si="283"/>
        <v>0</v>
      </c>
      <c r="BB314" s="93" t="s">
        <v>803</v>
      </c>
      <c r="BC314" s="93"/>
    </row>
    <row r="315" spans="1:139" ht="28.5" customHeight="1" outlineLevel="1" x14ac:dyDescent="0.3">
      <c r="A315" s="6">
        <v>266</v>
      </c>
      <c r="B315" s="6">
        <v>266</v>
      </c>
      <c r="C315" s="6" t="s">
        <v>232</v>
      </c>
      <c r="D315" s="7" t="s">
        <v>549</v>
      </c>
      <c r="E315" s="16">
        <v>20.3</v>
      </c>
      <c r="F315" s="49">
        <f t="shared" si="295"/>
        <v>10657.5</v>
      </c>
      <c r="G315" s="46">
        <f t="shared" si="304"/>
        <v>452.69000000000005</v>
      </c>
      <c r="H315" s="46">
        <f t="shared" si="296"/>
        <v>11110.19</v>
      </c>
      <c r="I315" s="47">
        <v>525</v>
      </c>
      <c r="J315" s="47">
        <v>22.3</v>
      </c>
      <c r="K315" s="47">
        <f t="shared" si="290"/>
        <v>547.29999999999995</v>
      </c>
      <c r="L315" s="50"/>
      <c r="M315" s="49">
        <f t="shared" si="383"/>
        <v>0</v>
      </c>
      <c r="N315" s="46">
        <f t="shared" si="384"/>
        <v>0</v>
      </c>
      <c r="O315" s="46">
        <f t="shared" si="385"/>
        <v>0</v>
      </c>
      <c r="P315" s="47"/>
      <c r="Q315" s="47"/>
      <c r="R315" s="47"/>
      <c r="S315" s="50"/>
      <c r="T315" s="49">
        <f t="shared" si="286"/>
        <v>0</v>
      </c>
      <c r="U315" s="46">
        <f t="shared" si="287"/>
        <v>0</v>
      </c>
      <c r="V315" s="46">
        <f t="shared" si="386"/>
        <v>0</v>
      </c>
      <c r="W315" s="47"/>
      <c r="X315" s="47"/>
      <c r="Y315" s="47"/>
      <c r="Z315" s="50"/>
      <c r="AA315" s="51">
        <f t="shared" si="288"/>
        <v>0</v>
      </c>
      <c r="AB315" s="46">
        <f t="shared" si="284"/>
        <v>0</v>
      </c>
      <c r="AC315" s="46">
        <f t="shared" si="285"/>
        <v>0</v>
      </c>
      <c r="AD315" s="47"/>
      <c r="AE315" s="47"/>
      <c r="AF315" s="44">
        <f t="shared" si="280"/>
        <v>0</v>
      </c>
      <c r="AG315" s="124"/>
      <c r="AH315" s="51">
        <f>K315*AK315</f>
        <v>0</v>
      </c>
      <c r="AI315" s="46">
        <f>K316*AL315</f>
        <v>0</v>
      </c>
      <c r="AJ315" s="46">
        <f>AH315+AI315</f>
        <v>0</v>
      </c>
      <c r="AK315" s="47"/>
      <c r="AL315" s="47"/>
      <c r="AM315" s="44">
        <f t="shared" si="281"/>
        <v>0</v>
      </c>
      <c r="AN315" s="124"/>
      <c r="AO315" s="51">
        <f>R315*AR315</f>
        <v>0</v>
      </c>
      <c r="AP315" s="46">
        <f>R316*AS315</f>
        <v>0</v>
      </c>
      <c r="AQ315" s="46">
        <f>AO315+AP315</f>
        <v>0</v>
      </c>
      <c r="AR315" s="47"/>
      <c r="AS315" s="47"/>
      <c r="AT315" s="44">
        <f t="shared" si="282"/>
        <v>0</v>
      </c>
      <c r="AU315" s="124"/>
      <c r="AV315" s="51">
        <f>Y315*AY315</f>
        <v>0</v>
      </c>
      <c r="AW315" s="46">
        <f>Y316*AZ315</f>
        <v>0</v>
      </c>
      <c r="AX315" s="46">
        <f>AV315+AW315</f>
        <v>0</v>
      </c>
      <c r="AY315" s="47"/>
      <c r="AZ315" s="47"/>
      <c r="BA315" s="44">
        <f t="shared" si="283"/>
        <v>0</v>
      </c>
      <c r="BB315" s="93"/>
      <c r="BC315" s="93"/>
    </row>
    <row r="316" spans="1:139" ht="28.5" customHeight="1" outlineLevel="1" x14ac:dyDescent="0.3">
      <c r="A316" s="6">
        <v>267</v>
      </c>
      <c r="B316" s="6">
        <v>267</v>
      </c>
      <c r="C316" s="6" t="s">
        <v>233</v>
      </c>
      <c r="D316" s="7" t="s">
        <v>549</v>
      </c>
      <c r="E316" s="16">
        <v>20.3</v>
      </c>
      <c r="F316" s="49">
        <f t="shared" si="295"/>
        <v>14616</v>
      </c>
      <c r="G316" s="46">
        <f t="shared" si="304"/>
        <v>868.83999999999992</v>
      </c>
      <c r="H316" s="46">
        <f t="shared" si="296"/>
        <v>15484.84</v>
      </c>
      <c r="I316" s="47">
        <v>720</v>
      </c>
      <c r="J316" s="47">
        <v>42.8</v>
      </c>
      <c r="K316" s="47">
        <f t="shared" si="290"/>
        <v>762.8</v>
      </c>
      <c r="L316" s="50"/>
      <c r="M316" s="49">
        <f t="shared" si="383"/>
        <v>0</v>
      </c>
      <c r="N316" s="46">
        <f t="shared" si="384"/>
        <v>0</v>
      </c>
      <c r="O316" s="46">
        <f t="shared" si="385"/>
        <v>0</v>
      </c>
      <c r="P316" s="47"/>
      <c r="Q316" s="47"/>
      <c r="R316" s="47"/>
      <c r="S316" s="50"/>
      <c r="T316" s="49">
        <f t="shared" si="286"/>
        <v>0</v>
      </c>
      <c r="U316" s="46">
        <f t="shared" si="287"/>
        <v>0</v>
      </c>
      <c r="V316" s="46">
        <f t="shared" si="386"/>
        <v>0</v>
      </c>
      <c r="W316" s="47"/>
      <c r="X316" s="47"/>
      <c r="Y316" s="47"/>
      <c r="Z316" s="50"/>
      <c r="AA316" s="51">
        <f t="shared" si="288"/>
        <v>0</v>
      </c>
      <c r="AB316" s="46">
        <f t="shared" si="284"/>
        <v>0</v>
      </c>
      <c r="AC316" s="46">
        <f t="shared" si="285"/>
        <v>0</v>
      </c>
      <c r="AD316" s="47"/>
      <c r="AE316" s="47"/>
      <c r="AF316" s="44">
        <f t="shared" si="280"/>
        <v>0</v>
      </c>
      <c r="AG316" s="124"/>
      <c r="AH316" s="51">
        <f>K316*AK316</f>
        <v>0</v>
      </c>
      <c r="AI316" s="46">
        <f>K317*AL316</f>
        <v>0</v>
      </c>
      <c r="AJ316" s="46">
        <f>AH316+AI316</f>
        <v>0</v>
      </c>
      <c r="AK316" s="47"/>
      <c r="AL316" s="47"/>
      <c r="AM316" s="44">
        <f t="shared" si="281"/>
        <v>0</v>
      </c>
      <c r="AN316" s="124"/>
      <c r="AO316" s="51">
        <f>R316*AR316</f>
        <v>0</v>
      </c>
      <c r="AP316" s="46">
        <f>R317*AS316</f>
        <v>0</v>
      </c>
      <c r="AQ316" s="46">
        <f>AO316+AP316</f>
        <v>0</v>
      </c>
      <c r="AR316" s="47"/>
      <c r="AS316" s="47"/>
      <c r="AT316" s="44">
        <f t="shared" si="282"/>
        <v>0</v>
      </c>
      <c r="AU316" s="124"/>
      <c r="AV316" s="51">
        <f>Y316*AY316</f>
        <v>0</v>
      </c>
      <c r="AW316" s="46">
        <f>Y317*AZ316</f>
        <v>0</v>
      </c>
      <c r="AX316" s="46">
        <f>AV316+AW316</f>
        <v>0</v>
      </c>
      <c r="AY316" s="47"/>
      <c r="AZ316" s="47"/>
      <c r="BA316" s="44">
        <f t="shared" si="283"/>
        <v>0</v>
      </c>
      <c r="BB316" s="93"/>
      <c r="BC316" s="93"/>
    </row>
    <row r="317" spans="1:139" s="67" customFormat="1" hidden="1" x14ac:dyDescent="0.3">
      <c r="A317" s="61"/>
      <c r="B317" s="61"/>
      <c r="C317" s="61" t="s">
        <v>246</v>
      </c>
      <c r="D317" s="68"/>
      <c r="E317" s="69"/>
      <c r="F317" s="72">
        <f>SUM(F318:F322)</f>
        <v>13858968</v>
      </c>
      <c r="G317" s="72">
        <f t="shared" ref="G317:H317" si="411">SUM(G318:G322)</f>
        <v>0</v>
      </c>
      <c r="H317" s="72">
        <f t="shared" si="411"/>
        <v>13858968</v>
      </c>
      <c r="I317" s="71"/>
      <c r="J317" s="71"/>
      <c r="K317" s="71">
        <f t="shared" si="290"/>
        <v>0</v>
      </c>
      <c r="L317" s="60"/>
      <c r="M317" s="72">
        <f>SUM(M318:M322)</f>
        <v>20857876.786200002</v>
      </c>
      <c r="N317" s="72">
        <f t="shared" ref="N317" si="412">SUM(N318:N322)</f>
        <v>0</v>
      </c>
      <c r="O317" s="72">
        <f t="shared" ref="O317" si="413">SUM(O318:O322)</f>
        <v>20857876.786200002</v>
      </c>
      <c r="P317" s="71"/>
      <c r="Q317" s="71"/>
      <c r="R317" s="71"/>
      <c r="S317" s="60"/>
      <c r="T317" s="72">
        <f>SUM(T318:T322)</f>
        <v>481130</v>
      </c>
      <c r="U317" s="72">
        <f t="shared" ref="U317" si="414">SUM(U318:U322)</f>
        <v>0</v>
      </c>
      <c r="V317" s="72">
        <f t="shared" ref="V317" si="415">SUM(V318:V322)</f>
        <v>481130</v>
      </c>
      <c r="W317" s="72"/>
      <c r="X317" s="72">
        <f t="shared" ref="X317" si="416">SUM(X318:X322)</f>
        <v>0</v>
      </c>
      <c r="Y317" s="71"/>
      <c r="Z317" s="60"/>
      <c r="AA317" s="72">
        <f>SUM(AA318:AA322)</f>
        <v>0</v>
      </c>
      <c r="AB317" s="72">
        <f t="shared" ref="AB317" si="417">SUM(AB318:AB322)</f>
        <v>0</v>
      </c>
      <c r="AC317" s="72">
        <f t="shared" ref="AC317" si="418">SUM(AC318:AC322)</f>
        <v>0</v>
      </c>
      <c r="AD317" s="71"/>
      <c r="AE317" s="71"/>
      <c r="AF317" s="66">
        <f t="shared" si="280"/>
        <v>0</v>
      </c>
      <c r="AG317" s="123"/>
      <c r="AH317" s="72">
        <f>SUM(AH318:AH322)</f>
        <v>0</v>
      </c>
      <c r="AI317" s="72">
        <f t="shared" ref="AI317" si="419">SUM(AI318:AI322)</f>
        <v>0</v>
      </c>
      <c r="AJ317" s="72">
        <f t="shared" ref="AJ317" si="420">SUM(AJ318:AJ322)</f>
        <v>0</v>
      </c>
      <c r="AK317" s="71"/>
      <c r="AL317" s="71"/>
      <c r="AM317" s="66">
        <f t="shared" si="281"/>
        <v>0</v>
      </c>
      <c r="AN317" s="123"/>
      <c r="AO317" s="72">
        <f>SUM(AO318:AO322)</f>
        <v>0</v>
      </c>
      <c r="AP317" s="72">
        <f t="shared" ref="AP317:AQ317" si="421">SUM(AP318:AP322)</f>
        <v>0</v>
      </c>
      <c r="AQ317" s="72">
        <f t="shared" si="421"/>
        <v>0</v>
      </c>
      <c r="AR317" s="71"/>
      <c r="AS317" s="71"/>
      <c r="AT317" s="66">
        <f t="shared" si="282"/>
        <v>0</v>
      </c>
      <c r="AU317" s="123"/>
      <c r="AV317" s="72">
        <f>SUM(AV318:AV322)</f>
        <v>0</v>
      </c>
      <c r="AW317" s="72">
        <f t="shared" ref="AW317:AX317" si="422">SUM(AW318:AW322)</f>
        <v>0</v>
      </c>
      <c r="AX317" s="72">
        <f t="shared" si="422"/>
        <v>0</v>
      </c>
      <c r="AY317" s="71"/>
      <c r="AZ317" s="71"/>
      <c r="BA317" s="66">
        <f t="shared" si="283"/>
        <v>0</v>
      </c>
      <c r="BB317" s="89"/>
      <c r="BC317" s="89"/>
      <c r="BD317" s="130"/>
      <c r="BE317" s="130"/>
      <c r="BF317" s="130"/>
      <c r="BG317" s="130"/>
      <c r="BH317" s="130"/>
      <c r="BI317" s="130"/>
      <c r="BJ317" s="130"/>
      <c r="BK317" s="130"/>
      <c r="BL317" s="130"/>
      <c r="BM317" s="130"/>
      <c r="BN317" s="130"/>
      <c r="BO317" s="130"/>
      <c r="BP317" s="130"/>
      <c r="BQ317" s="130"/>
      <c r="BR317" s="130"/>
      <c r="BS317" s="130"/>
      <c r="BT317" s="130"/>
      <c r="BU317" s="130"/>
      <c r="BV317" s="130"/>
      <c r="BW317" s="130"/>
      <c r="BX317" s="130"/>
      <c r="BY317" s="130"/>
      <c r="BZ317" s="130"/>
      <c r="CA317" s="130"/>
      <c r="CB317" s="130"/>
      <c r="CC317" s="130"/>
      <c r="CD317" s="130"/>
      <c r="CE317" s="130"/>
      <c r="CF317" s="130"/>
      <c r="CG317" s="130"/>
      <c r="CH317" s="130"/>
      <c r="CI317" s="130"/>
      <c r="CJ317" s="130"/>
      <c r="CK317" s="130"/>
      <c r="CL317" s="130"/>
      <c r="CM317" s="130"/>
      <c r="CN317" s="130"/>
      <c r="CO317" s="130"/>
      <c r="CP317" s="130"/>
      <c r="CQ317" s="130"/>
      <c r="CR317" s="130"/>
      <c r="CS317" s="130"/>
      <c r="CT317" s="130"/>
      <c r="CU317" s="130"/>
      <c r="CV317" s="130"/>
      <c r="CW317" s="130"/>
      <c r="CX317" s="130"/>
      <c r="CY317" s="130"/>
      <c r="CZ317" s="130"/>
      <c r="DA317" s="130"/>
      <c r="DB317" s="130"/>
      <c r="DC317" s="130"/>
      <c r="DD317" s="130"/>
      <c r="DE317" s="130"/>
      <c r="DF317" s="130"/>
      <c r="DG317" s="130"/>
      <c r="DH317" s="130"/>
      <c r="DI317" s="130"/>
      <c r="DJ317" s="130"/>
      <c r="DK317" s="130"/>
      <c r="DL317" s="130"/>
      <c r="DM317" s="130"/>
      <c r="DN317" s="130"/>
      <c r="DO317" s="130"/>
      <c r="DP317" s="130"/>
      <c r="DQ317" s="130"/>
      <c r="DR317" s="130"/>
      <c r="DS317" s="130"/>
      <c r="DT317" s="130"/>
      <c r="DU317" s="130"/>
      <c r="DV317" s="130"/>
      <c r="DW317" s="130"/>
      <c r="DX317" s="130"/>
      <c r="DY317" s="130"/>
      <c r="DZ317" s="130"/>
      <c r="EA317" s="130"/>
      <c r="EB317" s="130"/>
      <c r="EC317" s="130"/>
      <c r="ED317" s="130"/>
      <c r="EE317" s="130"/>
      <c r="EF317" s="130"/>
      <c r="EG317" s="130"/>
      <c r="EH317" s="130"/>
      <c r="EI317" s="130"/>
    </row>
    <row r="318" spans="1:139" ht="28.5" customHeight="1" outlineLevel="1" x14ac:dyDescent="0.3">
      <c r="A318" s="6">
        <v>268</v>
      </c>
      <c r="B318" s="6">
        <v>268</v>
      </c>
      <c r="C318" s="6" t="s">
        <v>247</v>
      </c>
      <c r="D318" s="7" t="s">
        <v>553</v>
      </c>
      <c r="E318" s="16">
        <v>724.14</v>
      </c>
      <c r="F318" s="49">
        <f t="shared" si="295"/>
        <v>7060365</v>
      </c>
      <c r="G318" s="48"/>
      <c r="H318" s="46">
        <f t="shared" si="296"/>
        <v>7060365</v>
      </c>
      <c r="I318" s="47">
        <v>9750</v>
      </c>
      <c r="J318" s="47">
        <v>0</v>
      </c>
      <c r="K318" s="47">
        <f t="shared" si="290"/>
        <v>9750</v>
      </c>
      <c r="L318" s="50"/>
      <c r="M318" s="49">
        <f t="shared" si="383"/>
        <v>543105</v>
      </c>
      <c r="N318" s="46">
        <f t="shared" si="384"/>
        <v>0</v>
      </c>
      <c r="O318" s="46">
        <f t="shared" si="385"/>
        <v>543105</v>
      </c>
      <c r="P318" s="47">
        <v>750</v>
      </c>
      <c r="Q318" s="47"/>
      <c r="R318" s="47"/>
      <c r="S318" s="50"/>
      <c r="T318" s="49">
        <f t="shared" si="286"/>
        <v>0</v>
      </c>
      <c r="U318" s="46">
        <f t="shared" si="287"/>
        <v>0</v>
      </c>
      <c r="V318" s="46">
        <f t="shared" si="386"/>
        <v>0</v>
      </c>
      <c r="W318" s="47"/>
      <c r="X318" s="47"/>
      <c r="Y318" s="47"/>
      <c r="Z318" s="50"/>
      <c r="AA318" s="51">
        <f t="shared" si="288"/>
        <v>0</v>
      </c>
      <c r="AB318" s="46">
        <f t="shared" si="284"/>
        <v>0</v>
      </c>
      <c r="AC318" s="46">
        <f t="shared" si="285"/>
        <v>0</v>
      </c>
      <c r="AD318" s="47"/>
      <c r="AE318" s="47"/>
      <c r="AF318" s="44">
        <f t="shared" si="280"/>
        <v>0</v>
      </c>
      <c r="AG318" s="124"/>
      <c r="AH318" s="51">
        <f t="shared" ref="AH318:AH323" si="423">K318*AK318</f>
        <v>0</v>
      </c>
      <c r="AI318" s="46">
        <f t="shared" ref="AI318:AI323" si="424">K319*AL318</f>
        <v>0</v>
      </c>
      <c r="AJ318" s="46">
        <f t="shared" ref="AJ318:AJ323" si="425">AH318+AI318</f>
        <v>0</v>
      </c>
      <c r="AK318" s="47"/>
      <c r="AL318" s="47"/>
      <c r="AM318" s="44">
        <f t="shared" si="281"/>
        <v>0</v>
      </c>
      <c r="AN318" s="124"/>
      <c r="AO318" s="51">
        <f t="shared" ref="AO318:AO323" si="426">R318*AR318</f>
        <v>0</v>
      </c>
      <c r="AP318" s="46">
        <f t="shared" ref="AP318:AP323" si="427">R319*AS318</f>
        <v>0</v>
      </c>
      <c r="AQ318" s="46">
        <f t="shared" ref="AQ318:AQ323" si="428">AO318+AP318</f>
        <v>0</v>
      </c>
      <c r="AR318" s="47"/>
      <c r="AS318" s="47"/>
      <c r="AT318" s="44">
        <f t="shared" si="282"/>
        <v>0</v>
      </c>
      <c r="AU318" s="124"/>
      <c r="AV318" s="51">
        <f t="shared" ref="AV318:AV323" si="429">Y318*AY318</f>
        <v>0</v>
      </c>
      <c r="AW318" s="46">
        <f t="shared" ref="AW318:AW323" si="430">Y319*AZ318</f>
        <v>0</v>
      </c>
      <c r="AX318" s="46">
        <f t="shared" ref="AX318:AX323" si="431">AV318+AW318</f>
        <v>0</v>
      </c>
      <c r="AY318" s="47"/>
      <c r="AZ318" s="47"/>
      <c r="BA318" s="44">
        <f t="shared" si="283"/>
        <v>0</v>
      </c>
      <c r="BB318" s="93"/>
      <c r="BC318" s="93"/>
    </row>
    <row r="319" spans="1:139" ht="42.75" customHeight="1" outlineLevel="1" x14ac:dyDescent="0.3">
      <c r="A319" s="6">
        <v>269</v>
      </c>
      <c r="B319" s="6">
        <v>269</v>
      </c>
      <c r="C319" s="6" t="s">
        <v>248</v>
      </c>
      <c r="D319" s="7" t="s">
        <v>553</v>
      </c>
      <c r="E319" s="16">
        <v>724.14</v>
      </c>
      <c r="F319" s="49">
        <f t="shared" si="295"/>
        <v>1629315</v>
      </c>
      <c r="G319" s="48"/>
      <c r="H319" s="46">
        <f t="shared" si="296"/>
        <v>1629315</v>
      </c>
      <c r="I319" s="47">
        <v>2250</v>
      </c>
      <c r="J319" s="47">
        <v>0</v>
      </c>
      <c r="K319" s="47">
        <f t="shared" si="290"/>
        <v>2250</v>
      </c>
      <c r="L319" s="50"/>
      <c r="M319" s="49">
        <f t="shared" si="383"/>
        <v>603447.58620000002</v>
      </c>
      <c r="N319" s="46">
        <f t="shared" si="384"/>
        <v>0</v>
      </c>
      <c r="O319" s="46">
        <f t="shared" si="385"/>
        <v>603447.58620000002</v>
      </c>
      <c r="P319" s="47">
        <v>833.33</v>
      </c>
      <c r="Q319" s="47"/>
      <c r="R319" s="47"/>
      <c r="S319" s="50"/>
      <c r="T319" s="49">
        <f t="shared" si="286"/>
        <v>0</v>
      </c>
      <c r="U319" s="46">
        <f t="shared" si="287"/>
        <v>0</v>
      </c>
      <c r="V319" s="46">
        <f t="shared" si="386"/>
        <v>0</v>
      </c>
      <c r="W319" s="47"/>
      <c r="X319" s="47"/>
      <c r="Y319" s="47"/>
      <c r="Z319" s="50"/>
      <c r="AA319" s="51">
        <f t="shared" si="288"/>
        <v>0</v>
      </c>
      <c r="AB319" s="46">
        <f t="shared" si="284"/>
        <v>0</v>
      </c>
      <c r="AC319" s="46">
        <f t="shared" si="285"/>
        <v>0</v>
      </c>
      <c r="AD319" s="47"/>
      <c r="AE319" s="47"/>
      <c r="AF319" s="44">
        <f t="shared" si="280"/>
        <v>0</v>
      </c>
      <c r="AG319" s="124"/>
      <c r="AH319" s="51">
        <f t="shared" si="423"/>
        <v>0</v>
      </c>
      <c r="AI319" s="46">
        <f t="shared" si="424"/>
        <v>0</v>
      </c>
      <c r="AJ319" s="46">
        <f t="shared" si="425"/>
        <v>0</v>
      </c>
      <c r="AK319" s="47"/>
      <c r="AL319" s="47"/>
      <c r="AM319" s="44">
        <f t="shared" si="281"/>
        <v>0</v>
      </c>
      <c r="AN319" s="124"/>
      <c r="AO319" s="51">
        <f t="shared" si="426"/>
        <v>0</v>
      </c>
      <c r="AP319" s="46">
        <f t="shared" si="427"/>
        <v>0</v>
      </c>
      <c r="AQ319" s="46">
        <f t="shared" si="428"/>
        <v>0</v>
      </c>
      <c r="AR319" s="47"/>
      <c r="AS319" s="47"/>
      <c r="AT319" s="44">
        <f t="shared" si="282"/>
        <v>0</v>
      </c>
      <c r="AU319" s="124"/>
      <c r="AV319" s="51">
        <f t="shared" si="429"/>
        <v>0</v>
      </c>
      <c r="AW319" s="46">
        <f t="shared" si="430"/>
        <v>0</v>
      </c>
      <c r="AX319" s="46">
        <f t="shared" si="431"/>
        <v>0</v>
      </c>
      <c r="AY319" s="47"/>
      <c r="AZ319" s="47"/>
      <c r="BA319" s="44">
        <f t="shared" si="283"/>
        <v>0</v>
      </c>
      <c r="BB319" s="93"/>
      <c r="BC319" s="93"/>
    </row>
    <row r="320" spans="1:139" ht="28.5" customHeight="1" outlineLevel="1" x14ac:dyDescent="0.3">
      <c r="A320" s="6">
        <v>270</v>
      </c>
      <c r="B320" s="6">
        <v>270</v>
      </c>
      <c r="C320" s="6" t="s">
        <v>249</v>
      </c>
      <c r="D320" s="7" t="s">
        <v>553</v>
      </c>
      <c r="E320" s="16">
        <v>724.14</v>
      </c>
      <c r="F320" s="49">
        <f t="shared" si="295"/>
        <v>2715525</v>
      </c>
      <c r="G320" s="48"/>
      <c r="H320" s="46">
        <f t="shared" si="296"/>
        <v>2715525</v>
      </c>
      <c r="I320" s="47">
        <v>3750</v>
      </c>
      <c r="J320" s="47">
        <v>0</v>
      </c>
      <c r="K320" s="47">
        <f t="shared" si="290"/>
        <v>3750</v>
      </c>
      <c r="L320" s="50"/>
      <c r="M320" s="49">
        <f t="shared" si="383"/>
        <v>543105</v>
      </c>
      <c r="N320" s="46">
        <f t="shared" si="384"/>
        <v>0</v>
      </c>
      <c r="O320" s="46">
        <f t="shared" si="385"/>
        <v>543105</v>
      </c>
      <c r="P320" s="47">
        <v>750</v>
      </c>
      <c r="Q320" s="47"/>
      <c r="R320" s="47"/>
      <c r="S320" s="50"/>
      <c r="T320" s="49">
        <f t="shared" si="286"/>
        <v>0</v>
      </c>
      <c r="U320" s="46">
        <f t="shared" si="287"/>
        <v>0</v>
      </c>
      <c r="V320" s="46">
        <f t="shared" si="386"/>
        <v>0</v>
      </c>
      <c r="W320" s="47"/>
      <c r="X320" s="47"/>
      <c r="Y320" s="47"/>
      <c r="Z320" s="50"/>
      <c r="AA320" s="51">
        <f t="shared" si="288"/>
        <v>0</v>
      </c>
      <c r="AB320" s="46">
        <f t="shared" si="284"/>
        <v>0</v>
      </c>
      <c r="AC320" s="46">
        <f t="shared" si="285"/>
        <v>0</v>
      </c>
      <c r="AD320" s="47"/>
      <c r="AE320" s="47"/>
      <c r="AF320" s="44">
        <f t="shared" si="280"/>
        <v>0</v>
      </c>
      <c r="AG320" s="124"/>
      <c r="AH320" s="51">
        <f t="shared" si="423"/>
        <v>0</v>
      </c>
      <c r="AI320" s="46">
        <f t="shared" si="424"/>
        <v>0</v>
      </c>
      <c r="AJ320" s="46">
        <f t="shared" si="425"/>
        <v>0</v>
      </c>
      <c r="AK320" s="47"/>
      <c r="AL320" s="47"/>
      <c r="AM320" s="44">
        <f t="shared" si="281"/>
        <v>0</v>
      </c>
      <c r="AN320" s="124"/>
      <c r="AO320" s="51">
        <f t="shared" si="426"/>
        <v>0</v>
      </c>
      <c r="AP320" s="46">
        <f t="shared" si="427"/>
        <v>0</v>
      </c>
      <c r="AQ320" s="46">
        <f t="shared" si="428"/>
        <v>0</v>
      </c>
      <c r="AR320" s="47"/>
      <c r="AS320" s="47"/>
      <c r="AT320" s="44">
        <f t="shared" si="282"/>
        <v>0</v>
      </c>
      <c r="AU320" s="124"/>
      <c r="AV320" s="51">
        <f t="shared" si="429"/>
        <v>0</v>
      </c>
      <c r="AW320" s="46">
        <f t="shared" si="430"/>
        <v>0</v>
      </c>
      <c r="AX320" s="46">
        <f t="shared" si="431"/>
        <v>0</v>
      </c>
      <c r="AY320" s="47"/>
      <c r="AZ320" s="47"/>
      <c r="BA320" s="44">
        <f t="shared" si="283"/>
        <v>0</v>
      </c>
      <c r="BB320" s="93"/>
      <c r="BC320" s="93"/>
    </row>
    <row r="321" spans="1:139" ht="42.75" customHeight="1" outlineLevel="1" x14ac:dyDescent="0.3">
      <c r="A321" s="6">
        <v>271</v>
      </c>
      <c r="B321" s="6">
        <v>271</v>
      </c>
      <c r="C321" s="6" t="s">
        <v>250</v>
      </c>
      <c r="D321" s="7" t="s">
        <v>553</v>
      </c>
      <c r="E321" s="16">
        <v>481.13</v>
      </c>
      <c r="F321" s="49">
        <f t="shared" si="295"/>
        <v>324762.75</v>
      </c>
      <c r="G321" s="48"/>
      <c r="H321" s="46">
        <f t="shared" si="296"/>
        <v>324762.75</v>
      </c>
      <c r="I321" s="47">
        <v>675</v>
      </c>
      <c r="J321" s="47">
        <v>0</v>
      </c>
      <c r="K321" s="47">
        <f t="shared" si="290"/>
        <v>675</v>
      </c>
      <c r="L321" s="50"/>
      <c r="M321" s="49">
        <f t="shared" si="383"/>
        <v>428205.7</v>
      </c>
      <c r="N321" s="46">
        <f t="shared" si="384"/>
        <v>0</v>
      </c>
      <c r="O321" s="46">
        <f t="shared" si="385"/>
        <v>428205.7</v>
      </c>
      <c r="P321" s="47">
        <v>890</v>
      </c>
      <c r="Q321" s="47"/>
      <c r="R321" s="47"/>
      <c r="S321" s="50"/>
      <c r="T321" s="49">
        <f t="shared" si="286"/>
        <v>0</v>
      </c>
      <c r="U321" s="46">
        <f t="shared" si="287"/>
        <v>0</v>
      </c>
      <c r="V321" s="46">
        <f t="shared" si="386"/>
        <v>0</v>
      </c>
      <c r="W321" s="47"/>
      <c r="X321" s="47"/>
      <c r="Y321" s="47"/>
      <c r="Z321" s="50"/>
      <c r="AA321" s="51">
        <f t="shared" si="288"/>
        <v>0</v>
      </c>
      <c r="AB321" s="46">
        <f t="shared" si="284"/>
        <v>0</v>
      </c>
      <c r="AC321" s="46">
        <f t="shared" si="285"/>
        <v>0</v>
      </c>
      <c r="AD321" s="47"/>
      <c r="AE321" s="47"/>
      <c r="AF321" s="44">
        <f t="shared" si="280"/>
        <v>0</v>
      </c>
      <c r="AG321" s="124"/>
      <c r="AH321" s="51">
        <f t="shared" si="423"/>
        <v>0</v>
      </c>
      <c r="AI321" s="46">
        <f t="shared" si="424"/>
        <v>0</v>
      </c>
      <c r="AJ321" s="46">
        <f t="shared" si="425"/>
        <v>0</v>
      </c>
      <c r="AK321" s="47"/>
      <c r="AL321" s="47"/>
      <c r="AM321" s="44">
        <f t="shared" si="281"/>
        <v>0</v>
      </c>
      <c r="AN321" s="124"/>
      <c r="AO321" s="51">
        <f t="shared" si="426"/>
        <v>0</v>
      </c>
      <c r="AP321" s="46">
        <f t="shared" si="427"/>
        <v>0</v>
      </c>
      <c r="AQ321" s="46">
        <f t="shared" si="428"/>
        <v>0</v>
      </c>
      <c r="AR321" s="47"/>
      <c r="AS321" s="47"/>
      <c r="AT321" s="44">
        <f t="shared" si="282"/>
        <v>0</v>
      </c>
      <c r="AU321" s="124"/>
      <c r="AV321" s="51">
        <f t="shared" si="429"/>
        <v>0</v>
      </c>
      <c r="AW321" s="46">
        <f t="shared" si="430"/>
        <v>0</v>
      </c>
      <c r="AX321" s="46">
        <f t="shared" si="431"/>
        <v>0</v>
      </c>
      <c r="AY321" s="47"/>
      <c r="AZ321" s="47"/>
      <c r="BA321" s="44">
        <f t="shared" si="283"/>
        <v>0</v>
      </c>
      <c r="BB321" s="93"/>
      <c r="BC321" s="93"/>
    </row>
    <row r="322" spans="1:139" ht="57" customHeight="1" outlineLevel="1" x14ac:dyDescent="0.3">
      <c r="A322" s="6">
        <v>272</v>
      </c>
      <c r="B322" s="6">
        <v>272</v>
      </c>
      <c r="C322" s="6" t="s">
        <v>251</v>
      </c>
      <c r="D322" s="37" t="s">
        <v>553</v>
      </c>
      <c r="E322" s="16">
        <v>481.13</v>
      </c>
      <c r="F322" s="49">
        <f t="shared" si="295"/>
        <v>2129000.25</v>
      </c>
      <c r="G322" s="48"/>
      <c r="H322" s="46">
        <f t="shared" si="296"/>
        <v>2129000.25</v>
      </c>
      <c r="I322" s="47">
        <v>4425</v>
      </c>
      <c r="J322" s="47">
        <v>0</v>
      </c>
      <c r="K322" s="47">
        <f t="shared" si="290"/>
        <v>4425</v>
      </c>
      <c r="L322" s="50"/>
      <c r="M322" s="49">
        <f t="shared" si="383"/>
        <v>18740013.5</v>
      </c>
      <c r="N322" s="46">
        <f t="shared" si="384"/>
        <v>0</v>
      </c>
      <c r="O322" s="46">
        <f t="shared" si="385"/>
        <v>18740013.5</v>
      </c>
      <c r="P322" s="47">
        <v>38950</v>
      </c>
      <c r="Q322" s="47"/>
      <c r="R322" s="47"/>
      <c r="S322" s="50"/>
      <c r="T322" s="49">
        <f t="shared" si="286"/>
        <v>481130</v>
      </c>
      <c r="U322" s="46">
        <f t="shared" si="287"/>
        <v>0</v>
      </c>
      <c r="V322" s="46">
        <f t="shared" si="386"/>
        <v>481130</v>
      </c>
      <c r="W322" s="47">
        <v>1000</v>
      </c>
      <c r="X322" s="47"/>
      <c r="Y322" s="47">
        <f>W322+X322</f>
        <v>1000</v>
      </c>
      <c r="Z322" s="50"/>
      <c r="AA322" s="51">
        <f t="shared" si="288"/>
        <v>0</v>
      </c>
      <c r="AB322" s="46">
        <f t="shared" si="284"/>
        <v>0</v>
      </c>
      <c r="AC322" s="46">
        <f t="shared" si="285"/>
        <v>0</v>
      </c>
      <c r="AD322" s="47"/>
      <c r="AE322" s="47"/>
      <c r="AF322" s="44">
        <f t="shared" si="280"/>
        <v>0</v>
      </c>
      <c r="AG322" s="124"/>
      <c r="AH322" s="51">
        <f t="shared" si="423"/>
        <v>0</v>
      </c>
      <c r="AI322" s="46">
        <f t="shared" si="424"/>
        <v>0</v>
      </c>
      <c r="AJ322" s="46">
        <f t="shared" si="425"/>
        <v>0</v>
      </c>
      <c r="AK322" s="47"/>
      <c r="AL322" s="47"/>
      <c r="AM322" s="44">
        <f t="shared" si="281"/>
        <v>0</v>
      </c>
      <c r="AN322" s="124"/>
      <c r="AO322" s="51">
        <f t="shared" si="426"/>
        <v>0</v>
      </c>
      <c r="AP322" s="46">
        <f t="shared" si="427"/>
        <v>0</v>
      </c>
      <c r="AQ322" s="46">
        <f t="shared" si="428"/>
        <v>0</v>
      </c>
      <c r="AR322" s="47"/>
      <c r="AS322" s="47"/>
      <c r="AT322" s="44">
        <f t="shared" si="282"/>
        <v>0</v>
      </c>
      <c r="AU322" s="124"/>
      <c r="AV322" s="51">
        <f t="shared" si="429"/>
        <v>0</v>
      </c>
      <c r="AW322" s="46">
        <f t="shared" si="430"/>
        <v>0</v>
      </c>
      <c r="AX322" s="46">
        <f t="shared" si="431"/>
        <v>0</v>
      </c>
      <c r="AY322" s="47"/>
      <c r="AZ322" s="47"/>
      <c r="BA322" s="44">
        <f t="shared" si="283"/>
        <v>0</v>
      </c>
      <c r="BB322" s="93"/>
      <c r="BC322" s="93"/>
    </row>
    <row r="323" spans="1:139" s="85" customFormat="1" ht="39.6" hidden="1" customHeight="1" x14ac:dyDescent="0.3">
      <c r="A323" s="75"/>
      <c r="B323" s="75"/>
      <c r="C323" s="75" t="s">
        <v>252</v>
      </c>
      <c r="D323" s="75"/>
      <c r="E323" s="76"/>
      <c r="F323" s="76">
        <f t="shared" si="295"/>
        <v>0</v>
      </c>
      <c r="G323" s="75"/>
      <c r="H323" s="77">
        <f t="shared" si="296"/>
        <v>0</v>
      </c>
      <c r="I323" s="78"/>
      <c r="J323" s="78"/>
      <c r="K323" s="78">
        <f t="shared" si="290"/>
        <v>0</v>
      </c>
      <c r="L323" s="108"/>
      <c r="M323" s="76">
        <f>M324+M371+M417+M469</f>
        <v>13577646.67032</v>
      </c>
      <c r="N323" s="77">
        <f t="shared" si="384"/>
        <v>0</v>
      </c>
      <c r="O323" s="77">
        <f t="shared" si="385"/>
        <v>13577646.67032</v>
      </c>
      <c r="P323" s="78"/>
      <c r="Q323" s="78"/>
      <c r="R323" s="78"/>
      <c r="S323" s="108"/>
      <c r="T323" s="76">
        <f>T324+T371+T417+T469</f>
        <v>454349.09500000003</v>
      </c>
      <c r="U323" s="77">
        <f t="shared" ref="U323" si="432">L323*X323</f>
        <v>0</v>
      </c>
      <c r="V323" s="77">
        <f t="shared" si="386"/>
        <v>454349.09500000003</v>
      </c>
      <c r="W323" s="78"/>
      <c r="X323" s="78"/>
      <c r="Y323" s="78"/>
      <c r="Z323" s="108"/>
      <c r="AA323" s="84">
        <f t="shared" si="288"/>
        <v>0</v>
      </c>
      <c r="AB323" s="77">
        <f t="shared" si="284"/>
        <v>0</v>
      </c>
      <c r="AC323" s="77">
        <f t="shared" si="285"/>
        <v>0</v>
      </c>
      <c r="AD323" s="78"/>
      <c r="AE323" s="78"/>
      <c r="AF323" s="78">
        <f t="shared" si="280"/>
        <v>0</v>
      </c>
      <c r="AG323" s="108"/>
      <c r="AH323" s="84">
        <f t="shared" si="423"/>
        <v>0</v>
      </c>
      <c r="AI323" s="77">
        <f t="shared" si="424"/>
        <v>0</v>
      </c>
      <c r="AJ323" s="77">
        <f t="shared" si="425"/>
        <v>0</v>
      </c>
      <c r="AK323" s="78"/>
      <c r="AL323" s="78"/>
      <c r="AM323" s="78">
        <f t="shared" si="281"/>
        <v>0</v>
      </c>
      <c r="AN323" s="108"/>
      <c r="AO323" s="84">
        <f t="shared" si="426"/>
        <v>0</v>
      </c>
      <c r="AP323" s="77">
        <f t="shared" si="427"/>
        <v>0</v>
      </c>
      <c r="AQ323" s="77">
        <f t="shared" si="428"/>
        <v>0</v>
      </c>
      <c r="AR323" s="78"/>
      <c r="AS323" s="78"/>
      <c r="AT323" s="78">
        <f t="shared" si="282"/>
        <v>0</v>
      </c>
      <c r="AU323" s="108"/>
      <c r="AV323" s="84">
        <f t="shared" si="429"/>
        <v>0</v>
      </c>
      <c r="AW323" s="77">
        <f t="shared" si="430"/>
        <v>0</v>
      </c>
      <c r="AX323" s="77">
        <f t="shared" si="431"/>
        <v>0</v>
      </c>
      <c r="AY323" s="78"/>
      <c r="AZ323" s="78"/>
      <c r="BA323" s="78">
        <f t="shared" si="283"/>
        <v>0</v>
      </c>
      <c r="BB323" s="91"/>
      <c r="BC323" s="91"/>
      <c r="BD323" s="131"/>
      <c r="BE323" s="131"/>
      <c r="BF323" s="131"/>
      <c r="BG323" s="131"/>
      <c r="BH323" s="131"/>
      <c r="BI323" s="131"/>
      <c r="BJ323" s="131"/>
      <c r="BK323" s="131"/>
      <c r="BL323" s="131"/>
      <c r="BM323" s="131"/>
      <c r="BN323" s="131"/>
      <c r="BO323" s="131"/>
      <c r="BP323" s="131"/>
      <c r="BQ323" s="131"/>
      <c r="BR323" s="131"/>
      <c r="BS323" s="131"/>
      <c r="BT323" s="131"/>
      <c r="BU323" s="131"/>
      <c r="BV323" s="131"/>
      <c r="BW323" s="131"/>
      <c r="BX323" s="131"/>
      <c r="BY323" s="131"/>
      <c r="BZ323" s="131"/>
      <c r="CA323" s="131"/>
      <c r="CB323" s="131"/>
      <c r="CC323" s="131"/>
      <c r="CD323" s="131"/>
      <c r="CE323" s="131"/>
      <c r="CF323" s="131"/>
      <c r="CG323" s="131"/>
      <c r="CH323" s="131"/>
      <c r="CI323" s="131"/>
      <c r="CJ323" s="131"/>
      <c r="CK323" s="131"/>
      <c r="CL323" s="131"/>
      <c r="CM323" s="131"/>
      <c r="CN323" s="131"/>
      <c r="CO323" s="131"/>
      <c r="CP323" s="131"/>
      <c r="CQ323" s="131"/>
      <c r="CR323" s="131"/>
      <c r="CS323" s="131"/>
      <c r="CT323" s="131"/>
      <c r="CU323" s="131"/>
      <c r="CV323" s="131"/>
      <c r="CW323" s="131"/>
      <c r="CX323" s="131"/>
      <c r="CY323" s="131"/>
      <c r="CZ323" s="131"/>
      <c r="DA323" s="131"/>
      <c r="DB323" s="131"/>
      <c r="DC323" s="131"/>
      <c r="DD323" s="131"/>
      <c r="DE323" s="131"/>
      <c r="DF323" s="131"/>
      <c r="DG323" s="131"/>
      <c r="DH323" s="131"/>
      <c r="DI323" s="131"/>
      <c r="DJ323" s="131"/>
      <c r="DK323" s="131"/>
      <c r="DL323" s="131"/>
      <c r="DM323" s="131"/>
      <c r="DN323" s="131"/>
      <c r="DO323" s="131"/>
      <c r="DP323" s="131"/>
      <c r="DQ323" s="131"/>
      <c r="DR323" s="131"/>
      <c r="DS323" s="131"/>
      <c r="DT323" s="131"/>
      <c r="DU323" s="131"/>
      <c r="DV323" s="131"/>
      <c r="DW323" s="131"/>
      <c r="DX323" s="131"/>
      <c r="DY323" s="131"/>
      <c r="DZ323" s="131"/>
      <c r="EA323" s="131"/>
      <c r="EB323" s="131"/>
      <c r="EC323" s="131"/>
      <c r="ED323" s="131"/>
      <c r="EE323" s="131"/>
      <c r="EF323" s="131"/>
      <c r="EG323" s="131"/>
      <c r="EH323" s="131"/>
      <c r="EI323" s="131"/>
    </row>
    <row r="324" spans="1:139" s="73" customFormat="1" hidden="1" x14ac:dyDescent="0.3">
      <c r="A324" s="62"/>
      <c r="B324" s="62"/>
      <c r="C324" s="62" t="s">
        <v>7</v>
      </c>
      <c r="D324" s="62"/>
      <c r="E324" s="63"/>
      <c r="F324" s="63">
        <f>F325+F337+F344+F357+F366</f>
        <v>0</v>
      </c>
      <c r="G324" s="63">
        <f>G325+G337+G344+G357+G366</f>
        <v>0</v>
      </c>
      <c r="H324" s="63">
        <f>H325+H337+H344+H357+H366</f>
        <v>0</v>
      </c>
      <c r="I324" s="64"/>
      <c r="J324" s="64"/>
      <c r="K324" s="64">
        <f t="shared" si="290"/>
        <v>0</v>
      </c>
      <c r="L324" s="34"/>
      <c r="M324" s="63">
        <f>M325+M337+M344+M357+M366</f>
        <v>2888502.3419999997</v>
      </c>
      <c r="N324" s="63">
        <f>N325+N337+N344+N357+N366</f>
        <v>0</v>
      </c>
      <c r="O324" s="63">
        <f>O325+O337+O344+O357+O366</f>
        <v>2888502.3419999997</v>
      </c>
      <c r="P324" s="64"/>
      <c r="Q324" s="64"/>
      <c r="R324" s="64"/>
      <c r="S324" s="34"/>
      <c r="T324" s="63">
        <f>T325+T337+T344+T357+T366</f>
        <v>0</v>
      </c>
      <c r="U324" s="63">
        <f>U325+U337+U344+U357+U366</f>
        <v>75642.720000000001</v>
      </c>
      <c r="V324" s="63">
        <f>V325+V337+V344+V357+V366</f>
        <v>75642.720000000001</v>
      </c>
      <c r="W324" s="64"/>
      <c r="X324" s="64"/>
      <c r="Y324" s="64"/>
      <c r="Z324" s="34"/>
      <c r="AA324" s="63">
        <f>AA325+AA337+AA344+AA357+AA366</f>
        <v>0</v>
      </c>
      <c r="AB324" s="63">
        <f>AB325+AB337+AB344+AB357+AB366</f>
        <v>0</v>
      </c>
      <c r="AC324" s="63">
        <f>AC325+AC337+AC344+AC357+AC366</f>
        <v>0</v>
      </c>
      <c r="AD324" s="64"/>
      <c r="AE324" s="64"/>
      <c r="AF324" s="66">
        <f t="shared" si="280"/>
        <v>0</v>
      </c>
      <c r="AG324" s="123"/>
      <c r="AH324" s="63">
        <f>AH325+AH337+AH344+AH357+AH366</f>
        <v>0</v>
      </c>
      <c r="AI324" s="63">
        <f>AI325+AI337+AI344+AI357+AI366</f>
        <v>0</v>
      </c>
      <c r="AJ324" s="63">
        <f>AJ325+AJ337+AJ344+AJ357+AJ366</f>
        <v>0</v>
      </c>
      <c r="AK324" s="64"/>
      <c r="AL324" s="64"/>
      <c r="AM324" s="66">
        <f t="shared" si="281"/>
        <v>0</v>
      </c>
      <c r="AN324" s="123"/>
      <c r="AO324" s="63">
        <f>AO325+AO337+AO344+AO357+AO366</f>
        <v>0</v>
      </c>
      <c r="AP324" s="63">
        <f>AP325+AP337+AP344+AP357+AP366</f>
        <v>0</v>
      </c>
      <c r="AQ324" s="63">
        <f>AQ325+AQ337+AQ344+AQ357+AQ366</f>
        <v>0</v>
      </c>
      <c r="AR324" s="64"/>
      <c r="AS324" s="64"/>
      <c r="AT324" s="66">
        <f t="shared" si="282"/>
        <v>0</v>
      </c>
      <c r="AU324" s="123"/>
      <c r="AV324" s="63">
        <f>AV325+AV337+AV344+AV357+AV366</f>
        <v>0</v>
      </c>
      <c r="AW324" s="63">
        <f>AW325+AW337+AW344+AW357+AW366</f>
        <v>0</v>
      </c>
      <c r="AX324" s="63">
        <f>AX325+AX337+AX344+AX357+AX366</f>
        <v>0</v>
      </c>
      <c r="AY324" s="64"/>
      <c r="AZ324" s="64"/>
      <c r="BA324" s="66">
        <f t="shared" si="283"/>
        <v>0</v>
      </c>
      <c r="BB324" s="92"/>
      <c r="BC324" s="92"/>
      <c r="BD324" s="133"/>
      <c r="BE324" s="133"/>
      <c r="BF324" s="133"/>
      <c r="BG324" s="133"/>
      <c r="BH324" s="133"/>
      <c r="BI324" s="133"/>
      <c r="BJ324" s="133"/>
      <c r="BK324" s="133"/>
      <c r="BL324" s="133"/>
      <c r="BM324" s="133"/>
      <c r="BN324" s="133"/>
      <c r="BO324" s="133"/>
      <c r="BP324" s="133"/>
      <c r="BQ324" s="133"/>
      <c r="BR324" s="133"/>
      <c r="BS324" s="133"/>
      <c r="BT324" s="133"/>
      <c r="BU324" s="133"/>
      <c r="BV324" s="133"/>
      <c r="BW324" s="133"/>
      <c r="BX324" s="133"/>
      <c r="BY324" s="133"/>
      <c r="BZ324" s="133"/>
      <c r="CA324" s="133"/>
      <c r="CB324" s="133"/>
      <c r="CC324" s="133"/>
      <c r="CD324" s="133"/>
      <c r="CE324" s="133"/>
      <c r="CF324" s="133"/>
      <c r="CG324" s="133"/>
      <c r="CH324" s="133"/>
      <c r="CI324" s="133"/>
      <c r="CJ324" s="133"/>
      <c r="CK324" s="133"/>
      <c r="CL324" s="133"/>
      <c r="CM324" s="133"/>
      <c r="CN324" s="133"/>
      <c r="CO324" s="133"/>
      <c r="CP324" s="133"/>
      <c r="CQ324" s="133"/>
      <c r="CR324" s="133"/>
      <c r="CS324" s="133"/>
      <c r="CT324" s="133"/>
      <c r="CU324" s="133"/>
      <c r="CV324" s="133"/>
      <c r="CW324" s="133"/>
      <c r="CX324" s="133"/>
      <c r="CY324" s="133"/>
      <c r="CZ324" s="133"/>
      <c r="DA324" s="133"/>
      <c r="DB324" s="133"/>
      <c r="DC324" s="133"/>
      <c r="DD324" s="133"/>
      <c r="DE324" s="133"/>
      <c r="DF324" s="133"/>
      <c r="DG324" s="133"/>
      <c r="DH324" s="133"/>
      <c r="DI324" s="133"/>
      <c r="DJ324" s="133"/>
      <c r="DK324" s="133"/>
      <c r="DL324" s="133"/>
      <c r="DM324" s="133"/>
      <c r="DN324" s="133"/>
      <c r="DO324" s="133"/>
      <c r="DP324" s="133"/>
      <c r="DQ324" s="133"/>
      <c r="DR324" s="133"/>
      <c r="DS324" s="133"/>
      <c r="DT324" s="133"/>
      <c r="DU324" s="133"/>
      <c r="DV324" s="133"/>
      <c r="DW324" s="133"/>
      <c r="DX324" s="133"/>
      <c r="DY324" s="133"/>
      <c r="DZ324" s="133"/>
      <c r="EA324" s="133"/>
      <c r="EB324" s="133"/>
      <c r="EC324" s="133"/>
      <c r="ED324" s="133"/>
      <c r="EE324" s="133"/>
      <c r="EF324" s="133"/>
      <c r="EG324" s="133"/>
      <c r="EH324" s="133"/>
      <c r="EI324" s="133"/>
    </row>
    <row r="325" spans="1:139" s="67" customFormat="1" ht="28.8" hidden="1" x14ac:dyDescent="0.3">
      <c r="A325" s="61"/>
      <c r="B325" s="61"/>
      <c r="C325" s="61" t="s">
        <v>253</v>
      </c>
      <c r="D325" s="68"/>
      <c r="E325" s="69"/>
      <c r="F325" s="72">
        <f>SUM(F326:F336)</f>
        <v>0</v>
      </c>
      <c r="G325" s="72">
        <f>SUM(G326:G336)</f>
        <v>0</v>
      </c>
      <c r="H325" s="72">
        <f>SUM(H326:H336)</f>
        <v>0</v>
      </c>
      <c r="I325" s="71"/>
      <c r="J325" s="71"/>
      <c r="K325" s="71">
        <f t="shared" si="290"/>
        <v>0</v>
      </c>
      <c r="L325" s="60"/>
      <c r="M325" s="72">
        <f>SUM(M326:M336)</f>
        <v>2582170.4539999999</v>
      </c>
      <c r="N325" s="72">
        <f>SUM(N326:N336)</f>
        <v>0</v>
      </c>
      <c r="O325" s="72">
        <f>SUM(O326:O336)</f>
        <v>2582170.4539999999</v>
      </c>
      <c r="P325" s="71"/>
      <c r="Q325" s="71"/>
      <c r="R325" s="71"/>
      <c r="S325" s="60"/>
      <c r="T325" s="72">
        <f>SUM(T326:T336)</f>
        <v>0</v>
      </c>
      <c r="U325" s="72">
        <f>SUM(U326:U336)</f>
        <v>0</v>
      </c>
      <c r="V325" s="72">
        <f>SUM(V326:V336)</f>
        <v>0</v>
      </c>
      <c r="W325" s="71"/>
      <c r="X325" s="71"/>
      <c r="Y325" s="71"/>
      <c r="Z325" s="60"/>
      <c r="AA325" s="72">
        <f>SUM(AA326:AA336)</f>
        <v>0</v>
      </c>
      <c r="AB325" s="72">
        <f>SUM(AB326:AB336)</f>
        <v>0</v>
      </c>
      <c r="AC325" s="72">
        <f>SUM(AC326:AC336)</f>
        <v>0</v>
      </c>
      <c r="AD325" s="71"/>
      <c r="AE325" s="71"/>
      <c r="AF325" s="66">
        <f t="shared" si="280"/>
        <v>0</v>
      </c>
      <c r="AG325" s="123"/>
      <c r="AH325" s="72">
        <f>SUM(AH326:AH336)</f>
        <v>0</v>
      </c>
      <c r="AI325" s="72">
        <f>SUM(AI326:AI336)</f>
        <v>0</v>
      </c>
      <c r="AJ325" s="72">
        <f>SUM(AJ326:AJ336)</f>
        <v>0</v>
      </c>
      <c r="AK325" s="71"/>
      <c r="AL325" s="71"/>
      <c r="AM325" s="66">
        <f t="shared" si="281"/>
        <v>0</v>
      </c>
      <c r="AN325" s="123"/>
      <c r="AO325" s="72">
        <f>SUM(AO326:AO336)</f>
        <v>0</v>
      </c>
      <c r="AP325" s="72">
        <f>SUM(AP326:AP336)</f>
        <v>0</v>
      </c>
      <c r="AQ325" s="72">
        <f>SUM(AQ326:AQ336)</f>
        <v>0</v>
      </c>
      <c r="AR325" s="71"/>
      <c r="AS325" s="71"/>
      <c r="AT325" s="66">
        <f t="shared" si="282"/>
        <v>0</v>
      </c>
      <c r="AU325" s="123"/>
      <c r="AV325" s="72">
        <f>SUM(AV326:AV336)</f>
        <v>0</v>
      </c>
      <c r="AW325" s="72">
        <f>SUM(AW326:AW336)</f>
        <v>0</v>
      </c>
      <c r="AX325" s="72">
        <f>SUM(AX326:AX336)</f>
        <v>0</v>
      </c>
      <c r="AY325" s="71"/>
      <c r="AZ325" s="71"/>
      <c r="BA325" s="66">
        <f t="shared" si="283"/>
        <v>0</v>
      </c>
      <c r="BB325" s="89"/>
      <c r="BC325" s="89"/>
      <c r="BD325" s="130"/>
      <c r="BE325" s="130"/>
      <c r="BF325" s="130"/>
      <c r="BG325" s="130"/>
      <c r="BH325" s="130"/>
      <c r="BI325" s="130"/>
      <c r="BJ325" s="130"/>
      <c r="BK325" s="130"/>
      <c r="BL325" s="130"/>
      <c r="BM325" s="130"/>
      <c r="BN325" s="130"/>
      <c r="BO325" s="130"/>
      <c r="BP325" s="130"/>
      <c r="BQ325" s="130"/>
      <c r="BR325" s="130"/>
      <c r="BS325" s="130"/>
      <c r="BT325" s="130"/>
      <c r="BU325" s="130"/>
      <c r="BV325" s="130"/>
      <c r="BW325" s="130"/>
      <c r="BX325" s="130"/>
      <c r="BY325" s="130"/>
      <c r="BZ325" s="130"/>
      <c r="CA325" s="130"/>
      <c r="CB325" s="130"/>
      <c r="CC325" s="130"/>
      <c r="CD325" s="130"/>
      <c r="CE325" s="130"/>
      <c r="CF325" s="130"/>
      <c r="CG325" s="130"/>
      <c r="CH325" s="130"/>
      <c r="CI325" s="130"/>
      <c r="CJ325" s="130"/>
      <c r="CK325" s="130"/>
      <c r="CL325" s="130"/>
      <c r="CM325" s="130"/>
      <c r="CN325" s="130"/>
      <c r="CO325" s="130"/>
      <c r="CP325" s="130"/>
      <c r="CQ325" s="130"/>
      <c r="CR325" s="130"/>
      <c r="CS325" s="130"/>
      <c r="CT325" s="130"/>
      <c r="CU325" s="130"/>
      <c r="CV325" s="130"/>
      <c r="CW325" s="130"/>
      <c r="CX325" s="130"/>
      <c r="CY325" s="130"/>
      <c r="CZ325" s="130"/>
      <c r="DA325" s="130"/>
      <c r="DB325" s="130"/>
      <c r="DC325" s="130"/>
      <c r="DD325" s="130"/>
      <c r="DE325" s="130"/>
      <c r="DF325" s="130"/>
      <c r="DG325" s="130"/>
      <c r="DH325" s="130"/>
      <c r="DI325" s="130"/>
      <c r="DJ325" s="130"/>
      <c r="DK325" s="130"/>
      <c r="DL325" s="130"/>
      <c r="DM325" s="130"/>
      <c r="DN325" s="130"/>
      <c r="DO325" s="130"/>
      <c r="DP325" s="130"/>
      <c r="DQ325" s="130"/>
      <c r="DR325" s="130"/>
      <c r="DS325" s="130"/>
      <c r="DT325" s="130"/>
      <c r="DU325" s="130"/>
      <c r="DV325" s="130"/>
      <c r="DW325" s="130"/>
      <c r="DX325" s="130"/>
      <c r="DY325" s="130"/>
      <c r="DZ325" s="130"/>
      <c r="EA325" s="130"/>
      <c r="EB325" s="130"/>
      <c r="EC325" s="130"/>
      <c r="ED325" s="130"/>
      <c r="EE325" s="130"/>
      <c r="EF325" s="130"/>
      <c r="EG325" s="130"/>
      <c r="EH325" s="130"/>
      <c r="EI325" s="130"/>
    </row>
    <row r="326" spans="1:139" ht="57" customHeight="1" outlineLevel="1" x14ac:dyDescent="0.3">
      <c r="A326" s="6">
        <v>273</v>
      </c>
      <c r="B326" s="6">
        <v>273</v>
      </c>
      <c r="C326" s="6" t="s">
        <v>254</v>
      </c>
      <c r="D326" s="7" t="s">
        <v>556</v>
      </c>
      <c r="E326" s="16">
        <v>2375.1999999999998</v>
      </c>
      <c r="F326" s="49">
        <f t="shared" si="295"/>
        <v>0</v>
      </c>
      <c r="G326" s="48"/>
      <c r="H326" s="46">
        <f t="shared" si="296"/>
        <v>0</v>
      </c>
      <c r="I326" s="47"/>
      <c r="J326" s="47"/>
      <c r="K326" s="47">
        <f t="shared" si="290"/>
        <v>0</v>
      </c>
      <c r="L326" s="50"/>
      <c r="M326" s="49">
        <f t="shared" si="383"/>
        <v>538220.31999999995</v>
      </c>
      <c r="N326" s="46">
        <f t="shared" si="384"/>
        <v>0</v>
      </c>
      <c r="O326" s="42">
        <f t="shared" si="385"/>
        <v>538220.31999999995</v>
      </c>
      <c r="P326" s="47">
        <v>226.6</v>
      </c>
      <c r="Q326" s="47"/>
      <c r="R326" s="47"/>
      <c r="S326" s="50"/>
      <c r="T326" s="49">
        <f t="shared" si="286"/>
        <v>0</v>
      </c>
      <c r="U326" s="46">
        <f t="shared" si="287"/>
        <v>0</v>
      </c>
      <c r="V326" s="42">
        <f t="shared" si="386"/>
        <v>0</v>
      </c>
      <c r="W326" s="47"/>
      <c r="X326" s="47"/>
      <c r="Y326" s="47"/>
      <c r="Z326" s="50"/>
      <c r="AA326" s="51">
        <f t="shared" si="288"/>
        <v>0</v>
      </c>
      <c r="AB326" s="46">
        <f t="shared" si="284"/>
        <v>0</v>
      </c>
      <c r="AC326" s="46">
        <f t="shared" si="285"/>
        <v>0</v>
      </c>
      <c r="AD326" s="47"/>
      <c r="AE326" s="47"/>
      <c r="AF326" s="44">
        <f t="shared" ref="AF326:AF389" si="433">AD326+AE326</f>
        <v>0</v>
      </c>
      <c r="AG326" s="124"/>
      <c r="AH326" s="51">
        <f t="shared" ref="AH326:AH336" si="434">K326*AK326</f>
        <v>0</v>
      </c>
      <c r="AI326" s="46">
        <f t="shared" ref="AI326:AI336" si="435">K327*AL326</f>
        <v>0</v>
      </c>
      <c r="AJ326" s="46">
        <f t="shared" ref="AJ326:AJ343" si="436">AH326+AI326</f>
        <v>0</v>
      </c>
      <c r="AK326" s="47"/>
      <c r="AL326" s="47"/>
      <c r="AM326" s="44">
        <f t="shared" ref="AM326:AM389" si="437">AK326+AL326</f>
        <v>0</v>
      </c>
      <c r="AN326" s="124"/>
      <c r="AO326" s="51">
        <f t="shared" ref="AO326:AO336" si="438">R326*AR326</f>
        <v>0</v>
      </c>
      <c r="AP326" s="46">
        <f t="shared" ref="AP326:AP336" si="439">R327*AS326</f>
        <v>0</v>
      </c>
      <c r="AQ326" s="46">
        <f t="shared" ref="AQ326:AQ343" si="440">AO326+AP326</f>
        <v>0</v>
      </c>
      <c r="AR326" s="47"/>
      <c r="AS326" s="47"/>
      <c r="AT326" s="44">
        <f t="shared" ref="AT326:AT389" si="441">AR326+AS326</f>
        <v>0</v>
      </c>
      <c r="AU326" s="124"/>
      <c r="AV326" s="51">
        <f t="shared" ref="AV326:AV336" si="442">Y326*AY326</f>
        <v>0</v>
      </c>
      <c r="AW326" s="46">
        <f t="shared" ref="AW326:AW336" si="443">Y327*AZ326</f>
        <v>0</v>
      </c>
      <c r="AX326" s="46">
        <f t="shared" ref="AX326:AX343" si="444">AV326+AW326</f>
        <v>0</v>
      </c>
      <c r="AY326" s="47"/>
      <c r="AZ326" s="47"/>
      <c r="BA326" s="44">
        <f t="shared" ref="BA326:BA389" si="445">AY326+AZ326</f>
        <v>0</v>
      </c>
      <c r="BB326" s="93" t="s">
        <v>804</v>
      </c>
      <c r="BC326" s="93" t="s">
        <v>1053</v>
      </c>
    </row>
    <row r="327" spans="1:139" ht="28.5" customHeight="1" outlineLevel="1" x14ac:dyDescent="0.3">
      <c r="A327" s="6">
        <v>274</v>
      </c>
      <c r="B327" s="6">
        <v>274</v>
      </c>
      <c r="C327" s="6" t="s">
        <v>255</v>
      </c>
      <c r="D327" s="7" t="s">
        <v>556</v>
      </c>
      <c r="E327" s="16">
        <v>2375.1999999999998</v>
      </c>
      <c r="F327" s="49">
        <f t="shared" si="295"/>
        <v>0</v>
      </c>
      <c r="G327" s="48"/>
      <c r="H327" s="46">
        <f t="shared" si="296"/>
        <v>0</v>
      </c>
      <c r="I327" s="47"/>
      <c r="J327" s="47"/>
      <c r="K327" s="47">
        <f t="shared" si="290"/>
        <v>0</v>
      </c>
      <c r="L327" s="50"/>
      <c r="M327" s="49">
        <f t="shared" si="383"/>
        <v>295712.39999999997</v>
      </c>
      <c r="N327" s="46">
        <f t="shared" si="384"/>
        <v>0</v>
      </c>
      <c r="O327" s="42">
        <f t="shared" si="385"/>
        <v>295712.39999999997</v>
      </c>
      <c r="P327" s="47">
        <v>124.5</v>
      </c>
      <c r="Q327" s="47"/>
      <c r="R327" s="47"/>
      <c r="S327" s="50"/>
      <c r="T327" s="49">
        <f t="shared" si="286"/>
        <v>0</v>
      </c>
      <c r="U327" s="46">
        <f t="shared" si="287"/>
        <v>0</v>
      </c>
      <c r="V327" s="42">
        <f t="shared" si="386"/>
        <v>0</v>
      </c>
      <c r="W327" s="47"/>
      <c r="X327" s="47"/>
      <c r="Y327" s="47"/>
      <c r="Z327" s="50"/>
      <c r="AA327" s="51">
        <f t="shared" si="288"/>
        <v>0</v>
      </c>
      <c r="AB327" s="46">
        <f t="shared" ref="AB327:AB390" si="446">E328*AE327</f>
        <v>0</v>
      </c>
      <c r="AC327" s="46">
        <f t="shared" ref="AC327:AC390" si="447">AA327+AB327</f>
        <v>0</v>
      </c>
      <c r="AD327" s="47"/>
      <c r="AE327" s="47"/>
      <c r="AF327" s="44">
        <f t="shared" si="433"/>
        <v>0</v>
      </c>
      <c r="AG327" s="124"/>
      <c r="AH327" s="51">
        <f t="shared" si="434"/>
        <v>0</v>
      </c>
      <c r="AI327" s="46">
        <f t="shared" si="435"/>
        <v>0</v>
      </c>
      <c r="AJ327" s="46">
        <f t="shared" si="436"/>
        <v>0</v>
      </c>
      <c r="AK327" s="47"/>
      <c r="AL327" s="47"/>
      <c r="AM327" s="44">
        <f t="shared" si="437"/>
        <v>0</v>
      </c>
      <c r="AN327" s="124"/>
      <c r="AO327" s="51">
        <f t="shared" si="438"/>
        <v>0</v>
      </c>
      <c r="AP327" s="46">
        <f t="shared" si="439"/>
        <v>0</v>
      </c>
      <c r="AQ327" s="46">
        <f t="shared" si="440"/>
        <v>0</v>
      </c>
      <c r="AR327" s="47"/>
      <c r="AS327" s="47"/>
      <c r="AT327" s="44">
        <f t="shared" si="441"/>
        <v>0</v>
      </c>
      <c r="AU327" s="124"/>
      <c r="AV327" s="51">
        <f t="shared" si="442"/>
        <v>0</v>
      </c>
      <c r="AW327" s="46">
        <f t="shared" si="443"/>
        <v>0</v>
      </c>
      <c r="AX327" s="46">
        <f t="shared" si="444"/>
        <v>0</v>
      </c>
      <c r="AY327" s="47"/>
      <c r="AZ327" s="47"/>
      <c r="BA327" s="44">
        <f t="shared" si="445"/>
        <v>0</v>
      </c>
      <c r="BB327" s="93" t="s">
        <v>805</v>
      </c>
      <c r="BC327" s="93"/>
    </row>
    <row r="328" spans="1:139" ht="42.75" customHeight="1" outlineLevel="1" x14ac:dyDescent="0.3">
      <c r="A328" s="6">
        <v>275</v>
      </c>
      <c r="B328" s="6">
        <v>275</v>
      </c>
      <c r="C328" s="6" t="s">
        <v>256</v>
      </c>
      <c r="D328" s="7" t="s">
        <v>549</v>
      </c>
      <c r="E328" s="16">
        <v>2375.1999999999998</v>
      </c>
      <c r="F328" s="49">
        <f t="shared" si="295"/>
        <v>0</v>
      </c>
      <c r="G328" s="48"/>
      <c r="H328" s="46">
        <f t="shared" si="296"/>
        <v>0</v>
      </c>
      <c r="I328" s="47"/>
      <c r="J328" s="47"/>
      <c r="K328" s="47">
        <f t="shared" si="290"/>
        <v>0</v>
      </c>
      <c r="L328" s="50"/>
      <c r="M328" s="49">
        <f t="shared" si="383"/>
        <v>786903.76</v>
      </c>
      <c r="N328" s="46">
        <f t="shared" si="384"/>
        <v>0</v>
      </c>
      <c r="O328" s="42">
        <f t="shared" si="385"/>
        <v>786903.76</v>
      </c>
      <c r="P328" s="47">
        <v>331.3</v>
      </c>
      <c r="Q328" s="47"/>
      <c r="R328" s="47"/>
      <c r="S328" s="50"/>
      <c r="T328" s="49">
        <f t="shared" ref="T328:T391" si="448">W328*E328</f>
        <v>0</v>
      </c>
      <c r="U328" s="46">
        <f t="shared" ref="U328:U391" si="449">E328*X328</f>
        <v>0</v>
      </c>
      <c r="V328" s="42">
        <f t="shared" si="386"/>
        <v>0</v>
      </c>
      <c r="W328" s="47"/>
      <c r="X328" s="47"/>
      <c r="Y328" s="47"/>
      <c r="Z328" s="50"/>
      <c r="AA328" s="51">
        <f t="shared" ref="AA328:AA391" si="450">E328*AD328</f>
        <v>0</v>
      </c>
      <c r="AB328" s="46">
        <f t="shared" si="446"/>
        <v>0</v>
      </c>
      <c r="AC328" s="46">
        <f t="shared" si="447"/>
        <v>0</v>
      </c>
      <c r="AD328" s="47"/>
      <c r="AE328" s="47"/>
      <c r="AF328" s="44">
        <f t="shared" si="433"/>
        <v>0</v>
      </c>
      <c r="AG328" s="124"/>
      <c r="AH328" s="51">
        <f t="shared" si="434"/>
        <v>0</v>
      </c>
      <c r="AI328" s="46">
        <f t="shared" si="435"/>
        <v>0</v>
      </c>
      <c r="AJ328" s="46">
        <f t="shared" si="436"/>
        <v>0</v>
      </c>
      <c r="AK328" s="47"/>
      <c r="AL328" s="47"/>
      <c r="AM328" s="44">
        <f t="shared" si="437"/>
        <v>0</v>
      </c>
      <c r="AN328" s="124"/>
      <c r="AO328" s="51">
        <f t="shared" si="438"/>
        <v>0</v>
      </c>
      <c r="AP328" s="46">
        <f t="shared" si="439"/>
        <v>0</v>
      </c>
      <c r="AQ328" s="46">
        <f t="shared" si="440"/>
        <v>0</v>
      </c>
      <c r="AR328" s="47"/>
      <c r="AS328" s="47"/>
      <c r="AT328" s="44">
        <f t="shared" si="441"/>
        <v>0</v>
      </c>
      <c r="AU328" s="124"/>
      <c r="AV328" s="51">
        <f t="shared" si="442"/>
        <v>0</v>
      </c>
      <c r="AW328" s="46">
        <f t="shared" si="443"/>
        <v>0</v>
      </c>
      <c r="AX328" s="46">
        <f t="shared" si="444"/>
        <v>0</v>
      </c>
      <c r="AY328" s="47"/>
      <c r="AZ328" s="47"/>
      <c r="BA328" s="44">
        <f t="shared" si="445"/>
        <v>0</v>
      </c>
      <c r="BB328" s="93" t="s">
        <v>806</v>
      </c>
      <c r="BC328" s="93" t="s">
        <v>1054</v>
      </c>
    </row>
    <row r="329" spans="1:139" ht="28.5" customHeight="1" outlineLevel="1" x14ac:dyDescent="0.3">
      <c r="A329" s="6">
        <v>276</v>
      </c>
      <c r="B329" s="6">
        <v>276</v>
      </c>
      <c r="C329" s="6" t="s">
        <v>257</v>
      </c>
      <c r="D329" s="7" t="s">
        <v>549</v>
      </c>
      <c r="E329" s="16">
        <v>2375.1999999999998</v>
      </c>
      <c r="F329" s="49">
        <f t="shared" ref="F329:F392" si="451">I329*E329</f>
        <v>0</v>
      </c>
      <c r="G329" s="48"/>
      <c r="H329" s="46">
        <f t="shared" ref="H329:H392" si="452">F329+G329</f>
        <v>0</v>
      </c>
      <c r="I329" s="47"/>
      <c r="J329" s="47"/>
      <c r="K329" s="47">
        <f t="shared" ref="K329:K392" si="453">I329+J329</f>
        <v>0</v>
      </c>
      <c r="L329" s="50"/>
      <c r="M329" s="49">
        <f t="shared" si="383"/>
        <v>161513.59999999998</v>
      </c>
      <c r="N329" s="46">
        <f t="shared" si="384"/>
        <v>0</v>
      </c>
      <c r="O329" s="42">
        <f t="shared" si="385"/>
        <v>161513.59999999998</v>
      </c>
      <c r="P329" s="47">
        <v>68</v>
      </c>
      <c r="Q329" s="47"/>
      <c r="R329" s="47"/>
      <c r="S329" s="50"/>
      <c r="T329" s="49">
        <f t="shared" si="448"/>
        <v>0</v>
      </c>
      <c r="U329" s="46">
        <f t="shared" si="449"/>
        <v>0</v>
      </c>
      <c r="V329" s="42">
        <f t="shared" si="386"/>
        <v>0</v>
      </c>
      <c r="W329" s="47"/>
      <c r="X329" s="47"/>
      <c r="Y329" s="47"/>
      <c r="Z329" s="50"/>
      <c r="AA329" s="51">
        <f t="shared" si="450"/>
        <v>0</v>
      </c>
      <c r="AB329" s="46">
        <f t="shared" si="446"/>
        <v>0</v>
      </c>
      <c r="AC329" s="46">
        <f t="shared" si="447"/>
        <v>0</v>
      </c>
      <c r="AD329" s="47"/>
      <c r="AE329" s="47"/>
      <c r="AF329" s="44">
        <f t="shared" si="433"/>
        <v>0</v>
      </c>
      <c r="AG329" s="124"/>
      <c r="AH329" s="51">
        <f t="shared" si="434"/>
        <v>0</v>
      </c>
      <c r="AI329" s="46">
        <f t="shared" si="435"/>
        <v>0</v>
      </c>
      <c r="AJ329" s="46">
        <f t="shared" si="436"/>
        <v>0</v>
      </c>
      <c r="AK329" s="47"/>
      <c r="AL329" s="47"/>
      <c r="AM329" s="44">
        <f t="shared" si="437"/>
        <v>0</v>
      </c>
      <c r="AN329" s="124"/>
      <c r="AO329" s="51">
        <f t="shared" si="438"/>
        <v>0</v>
      </c>
      <c r="AP329" s="46">
        <f t="shared" si="439"/>
        <v>0</v>
      </c>
      <c r="AQ329" s="46">
        <f t="shared" si="440"/>
        <v>0</v>
      </c>
      <c r="AR329" s="47"/>
      <c r="AS329" s="47"/>
      <c r="AT329" s="44">
        <f t="shared" si="441"/>
        <v>0</v>
      </c>
      <c r="AU329" s="124"/>
      <c r="AV329" s="51">
        <f t="shared" si="442"/>
        <v>0</v>
      </c>
      <c r="AW329" s="46">
        <f t="shared" si="443"/>
        <v>0</v>
      </c>
      <c r="AX329" s="46">
        <f t="shared" si="444"/>
        <v>0</v>
      </c>
      <c r="AY329" s="47"/>
      <c r="AZ329" s="47"/>
      <c r="BA329" s="44">
        <f t="shared" si="445"/>
        <v>0</v>
      </c>
      <c r="BB329" s="93" t="s">
        <v>807</v>
      </c>
      <c r="BC329" s="93"/>
    </row>
    <row r="330" spans="1:139" ht="28.5" customHeight="1" outlineLevel="1" x14ac:dyDescent="0.3">
      <c r="A330" s="6">
        <v>277</v>
      </c>
      <c r="B330" s="6">
        <v>277</v>
      </c>
      <c r="C330" s="6" t="s">
        <v>258</v>
      </c>
      <c r="D330" s="7" t="s">
        <v>549</v>
      </c>
      <c r="E330" s="16">
        <v>2035.8</v>
      </c>
      <c r="F330" s="49">
        <f t="shared" si="451"/>
        <v>0</v>
      </c>
      <c r="G330" s="48"/>
      <c r="H330" s="46">
        <f t="shared" si="452"/>
        <v>0</v>
      </c>
      <c r="I330" s="47"/>
      <c r="J330" s="47"/>
      <c r="K330" s="47">
        <f t="shared" si="453"/>
        <v>0</v>
      </c>
      <c r="L330" s="50"/>
      <c r="M330" s="49">
        <f t="shared" si="383"/>
        <v>478413</v>
      </c>
      <c r="N330" s="46">
        <f t="shared" si="384"/>
        <v>0</v>
      </c>
      <c r="O330" s="42">
        <f t="shared" si="385"/>
        <v>478413</v>
      </c>
      <c r="P330" s="47">
        <v>235</v>
      </c>
      <c r="Q330" s="47"/>
      <c r="R330" s="47"/>
      <c r="S330" s="50"/>
      <c r="T330" s="49">
        <f t="shared" si="448"/>
        <v>0</v>
      </c>
      <c r="U330" s="46">
        <f t="shared" si="449"/>
        <v>0</v>
      </c>
      <c r="V330" s="42">
        <f t="shared" si="386"/>
        <v>0</v>
      </c>
      <c r="W330" s="47"/>
      <c r="X330" s="47"/>
      <c r="Y330" s="47"/>
      <c r="Z330" s="50"/>
      <c r="AA330" s="51">
        <f t="shared" si="450"/>
        <v>0</v>
      </c>
      <c r="AB330" s="46">
        <f t="shared" si="446"/>
        <v>0</v>
      </c>
      <c r="AC330" s="46">
        <f t="shared" si="447"/>
        <v>0</v>
      </c>
      <c r="AD330" s="47"/>
      <c r="AE330" s="47"/>
      <c r="AF330" s="44">
        <f t="shared" si="433"/>
        <v>0</v>
      </c>
      <c r="AG330" s="124"/>
      <c r="AH330" s="51">
        <f t="shared" si="434"/>
        <v>0</v>
      </c>
      <c r="AI330" s="46">
        <f t="shared" si="435"/>
        <v>0</v>
      </c>
      <c r="AJ330" s="46">
        <f t="shared" si="436"/>
        <v>0</v>
      </c>
      <c r="AK330" s="47"/>
      <c r="AL330" s="47"/>
      <c r="AM330" s="44">
        <f t="shared" si="437"/>
        <v>0</v>
      </c>
      <c r="AN330" s="124"/>
      <c r="AO330" s="51">
        <f t="shared" si="438"/>
        <v>0</v>
      </c>
      <c r="AP330" s="46">
        <f t="shared" si="439"/>
        <v>0</v>
      </c>
      <c r="AQ330" s="46">
        <f t="shared" si="440"/>
        <v>0</v>
      </c>
      <c r="AR330" s="47"/>
      <c r="AS330" s="47"/>
      <c r="AT330" s="44">
        <f t="shared" si="441"/>
        <v>0</v>
      </c>
      <c r="AU330" s="124"/>
      <c r="AV330" s="51">
        <f t="shared" si="442"/>
        <v>0</v>
      </c>
      <c r="AW330" s="46">
        <f t="shared" si="443"/>
        <v>0</v>
      </c>
      <c r="AX330" s="46">
        <f t="shared" si="444"/>
        <v>0</v>
      </c>
      <c r="AY330" s="47"/>
      <c r="AZ330" s="47"/>
      <c r="BA330" s="44">
        <f t="shared" si="445"/>
        <v>0</v>
      </c>
      <c r="BB330" s="93" t="s">
        <v>808</v>
      </c>
      <c r="BC330" s="93"/>
    </row>
    <row r="331" spans="1:139" ht="42.75" customHeight="1" outlineLevel="1" x14ac:dyDescent="0.3">
      <c r="A331" s="6">
        <v>278</v>
      </c>
      <c r="B331" s="6">
        <v>278</v>
      </c>
      <c r="C331" s="6" t="s">
        <v>259</v>
      </c>
      <c r="D331" s="7" t="s">
        <v>549</v>
      </c>
      <c r="E331" s="16">
        <v>339.4</v>
      </c>
      <c r="F331" s="49">
        <f t="shared" si="451"/>
        <v>0</v>
      </c>
      <c r="G331" s="48"/>
      <c r="H331" s="46">
        <f t="shared" si="452"/>
        <v>0</v>
      </c>
      <c r="I331" s="47"/>
      <c r="J331" s="47"/>
      <c r="K331" s="47">
        <f t="shared" si="453"/>
        <v>0</v>
      </c>
      <c r="L331" s="50"/>
      <c r="M331" s="49">
        <f t="shared" si="383"/>
        <v>144245</v>
      </c>
      <c r="N331" s="46">
        <f t="shared" si="384"/>
        <v>0</v>
      </c>
      <c r="O331" s="42">
        <f t="shared" si="385"/>
        <v>144245</v>
      </c>
      <c r="P331" s="47">
        <v>425</v>
      </c>
      <c r="Q331" s="47"/>
      <c r="R331" s="47"/>
      <c r="S331" s="50"/>
      <c r="T331" s="49">
        <f t="shared" si="448"/>
        <v>0</v>
      </c>
      <c r="U331" s="46">
        <f t="shared" si="449"/>
        <v>0</v>
      </c>
      <c r="V331" s="42">
        <f t="shared" si="386"/>
        <v>0</v>
      </c>
      <c r="W331" s="47"/>
      <c r="X331" s="47"/>
      <c r="Y331" s="47"/>
      <c r="Z331" s="50"/>
      <c r="AA331" s="51">
        <f t="shared" si="450"/>
        <v>0</v>
      </c>
      <c r="AB331" s="46">
        <f t="shared" si="446"/>
        <v>0</v>
      </c>
      <c r="AC331" s="46">
        <f t="shared" si="447"/>
        <v>0</v>
      </c>
      <c r="AD331" s="47"/>
      <c r="AE331" s="47"/>
      <c r="AF331" s="44">
        <f t="shared" si="433"/>
        <v>0</v>
      </c>
      <c r="AG331" s="124"/>
      <c r="AH331" s="51">
        <f t="shared" si="434"/>
        <v>0</v>
      </c>
      <c r="AI331" s="46">
        <f t="shared" si="435"/>
        <v>0</v>
      </c>
      <c r="AJ331" s="46">
        <f t="shared" si="436"/>
        <v>0</v>
      </c>
      <c r="AK331" s="47"/>
      <c r="AL331" s="47"/>
      <c r="AM331" s="44">
        <f t="shared" si="437"/>
        <v>0</v>
      </c>
      <c r="AN331" s="124"/>
      <c r="AO331" s="51">
        <f t="shared" si="438"/>
        <v>0</v>
      </c>
      <c r="AP331" s="46">
        <f t="shared" si="439"/>
        <v>0</v>
      </c>
      <c r="AQ331" s="46">
        <f t="shared" si="440"/>
        <v>0</v>
      </c>
      <c r="AR331" s="47"/>
      <c r="AS331" s="47"/>
      <c r="AT331" s="44">
        <f t="shared" si="441"/>
        <v>0</v>
      </c>
      <c r="AU331" s="124"/>
      <c r="AV331" s="51">
        <f t="shared" si="442"/>
        <v>0</v>
      </c>
      <c r="AW331" s="46">
        <f t="shared" si="443"/>
        <v>0</v>
      </c>
      <c r="AX331" s="46">
        <f t="shared" si="444"/>
        <v>0</v>
      </c>
      <c r="AY331" s="47"/>
      <c r="AZ331" s="47"/>
      <c r="BA331" s="44">
        <f t="shared" si="445"/>
        <v>0</v>
      </c>
      <c r="BB331" s="93" t="s">
        <v>809</v>
      </c>
      <c r="BC331" s="93"/>
    </row>
    <row r="332" spans="1:139" ht="42.75" customHeight="1" outlineLevel="1" x14ac:dyDescent="0.3">
      <c r="A332" s="6">
        <v>279</v>
      </c>
      <c r="B332" s="6">
        <v>279</v>
      </c>
      <c r="C332" s="6" t="s">
        <v>260</v>
      </c>
      <c r="D332" s="7" t="s">
        <v>554</v>
      </c>
      <c r="E332" s="16">
        <v>3.96</v>
      </c>
      <c r="F332" s="49">
        <f t="shared" si="451"/>
        <v>0</v>
      </c>
      <c r="G332" s="48"/>
      <c r="H332" s="46">
        <f t="shared" si="452"/>
        <v>0</v>
      </c>
      <c r="I332" s="47"/>
      <c r="J332" s="47"/>
      <c r="K332" s="47">
        <f t="shared" si="453"/>
        <v>0</v>
      </c>
      <c r="L332" s="50"/>
      <c r="M332" s="49">
        <f t="shared" si="383"/>
        <v>65340</v>
      </c>
      <c r="N332" s="46">
        <f t="shared" si="384"/>
        <v>0</v>
      </c>
      <c r="O332" s="42">
        <f t="shared" si="385"/>
        <v>65340</v>
      </c>
      <c r="P332" s="47">
        <v>16500</v>
      </c>
      <c r="Q332" s="47"/>
      <c r="R332" s="47"/>
      <c r="S332" s="50"/>
      <c r="T332" s="49">
        <f t="shared" si="448"/>
        <v>0</v>
      </c>
      <c r="U332" s="46">
        <f t="shared" si="449"/>
        <v>0</v>
      </c>
      <c r="V332" s="42">
        <f t="shared" si="386"/>
        <v>0</v>
      </c>
      <c r="W332" s="47"/>
      <c r="X332" s="47"/>
      <c r="Y332" s="47"/>
      <c r="Z332" s="50"/>
      <c r="AA332" s="51">
        <f t="shared" si="450"/>
        <v>0</v>
      </c>
      <c r="AB332" s="46">
        <f t="shared" si="446"/>
        <v>0</v>
      </c>
      <c r="AC332" s="46">
        <f t="shared" si="447"/>
        <v>0</v>
      </c>
      <c r="AD332" s="47"/>
      <c r="AE332" s="47"/>
      <c r="AF332" s="44">
        <f t="shared" si="433"/>
        <v>0</v>
      </c>
      <c r="AG332" s="124"/>
      <c r="AH332" s="51">
        <f t="shared" si="434"/>
        <v>0</v>
      </c>
      <c r="AI332" s="46">
        <f t="shared" si="435"/>
        <v>0</v>
      </c>
      <c r="AJ332" s="46">
        <f t="shared" si="436"/>
        <v>0</v>
      </c>
      <c r="AK332" s="47"/>
      <c r="AL332" s="47"/>
      <c r="AM332" s="44">
        <f t="shared" si="437"/>
        <v>0</v>
      </c>
      <c r="AN332" s="124"/>
      <c r="AO332" s="51">
        <f t="shared" si="438"/>
        <v>0</v>
      </c>
      <c r="AP332" s="46">
        <f t="shared" si="439"/>
        <v>0</v>
      </c>
      <c r="AQ332" s="46">
        <f t="shared" si="440"/>
        <v>0</v>
      </c>
      <c r="AR332" s="47"/>
      <c r="AS332" s="47"/>
      <c r="AT332" s="44">
        <f t="shared" si="441"/>
        <v>0</v>
      </c>
      <c r="AU332" s="124"/>
      <c r="AV332" s="51">
        <f t="shared" si="442"/>
        <v>0</v>
      </c>
      <c r="AW332" s="46">
        <f t="shared" si="443"/>
        <v>0</v>
      </c>
      <c r="AX332" s="46">
        <f t="shared" si="444"/>
        <v>0</v>
      </c>
      <c r="AY332" s="47"/>
      <c r="AZ332" s="47"/>
      <c r="BA332" s="44">
        <f t="shared" si="445"/>
        <v>0</v>
      </c>
      <c r="BB332" s="93" t="s">
        <v>810</v>
      </c>
      <c r="BC332" s="93"/>
    </row>
    <row r="333" spans="1:139" ht="42.75" customHeight="1" outlineLevel="1" x14ac:dyDescent="0.3">
      <c r="A333" s="6">
        <v>280</v>
      </c>
      <c r="B333" s="6">
        <v>280</v>
      </c>
      <c r="C333" s="6" t="s">
        <v>261</v>
      </c>
      <c r="D333" s="7" t="s">
        <v>551</v>
      </c>
      <c r="E333" s="16">
        <v>276.39</v>
      </c>
      <c r="F333" s="49">
        <f t="shared" si="451"/>
        <v>0</v>
      </c>
      <c r="G333" s="48"/>
      <c r="H333" s="46">
        <f t="shared" si="452"/>
        <v>0</v>
      </c>
      <c r="I333" s="47"/>
      <c r="J333" s="47"/>
      <c r="K333" s="47">
        <f t="shared" si="453"/>
        <v>0</v>
      </c>
      <c r="L333" s="50"/>
      <c r="M333" s="49">
        <f t="shared" si="383"/>
        <v>34548.75</v>
      </c>
      <c r="N333" s="46">
        <f t="shared" si="384"/>
        <v>0</v>
      </c>
      <c r="O333" s="42">
        <f t="shared" si="385"/>
        <v>34548.75</v>
      </c>
      <c r="P333" s="47">
        <v>125</v>
      </c>
      <c r="Q333" s="47"/>
      <c r="R333" s="47"/>
      <c r="S333" s="50"/>
      <c r="T333" s="49">
        <f t="shared" si="448"/>
        <v>0</v>
      </c>
      <c r="U333" s="46">
        <f t="shared" si="449"/>
        <v>0</v>
      </c>
      <c r="V333" s="42">
        <f t="shared" si="386"/>
        <v>0</v>
      </c>
      <c r="W333" s="47"/>
      <c r="X333" s="47"/>
      <c r="Y333" s="47"/>
      <c r="Z333" s="50"/>
      <c r="AA333" s="51">
        <f t="shared" si="450"/>
        <v>0</v>
      </c>
      <c r="AB333" s="46">
        <f t="shared" si="446"/>
        <v>0</v>
      </c>
      <c r="AC333" s="46">
        <f t="shared" si="447"/>
        <v>0</v>
      </c>
      <c r="AD333" s="47"/>
      <c r="AE333" s="47"/>
      <c r="AF333" s="44">
        <f t="shared" si="433"/>
        <v>0</v>
      </c>
      <c r="AG333" s="124"/>
      <c r="AH333" s="51">
        <f t="shared" si="434"/>
        <v>0</v>
      </c>
      <c r="AI333" s="46">
        <f t="shared" si="435"/>
        <v>0</v>
      </c>
      <c r="AJ333" s="46">
        <f t="shared" si="436"/>
        <v>0</v>
      </c>
      <c r="AK333" s="47"/>
      <c r="AL333" s="47"/>
      <c r="AM333" s="44">
        <f t="shared" si="437"/>
        <v>0</v>
      </c>
      <c r="AN333" s="124"/>
      <c r="AO333" s="51">
        <f t="shared" si="438"/>
        <v>0</v>
      </c>
      <c r="AP333" s="46">
        <f t="shared" si="439"/>
        <v>0</v>
      </c>
      <c r="AQ333" s="46">
        <f t="shared" si="440"/>
        <v>0</v>
      </c>
      <c r="AR333" s="47"/>
      <c r="AS333" s="47"/>
      <c r="AT333" s="44">
        <f t="shared" si="441"/>
        <v>0</v>
      </c>
      <c r="AU333" s="124"/>
      <c r="AV333" s="51">
        <f t="shared" si="442"/>
        <v>0</v>
      </c>
      <c r="AW333" s="46">
        <f t="shared" si="443"/>
        <v>0</v>
      </c>
      <c r="AX333" s="46">
        <f t="shared" si="444"/>
        <v>0</v>
      </c>
      <c r="AY333" s="47"/>
      <c r="AZ333" s="47"/>
      <c r="BA333" s="44">
        <f t="shared" si="445"/>
        <v>0</v>
      </c>
      <c r="BB333" s="93" t="s">
        <v>811</v>
      </c>
      <c r="BC333" s="93"/>
    </row>
    <row r="334" spans="1:139" ht="57" customHeight="1" outlineLevel="1" x14ac:dyDescent="0.3">
      <c r="A334" s="6">
        <v>281</v>
      </c>
      <c r="B334" s="6">
        <v>281</v>
      </c>
      <c r="C334" s="6" t="s">
        <v>262</v>
      </c>
      <c r="D334" s="7" t="s">
        <v>549</v>
      </c>
      <c r="E334" s="16">
        <v>271.14</v>
      </c>
      <c r="F334" s="49">
        <f t="shared" si="451"/>
        <v>0</v>
      </c>
      <c r="G334" s="48"/>
      <c r="H334" s="46">
        <f t="shared" si="452"/>
        <v>0</v>
      </c>
      <c r="I334" s="47"/>
      <c r="J334" s="47"/>
      <c r="K334" s="47">
        <f t="shared" si="453"/>
        <v>0</v>
      </c>
      <c r="L334" s="50"/>
      <c r="M334" s="49">
        <f t="shared" si="383"/>
        <v>61440.323999999993</v>
      </c>
      <c r="N334" s="46">
        <f t="shared" si="384"/>
        <v>0</v>
      </c>
      <c r="O334" s="42">
        <f t="shared" si="385"/>
        <v>61440.323999999993</v>
      </c>
      <c r="P334" s="47">
        <v>226.6</v>
      </c>
      <c r="Q334" s="47"/>
      <c r="R334" s="47"/>
      <c r="S334" s="50"/>
      <c r="T334" s="49">
        <f t="shared" si="448"/>
        <v>0</v>
      </c>
      <c r="U334" s="46">
        <f t="shared" si="449"/>
        <v>0</v>
      </c>
      <c r="V334" s="42">
        <f t="shared" si="386"/>
        <v>0</v>
      </c>
      <c r="W334" s="47"/>
      <c r="X334" s="47"/>
      <c r="Y334" s="47"/>
      <c r="Z334" s="50"/>
      <c r="AA334" s="51">
        <f t="shared" si="450"/>
        <v>0</v>
      </c>
      <c r="AB334" s="46">
        <f t="shared" si="446"/>
        <v>0</v>
      </c>
      <c r="AC334" s="46">
        <f t="shared" si="447"/>
        <v>0</v>
      </c>
      <c r="AD334" s="47"/>
      <c r="AE334" s="47"/>
      <c r="AF334" s="44">
        <f t="shared" si="433"/>
        <v>0</v>
      </c>
      <c r="AG334" s="124"/>
      <c r="AH334" s="51">
        <f t="shared" si="434"/>
        <v>0</v>
      </c>
      <c r="AI334" s="46">
        <f t="shared" si="435"/>
        <v>0</v>
      </c>
      <c r="AJ334" s="46">
        <f t="shared" si="436"/>
        <v>0</v>
      </c>
      <c r="AK334" s="47"/>
      <c r="AL334" s="47"/>
      <c r="AM334" s="44">
        <f t="shared" si="437"/>
        <v>0</v>
      </c>
      <c r="AN334" s="124"/>
      <c r="AO334" s="51">
        <f t="shared" si="438"/>
        <v>0</v>
      </c>
      <c r="AP334" s="46">
        <f t="shared" si="439"/>
        <v>0</v>
      </c>
      <c r="AQ334" s="46">
        <f t="shared" si="440"/>
        <v>0</v>
      </c>
      <c r="AR334" s="47"/>
      <c r="AS334" s="47"/>
      <c r="AT334" s="44">
        <f t="shared" si="441"/>
        <v>0</v>
      </c>
      <c r="AU334" s="124"/>
      <c r="AV334" s="51">
        <f t="shared" si="442"/>
        <v>0</v>
      </c>
      <c r="AW334" s="46">
        <f t="shared" si="443"/>
        <v>0</v>
      </c>
      <c r="AX334" s="46">
        <f t="shared" si="444"/>
        <v>0</v>
      </c>
      <c r="AY334" s="47"/>
      <c r="AZ334" s="47"/>
      <c r="BA334" s="44">
        <f t="shared" si="445"/>
        <v>0</v>
      </c>
      <c r="BB334" s="93" t="s">
        <v>812</v>
      </c>
      <c r="BC334" s="93" t="s">
        <v>1053</v>
      </c>
    </row>
    <row r="335" spans="1:139" ht="42.75" customHeight="1" outlineLevel="1" x14ac:dyDescent="0.3">
      <c r="A335" s="6">
        <v>282</v>
      </c>
      <c r="B335" s="6">
        <v>282</v>
      </c>
      <c r="C335" s="6" t="s">
        <v>263</v>
      </c>
      <c r="D335" s="7" t="s">
        <v>550</v>
      </c>
      <c r="E335" s="16">
        <v>2</v>
      </c>
      <c r="F335" s="49">
        <f t="shared" si="451"/>
        <v>0</v>
      </c>
      <c r="G335" s="48"/>
      <c r="H335" s="46">
        <f t="shared" si="452"/>
        <v>0</v>
      </c>
      <c r="I335" s="47"/>
      <c r="J335" s="47"/>
      <c r="K335" s="47">
        <f t="shared" si="453"/>
        <v>0</v>
      </c>
      <c r="L335" s="50"/>
      <c r="M335" s="49">
        <f t="shared" si="383"/>
        <v>6333.32</v>
      </c>
      <c r="N335" s="46">
        <f t="shared" si="384"/>
        <v>0</v>
      </c>
      <c r="O335" s="42">
        <f t="shared" si="385"/>
        <v>6333.32</v>
      </c>
      <c r="P335" s="47">
        <v>3166.66</v>
      </c>
      <c r="Q335" s="47"/>
      <c r="R335" s="47"/>
      <c r="S335" s="50"/>
      <c r="T335" s="49">
        <f t="shared" si="448"/>
        <v>0</v>
      </c>
      <c r="U335" s="46">
        <f t="shared" si="449"/>
        <v>0</v>
      </c>
      <c r="V335" s="42">
        <f t="shared" si="386"/>
        <v>0</v>
      </c>
      <c r="W335" s="47"/>
      <c r="X335" s="47"/>
      <c r="Y335" s="47"/>
      <c r="Z335" s="50"/>
      <c r="AA335" s="51">
        <f t="shared" si="450"/>
        <v>0</v>
      </c>
      <c r="AB335" s="46">
        <f t="shared" si="446"/>
        <v>0</v>
      </c>
      <c r="AC335" s="46">
        <f t="shared" si="447"/>
        <v>0</v>
      </c>
      <c r="AD335" s="47"/>
      <c r="AE335" s="47"/>
      <c r="AF335" s="44">
        <f t="shared" si="433"/>
        <v>0</v>
      </c>
      <c r="AG335" s="124"/>
      <c r="AH335" s="51">
        <f t="shared" si="434"/>
        <v>0</v>
      </c>
      <c r="AI335" s="46">
        <f t="shared" si="435"/>
        <v>0</v>
      </c>
      <c r="AJ335" s="46">
        <f t="shared" si="436"/>
        <v>0</v>
      </c>
      <c r="AK335" s="47"/>
      <c r="AL335" s="47"/>
      <c r="AM335" s="44">
        <f t="shared" si="437"/>
        <v>0</v>
      </c>
      <c r="AN335" s="124"/>
      <c r="AO335" s="51">
        <f t="shared" si="438"/>
        <v>0</v>
      </c>
      <c r="AP335" s="46">
        <f t="shared" si="439"/>
        <v>0</v>
      </c>
      <c r="AQ335" s="46">
        <f t="shared" si="440"/>
        <v>0</v>
      </c>
      <c r="AR335" s="47"/>
      <c r="AS335" s="47"/>
      <c r="AT335" s="44">
        <f t="shared" si="441"/>
        <v>0</v>
      </c>
      <c r="AU335" s="124"/>
      <c r="AV335" s="51">
        <f t="shared" si="442"/>
        <v>0</v>
      </c>
      <c r="AW335" s="46">
        <f t="shared" si="443"/>
        <v>0</v>
      </c>
      <c r="AX335" s="46">
        <f t="shared" si="444"/>
        <v>0</v>
      </c>
      <c r="AY335" s="47"/>
      <c r="AZ335" s="47"/>
      <c r="BA335" s="44">
        <f t="shared" si="445"/>
        <v>0</v>
      </c>
      <c r="BB335" s="93" t="s">
        <v>813</v>
      </c>
      <c r="BC335" s="93"/>
    </row>
    <row r="336" spans="1:139" ht="28.5" customHeight="1" outlineLevel="1" x14ac:dyDescent="0.3">
      <c r="A336" s="6">
        <v>283</v>
      </c>
      <c r="B336" s="6">
        <v>283</v>
      </c>
      <c r="C336" s="6" t="s">
        <v>264</v>
      </c>
      <c r="D336" s="7" t="s">
        <v>550</v>
      </c>
      <c r="E336" s="16">
        <v>3</v>
      </c>
      <c r="F336" s="49">
        <f t="shared" si="451"/>
        <v>0</v>
      </c>
      <c r="G336" s="48"/>
      <c r="H336" s="46">
        <f t="shared" si="452"/>
        <v>0</v>
      </c>
      <c r="I336" s="47"/>
      <c r="J336" s="47"/>
      <c r="K336" s="47">
        <f t="shared" si="453"/>
        <v>0</v>
      </c>
      <c r="L336" s="50"/>
      <c r="M336" s="49">
        <f t="shared" si="383"/>
        <v>9499.98</v>
      </c>
      <c r="N336" s="46">
        <f t="shared" si="384"/>
        <v>0</v>
      </c>
      <c r="O336" s="42">
        <f t="shared" si="385"/>
        <v>9499.98</v>
      </c>
      <c r="P336" s="47">
        <v>3166.66</v>
      </c>
      <c r="Q336" s="47"/>
      <c r="R336" s="47"/>
      <c r="S336" s="50"/>
      <c r="T336" s="49">
        <f t="shared" si="448"/>
        <v>0</v>
      </c>
      <c r="U336" s="46">
        <f t="shared" si="449"/>
        <v>0</v>
      </c>
      <c r="V336" s="42">
        <f t="shared" si="386"/>
        <v>0</v>
      </c>
      <c r="W336" s="47"/>
      <c r="X336" s="47"/>
      <c r="Y336" s="47"/>
      <c r="Z336" s="50"/>
      <c r="AA336" s="51">
        <f t="shared" si="450"/>
        <v>0</v>
      </c>
      <c r="AB336" s="46">
        <f t="shared" si="446"/>
        <v>0</v>
      </c>
      <c r="AC336" s="46">
        <f t="shared" si="447"/>
        <v>0</v>
      </c>
      <c r="AD336" s="47"/>
      <c r="AE336" s="47"/>
      <c r="AF336" s="44">
        <f t="shared" si="433"/>
        <v>0</v>
      </c>
      <c r="AG336" s="124"/>
      <c r="AH336" s="51">
        <f t="shared" si="434"/>
        <v>0</v>
      </c>
      <c r="AI336" s="46">
        <f t="shared" si="435"/>
        <v>0</v>
      </c>
      <c r="AJ336" s="46">
        <f t="shared" si="436"/>
        <v>0</v>
      </c>
      <c r="AK336" s="47"/>
      <c r="AL336" s="47"/>
      <c r="AM336" s="44">
        <f t="shared" si="437"/>
        <v>0</v>
      </c>
      <c r="AN336" s="124"/>
      <c r="AO336" s="51">
        <f t="shared" si="438"/>
        <v>0</v>
      </c>
      <c r="AP336" s="46">
        <f t="shared" si="439"/>
        <v>0</v>
      </c>
      <c r="AQ336" s="46">
        <f t="shared" si="440"/>
        <v>0</v>
      </c>
      <c r="AR336" s="47"/>
      <c r="AS336" s="47"/>
      <c r="AT336" s="44">
        <f t="shared" si="441"/>
        <v>0</v>
      </c>
      <c r="AU336" s="124"/>
      <c r="AV336" s="51">
        <f t="shared" si="442"/>
        <v>0</v>
      </c>
      <c r="AW336" s="46">
        <f t="shared" si="443"/>
        <v>0</v>
      </c>
      <c r="AX336" s="46">
        <f t="shared" si="444"/>
        <v>0</v>
      </c>
      <c r="AY336" s="47"/>
      <c r="AZ336" s="47"/>
      <c r="BA336" s="44">
        <f t="shared" si="445"/>
        <v>0</v>
      </c>
      <c r="BB336" s="93" t="s">
        <v>814</v>
      </c>
      <c r="BC336" s="93"/>
    </row>
    <row r="337" spans="1:139" s="67" customFormat="1" ht="43.2" hidden="1" x14ac:dyDescent="0.3">
      <c r="A337" s="61"/>
      <c r="B337" s="61"/>
      <c r="C337" s="61" t="s">
        <v>265</v>
      </c>
      <c r="D337" s="68"/>
      <c r="E337" s="69"/>
      <c r="F337" s="72">
        <f>SUM(F338:F343)</f>
        <v>0</v>
      </c>
      <c r="G337" s="72">
        <f>SUM(G338:G343)</f>
        <v>0</v>
      </c>
      <c r="H337" s="96">
        <f t="shared" si="452"/>
        <v>0</v>
      </c>
      <c r="I337" s="71"/>
      <c r="J337" s="71"/>
      <c r="K337" s="71">
        <f t="shared" si="453"/>
        <v>0</v>
      </c>
      <c r="L337" s="60"/>
      <c r="M337" s="72">
        <f>SUM(M338:M343)</f>
        <v>74547.8</v>
      </c>
      <c r="N337" s="72">
        <f>SUM(N338:N343)</f>
        <v>0</v>
      </c>
      <c r="O337" s="96">
        <f t="shared" si="385"/>
        <v>74547.8</v>
      </c>
      <c r="P337" s="71"/>
      <c r="Q337" s="71"/>
      <c r="R337" s="71"/>
      <c r="S337" s="60"/>
      <c r="T337" s="72">
        <f>SUM(T338:T343)</f>
        <v>0</v>
      </c>
      <c r="U337" s="72">
        <f>SUM(U338:U343)</f>
        <v>75642.720000000001</v>
      </c>
      <c r="V337" s="96">
        <f t="shared" si="386"/>
        <v>75642.720000000001</v>
      </c>
      <c r="W337" s="71"/>
      <c r="X337" s="71"/>
      <c r="Y337" s="71"/>
      <c r="Z337" s="60"/>
      <c r="AA337" s="72">
        <f>SUM(AA338:AA343)</f>
        <v>0</v>
      </c>
      <c r="AB337" s="72">
        <f>SUM(AB338:AB343)</f>
        <v>0</v>
      </c>
      <c r="AC337" s="96">
        <f t="shared" si="447"/>
        <v>0</v>
      </c>
      <c r="AD337" s="71"/>
      <c r="AE337" s="71"/>
      <c r="AF337" s="66">
        <f t="shared" si="433"/>
        <v>0</v>
      </c>
      <c r="AG337" s="123"/>
      <c r="AH337" s="72">
        <f>SUM(AH338:AH343)</f>
        <v>0</v>
      </c>
      <c r="AI337" s="72">
        <f>SUM(AI338:AI343)</f>
        <v>0</v>
      </c>
      <c r="AJ337" s="96">
        <f t="shared" si="436"/>
        <v>0</v>
      </c>
      <c r="AK337" s="71"/>
      <c r="AL337" s="71"/>
      <c r="AM337" s="66">
        <f t="shared" si="437"/>
        <v>0</v>
      </c>
      <c r="AN337" s="123"/>
      <c r="AO337" s="72">
        <f>SUM(AO338:AO343)</f>
        <v>0</v>
      </c>
      <c r="AP337" s="72">
        <f>SUM(AP338:AP343)</f>
        <v>0</v>
      </c>
      <c r="AQ337" s="96">
        <f t="shared" si="440"/>
        <v>0</v>
      </c>
      <c r="AR337" s="71"/>
      <c r="AS337" s="71"/>
      <c r="AT337" s="66">
        <f t="shared" si="441"/>
        <v>0</v>
      </c>
      <c r="AU337" s="123"/>
      <c r="AV337" s="72">
        <f>SUM(AV338:AV343)</f>
        <v>0</v>
      </c>
      <c r="AW337" s="72">
        <f>SUM(AW338:AW343)</f>
        <v>0</v>
      </c>
      <c r="AX337" s="96">
        <f t="shared" si="444"/>
        <v>0</v>
      </c>
      <c r="AY337" s="71"/>
      <c r="AZ337" s="71"/>
      <c r="BA337" s="66">
        <f t="shared" si="445"/>
        <v>0</v>
      </c>
      <c r="BB337" s="89"/>
      <c r="BC337" s="89"/>
      <c r="BD337" s="130"/>
      <c r="BE337" s="130"/>
      <c r="BF337" s="130"/>
      <c r="BG337" s="130"/>
      <c r="BH337" s="130"/>
      <c r="BI337" s="130"/>
      <c r="BJ337" s="130"/>
      <c r="BK337" s="130"/>
      <c r="BL337" s="130"/>
      <c r="BM337" s="130"/>
      <c r="BN337" s="130"/>
      <c r="BO337" s="130"/>
      <c r="BP337" s="130"/>
      <c r="BQ337" s="130"/>
      <c r="BR337" s="130"/>
      <c r="BS337" s="130"/>
      <c r="BT337" s="130"/>
      <c r="BU337" s="130"/>
      <c r="BV337" s="130"/>
      <c r="BW337" s="130"/>
      <c r="BX337" s="130"/>
      <c r="BY337" s="130"/>
      <c r="BZ337" s="130"/>
      <c r="CA337" s="130"/>
      <c r="CB337" s="130"/>
      <c r="CC337" s="130"/>
      <c r="CD337" s="130"/>
      <c r="CE337" s="130"/>
      <c r="CF337" s="130"/>
      <c r="CG337" s="130"/>
      <c r="CH337" s="130"/>
      <c r="CI337" s="130"/>
      <c r="CJ337" s="130"/>
      <c r="CK337" s="130"/>
      <c r="CL337" s="130"/>
      <c r="CM337" s="130"/>
      <c r="CN337" s="130"/>
      <c r="CO337" s="130"/>
      <c r="CP337" s="130"/>
      <c r="CQ337" s="130"/>
      <c r="CR337" s="130"/>
      <c r="CS337" s="130"/>
      <c r="CT337" s="130"/>
      <c r="CU337" s="130"/>
      <c r="CV337" s="130"/>
      <c r="CW337" s="130"/>
      <c r="CX337" s="130"/>
      <c r="CY337" s="130"/>
      <c r="CZ337" s="130"/>
      <c r="DA337" s="130"/>
      <c r="DB337" s="130"/>
      <c r="DC337" s="130"/>
      <c r="DD337" s="130"/>
      <c r="DE337" s="130"/>
      <c r="DF337" s="130"/>
      <c r="DG337" s="130"/>
      <c r="DH337" s="130"/>
      <c r="DI337" s="130"/>
      <c r="DJ337" s="130"/>
      <c r="DK337" s="130"/>
      <c r="DL337" s="130"/>
      <c r="DM337" s="130"/>
      <c r="DN337" s="130"/>
      <c r="DO337" s="130"/>
      <c r="DP337" s="130"/>
      <c r="DQ337" s="130"/>
      <c r="DR337" s="130"/>
      <c r="DS337" s="130"/>
      <c r="DT337" s="130"/>
      <c r="DU337" s="130"/>
      <c r="DV337" s="130"/>
      <c r="DW337" s="130"/>
      <c r="DX337" s="130"/>
      <c r="DY337" s="130"/>
      <c r="DZ337" s="130"/>
      <c r="EA337" s="130"/>
      <c r="EB337" s="130"/>
      <c r="EC337" s="130"/>
      <c r="ED337" s="130"/>
      <c r="EE337" s="130"/>
      <c r="EF337" s="130"/>
      <c r="EG337" s="130"/>
      <c r="EH337" s="130"/>
      <c r="EI337" s="130"/>
    </row>
    <row r="338" spans="1:139" ht="28.5" customHeight="1" outlineLevel="1" x14ac:dyDescent="0.3">
      <c r="A338" s="6">
        <v>284</v>
      </c>
      <c r="B338" s="6">
        <v>284</v>
      </c>
      <c r="C338" s="6" t="s">
        <v>266</v>
      </c>
      <c r="D338" s="7" t="s">
        <v>549</v>
      </c>
      <c r="E338" s="16">
        <v>106.84</v>
      </c>
      <c r="F338" s="49">
        <f t="shared" si="451"/>
        <v>0</v>
      </c>
      <c r="G338" s="48"/>
      <c r="H338" s="46">
        <f t="shared" si="452"/>
        <v>0</v>
      </c>
      <c r="I338" s="47"/>
      <c r="J338" s="47"/>
      <c r="K338" s="47">
        <f t="shared" si="453"/>
        <v>0</v>
      </c>
      <c r="L338" s="50"/>
      <c r="M338" s="49">
        <f t="shared" si="383"/>
        <v>25107.4</v>
      </c>
      <c r="N338" s="46">
        <f t="shared" si="384"/>
        <v>0</v>
      </c>
      <c r="O338" s="42">
        <f t="shared" si="385"/>
        <v>25107.4</v>
      </c>
      <c r="P338" s="47">
        <v>235</v>
      </c>
      <c r="Q338" s="47"/>
      <c r="R338" s="47"/>
      <c r="S338" s="50"/>
      <c r="T338" s="49">
        <f t="shared" si="448"/>
        <v>0</v>
      </c>
      <c r="U338" s="46">
        <f t="shared" si="449"/>
        <v>75642.720000000001</v>
      </c>
      <c r="V338" s="42">
        <f t="shared" si="386"/>
        <v>75642.720000000001</v>
      </c>
      <c r="W338" s="47"/>
      <c r="X338" s="47">
        <v>708</v>
      </c>
      <c r="Y338" s="47"/>
      <c r="Z338" s="50"/>
      <c r="AA338" s="51">
        <f t="shared" si="450"/>
        <v>0</v>
      </c>
      <c r="AB338" s="46">
        <f t="shared" si="446"/>
        <v>0</v>
      </c>
      <c r="AC338" s="46">
        <f t="shared" si="447"/>
        <v>0</v>
      </c>
      <c r="AD338" s="47"/>
      <c r="AE338" s="47"/>
      <c r="AF338" s="44">
        <f t="shared" si="433"/>
        <v>0</v>
      </c>
      <c r="AG338" s="124"/>
      <c r="AH338" s="51">
        <f t="shared" ref="AH338:AH343" si="454">K338*AK338</f>
        <v>0</v>
      </c>
      <c r="AI338" s="46">
        <f t="shared" ref="AI338:AI343" si="455">K339*AL338</f>
        <v>0</v>
      </c>
      <c r="AJ338" s="46">
        <f t="shared" si="436"/>
        <v>0</v>
      </c>
      <c r="AK338" s="47"/>
      <c r="AL338" s="47"/>
      <c r="AM338" s="44">
        <f t="shared" si="437"/>
        <v>0</v>
      </c>
      <c r="AN338" s="124"/>
      <c r="AO338" s="51">
        <f t="shared" ref="AO338:AO343" si="456">R338*AR338</f>
        <v>0</v>
      </c>
      <c r="AP338" s="46">
        <f t="shared" ref="AP338:AP343" si="457">R339*AS338</f>
        <v>0</v>
      </c>
      <c r="AQ338" s="46">
        <f t="shared" si="440"/>
        <v>0</v>
      </c>
      <c r="AR338" s="47"/>
      <c r="AS338" s="47"/>
      <c r="AT338" s="44">
        <f t="shared" si="441"/>
        <v>0</v>
      </c>
      <c r="AU338" s="124"/>
      <c r="AV338" s="51">
        <f t="shared" ref="AV338:AV343" si="458">Y338*AY338</f>
        <v>0</v>
      </c>
      <c r="AW338" s="46">
        <f t="shared" ref="AW338:AW343" si="459">Y339*AZ338</f>
        <v>0</v>
      </c>
      <c r="AX338" s="46">
        <f t="shared" si="444"/>
        <v>0</v>
      </c>
      <c r="AY338" s="47"/>
      <c r="AZ338" s="47"/>
      <c r="BA338" s="44">
        <f t="shared" si="445"/>
        <v>0</v>
      </c>
      <c r="BB338" s="93" t="s">
        <v>815</v>
      </c>
      <c r="BC338" s="93"/>
    </row>
    <row r="339" spans="1:139" ht="57" customHeight="1" outlineLevel="1" x14ac:dyDescent="0.3">
      <c r="A339" s="6">
        <v>285</v>
      </c>
      <c r="B339" s="6">
        <v>285</v>
      </c>
      <c r="C339" s="6" t="s">
        <v>267</v>
      </c>
      <c r="D339" s="7" t="s">
        <v>549</v>
      </c>
      <c r="E339" s="16">
        <v>44.02</v>
      </c>
      <c r="F339" s="49">
        <f t="shared" si="451"/>
        <v>0</v>
      </c>
      <c r="G339" s="48"/>
      <c r="H339" s="46">
        <f t="shared" si="452"/>
        <v>0</v>
      </c>
      <c r="I339" s="47"/>
      <c r="J339" s="47"/>
      <c r="K339" s="47">
        <f t="shared" si="453"/>
        <v>0</v>
      </c>
      <c r="L339" s="50"/>
      <c r="M339" s="49">
        <f t="shared" si="383"/>
        <v>14086.400000000001</v>
      </c>
      <c r="N339" s="46">
        <f t="shared" si="384"/>
        <v>0</v>
      </c>
      <c r="O339" s="42">
        <f t="shared" si="385"/>
        <v>14086.400000000001</v>
      </c>
      <c r="P339" s="47">
        <v>320</v>
      </c>
      <c r="Q339" s="47"/>
      <c r="R339" s="47"/>
      <c r="S339" s="50"/>
      <c r="T339" s="49">
        <f t="shared" si="448"/>
        <v>0</v>
      </c>
      <c r="U339" s="46">
        <f t="shared" si="449"/>
        <v>0</v>
      </c>
      <c r="V339" s="42">
        <f t="shared" si="386"/>
        <v>0</v>
      </c>
      <c r="W339" s="47"/>
      <c r="X339" s="47"/>
      <c r="Y339" s="47"/>
      <c r="Z339" s="50"/>
      <c r="AA339" s="51">
        <f t="shared" si="450"/>
        <v>0</v>
      </c>
      <c r="AB339" s="46">
        <f t="shared" si="446"/>
        <v>0</v>
      </c>
      <c r="AC339" s="46">
        <f t="shared" si="447"/>
        <v>0</v>
      </c>
      <c r="AD339" s="47"/>
      <c r="AE339" s="47"/>
      <c r="AF339" s="44">
        <f t="shared" si="433"/>
        <v>0</v>
      </c>
      <c r="AG339" s="124"/>
      <c r="AH339" s="51">
        <f t="shared" si="454"/>
        <v>0</v>
      </c>
      <c r="AI339" s="46">
        <f t="shared" si="455"/>
        <v>0</v>
      </c>
      <c r="AJ339" s="46">
        <f t="shared" si="436"/>
        <v>0</v>
      </c>
      <c r="AK339" s="47"/>
      <c r="AL339" s="47"/>
      <c r="AM339" s="44">
        <f t="shared" si="437"/>
        <v>0</v>
      </c>
      <c r="AN339" s="124"/>
      <c r="AO339" s="51">
        <f t="shared" si="456"/>
        <v>0</v>
      </c>
      <c r="AP339" s="46">
        <f t="shared" si="457"/>
        <v>0</v>
      </c>
      <c r="AQ339" s="46">
        <f t="shared" si="440"/>
        <v>0</v>
      </c>
      <c r="AR339" s="47"/>
      <c r="AS339" s="47"/>
      <c r="AT339" s="44">
        <f t="shared" si="441"/>
        <v>0</v>
      </c>
      <c r="AU339" s="124"/>
      <c r="AV339" s="51">
        <f t="shared" si="458"/>
        <v>0</v>
      </c>
      <c r="AW339" s="46">
        <f t="shared" si="459"/>
        <v>0</v>
      </c>
      <c r="AX339" s="46">
        <f t="shared" si="444"/>
        <v>0</v>
      </c>
      <c r="AY339" s="47"/>
      <c r="AZ339" s="47"/>
      <c r="BA339" s="44">
        <f t="shared" si="445"/>
        <v>0</v>
      </c>
      <c r="BB339" s="93" t="s">
        <v>816</v>
      </c>
      <c r="BC339" s="93"/>
    </row>
    <row r="340" spans="1:139" ht="57" customHeight="1" outlineLevel="1" x14ac:dyDescent="0.3">
      <c r="A340" s="6">
        <v>286</v>
      </c>
      <c r="B340" s="6">
        <v>286</v>
      </c>
      <c r="C340" s="6" t="s">
        <v>268</v>
      </c>
      <c r="D340" s="7" t="s">
        <v>549</v>
      </c>
      <c r="E340" s="16">
        <v>20.88</v>
      </c>
      <c r="F340" s="49">
        <f t="shared" si="451"/>
        <v>0</v>
      </c>
      <c r="G340" s="48"/>
      <c r="H340" s="46">
        <f t="shared" si="452"/>
        <v>0</v>
      </c>
      <c r="I340" s="47"/>
      <c r="J340" s="47"/>
      <c r="K340" s="47">
        <f t="shared" si="453"/>
        <v>0</v>
      </c>
      <c r="L340" s="50"/>
      <c r="M340" s="49">
        <f t="shared" si="383"/>
        <v>10022.4</v>
      </c>
      <c r="N340" s="46">
        <f t="shared" si="384"/>
        <v>0</v>
      </c>
      <c r="O340" s="42">
        <f t="shared" si="385"/>
        <v>10022.4</v>
      </c>
      <c r="P340" s="47">
        <v>480</v>
      </c>
      <c r="Q340" s="47"/>
      <c r="R340" s="47"/>
      <c r="S340" s="50"/>
      <c r="T340" s="49">
        <f t="shared" si="448"/>
        <v>0</v>
      </c>
      <c r="U340" s="46">
        <f t="shared" si="449"/>
        <v>0</v>
      </c>
      <c r="V340" s="42">
        <f t="shared" si="386"/>
        <v>0</v>
      </c>
      <c r="W340" s="47"/>
      <c r="X340" s="47"/>
      <c r="Y340" s="47"/>
      <c r="Z340" s="50"/>
      <c r="AA340" s="51">
        <f t="shared" si="450"/>
        <v>0</v>
      </c>
      <c r="AB340" s="46">
        <f t="shared" si="446"/>
        <v>0</v>
      </c>
      <c r="AC340" s="46">
        <f t="shared" si="447"/>
        <v>0</v>
      </c>
      <c r="AD340" s="47"/>
      <c r="AE340" s="47"/>
      <c r="AF340" s="44">
        <f t="shared" si="433"/>
        <v>0</v>
      </c>
      <c r="AG340" s="124"/>
      <c r="AH340" s="51">
        <f t="shared" si="454"/>
        <v>0</v>
      </c>
      <c r="AI340" s="46">
        <f t="shared" si="455"/>
        <v>0</v>
      </c>
      <c r="AJ340" s="46">
        <f t="shared" si="436"/>
        <v>0</v>
      </c>
      <c r="AK340" s="47"/>
      <c r="AL340" s="47"/>
      <c r="AM340" s="44">
        <f t="shared" si="437"/>
        <v>0</v>
      </c>
      <c r="AN340" s="124"/>
      <c r="AO340" s="51">
        <f t="shared" si="456"/>
        <v>0</v>
      </c>
      <c r="AP340" s="46">
        <f t="shared" si="457"/>
        <v>0</v>
      </c>
      <c r="AQ340" s="46">
        <f t="shared" si="440"/>
        <v>0</v>
      </c>
      <c r="AR340" s="47"/>
      <c r="AS340" s="47"/>
      <c r="AT340" s="44">
        <f t="shared" si="441"/>
        <v>0</v>
      </c>
      <c r="AU340" s="124"/>
      <c r="AV340" s="51">
        <f t="shared" si="458"/>
        <v>0</v>
      </c>
      <c r="AW340" s="46">
        <f t="shared" si="459"/>
        <v>0</v>
      </c>
      <c r="AX340" s="46">
        <f t="shared" si="444"/>
        <v>0</v>
      </c>
      <c r="AY340" s="47"/>
      <c r="AZ340" s="47"/>
      <c r="BA340" s="44">
        <f t="shared" si="445"/>
        <v>0</v>
      </c>
      <c r="BB340" s="93" t="s">
        <v>817</v>
      </c>
      <c r="BC340" s="93"/>
    </row>
    <row r="341" spans="1:139" ht="42.75" customHeight="1" outlineLevel="1" x14ac:dyDescent="0.3">
      <c r="A341" s="6">
        <v>287</v>
      </c>
      <c r="B341" s="6">
        <v>287</v>
      </c>
      <c r="C341" s="6" t="s">
        <v>269</v>
      </c>
      <c r="D341" s="7" t="s">
        <v>549</v>
      </c>
      <c r="E341" s="16">
        <v>9</v>
      </c>
      <c r="F341" s="49">
        <f t="shared" si="451"/>
        <v>0</v>
      </c>
      <c r="G341" s="48"/>
      <c r="H341" s="46">
        <f t="shared" si="452"/>
        <v>0</v>
      </c>
      <c r="I341" s="47"/>
      <c r="J341" s="47"/>
      <c r="K341" s="47">
        <f t="shared" si="453"/>
        <v>0</v>
      </c>
      <c r="L341" s="50"/>
      <c r="M341" s="49">
        <f t="shared" si="383"/>
        <v>2039.3999999999999</v>
      </c>
      <c r="N341" s="46">
        <f t="shared" si="384"/>
        <v>0</v>
      </c>
      <c r="O341" s="42">
        <f t="shared" si="385"/>
        <v>2039.3999999999999</v>
      </c>
      <c r="P341" s="47">
        <v>226.6</v>
      </c>
      <c r="Q341" s="47"/>
      <c r="R341" s="47"/>
      <c r="S341" s="50"/>
      <c r="T341" s="49">
        <f t="shared" si="448"/>
        <v>0</v>
      </c>
      <c r="U341" s="46">
        <f t="shared" si="449"/>
        <v>0</v>
      </c>
      <c r="V341" s="42">
        <f t="shared" si="386"/>
        <v>0</v>
      </c>
      <c r="W341" s="47"/>
      <c r="X341" s="47"/>
      <c r="Y341" s="47"/>
      <c r="Z341" s="50"/>
      <c r="AA341" s="51">
        <f t="shared" si="450"/>
        <v>0</v>
      </c>
      <c r="AB341" s="46">
        <f t="shared" si="446"/>
        <v>0</v>
      </c>
      <c r="AC341" s="46">
        <f t="shared" si="447"/>
        <v>0</v>
      </c>
      <c r="AD341" s="47"/>
      <c r="AE341" s="47"/>
      <c r="AF341" s="44">
        <f t="shared" si="433"/>
        <v>0</v>
      </c>
      <c r="AG341" s="124"/>
      <c r="AH341" s="51">
        <f t="shared" si="454"/>
        <v>0</v>
      </c>
      <c r="AI341" s="46">
        <f t="shared" si="455"/>
        <v>0</v>
      </c>
      <c r="AJ341" s="46">
        <f t="shared" si="436"/>
        <v>0</v>
      </c>
      <c r="AK341" s="47"/>
      <c r="AL341" s="47"/>
      <c r="AM341" s="44">
        <f t="shared" si="437"/>
        <v>0</v>
      </c>
      <c r="AN341" s="124"/>
      <c r="AO341" s="51">
        <f t="shared" si="456"/>
        <v>0</v>
      </c>
      <c r="AP341" s="46">
        <f t="shared" si="457"/>
        <v>0</v>
      </c>
      <c r="AQ341" s="46">
        <f t="shared" si="440"/>
        <v>0</v>
      </c>
      <c r="AR341" s="47"/>
      <c r="AS341" s="47"/>
      <c r="AT341" s="44">
        <f t="shared" si="441"/>
        <v>0</v>
      </c>
      <c r="AU341" s="124"/>
      <c r="AV341" s="51">
        <f t="shared" si="458"/>
        <v>0</v>
      </c>
      <c r="AW341" s="46">
        <f t="shared" si="459"/>
        <v>0</v>
      </c>
      <c r="AX341" s="46">
        <f t="shared" si="444"/>
        <v>0</v>
      </c>
      <c r="AY341" s="47"/>
      <c r="AZ341" s="47"/>
      <c r="BA341" s="44">
        <f t="shared" si="445"/>
        <v>0</v>
      </c>
      <c r="BB341" s="93" t="s">
        <v>818</v>
      </c>
      <c r="BC341" s="93" t="s">
        <v>1053</v>
      </c>
    </row>
    <row r="342" spans="1:139" ht="42.75" customHeight="1" outlineLevel="1" x14ac:dyDescent="0.3">
      <c r="A342" s="6">
        <v>288</v>
      </c>
      <c r="B342" s="6">
        <v>288</v>
      </c>
      <c r="C342" s="6" t="s">
        <v>270</v>
      </c>
      <c r="D342" s="7" t="s">
        <v>549</v>
      </c>
      <c r="E342" s="16">
        <v>40.68</v>
      </c>
      <c r="F342" s="49">
        <f t="shared" si="451"/>
        <v>0</v>
      </c>
      <c r="G342" s="48"/>
      <c r="H342" s="46">
        <f t="shared" si="452"/>
        <v>0</v>
      </c>
      <c r="I342" s="47"/>
      <c r="J342" s="47"/>
      <c r="K342" s="47">
        <f t="shared" si="453"/>
        <v>0</v>
      </c>
      <c r="L342" s="50"/>
      <c r="M342" s="49">
        <f t="shared" si="383"/>
        <v>17289</v>
      </c>
      <c r="N342" s="46">
        <f t="shared" si="384"/>
        <v>0</v>
      </c>
      <c r="O342" s="42">
        <f t="shared" si="385"/>
        <v>17289</v>
      </c>
      <c r="P342" s="47">
        <v>425</v>
      </c>
      <c r="Q342" s="47"/>
      <c r="R342" s="47"/>
      <c r="S342" s="50"/>
      <c r="T342" s="49">
        <f t="shared" si="448"/>
        <v>0</v>
      </c>
      <c r="U342" s="46">
        <f t="shared" si="449"/>
        <v>0</v>
      </c>
      <c r="V342" s="42">
        <f t="shared" si="386"/>
        <v>0</v>
      </c>
      <c r="W342" s="47"/>
      <c r="X342" s="47"/>
      <c r="Y342" s="47"/>
      <c r="Z342" s="50"/>
      <c r="AA342" s="51">
        <f t="shared" si="450"/>
        <v>0</v>
      </c>
      <c r="AB342" s="46">
        <f t="shared" si="446"/>
        <v>0</v>
      </c>
      <c r="AC342" s="46">
        <f t="shared" si="447"/>
        <v>0</v>
      </c>
      <c r="AD342" s="47"/>
      <c r="AE342" s="47"/>
      <c r="AF342" s="44">
        <f t="shared" si="433"/>
        <v>0</v>
      </c>
      <c r="AG342" s="124"/>
      <c r="AH342" s="51">
        <f t="shared" si="454"/>
        <v>0</v>
      </c>
      <c r="AI342" s="46">
        <f t="shared" si="455"/>
        <v>0</v>
      </c>
      <c r="AJ342" s="46">
        <f t="shared" si="436"/>
        <v>0</v>
      </c>
      <c r="AK342" s="47"/>
      <c r="AL342" s="47"/>
      <c r="AM342" s="44">
        <f t="shared" si="437"/>
        <v>0</v>
      </c>
      <c r="AN342" s="124"/>
      <c r="AO342" s="51">
        <f t="shared" si="456"/>
        <v>0</v>
      </c>
      <c r="AP342" s="46">
        <f t="shared" si="457"/>
        <v>0</v>
      </c>
      <c r="AQ342" s="46">
        <f t="shared" si="440"/>
        <v>0</v>
      </c>
      <c r="AR342" s="47"/>
      <c r="AS342" s="47"/>
      <c r="AT342" s="44">
        <f t="shared" si="441"/>
        <v>0</v>
      </c>
      <c r="AU342" s="124"/>
      <c r="AV342" s="51">
        <f t="shared" si="458"/>
        <v>0</v>
      </c>
      <c r="AW342" s="46">
        <f t="shared" si="459"/>
        <v>0</v>
      </c>
      <c r="AX342" s="46">
        <f t="shared" si="444"/>
        <v>0</v>
      </c>
      <c r="AY342" s="47"/>
      <c r="AZ342" s="47"/>
      <c r="BA342" s="44">
        <f t="shared" si="445"/>
        <v>0</v>
      </c>
      <c r="BB342" s="93" t="s">
        <v>819</v>
      </c>
      <c r="BC342" s="93"/>
    </row>
    <row r="343" spans="1:139" ht="71.25" customHeight="1" outlineLevel="1" x14ac:dyDescent="0.3">
      <c r="A343" s="6">
        <v>289</v>
      </c>
      <c r="B343" s="6">
        <v>289</v>
      </c>
      <c r="C343" s="6" t="s">
        <v>271</v>
      </c>
      <c r="D343" s="7" t="s">
        <v>549</v>
      </c>
      <c r="E343" s="16">
        <v>53.6</v>
      </c>
      <c r="F343" s="49">
        <f t="shared" si="451"/>
        <v>0</v>
      </c>
      <c r="G343" s="48"/>
      <c r="H343" s="46">
        <f t="shared" si="452"/>
        <v>0</v>
      </c>
      <c r="I343" s="47"/>
      <c r="J343" s="47"/>
      <c r="K343" s="47">
        <f t="shared" si="453"/>
        <v>0</v>
      </c>
      <c r="L343" s="50"/>
      <c r="M343" s="49">
        <f t="shared" si="383"/>
        <v>6003.2</v>
      </c>
      <c r="N343" s="46">
        <f t="shared" si="384"/>
        <v>0</v>
      </c>
      <c r="O343" s="42">
        <f t="shared" si="385"/>
        <v>6003.2</v>
      </c>
      <c r="P343" s="47">
        <v>112</v>
      </c>
      <c r="Q343" s="47"/>
      <c r="R343" s="47"/>
      <c r="S343" s="50"/>
      <c r="T343" s="49">
        <f t="shared" si="448"/>
        <v>0</v>
      </c>
      <c r="U343" s="46">
        <f t="shared" si="449"/>
        <v>0</v>
      </c>
      <c r="V343" s="42">
        <f t="shared" si="386"/>
        <v>0</v>
      </c>
      <c r="W343" s="47"/>
      <c r="X343" s="47"/>
      <c r="Y343" s="47"/>
      <c r="Z343" s="50"/>
      <c r="AA343" s="51">
        <f t="shared" si="450"/>
        <v>0</v>
      </c>
      <c r="AB343" s="46">
        <f t="shared" si="446"/>
        <v>0</v>
      </c>
      <c r="AC343" s="46">
        <f t="shared" si="447"/>
        <v>0</v>
      </c>
      <c r="AD343" s="47"/>
      <c r="AE343" s="47"/>
      <c r="AF343" s="44">
        <f t="shared" si="433"/>
        <v>0</v>
      </c>
      <c r="AG343" s="124"/>
      <c r="AH343" s="51">
        <f t="shared" si="454"/>
        <v>0</v>
      </c>
      <c r="AI343" s="46">
        <f t="shared" si="455"/>
        <v>0</v>
      </c>
      <c r="AJ343" s="46">
        <f t="shared" si="436"/>
        <v>0</v>
      </c>
      <c r="AK343" s="47"/>
      <c r="AL343" s="47"/>
      <c r="AM343" s="44">
        <f t="shared" si="437"/>
        <v>0</v>
      </c>
      <c r="AN343" s="124"/>
      <c r="AO343" s="51">
        <f t="shared" si="456"/>
        <v>0</v>
      </c>
      <c r="AP343" s="46">
        <f t="shared" si="457"/>
        <v>0</v>
      </c>
      <c r="AQ343" s="46">
        <f t="shared" si="440"/>
        <v>0</v>
      </c>
      <c r="AR343" s="47"/>
      <c r="AS343" s="47"/>
      <c r="AT343" s="44">
        <f t="shared" si="441"/>
        <v>0</v>
      </c>
      <c r="AU343" s="124"/>
      <c r="AV343" s="51">
        <f t="shared" si="458"/>
        <v>0</v>
      </c>
      <c r="AW343" s="46">
        <f t="shared" si="459"/>
        <v>0</v>
      </c>
      <c r="AX343" s="46">
        <f t="shared" si="444"/>
        <v>0</v>
      </c>
      <c r="AY343" s="47"/>
      <c r="AZ343" s="47"/>
      <c r="BA343" s="44">
        <f t="shared" si="445"/>
        <v>0</v>
      </c>
      <c r="BB343" s="93" t="s">
        <v>820</v>
      </c>
      <c r="BC343" s="93"/>
    </row>
    <row r="344" spans="1:139" s="67" customFormat="1" ht="28.8" hidden="1" x14ac:dyDescent="0.3">
      <c r="A344" s="61"/>
      <c r="B344" s="61"/>
      <c r="C344" s="61" t="s">
        <v>272</v>
      </c>
      <c r="D344" s="68"/>
      <c r="E344" s="69"/>
      <c r="F344" s="72">
        <f>SUM(F345:F356)</f>
        <v>0</v>
      </c>
      <c r="G344" s="72">
        <f>SUM(G345:G356)</f>
        <v>0</v>
      </c>
      <c r="H344" s="72">
        <f>SUM(H345:H356)</f>
        <v>0</v>
      </c>
      <c r="I344" s="71"/>
      <c r="J344" s="71"/>
      <c r="K344" s="71">
        <f t="shared" si="453"/>
        <v>0</v>
      </c>
      <c r="L344" s="60"/>
      <c r="M344" s="72">
        <f>SUM(M345:M356)</f>
        <v>149815.98799999998</v>
      </c>
      <c r="N344" s="72">
        <f>SUM(N345:N356)</f>
        <v>0</v>
      </c>
      <c r="O344" s="72">
        <f>SUM(O345:O356)</f>
        <v>149815.98799999998</v>
      </c>
      <c r="P344" s="71"/>
      <c r="Q344" s="71"/>
      <c r="R344" s="71"/>
      <c r="S344" s="60"/>
      <c r="T344" s="72">
        <f>SUM(T345:T356)</f>
        <v>0</v>
      </c>
      <c r="U344" s="72">
        <f>SUM(U345:U356)</f>
        <v>0</v>
      </c>
      <c r="V344" s="72">
        <f>SUM(V345:V356)</f>
        <v>0</v>
      </c>
      <c r="W344" s="71"/>
      <c r="X344" s="71"/>
      <c r="Y344" s="71"/>
      <c r="Z344" s="60"/>
      <c r="AA344" s="72">
        <f>SUM(AA345:AA356)</f>
        <v>0</v>
      </c>
      <c r="AB344" s="72">
        <f>SUM(AB345:AB356)</f>
        <v>0</v>
      </c>
      <c r="AC344" s="72">
        <f>SUM(AC345:AC356)</f>
        <v>0</v>
      </c>
      <c r="AD344" s="71"/>
      <c r="AE344" s="71"/>
      <c r="AF344" s="66">
        <f t="shared" si="433"/>
        <v>0</v>
      </c>
      <c r="AG344" s="123"/>
      <c r="AH344" s="72">
        <f>SUM(AH345:AH356)</f>
        <v>0</v>
      </c>
      <c r="AI344" s="72">
        <f>SUM(AI345:AI356)</f>
        <v>0</v>
      </c>
      <c r="AJ344" s="72">
        <f>SUM(AJ345:AJ356)</f>
        <v>0</v>
      </c>
      <c r="AK344" s="71"/>
      <c r="AL344" s="71"/>
      <c r="AM344" s="66">
        <f t="shared" si="437"/>
        <v>0</v>
      </c>
      <c r="AN344" s="123"/>
      <c r="AO344" s="72">
        <f>SUM(AO345:AO356)</f>
        <v>0</v>
      </c>
      <c r="AP344" s="72">
        <f>SUM(AP345:AP356)</f>
        <v>0</v>
      </c>
      <c r="AQ344" s="72">
        <f>SUM(AQ345:AQ356)</f>
        <v>0</v>
      </c>
      <c r="AR344" s="71"/>
      <c r="AS344" s="71"/>
      <c r="AT344" s="66">
        <f t="shared" si="441"/>
        <v>0</v>
      </c>
      <c r="AU344" s="123"/>
      <c r="AV344" s="72">
        <f>SUM(AV345:AV356)</f>
        <v>0</v>
      </c>
      <c r="AW344" s="72">
        <f>SUM(AW345:AW356)</f>
        <v>0</v>
      </c>
      <c r="AX344" s="72">
        <f>SUM(AX345:AX356)</f>
        <v>0</v>
      </c>
      <c r="AY344" s="71"/>
      <c r="AZ344" s="71"/>
      <c r="BA344" s="66">
        <f t="shared" si="445"/>
        <v>0</v>
      </c>
      <c r="BB344" s="89"/>
      <c r="BC344" s="89"/>
      <c r="BD344" s="130"/>
      <c r="BE344" s="130"/>
      <c r="BF344" s="130"/>
      <c r="BG344" s="130"/>
      <c r="BH344" s="130"/>
      <c r="BI344" s="130"/>
      <c r="BJ344" s="130"/>
      <c r="BK344" s="130"/>
      <c r="BL344" s="130"/>
      <c r="BM344" s="130"/>
      <c r="BN344" s="130"/>
      <c r="BO344" s="130"/>
      <c r="BP344" s="130"/>
      <c r="BQ344" s="130"/>
      <c r="BR344" s="130"/>
      <c r="BS344" s="130"/>
      <c r="BT344" s="130"/>
      <c r="BU344" s="130"/>
      <c r="BV344" s="130"/>
      <c r="BW344" s="130"/>
      <c r="BX344" s="130"/>
      <c r="BY344" s="130"/>
      <c r="BZ344" s="130"/>
      <c r="CA344" s="130"/>
      <c r="CB344" s="130"/>
      <c r="CC344" s="130"/>
      <c r="CD344" s="130"/>
      <c r="CE344" s="130"/>
      <c r="CF344" s="130"/>
      <c r="CG344" s="130"/>
      <c r="CH344" s="130"/>
      <c r="CI344" s="130"/>
      <c r="CJ344" s="130"/>
      <c r="CK344" s="130"/>
      <c r="CL344" s="130"/>
      <c r="CM344" s="130"/>
      <c r="CN344" s="130"/>
      <c r="CO344" s="130"/>
      <c r="CP344" s="130"/>
      <c r="CQ344" s="130"/>
      <c r="CR344" s="130"/>
      <c r="CS344" s="130"/>
      <c r="CT344" s="130"/>
      <c r="CU344" s="130"/>
      <c r="CV344" s="130"/>
      <c r="CW344" s="130"/>
      <c r="CX344" s="130"/>
      <c r="CY344" s="130"/>
      <c r="CZ344" s="130"/>
      <c r="DA344" s="130"/>
      <c r="DB344" s="130"/>
      <c r="DC344" s="130"/>
      <c r="DD344" s="130"/>
      <c r="DE344" s="130"/>
      <c r="DF344" s="130"/>
      <c r="DG344" s="130"/>
      <c r="DH344" s="130"/>
      <c r="DI344" s="130"/>
      <c r="DJ344" s="130"/>
      <c r="DK344" s="130"/>
      <c r="DL344" s="130"/>
      <c r="DM344" s="130"/>
      <c r="DN344" s="130"/>
      <c r="DO344" s="130"/>
      <c r="DP344" s="130"/>
      <c r="DQ344" s="130"/>
      <c r="DR344" s="130"/>
      <c r="DS344" s="130"/>
      <c r="DT344" s="130"/>
      <c r="DU344" s="130"/>
      <c r="DV344" s="130"/>
      <c r="DW344" s="130"/>
      <c r="DX344" s="130"/>
      <c r="DY344" s="130"/>
      <c r="DZ344" s="130"/>
      <c r="EA344" s="130"/>
      <c r="EB344" s="130"/>
      <c r="EC344" s="130"/>
      <c r="ED344" s="130"/>
      <c r="EE344" s="130"/>
      <c r="EF344" s="130"/>
      <c r="EG344" s="130"/>
      <c r="EH344" s="130"/>
      <c r="EI344" s="130"/>
    </row>
    <row r="345" spans="1:139" ht="42.75" customHeight="1" outlineLevel="1" x14ac:dyDescent="0.3">
      <c r="A345" s="6">
        <v>290</v>
      </c>
      <c r="B345" s="6">
        <v>290</v>
      </c>
      <c r="C345" s="6" t="s">
        <v>273</v>
      </c>
      <c r="D345" s="7" t="s">
        <v>549</v>
      </c>
      <c r="E345" s="16">
        <v>83.16</v>
      </c>
      <c r="F345" s="49">
        <f t="shared" si="451"/>
        <v>0</v>
      </c>
      <c r="G345" s="48"/>
      <c r="H345" s="46">
        <f t="shared" si="452"/>
        <v>0</v>
      </c>
      <c r="I345" s="47"/>
      <c r="J345" s="47"/>
      <c r="K345" s="47">
        <f t="shared" si="453"/>
        <v>0</v>
      </c>
      <c r="L345" s="50"/>
      <c r="M345" s="49">
        <f t="shared" si="383"/>
        <v>35343</v>
      </c>
      <c r="N345" s="46">
        <f t="shared" si="384"/>
        <v>0</v>
      </c>
      <c r="O345" s="42">
        <f t="shared" si="385"/>
        <v>35343</v>
      </c>
      <c r="P345" s="47">
        <v>425</v>
      </c>
      <c r="Q345" s="47"/>
      <c r="R345" s="47"/>
      <c r="S345" s="50"/>
      <c r="T345" s="49">
        <f t="shared" si="448"/>
        <v>0</v>
      </c>
      <c r="U345" s="46">
        <f t="shared" si="449"/>
        <v>0</v>
      </c>
      <c r="V345" s="42">
        <f t="shared" si="386"/>
        <v>0</v>
      </c>
      <c r="W345" s="47"/>
      <c r="X345" s="47"/>
      <c r="Y345" s="47"/>
      <c r="Z345" s="50"/>
      <c r="AA345" s="51">
        <f t="shared" si="450"/>
        <v>0</v>
      </c>
      <c r="AB345" s="46">
        <f t="shared" si="446"/>
        <v>0</v>
      </c>
      <c r="AC345" s="46">
        <f t="shared" si="447"/>
        <v>0</v>
      </c>
      <c r="AD345" s="47"/>
      <c r="AE345" s="47"/>
      <c r="AF345" s="44">
        <f t="shared" si="433"/>
        <v>0</v>
      </c>
      <c r="AG345" s="124"/>
      <c r="AH345" s="51">
        <f t="shared" ref="AH345:AH356" si="460">K345*AK345</f>
        <v>0</v>
      </c>
      <c r="AI345" s="46">
        <f t="shared" ref="AI345:AI356" si="461">K346*AL345</f>
        <v>0</v>
      </c>
      <c r="AJ345" s="46">
        <f t="shared" ref="AJ345:AJ356" si="462">AH345+AI345</f>
        <v>0</v>
      </c>
      <c r="AK345" s="47"/>
      <c r="AL345" s="47"/>
      <c r="AM345" s="44">
        <f t="shared" si="437"/>
        <v>0</v>
      </c>
      <c r="AN345" s="124"/>
      <c r="AO345" s="51">
        <f t="shared" ref="AO345:AO356" si="463">R345*AR345</f>
        <v>0</v>
      </c>
      <c r="AP345" s="46">
        <f t="shared" ref="AP345:AP356" si="464">R346*AS345</f>
        <v>0</v>
      </c>
      <c r="AQ345" s="46">
        <f t="shared" ref="AQ345:AQ356" si="465">AO345+AP345</f>
        <v>0</v>
      </c>
      <c r="AR345" s="47"/>
      <c r="AS345" s="47"/>
      <c r="AT345" s="44">
        <f t="shared" si="441"/>
        <v>0</v>
      </c>
      <c r="AU345" s="124"/>
      <c r="AV345" s="51">
        <f t="shared" ref="AV345:AV356" si="466">Y345*AY345</f>
        <v>0</v>
      </c>
      <c r="AW345" s="46">
        <f t="shared" ref="AW345:AW356" si="467">Y346*AZ345</f>
        <v>0</v>
      </c>
      <c r="AX345" s="46">
        <f t="shared" ref="AX345:AX356" si="468">AV345+AW345</f>
        <v>0</v>
      </c>
      <c r="AY345" s="47"/>
      <c r="AZ345" s="47"/>
      <c r="BA345" s="44">
        <f t="shared" si="445"/>
        <v>0</v>
      </c>
      <c r="BB345" s="93" t="s">
        <v>821</v>
      </c>
      <c r="BC345" s="93"/>
    </row>
    <row r="346" spans="1:139" ht="28.5" customHeight="1" outlineLevel="1" x14ac:dyDescent="0.3">
      <c r="A346" s="6">
        <v>291</v>
      </c>
      <c r="B346" s="6">
        <v>291</v>
      </c>
      <c r="C346" s="6" t="s">
        <v>257</v>
      </c>
      <c r="D346" s="7" t="s">
        <v>549</v>
      </c>
      <c r="E346" s="16">
        <v>83.16</v>
      </c>
      <c r="F346" s="49">
        <f t="shared" si="451"/>
        <v>0</v>
      </c>
      <c r="G346" s="48"/>
      <c r="H346" s="46">
        <f t="shared" si="452"/>
        <v>0</v>
      </c>
      <c r="I346" s="47"/>
      <c r="J346" s="47"/>
      <c r="K346" s="47">
        <f t="shared" si="453"/>
        <v>0</v>
      </c>
      <c r="L346" s="50"/>
      <c r="M346" s="49">
        <f t="shared" si="383"/>
        <v>5654.88</v>
      </c>
      <c r="N346" s="46">
        <f t="shared" si="384"/>
        <v>0</v>
      </c>
      <c r="O346" s="42">
        <f t="shared" si="385"/>
        <v>5654.88</v>
      </c>
      <c r="P346" s="47">
        <v>68</v>
      </c>
      <c r="Q346" s="47"/>
      <c r="R346" s="47"/>
      <c r="S346" s="50"/>
      <c r="T346" s="49">
        <f t="shared" si="448"/>
        <v>0</v>
      </c>
      <c r="U346" s="46">
        <f t="shared" si="449"/>
        <v>0</v>
      </c>
      <c r="V346" s="42">
        <f t="shared" si="386"/>
        <v>0</v>
      </c>
      <c r="W346" s="47"/>
      <c r="X346" s="47"/>
      <c r="Y346" s="47"/>
      <c r="Z346" s="50"/>
      <c r="AA346" s="51">
        <f t="shared" si="450"/>
        <v>0</v>
      </c>
      <c r="AB346" s="46">
        <f t="shared" si="446"/>
        <v>0</v>
      </c>
      <c r="AC346" s="46">
        <f t="shared" si="447"/>
        <v>0</v>
      </c>
      <c r="AD346" s="47"/>
      <c r="AE346" s="47"/>
      <c r="AF346" s="44">
        <f t="shared" si="433"/>
        <v>0</v>
      </c>
      <c r="AG346" s="124"/>
      <c r="AH346" s="51">
        <f t="shared" si="460"/>
        <v>0</v>
      </c>
      <c r="AI346" s="46">
        <f t="shared" si="461"/>
        <v>0</v>
      </c>
      <c r="AJ346" s="46">
        <f t="shared" si="462"/>
        <v>0</v>
      </c>
      <c r="AK346" s="47"/>
      <c r="AL346" s="47"/>
      <c r="AM346" s="44">
        <f t="shared" si="437"/>
        <v>0</v>
      </c>
      <c r="AN346" s="124"/>
      <c r="AO346" s="51">
        <f t="shared" si="463"/>
        <v>0</v>
      </c>
      <c r="AP346" s="46">
        <f t="shared" si="464"/>
        <v>0</v>
      </c>
      <c r="AQ346" s="46">
        <f t="shared" si="465"/>
        <v>0</v>
      </c>
      <c r="AR346" s="47"/>
      <c r="AS346" s="47"/>
      <c r="AT346" s="44">
        <f t="shared" si="441"/>
        <v>0</v>
      </c>
      <c r="AU346" s="124"/>
      <c r="AV346" s="51">
        <f t="shared" si="466"/>
        <v>0</v>
      </c>
      <c r="AW346" s="46">
        <f t="shared" si="467"/>
        <v>0</v>
      </c>
      <c r="AX346" s="46">
        <f t="shared" si="468"/>
        <v>0</v>
      </c>
      <c r="AY346" s="47"/>
      <c r="AZ346" s="47"/>
      <c r="BA346" s="44">
        <f t="shared" si="445"/>
        <v>0</v>
      </c>
      <c r="BB346" s="93" t="s">
        <v>822</v>
      </c>
      <c r="BC346" s="93"/>
    </row>
    <row r="347" spans="1:139" ht="42.75" customHeight="1" outlineLevel="1" x14ac:dyDescent="0.3">
      <c r="A347" s="6">
        <v>292</v>
      </c>
      <c r="B347" s="6">
        <v>292</v>
      </c>
      <c r="C347" s="6" t="s">
        <v>256</v>
      </c>
      <c r="D347" s="7" t="s">
        <v>549</v>
      </c>
      <c r="E347" s="16">
        <v>83.16</v>
      </c>
      <c r="F347" s="49">
        <f t="shared" si="451"/>
        <v>0</v>
      </c>
      <c r="G347" s="48"/>
      <c r="H347" s="46">
        <f t="shared" si="452"/>
        <v>0</v>
      </c>
      <c r="I347" s="47"/>
      <c r="J347" s="47"/>
      <c r="K347" s="47">
        <f t="shared" si="453"/>
        <v>0</v>
      </c>
      <c r="L347" s="50"/>
      <c r="M347" s="49">
        <f t="shared" si="383"/>
        <v>27550.907999999999</v>
      </c>
      <c r="N347" s="46">
        <f t="shared" si="384"/>
        <v>0</v>
      </c>
      <c r="O347" s="42">
        <f t="shared" si="385"/>
        <v>27550.907999999999</v>
      </c>
      <c r="P347" s="47">
        <v>331.3</v>
      </c>
      <c r="Q347" s="47"/>
      <c r="R347" s="47"/>
      <c r="S347" s="50"/>
      <c r="T347" s="49">
        <f t="shared" si="448"/>
        <v>0</v>
      </c>
      <c r="U347" s="46">
        <f t="shared" si="449"/>
        <v>0</v>
      </c>
      <c r="V347" s="42">
        <f t="shared" si="386"/>
        <v>0</v>
      </c>
      <c r="W347" s="47"/>
      <c r="X347" s="47"/>
      <c r="Y347" s="47"/>
      <c r="Z347" s="50"/>
      <c r="AA347" s="51">
        <f t="shared" si="450"/>
        <v>0</v>
      </c>
      <c r="AB347" s="46">
        <f t="shared" si="446"/>
        <v>0</v>
      </c>
      <c r="AC347" s="46">
        <f t="shared" si="447"/>
        <v>0</v>
      </c>
      <c r="AD347" s="47"/>
      <c r="AE347" s="47"/>
      <c r="AF347" s="44">
        <f t="shared" si="433"/>
        <v>0</v>
      </c>
      <c r="AG347" s="124"/>
      <c r="AH347" s="51">
        <f t="shared" si="460"/>
        <v>0</v>
      </c>
      <c r="AI347" s="46">
        <f t="shared" si="461"/>
        <v>0</v>
      </c>
      <c r="AJ347" s="46">
        <f t="shared" si="462"/>
        <v>0</v>
      </c>
      <c r="AK347" s="47"/>
      <c r="AL347" s="47"/>
      <c r="AM347" s="44">
        <f t="shared" si="437"/>
        <v>0</v>
      </c>
      <c r="AN347" s="124"/>
      <c r="AO347" s="51">
        <f t="shared" si="463"/>
        <v>0</v>
      </c>
      <c r="AP347" s="46">
        <f t="shared" si="464"/>
        <v>0</v>
      </c>
      <c r="AQ347" s="46">
        <f t="shared" si="465"/>
        <v>0</v>
      </c>
      <c r="AR347" s="47"/>
      <c r="AS347" s="47"/>
      <c r="AT347" s="44">
        <f t="shared" si="441"/>
        <v>0</v>
      </c>
      <c r="AU347" s="124"/>
      <c r="AV347" s="51">
        <f t="shared" si="466"/>
        <v>0</v>
      </c>
      <c r="AW347" s="46">
        <f t="shared" si="467"/>
        <v>0</v>
      </c>
      <c r="AX347" s="46">
        <f t="shared" si="468"/>
        <v>0</v>
      </c>
      <c r="AY347" s="47"/>
      <c r="AZ347" s="47"/>
      <c r="BA347" s="44">
        <f t="shared" si="445"/>
        <v>0</v>
      </c>
      <c r="BB347" s="93" t="s">
        <v>823</v>
      </c>
      <c r="BC347" s="93"/>
    </row>
    <row r="348" spans="1:139" ht="28.5" customHeight="1" outlineLevel="1" x14ac:dyDescent="0.3">
      <c r="A348" s="6">
        <v>293</v>
      </c>
      <c r="B348" s="6">
        <v>293</v>
      </c>
      <c r="C348" s="6" t="s">
        <v>255</v>
      </c>
      <c r="D348" s="7" t="s">
        <v>549</v>
      </c>
      <c r="E348" s="16">
        <v>83.16</v>
      </c>
      <c r="F348" s="49">
        <f t="shared" si="451"/>
        <v>0</v>
      </c>
      <c r="G348" s="48"/>
      <c r="H348" s="46">
        <f t="shared" si="452"/>
        <v>0</v>
      </c>
      <c r="I348" s="47"/>
      <c r="J348" s="47"/>
      <c r="K348" s="47">
        <f t="shared" si="453"/>
        <v>0</v>
      </c>
      <c r="L348" s="50"/>
      <c r="M348" s="49">
        <f t="shared" si="383"/>
        <v>10353.42</v>
      </c>
      <c r="N348" s="46">
        <f t="shared" si="384"/>
        <v>0</v>
      </c>
      <c r="O348" s="42">
        <f t="shared" si="385"/>
        <v>10353.42</v>
      </c>
      <c r="P348" s="47">
        <v>124.5</v>
      </c>
      <c r="Q348" s="47"/>
      <c r="R348" s="47"/>
      <c r="S348" s="50"/>
      <c r="T348" s="49">
        <f t="shared" si="448"/>
        <v>0</v>
      </c>
      <c r="U348" s="46">
        <f t="shared" si="449"/>
        <v>0</v>
      </c>
      <c r="V348" s="42">
        <f t="shared" si="386"/>
        <v>0</v>
      </c>
      <c r="W348" s="47"/>
      <c r="X348" s="47"/>
      <c r="Y348" s="47"/>
      <c r="Z348" s="50"/>
      <c r="AA348" s="51">
        <f t="shared" si="450"/>
        <v>0</v>
      </c>
      <c r="AB348" s="46">
        <f t="shared" si="446"/>
        <v>0</v>
      </c>
      <c r="AC348" s="46">
        <f t="shared" si="447"/>
        <v>0</v>
      </c>
      <c r="AD348" s="47"/>
      <c r="AE348" s="47"/>
      <c r="AF348" s="44">
        <f t="shared" si="433"/>
        <v>0</v>
      </c>
      <c r="AG348" s="124"/>
      <c r="AH348" s="51">
        <f t="shared" si="460"/>
        <v>0</v>
      </c>
      <c r="AI348" s="46">
        <f t="shared" si="461"/>
        <v>0</v>
      </c>
      <c r="AJ348" s="46">
        <f t="shared" si="462"/>
        <v>0</v>
      </c>
      <c r="AK348" s="47"/>
      <c r="AL348" s="47"/>
      <c r="AM348" s="44">
        <f t="shared" si="437"/>
        <v>0</v>
      </c>
      <c r="AN348" s="124"/>
      <c r="AO348" s="51">
        <f t="shared" si="463"/>
        <v>0</v>
      </c>
      <c r="AP348" s="46">
        <f t="shared" si="464"/>
        <v>0</v>
      </c>
      <c r="AQ348" s="46">
        <f t="shared" si="465"/>
        <v>0</v>
      </c>
      <c r="AR348" s="47"/>
      <c r="AS348" s="47"/>
      <c r="AT348" s="44">
        <f t="shared" si="441"/>
        <v>0</v>
      </c>
      <c r="AU348" s="124"/>
      <c r="AV348" s="51">
        <f t="shared" si="466"/>
        <v>0</v>
      </c>
      <c r="AW348" s="46">
        <f t="shared" si="467"/>
        <v>0</v>
      </c>
      <c r="AX348" s="46">
        <f t="shared" si="468"/>
        <v>0</v>
      </c>
      <c r="AY348" s="47"/>
      <c r="AZ348" s="47"/>
      <c r="BA348" s="44">
        <f t="shared" si="445"/>
        <v>0</v>
      </c>
      <c r="BB348" s="93" t="s">
        <v>824</v>
      </c>
      <c r="BC348" s="93"/>
    </row>
    <row r="349" spans="1:139" ht="28.5" customHeight="1" outlineLevel="1" x14ac:dyDescent="0.3">
      <c r="A349" s="6">
        <v>294</v>
      </c>
      <c r="B349" s="6">
        <v>294</v>
      </c>
      <c r="C349" s="6" t="s">
        <v>254</v>
      </c>
      <c r="D349" s="7" t="s">
        <v>549</v>
      </c>
      <c r="E349" s="16">
        <v>83.16</v>
      </c>
      <c r="F349" s="49">
        <f t="shared" si="451"/>
        <v>0</v>
      </c>
      <c r="G349" s="48"/>
      <c r="H349" s="46">
        <f t="shared" si="452"/>
        <v>0</v>
      </c>
      <c r="I349" s="47"/>
      <c r="J349" s="47"/>
      <c r="K349" s="47">
        <f t="shared" si="453"/>
        <v>0</v>
      </c>
      <c r="L349" s="50"/>
      <c r="M349" s="49">
        <f t="shared" si="383"/>
        <v>18844.056</v>
      </c>
      <c r="N349" s="46">
        <f t="shared" si="384"/>
        <v>0</v>
      </c>
      <c r="O349" s="42">
        <f t="shared" si="385"/>
        <v>18844.056</v>
      </c>
      <c r="P349" s="47">
        <v>226.6</v>
      </c>
      <c r="Q349" s="47"/>
      <c r="R349" s="47"/>
      <c r="S349" s="50"/>
      <c r="T349" s="49">
        <f t="shared" si="448"/>
        <v>0</v>
      </c>
      <c r="U349" s="46">
        <f t="shared" si="449"/>
        <v>0</v>
      </c>
      <c r="V349" s="42">
        <f t="shared" si="386"/>
        <v>0</v>
      </c>
      <c r="W349" s="47"/>
      <c r="X349" s="47"/>
      <c r="Y349" s="47"/>
      <c r="Z349" s="50"/>
      <c r="AA349" s="51">
        <f t="shared" si="450"/>
        <v>0</v>
      </c>
      <c r="AB349" s="46">
        <f t="shared" si="446"/>
        <v>0</v>
      </c>
      <c r="AC349" s="46">
        <f t="shared" si="447"/>
        <v>0</v>
      </c>
      <c r="AD349" s="47"/>
      <c r="AE349" s="47"/>
      <c r="AF349" s="44">
        <f t="shared" si="433"/>
        <v>0</v>
      </c>
      <c r="AG349" s="124"/>
      <c r="AH349" s="51">
        <f t="shared" si="460"/>
        <v>0</v>
      </c>
      <c r="AI349" s="46">
        <f t="shared" si="461"/>
        <v>0</v>
      </c>
      <c r="AJ349" s="46">
        <f t="shared" si="462"/>
        <v>0</v>
      </c>
      <c r="AK349" s="47"/>
      <c r="AL349" s="47"/>
      <c r="AM349" s="44">
        <f t="shared" si="437"/>
        <v>0</v>
      </c>
      <c r="AN349" s="124"/>
      <c r="AO349" s="51">
        <f t="shared" si="463"/>
        <v>0</v>
      </c>
      <c r="AP349" s="46">
        <f t="shared" si="464"/>
        <v>0</v>
      </c>
      <c r="AQ349" s="46">
        <f t="shared" si="465"/>
        <v>0</v>
      </c>
      <c r="AR349" s="47"/>
      <c r="AS349" s="47"/>
      <c r="AT349" s="44">
        <f t="shared" si="441"/>
        <v>0</v>
      </c>
      <c r="AU349" s="124"/>
      <c r="AV349" s="51">
        <f t="shared" si="466"/>
        <v>0</v>
      </c>
      <c r="AW349" s="46">
        <f t="shared" si="467"/>
        <v>0</v>
      </c>
      <c r="AX349" s="46">
        <f t="shared" si="468"/>
        <v>0</v>
      </c>
      <c r="AY349" s="47"/>
      <c r="AZ349" s="47"/>
      <c r="BA349" s="44">
        <f t="shared" si="445"/>
        <v>0</v>
      </c>
      <c r="BB349" s="93" t="s">
        <v>825</v>
      </c>
      <c r="BC349" s="93" t="s">
        <v>1053</v>
      </c>
    </row>
    <row r="350" spans="1:139" ht="85.5" customHeight="1" outlineLevel="1" x14ac:dyDescent="0.3">
      <c r="A350" s="6">
        <v>295</v>
      </c>
      <c r="B350" s="6">
        <v>295</v>
      </c>
      <c r="C350" s="6" t="s">
        <v>274</v>
      </c>
      <c r="D350" s="7" t="s">
        <v>549</v>
      </c>
      <c r="E350" s="16">
        <v>28.76</v>
      </c>
      <c r="F350" s="49">
        <f t="shared" si="451"/>
        <v>0</v>
      </c>
      <c r="G350" s="48"/>
      <c r="H350" s="46">
        <f t="shared" si="452"/>
        <v>0</v>
      </c>
      <c r="I350" s="47"/>
      <c r="J350" s="47"/>
      <c r="K350" s="47">
        <f t="shared" si="453"/>
        <v>0</v>
      </c>
      <c r="L350" s="50"/>
      <c r="M350" s="49">
        <f t="shared" si="383"/>
        <v>9203.2000000000007</v>
      </c>
      <c r="N350" s="46">
        <f t="shared" si="384"/>
        <v>0</v>
      </c>
      <c r="O350" s="42">
        <f t="shared" si="385"/>
        <v>9203.2000000000007</v>
      </c>
      <c r="P350" s="47">
        <v>320</v>
      </c>
      <c r="Q350" s="47"/>
      <c r="R350" s="47"/>
      <c r="S350" s="50"/>
      <c r="T350" s="49">
        <f t="shared" si="448"/>
        <v>0</v>
      </c>
      <c r="U350" s="46">
        <f t="shared" si="449"/>
        <v>0</v>
      </c>
      <c r="V350" s="42">
        <f t="shared" si="386"/>
        <v>0</v>
      </c>
      <c r="W350" s="47"/>
      <c r="X350" s="47"/>
      <c r="Y350" s="47"/>
      <c r="Z350" s="50"/>
      <c r="AA350" s="51">
        <f t="shared" si="450"/>
        <v>0</v>
      </c>
      <c r="AB350" s="46">
        <f t="shared" si="446"/>
        <v>0</v>
      </c>
      <c r="AC350" s="46">
        <f t="shared" si="447"/>
        <v>0</v>
      </c>
      <c r="AD350" s="47"/>
      <c r="AE350" s="47"/>
      <c r="AF350" s="44">
        <f t="shared" si="433"/>
        <v>0</v>
      </c>
      <c r="AG350" s="124"/>
      <c r="AH350" s="51">
        <f t="shared" si="460"/>
        <v>0</v>
      </c>
      <c r="AI350" s="46">
        <f t="shared" si="461"/>
        <v>0</v>
      </c>
      <c r="AJ350" s="46">
        <f t="shared" si="462"/>
        <v>0</v>
      </c>
      <c r="AK350" s="47"/>
      <c r="AL350" s="47"/>
      <c r="AM350" s="44">
        <f t="shared" si="437"/>
        <v>0</v>
      </c>
      <c r="AN350" s="124"/>
      <c r="AO350" s="51">
        <f t="shared" si="463"/>
        <v>0</v>
      </c>
      <c r="AP350" s="46">
        <f t="shared" si="464"/>
        <v>0</v>
      </c>
      <c r="AQ350" s="46">
        <f t="shared" si="465"/>
        <v>0</v>
      </c>
      <c r="AR350" s="47"/>
      <c r="AS350" s="47"/>
      <c r="AT350" s="44">
        <f t="shared" si="441"/>
        <v>0</v>
      </c>
      <c r="AU350" s="124"/>
      <c r="AV350" s="51">
        <f t="shared" si="466"/>
        <v>0</v>
      </c>
      <c r="AW350" s="46">
        <f t="shared" si="467"/>
        <v>0</v>
      </c>
      <c r="AX350" s="46">
        <f t="shared" si="468"/>
        <v>0</v>
      </c>
      <c r="AY350" s="47"/>
      <c r="AZ350" s="47"/>
      <c r="BA350" s="44">
        <f t="shared" si="445"/>
        <v>0</v>
      </c>
      <c r="BB350" s="93" t="s">
        <v>826</v>
      </c>
      <c r="BC350" s="93"/>
    </row>
    <row r="351" spans="1:139" ht="28.5" customHeight="1" outlineLevel="1" x14ac:dyDescent="0.3">
      <c r="A351" s="6">
        <v>296</v>
      </c>
      <c r="B351" s="6">
        <v>296</v>
      </c>
      <c r="C351" s="6" t="s">
        <v>275</v>
      </c>
      <c r="D351" s="7" t="s">
        <v>550</v>
      </c>
      <c r="E351" s="16">
        <v>30</v>
      </c>
      <c r="F351" s="49">
        <f t="shared" si="451"/>
        <v>0</v>
      </c>
      <c r="G351" s="48"/>
      <c r="H351" s="46">
        <f t="shared" si="452"/>
        <v>0</v>
      </c>
      <c r="I351" s="47"/>
      <c r="J351" s="47"/>
      <c r="K351" s="47">
        <f t="shared" si="453"/>
        <v>0</v>
      </c>
      <c r="L351" s="50"/>
      <c r="M351" s="49">
        <f t="shared" si="383"/>
        <v>12360</v>
      </c>
      <c r="N351" s="46">
        <f t="shared" si="384"/>
        <v>0</v>
      </c>
      <c r="O351" s="42">
        <f t="shared" si="385"/>
        <v>12360</v>
      </c>
      <c r="P351" s="47">
        <v>412</v>
      </c>
      <c r="Q351" s="47"/>
      <c r="R351" s="47"/>
      <c r="S351" s="50"/>
      <c r="T351" s="49">
        <f t="shared" si="448"/>
        <v>0</v>
      </c>
      <c r="U351" s="46">
        <f t="shared" si="449"/>
        <v>0</v>
      </c>
      <c r="V351" s="42">
        <f t="shared" si="386"/>
        <v>0</v>
      </c>
      <c r="W351" s="47"/>
      <c r="X351" s="47"/>
      <c r="Y351" s="47"/>
      <c r="Z351" s="50"/>
      <c r="AA351" s="51">
        <f t="shared" si="450"/>
        <v>0</v>
      </c>
      <c r="AB351" s="46">
        <f t="shared" si="446"/>
        <v>0</v>
      </c>
      <c r="AC351" s="46">
        <f t="shared" si="447"/>
        <v>0</v>
      </c>
      <c r="AD351" s="47"/>
      <c r="AE351" s="47"/>
      <c r="AF351" s="44">
        <f t="shared" si="433"/>
        <v>0</v>
      </c>
      <c r="AG351" s="124"/>
      <c r="AH351" s="51">
        <f t="shared" si="460"/>
        <v>0</v>
      </c>
      <c r="AI351" s="46">
        <f t="shared" si="461"/>
        <v>0</v>
      </c>
      <c r="AJ351" s="46">
        <f t="shared" si="462"/>
        <v>0</v>
      </c>
      <c r="AK351" s="47"/>
      <c r="AL351" s="47"/>
      <c r="AM351" s="44">
        <f t="shared" si="437"/>
        <v>0</v>
      </c>
      <c r="AN351" s="124"/>
      <c r="AO351" s="51">
        <f t="shared" si="463"/>
        <v>0</v>
      </c>
      <c r="AP351" s="46">
        <f t="shared" si="464"/>
        <v>0</v>
      </c>
      <c r="AQ351" s="46">
        <f t="shared" si="465"/>
        <v>0</v>
      </c>
      <c r="AR351" s="47"/>
      <c r="AS351" s="47"/>
      <c r="AT351" s="44">
        <f t="shared" si="441"/>
        <v>0</v>
      </c>
      <c r="AU351" s="124"/>
      <c r="AV351" s="51">
        <f t="shared" si="466"/>
        <v>0</v>
      </c>
      <c r="AW351" s="46">
        <f t="shared" si="467"/>
        <v>0</v>
      </c>
      <c r="AX351" s="46">
        <f t="shared" si="468"/>
        <v>0</v>
      </c>
      <c r="AY351" s="47"/>
      <c r="AZ351" s="47"/>
      <c r="BA351" s="44">
        <f t="shared" si="445"/>
        <v>0</v>
      </c>
      <c r="BB351" s="93" t="s">
        <v>827</v>
      </c>
      <c r="BC351" s="93" t="s">
        <v>1055</v>
      </c>
    </row>
    <row r="352" spans="1:139" ht="57" customHeight="1" outlineLevel="1" x14ac:dyDescent="0.3">
      <c r="A352" s="6">
        <v>297</v>
      </c>
      <c r="B352" s="6">
        <v>297</v>
      </c>
      <c r="C352" s="6" t="s">
        <v>276</v>
      </c>
      <c r="D352" s="7" t="s">
        <v>549</v>
      </c>
      <c r="E352" s="16">
        <v>15.39</v>
      </c>
      <c r="F352" s="49">
        <f t="shared" si="451"/>
        <v>0</v>
      </c>
      <c r="G352" s="48"/>
      <c r="H352" s="46">
        <f t="shared" si="452"/>
        <v>0</v>
      </c>
      <c r="I352" s="47"/>
      <c r="J352" s="47"/>
      <c r="K352" s="47">
        <f t="shared" si="453"/>
        <v>0</v>
      </c>
      <c r="L352" s="50"/>
      <c r="M352" s="49">
        <f t="shared" si="383"/>
        <v>3487.3740000000003</v>
      </c>
      <c r="N352" s="46">
        <f t="shared" si="384"/>
        <v>0</v>
      </c>
      <c r="O352" s="42">
        <f t="shared" si="385"/>
        <v>3487.3740000000003</v>
      </c>
      <c r="P352" s="47">
        <v>226.6</v>
      </c>
      <c r="Q352" s="47"/>
      <c r="R352" s="47"/>
      <c r="S352" s="50"/>
      <c r="T352" s="49">
        <f t="shared" si="448"/>
        <v>0</v>
      </c>
      <c r="U352" s="46">
        <f t="shared" si="449"/>
        <v>0</v>
      </c>
      <c r="V352" s="42">
        <f t="shared" si="386"/>
        <v>0</v>
      </c>
      <c r="W352" s="47"/>
      <c r="X352" s="47"/>
      <c r="Y352" s="47"/>
      <c r="Z352" s="50"/>
      <c r="AA352" s="51">
        <f t="shared" si="450"/>
        <v>0</v>
      </c>
      <c r="AB352" s="46">
        <f t="shared" si="446"/>
        <v>0</v>
      </c>
      <c r="AC352" s="46">
        <f t="shared" si="447"/>
        <v>0</v>
      </c>
      <c r="AD352" s="47"/>
      <c r="AE352" s="47"/>
      <c r="AF352" s="44">
        <f t="shared" si="433"/>
        <v>0</v>
      </c>
      <c r="AG352" s="124"/>
      <c r="AH352" s="51">
        <f t="shared" si="460"/>
        <v>0</v>
      </c>
      <c r="AI352" s="46">
        <f t="shared" si="461"/>
        <v>0</v>
      </c>
      <c r="AJ352" s="46">
        <f t="shared" si="462"/>
        <v>0</v>
      </c>
      <c r="AK352" s="47"/>
      <c r="AL352" s="47"/>
      <c r="AM352" s="44">
        <f t="shared" si="437"/>
        <v>0</v>
      </c>
      <c r="AN352" s="124"/>
      <c r="AO352" s="51">
        <f t="shared" si="463"/>
        <v>0</v>
      </c>
      <c r="AP352" s="46">
        <f t="shared" si="464"/>
        <v>0</v>
      </c>
      <c r="AQ352" s="46">
        <f t="shared" si="465"/>
        <v>0</v>
      </c>
      <c r="AR352" s="47"/>
      <c r="AS352" s="47"/>
      <c r="AT352" s="44">
        <f t="shared" si="441"/>
        <v>0</v>
      </c>
      <c r="AU352" s="124"/>
      <c r="AV352" s="51">
        <f t="shared" si="466"/>
        <v>0</v>
      </c>
      <c r="AW352" s="46">
        <f t="shared" si="467"/>
        <v>0</v>
      </c>
      <c r="AX352" s="46">
        <f t="shared" si="468"/>
        <v>0</v>
      </c>
      <c r="AY352" s="47"/>
      <c r="AZ352" s="47"/>
      <c r="BA352" s="44">
        <f t="shared" si="445"/>
        <v>0</v>
      </c>
      <c r="BB352" s="93" t="s">
        <v>828</v>
      </c>
      <c r="BC352" s="93" t="s">
        <v>1053</v>
      </c>
    </row>
    <row r="353" spans="1:139" ht="42.75" customHeight="1" outlineLevel="1" x14ac:dyDescent="0.3">
      <c r="A353" s="6">
        <v>298</v>
      </c>
      <c r="B353" s="6">
        <v>298</v>
      </c>
      <c r="C353" s="6" t="s">
        <v>277</v>
      </c>
      <c r="D353" s="7" t="s">
        <v>549</v>
      </c>
      <c r="E353" s="16">
        <v>10.8</v>
      </c>
      <c r="F353" s="49">
        <f t="shared" si="451"/>
        <v>0</v>
      </c>
      <c r="G353" s="48"/>
      <c r="H353" s="46">
        <f t="shared" si="452"/>
        <v>0</v>
      </c>
      <c r="I353" s="47"/>
      <c r="J353" s="47"/>
      <c r="K353" s="47">
        <f t="shared" si="453"/>
        <v>0</v>
      </c>
      <c r="L353" s="50"/>
      <c r="M353" s="49">
        <f t="shared" si="383"/>
        <v>1209.6000000000001</v>
      </c>
      <c r="N353" s="46">
        <f t="shared" si="384"/>
        <v>0</v>
      </c>
      <c r="O353" s="42">
        <f t="shared" si="385"/>
        <v>1209.6000000000001</v>
      </c>
      <c r="P353" s="47">
        <v>112</v>
      </c>
      <c r="Q353" s="47"/>
      <c r="R353" s="47"/>
      <c r="S353" s="50"/>
      <c r="T353" s="49">
        <f t="shared" si="448"/>
        <v>0</v>
      </c>
      <c r="U353" s="46">
        <f t="shared" si="449"/>
        <v>0</v>
      </c>
      <c r="V353" s="42">
        <f t="shared" si="386"/>
        <v>0</v>
      </c>
      <c r="W353" s="47"/>
      <c r="X353" s="47"/>
      <c r="Y353" s="47"/>
      <c r="Z353" s="50"/>
      <c r="AA353" s="51">
        <f t="shared" si="450"/>
        <v>0</v>
      </c>
      <c r="AB353" s="46">
        <f t="shared" si="446"/>
        <v>0</v>
      </c>
      <c r="AC353" s="46">
        <f t="shared" si="447"/>
        <v>0</v>
      </c>
      <c r="AD353" s="47"/>
      <c r="AE353" s="47"/>
      <c r="AF353" s="44">
        <f t="shared" si="433"/>
        <v>0</v>
      </c>
      <c r="AG353" s="124"/>
      <c r="AH353" s="51">
        <f t="shared" si="460"/>
        <v>0</v>
      </c>
      <c r="AI353" s="46">
        <f t="shared" si="461"/>
        <v>0</v>
      </c>
      <c r="AJ353" s="46">
        <f t="shared" si="462"/>
        <v>0</v>
      </c>
      <c r="AK353" s="47"/>
      <c r="AL353" s="47"/>
      <c r="AM353" s="44">
        <f t="shared" si="437"/>
        <v>0</v>
      </c>
      <c r="AN353" s="124"/>
      <c r="AO353" s="51">
        <f t="shared" si="463"/>
        <v>0</v>
      </c>
      <c r="AP353" s="46">
        <f t="shared" si="464"/>
        <v>0</v>
      </c>
      <c r="AQ353" s="46">
        <f t="shared" si="465"/>
        <v>0</v>
      </c>
      <c r="AR353" s="47"/>
      <c r="AS353" s="47"/>
      <c r="AT353" s="44">
        <f t="shared" si="441"/>
        <v>0</v>
      </c>
      <c r="AU353" s="124"/>
      <c r="AV353" s="51">
        <f t="shared" si="466"/>
        <v>0</v>
      </c>
      <c r="AW353" s="46">
        <f t="shared" si="467"/>
        <v>0</v>
      </c>
      <c r="AX353" s="46">
        <f t="shared" si="468"/>
        <v>0</v>
      </c>
      <c r="AY353" s="47"/>
      <c r="AZ353" s="47"/>
      <c r="BA353" s="44">
        <f t="shared" si="445"/>
        <v>0</v>
      </c>
      <c r="BB353" s="93" t="s">
        <v>829</v>
      </c>
      <c r="BC353" s="93"/>
    </row>
    <row r="354" spans="1:139" ht="42.75" customHeight="1" outlineLevel="1" x14ac:dyDescent="0.3">
      <c r="A354" s="6">
        <v>299</v>
      </c>
      <c r="B354" s="6">
        <v>299</v>
      </c>
      <c r="C354" s="6" t="s">
        <v>278</v>
      </c>
      <c r="D354" s="7" t="s">
        <v>549</v>
      </c>
      <c r="E354" s="16">
        <v>25.03</v>
      </c>
      <c r="F354" s="49">
        <f t="shared" si="451"/>
        <v>0</v>
      </c>
      <c r="G354" s="48"/>
      <c r="H354" s="46">
        <f t="shared" si="452"/>
        <v>0</v>
      </c>
      <c r="I354" s="47"/>
      <c r="J354" s="47"/>
      <c r="K354" s="47">
        <f t="shared" si="453"/>
        <v>0</v>
      </c>
      <c r="L354" s="50"/>
      <c r="M354" s="49">
        <f t="shared" si="383"/>
        <v>4380.25</v>
      </c>
      <c r="N354" s="46">
        <f t="shared" si="384"/>
        <v>0</v>
      </c>
      <c r="O354" s="42">
        <f t="shared" si="385"/>
        <v>4380.25</v>
      </c>
      <c r="P354" s="47">
        <v>175</v>
      </c>
      <c r="Q354" s="47"/>
      <c r="R354" s="47"/>
      <c r="S354" s="50"/>
      <c r="T354" s="49">
        <f t="shared" si="448"/>
        <v>0</v>
      </c>
      <c r="U354" s="46">
        <f t="shared" si="449"/>
        <v>0</v>
      </c>
      <c r="V354" s="42">
        <f t="shared" si="386"/>
        <v>0</v>
      </c>
      <c r="W354" s="47"/>
      <c r="X354" s="47"/>
      <c r="Y354" s="47"/>
      <c r="Z354" s="50"/>
      <c r="AA354" s="51">
        <f t="shared" si="450"/>
        <v>0</v>
      </c>
      <c r="AB354" s="46">
        <f t="shared" si="446"/>
        <v>0</v>
      </c>
      <c r="AC354" s="46">
        <f t="shared" si="447"/>
        <v>0</v>
      </c>
      <c r="AD354" s="47"/>
      <c r="AE354" s="47"/>
      <c r="AF354" s="44">
        <f t="shared" si="433"/>
        <v>0</v>
      </c>
      <c r="AG354" s="124"/>
      <c r="AH354" s="51">
        <f t="shared" si="460"/>
        <v>0</v>
      </c>
      <c r="AI354" s="46">
        <f t="shared" si="461"/>
        <v>0</v>
      </c>
      <c r="AJ354" s="46">
        <f t="shared" si="462"/>
        <v>0</v>
      </c>
      <c r="AK354" s="47"/>
      <c r="AL354" s="47"/>
      <c r="AM354" s="44">
        <f t="shared" si="437"/>
        <v>0</v>
      </c>
      <c r="AN354" s="124"/>
      <c r="AO354" s="51">
        <f t="shared" si="463"/>
        <v>0</v>
      </c>
      <c r="AP354" s="46">
        <f t="shared" si="464"/>
        <v>0</v>
      </c>
      <c r="AQ354" s="46">
        <f t="shared" si="465"/>
        <v>0</v>
      </c>
      <c r="AR354" s="47"/>
      <c r="AS354" s="47"/>
      <c r="AT354" s="44">
        <f t="shared" si="441"/>
        <v>0</v>
      </c>
      <c r="AU354" s="124"/>
      <c r="AV354" s="51">
        <f t="shared" si="466"/>
        <v>0</v>
      </c>
      <c r="AW354" s="46">
        <f t="shared" si="467"/>
        <v>0</v>
      </c>
      <c r="AX354" s="46">
        <f t="shared" si="468"/>
        <v>0</v>
      </c>
      <c r="AY354" s="47"/>
      <c r="AZ354" s="47"/>
      <c r="BA354" s="44">
        <f t="shared" si="445"/>
        <v>0</v>
      </c>
      <c r="BB354" s="93" t="s">
        <v>830</v>
      </c>
      <c r="BC354" s="93"/>
    </row>
    <row r="355" spans="1:139" ht="57" customHeight="1" outlineLevel="1" x14ac:dyDescent="0.3">
      <c r="A355" s="6">
        <v>300</v>
      </c>
      <c r="B355" s="6">
        <v>300</v>
      </c>
      <c r="C355" s="6" t="s">
        <v>279</v>
      </c>
      <c r="D355" s="7" t="s">
        <v>549</v>
      </c>
      <c r="E355" s="16">
        <v>36.24</v>
      </c>
      <c r="F355" s="49">
        <f t="shared" si="451"/>
        <v>0</v>
      </c>
      <c r="G355" s="48"/>
      <c r="H355" s="46">
        <f t="shared" si="452"/>
        <v>0</v>
      </c>
      <c r="I355" s="47"/>
      <c r="J355" s="47"/>
      <c r="K355" s="47">
        <f t="shared" si="453"/>
        <v>0</v>
      </c>
      <c r="L355" s="50"/>
      <c r="M355" s="49">
        <f t="shared" si="383"/>
        <v>11596.800000000001</v>
      </c>
      <c r="N355" s="46">
        <f t="shared" si="384"/>
        <v>0</v>
      </c>
      <c r="O355" s="42">
        <f t="shared" si="385"/>
        <v>11596.800000000001</v>
      </c>
      <c r="P355" s="47">
        <v>320</v>
      </c>
      <c r="Q355" s="47"/>
      <c r="R355" s="47"/>
      <c r="S355" s="50"/>
      <c r="T355" s="49">
        <f t="shared" si="448"/>
        <v>0</v>
      </c>
      <c r="U355" s="46">
        <f t="shared" si="449"/>
        <v>0</v>
      </c>
      <c r="V355" s="42">
        <f t="shared" si="386"/>
        <v>0</v>
      </c>
      <c r="W355" s="47"/>
      <c r="X355" s="47"/>
      <c r="Y355" s="47"/>
      <c r="Z355" s="50"/>
      <c r="AA355" s="51">
        <f t="shared" si="450"/>
        <v>0</v>
      </c>
      <c r="AB355" s="46">
        <f t="shared" si="446"/>
        <v>0</v>
      </c>
      <c r="AC355" s="46">
        <f t="shared" si="447"/>
        <v>0</v>
      </c>
      <c r="AD355" s="47"/>
      <c r="AE355" s="47"/>
      <c r="AF355" s="44">
        <f t="shared" si="433"/>
        <v>0</v>
      </c>
      <c r="AG355" s="124"/>
      <c r="AH355" s="51">
        <f t="shared" si="460"/>
        <v>0</v>
      </c>
      <c r="AI355" s="46">
        <f t="shared" si="461"/>
        <v>0</v>
      </c>
      <c r="AJ355" s="46">
        <f t="shared" si="462"/>
        <v>0</v>
      </c>
      <c r="AK355" s="47"/>
      <c r="AL355" s="47"/>
      <c r="AM355" s="44">
        <f t="shared" si="437"/>
        <v>0</v>
      </c>
      <c r="AN355" s="124"/>
      <c r="AO355" s="51">
        <f t="shared" si="463"/>
        <v>0</v>
      </c>
      <c r="AP355" s="46">
        <f t="shared" si="464"/>
        <v>0</v>
      </c>
      <c r="AQ355" s="46">
        <f t="shared" si="465"/>
        <v>0</v>
      </c>
      <c r="AR355" s="47"/>
      <c r="AS355" s="47"/>
      <c r="AT355" s="44">
        <f t="shared" si="441"/>
        <v>0</v>
      </c>
      <c r="AU355" s="124"/>
      <c r="AV355" s="51">
        <f t="shared" si="466"/>
        <v>0</v>
      </c>
      <c r="AW355" s="46">
        <f t="shared" si="467"/>
        <v>0</v>
      </c>
      <c r="AX355" s="46">
        <f t="shared" si="468"/>
        <v>0</v>
      </c>
      <c r="AY355" s="47"/>
      <c r="AZ355" s="47"/>
      <c r="BA355" s="44">
        <f t="shared" si="445"/>
        <v>0</v>
      </c>
      <c r="BB355" s="93" t="s">
        <v>831</v>
      </c>
      <c r="BC355" s="93"/>
    </row>
    <row r="356" spans="1:139" ht="71.25" customHeight="1" outlineLevel="1" x14ac:dyDescent="0.3">
      <c r="A356" s="6">
        <v>301</v>
      </c>
      <c r="B356" s="6">
        <v>301</v>
      </c>
      <c r="C356" s="6" t="s">
        <v>280</v>
      </c>
      <c r="D356" s="7" t="s">
        <v>553</v>
      </c>
      <c r="E356" s="16">
        <v>1.3109999999999999</v>
      </c>
      <c r="F356" s="49">
        <f t="shared" si="451"/>
        <v>0</v>
      </c>
      <c r="G356" s="48"/>
      <c r="H356" s="46">
        <f t="shared" si="452"/>
        <v>0</v>
      </c>
      <c r="I356" s="47"/>
      <c r="J356" s="47"/>
      <c r="K356" s="47">
        <f t="shared" si="453"/>
        <v>0</v>
      </c>
      <c r="L356" s="50"/>
      <c r="M356" s="49">
        <f t="shared" si="383"/>
        <v>9832.5</v>
      </c>
      <c r="N356" s="46">
        <f t="shared" si="384"/>
        <v>0</v>
      </c>
      <c r="O356" s="42">
        <f t="shared" si="385"/>
        <v>9832.5</v>
      </c>
      <c r="P356" s="47">
        <v>7500</v>
      </c>
      <c r="Q356" s="47"/>
      <c r="R356" s="47"/>
      <c r="S356" s="50"/>
      <c r="T356" s="49">
        <f t="shared" si="448"/>
        <v>0</v>
      </c>
      <c r="U356" s="46">
        <f t="shared" si="449"/>
        <v>0</v>
      </c>
      <c r="V356" s="42">
        <f t="shared" si="386"/>
        <v>0</v>
      </c>
      <c r="W356" s="47"/>
      <c r="X356" s="47"/>
      <c r="Y356" s="47"/>
      <c r="Z356" s="50"/>
      <c r="AA356" s="51">
        <f t="shared" si="450"/>
        <v>0</v>
      </c>
      <c r="AB356" s="46">
        <f t="shared" si="446"/>
        <v>0</v>
      </c>
      <c r="AC356" s="46">
        <f t="shared" si="447"/>
        <v>0</v>
      </c>
      <c r="AD356" s="47"/>
      <c r="AE356" s="47"/>
      <c r="AF356" s="44">
        <f t="shared" si="433"/>
        <v>0</v>
      </c>
      <c r="AG356" s="124"/>
      <c r="AH356" s="51">
        <f t="shared" si="460"/>
        <v>0</v>
      </c>
      <c r="AI356" s="46">
        <f t="shared" si="461"/>
        <v>0</v>
      </c>
      <c r="AJ356" s="46">
        <f t="shared" si="462"/>
        <v>0</v>
      </c>
      <c r="AK356" s="47"/>
      <c r="AL356" s="47"/>
      <c r="AM356" s="44">
        <f t="shared" si="437"/>
        <v>0</v>
      </c>
      <c r="AN356" s="124"/>
      <c r="AO356" s="51">
        <f t="shared" si="463"/>
        <v>0</v>
      </c>
      <c r="AP356" s="46">
        <f t="shared" si="464"/>
        <v>0</v>
      </c>
      <c r="AQ356" s="46">
        <f t="shared" si="465"/>
        <v>0</v>
      </c>
      <c r="AR356" s="47"/>
      <c r="AS356" s="47"/>
      <c r="AT356" s="44">
        <f t="shared" si="441"/>
        <v>0</v>
      </c>
      <c r="AU356" s="124"/>
      <c r="AV356" s="51">
        <f t="shared" si="466"/>
        <v>0</v>
      </c>
      <c r="AW356" s="46">
        <f t="shared" si="467"/>
        <v>0</v>
      </c>
      <c r="AX356" s="46">
        <f t="shared" si="468"/>
        <v>0</v>
      </c>
      <c r="AY356" s="47"/>
      <c r="AZ356" s="47"/>
      <c r="BA356" s="44">
        <f t="shared" si="445"/>
        <v>0</v>
      </c>
      <c r="BB356" s="93" t="s">
        <v>832</v>
      </c>
      <c r="BC356" s="93"/>
    </row>
    <row r="357" spans="1:139" s="67" customFormat="1" ht="28.8" hidden="1" x14ac:dyDescent="0.3">
      <c r="A357" s="61"/>
      <c r="B357" s="61"/>
      <c r="C357" s="61" t="s">
        <v>281</v>
      </c>
      <c r="D357" s="68"/>
      <c r="E357" s="69"/>
      <c r="F357" s="72">
        <f>SUM(F358:F365)</f>
        <v>0</v>
      </c>
      <c r="G357" s="72">
        <f>SUM(G358:G365)</f>
        <v>0</v>
      </c>
      <c r="H357" s="72">
        <f>SUM(H358:H365)</f>
        <v>0</v>
      </c>
      <c r="I357" s="71"/>
      <c r="J357" s="71"/>
      <c r="K357" s="71">
        <f t="shared" si="453"/>
        <v>0</v>
      </c>
      <c r="L357" s="60"/>
      <c r="M357" s="72">
        <f>SUM(M358:M365)</f>
        <v>64808.4</v>
      </c>
      <c r="N357" s="72">
        <f>SUM(N358:N365)</f>
        <v>0</v>
      </c>
      <c r="O357" s="72">
        <f>SUM(O358:O365)</f>
        <v>64808.4</v>
      </c>
      <c r="P357" s="71"/>
      <c r="Q357" s="71"/>
      <c r="R357" s="71"/>
      <c r="S357" s="60"/>
      <c r="T357" s="72">
        <f>SUM(T358:T365)</f>
        <v>0</v>
      </c>
      <c r="U357" s="72">
        <f>SUM(U358:U365)</f>
        <v>0</v>
      </c>
      <c r="V357" s="72">
        <f>SUM(V358:V365)</f>
        <v>0</v>
      </c>
      <c r="W357" s="71"/>
      <c r="X357" s="71"/>
      <c r="Y357" s="71"/>
      <c r="Z357" s="60"/>
      <c r="AA357" s="72">
        <f>SUM(AA358:AA365)</f>
        <v>0</v>
      </c>
      <c r="AB357" s="72">
        <f>SUM(AB358:AB365)</f>
        <v>0</v>
      </c>
      <c r="AC357" s="72">
        <f>SUM(AC358:AC365)</f>
        <v>0</v>
      </c>
      <c r="AD357" s="71"/>
      <c r="AE357" s="71"/>
      <c r="AF357" s="66">
        <f t="shared" si="433"/>
        <v>0</v>
      </c>
      <c r="AG357" s="123"/>
      <c r="AH357" s="72">
        <f>SUM(AH358:AH365)</f>
        <v>0</v>
      </c>
      <c r="AI357" s="72">
        <f>SUM(AI358:AI365)</f>
        <v>0</v>
      </c>
      <c r="AJ357" s="72">
        <f>SUM(AJ358:AJ365)</f>
        <v>0</v>
      </c>
      <c r="AK357" s="71"/>
      <c r="AL357" s="71"/>
      <c r="AM357" s="66">
        <f t="shared" si="437"/>
        <v>0</v>
      </c>
      <c r="AN357" s="123"/>
      <c r="AO357" s="72">
        <f>SUM(AO358:AO365)</f>
        <v>0</v>
      </c>
      <c r="AP357" s="72">
        <f>SUM(AP358:AP365)</f>
        <v>0</v>
      </c>
      <c r="AQ357" s="72">
        <f>SUM(AQ358:AQ365)</f>
        <v>0</v>
      </c>
      <c r="AR357" s="71"/>
      <c r="AS357" s="71"/>
      <c r="AT357" s="66">
        <f t="shared" si="441"/>
        <v>0</v>
      </c>
      <c r="AU357" s="123"/>
      <c r="AV357" s="72">
        <f>SUM(AV358:AV365)</f>
        <v>0</v>
      </c>
      <c r="AW357" s="72">
        <f>SUM(AW358:AW365)</f>
        <v>0</v>
      </c>
      <c r="AX357" s="72">
        <f>SUM(AX358:AX365)</f>
        <v>0</v>
      </c>
      <c r="AY357" s="71"/>
      <c r="AZ357" s="71"/>
      <c r="BA357" s="66">
        <f t="shared" si="445"/>
        <v>0</v>
      </c>
      <c r="BB357" s="89"/>
      <c r="BC357" s="89"/>
      <c r="BD357" s="130"/>
      <c r="BE357" s="130"/>
      <c r="BF357" s="130"/>
      <c r="BG357" s="130"/>
      <c r="BH357" s="130"/>
      <c r="BI357" s="130"/>
      <c r="BJ357" s="130"/>
      <c r="BK357" s="130"/>
      <c r="BL357" s="130"/>
      <c r="BM357" s="130"/>
      <c r="BN357" s="130"/>
      <c r="BO357" s="130"/>
      <c r="BP357" s="130"/>
      <c r="BQ357" s="130"/>
      <c r="BR357" s="130"/>
      <c r="BS357" s="130"/>
      <c r="BT357" s="130"/>
      <c r="BU357" s="130"/>
      <c r="BV357" s="130"/>
      <c r="BW357" s="130"/>
      <c r="BX357" s="130"/>
      <c r="BY357" s="130"/>
      <c r="BZ357" s="130"/>
      <c r="CA357" s="130"/>
      <c r="CB357" s="130"/>
      <c r="CC357" s="130"/>
      <c r="CD357" s="130"/>
      <c r="CE357" s="130"/>
      <c r="CF357" s="130"/>
      <c r="CG357" s="130"/>
      <c r="CH357" s="130"/>
      <c r="CI357" s="130"/>
      <c r="CJ357" s="130"/>
      <c r="CK357" s="130"/>
      <c r="CL357" s="130"/>
      <c r="CM357" s="130"/>
      <c r="CN357" s="130"/>
      <c r="CO357" s="130"/>
      <c r="CP357" s="130"/>
      <c r="CQ357" s="130"/>
      <c r="CR357" s="130"/>
      <c r="CS357" s="130"/>
      <c r="CT357" s="130"/>
      <c r="CU357" s="130"/>
      <c r="CV357" s="130"/>
      <c r="CW357" s="130"/>
      <c r="CX357" s="130"/>
      <c r="CY357" s="130"/>
      <c r="CZ357" s="130"/>
      <c r="DA357" s="130"/>
      <c r="DB357" s="130"/>
      <c r="DC357" s="130"/>
      <c r="DD357" s="130"/>
      <c r="DE357" s="130"/>
      <c r="DF357" s="130"/>
      <c r="DG357" s="130"/>
      <c r="DH357" s="130"/>
      <c r="DI357" s="130"/>
      <c r="DJ357" s="130"/>
      <c r="DK357" s="130"/>
      <c r="DL357" s="130"/>
      <c r="DM357" s="130"/>
      <c r="DN357" s="130"/>
      <c r="DO357" s="130"/>
      <c r="DP357" s="130"/>
      <c r="DQ357" s="130"/>
      <c r="DR357" s="130"/>
      <c r="DS357" s="130"/>
      <c r="DT357" s="130"/>
      <c r="DU357" s="130"/>
      <c r="DV357" s="130"/>
      <c r="DW357" s="130"/>
      <c r="DX357" s="130"/>
      <c r="DY357" s="130"/>
      <c r="DZ357" s="130"/>
      <c r="EA357" s="130"/>
      <c r="EB357" s="130"/>
      <c r="EC357" s="130"/>
      <c r="ED357" s="130"/>
      <c r="EE357" s="130"/>
      <c r="EF357" s="130"/>
      <c r="EG357" s="130"/>
      <c r="EH357" s="130"/>
      <c r="EI357" s="130"/>
    </row>
    <row r="358" spans="1:139" ht="42.75" customHeight="1" outlineLevel="1" x14ac:dyDescent="0.3">
      <c r="A358" s="6">
        <v>302</v>
      </c>
      <c r="B358" s="6">
        <v>302</v>
      </c>
      <c r="C358" s="6" t="s">
        <v>282</v>
      </c>
      <c r="D358" s="7" t="s">
        <v>552</v>
      </c>
      <c r="E358" s="16">
        <v>678</v>
      </c>
      <c r="F358" s="49">
        <f t="shared" si="451"/>
        <v>0</v>
      </c>
      <c r="G358" s="48"/>
      <c r="H358" s="46">
        <f t="shared" si="452"/>
        <v>0</v>
      </c>
      <c r="I358" s="47"/>
      <c r="J358" s="47"/>
      <c r="K358" s="47">
        <f t="shared" si="453"/>
        <v>0</v>
      </c>
      <c r="L358" s="50"/>
      <c r="M358" s="49">
        <f t="shared" si="383"/>
        <v>5085</v>
      </c>
      <c r="N358" s="46">
        <f t="shared" si="384"/>
        <v>0</v>
      </c>
      <c r="O358" s="42">
        <f t="shared" si="385"/>
        <v>5085</v>
      </c>
      <c r="P358" s="47">
        <v>7.5</v>
      </c>
      <c r="Q358" s="47"/>
      <c r="R358" s="47"/>
      <c r="S358" s="50"/>
      <c r="T358" s="49">
        <f t="shared" si="448"/>
        <v>0</v>
      </c>
      <c r="U358" s="46">
        <f t="shared" si="449"/>
        <v>0</v>
      </c>
      <c r="V358" s="42">
        <f t="shared" si="386"/>
        <v>0</v>
      </c>
      <c r="W358" s="47"/>
      <c r="X358" s="47"/>
      <c r="Y358" s="47"/>
      <c r="Z358" s="50"/>
      <c r="AA358" s="51">
        <f t="shared" si="450"/>
        <v>0</v>
      </c>
      <c r="AB358" s="46">
        <f t="shared" si="446"/>
        <v>0</v>
      </c>
      <c r="AC358" s="46">
        <f t="shared" si="447"/>
        <v>0</v>
      </c>
      <c r="AD358" s="47"/>
      <c r="AE358" s="47"/>
      <c r="AF358" s="44">
        <f t="shared" si="433"/>
        <v>0</v>
      </c>
      <c r="AG358" s="124"/>
      <c r="AH358" s="51">
        <f t="shared" ref="AH358:AH365" si="469">K358*AK358</f>
        <v>0</v>
      </c>
      <c r="AI358" s="46">
        <f t="shared" ref="AI358:AI365" si="470">K359*AL358</f>
        <v>0</v>
      </c>
      <c r="AJ358" s="46">
        <f t="shared" ref="AJ358:AJ365" si="471">AH358+AI358</f>
        <v>0</v>
      </c>
      <c r="AK358" s="47"/>
      <c r="AL358" s="47"/>
      <c r="AM358" s="44">
        <f t="shared" si="437"/>
        <v>0</v>
      </c>
      <c r="AN358" s="124"/>
      <c r="AO358" s="51">
        <f t="shared" ref="AO358:AO365" si="472">R358*AR358</f>
        <v>0</v>
      </c>
      <c r="AP358" s="46">
        <f t="shared" ref="AP358:AP365" si="473">R359*AS358</f>
        <v>0</v>
      </c>
      <c r="AQ358" s="46">
        <f t="shared" ref="AQ358:AQ365" si="474">AO358+AP358</f>
        <v>0</v>
      </c>
      <c r="AR358" s="47"/>
      <c r="AS358" s="47"/>
      <c r="AT358" s="44">
        <f t="shared" si="441"/>
        <v>0</v>
      </c>
      <c r="AU358" s="124"/>
      <c r="AV358" s="51">
        <f t="shared" ref="AV358:AV365" si="475">Y358*AY358</f>
        <v>0</v>
      </c>
      <c r="AW358" s="46">
        <f t="shared" ref="AW358:AW365" si="476">Y359*AZ358</f>
        <v>0</v>
      </c>
      <c r="AX358" s="46">
        <f t="shared" ref="AX358:AX365" si="477">AV358+AW358</f>
        <v>0</v>
      </c>
      <c r="AY358" s="47"/>
      <c r="AZ358" s="47"/>
      <c r="BA358" s="44">
        <f t="shared" si="445"/>
        <v>0</v>
      </c>
      <c r="BB358" s="93" t="s">
        <v>833</v>
      </c>
      <c r="BC358" s="93"/>
    </row>
    <row r="359" spans="1:139" ht="42.75" customHeight="1" outlineLevel="1" x14ac:dyDescent="0.3">
      <c r="A359" s="6">
        <v>303</v>
      </c>
      <c r="B359" s="6">
        <v>303</v>
      </c>
      <c r="C359" s="6" t="s">
        <v>283</v>
      </c>
      <c r="D359" s="7" t="s">
        <v>552</v>
      </c>
      <c r="E359" s="16">
        <v>67.8</v>
      </c>
      <c r="F359" s="49">
        <f t="shared" si="451"/>
        <v>0</v>
      </c>
      <c r="G359" s="48"/>
      <c r="H359" s="46">
        <f t="shared" si="452"/>
        <v>0</v>
      </c>
      <c r="I359" s="47"/>
      <c r="J359" s="47"/>
      <c r="K359" s="47">
        <f t="shared" si="453"/>
        <v>0</v>
      </c>
      <c r="L359" s="50"/>
      <c r="M359" s="49">
        <f t="shared" si="383"/>
        <v>508.5</v>
      </c>
      <c r="N359" s="46">
        <f t="shared" si="384"/>
        <v>0</v>
      </c>
      <c r="O359" s="42">
        <f t="shared" si="385"/>
        <v>508.5</v>
      </c>
      <c r="P359" s="47">
        <v>7.5</v>
      </c>
      <c r="Q359" s="47"/>
      <c r="R359" s="47"/>
      <c r="S359" s="50"/>
      <c r="T359" s="49">
        <f t="shared" si="448"/>
        <v>0</v>
      </c>
      <c r="U359" s="46">
        <f t="shared" si="449"/>
        <v>0</v>
      </c>
      <c r="V359" s="42">
        <f t="shared" si="386"/>
        <v>0</v>
      </c>
      <c r="W359" s="47"/>
      <c r="X359" s="47"/>
      <c r="Y359" s="47"/>
      <c r="Z359" s="50"/>
      <c r="AA359" s="51">
        <f t="shared" si="450"/>
        <v>0</v>
      </c>
      <c r="AB359" s="46">
        <f t="shared" si="446"/>
        <v>0</v>
      </c>
      <c r="AC359" s="46">
        <f t="shared" si="447"/>
        <v>0</v>
      </c>
      <c r="AD359" s="47"/>
      <c r="AE359" s="47"/>
      <c r="AF359" s="44">
        <f t="shared" si="433"/>
        <v>0</v>
      </c>
      <c r="AG359" s="124"/>
      <c r="AH359" s="51">
        <f t="shared" si="469"/>
        <v>0</v>
      </c>
      <c r="AI359" s="46">
        <f t="shared" si="470"/>
        <v>0</v>
      </c>
      <c r="AJ359" s="46">
        <f t="shared" si="471"/>
        <v>0</v>
      </c>
      <c r="AK359" s="47"/>
      <c r="AL359" s="47"/>
      <c r="AM359" s="44">
        <f t="shared" si="437"/>
        <v>0</v>
      </c>
      <c r="AN359" s="124"/>
      <c r="AO359" s="51">
        <f t="shared" si="472"/>
        <v>0</v>
      </c>
      <c r="AP359" s="46">
        <f t="shared" si="473"/>
        <v>0</v>
      </c>
      <c r="AQ359" s="46">
        <f t="shared" si="474"/>
        <v>0</v>
      </c>
      <c r="AR359" s="47"/>
      <c r="AS359" s="47"/>
      <c r="AT359" s="44">
        <f t="shared" si="441"/>
        <v>0</v>
      </c>
      <c r="AU359" s="124"/>
      <c r="AV359" s="51">
        <f t="shared" si="475"/>
        <v>0</v>
      </c>
      <c r="AW359" s="46">
        <f t="shared" si="476"/>
        <v>0</v>
      </c>
      <c r="AX359" s="46">
        <f t="shared" si="477"/>
        <v>0</v>
      </c>
      <c r="AY359" s="47"/>
      <c r="AZ359" s="47"/>
      <c r="BA359" s="44">
        <f t="shared" si="445"/>
        <v>0</v>
      </c>
      <c r="BB359" s="93" t="s">
        <v>834</v>
      </c>
      <c r="BC359" s="93"/>
    </row>
    <row r="360" spans="1:139" ht="42.75" customHeight="1" outlineLevel="1" x14ac:dyDescent="0.3">
      <c r="A360" s="6">
        <v>304</v>
      </c>
      <c r="B360" s="6">
        <v>304</v>
      </c>
      <c r="C360" s="6" t="s">
        <v>284</v>
      </c>
      <c r="D360" s="7" t="s">
        <v>552</v>
      </c>
      <c r="E360" s="16">
        <v>90.4</v>
      </c>
      <c r="F360" s="49">
        <f t="shared" si="451"/>
        <v>0</v>
      </c>
      <c r="G360" s="48"/>
      <c r="H360" s="46">
        <f t="shared" si="452"/>
        <v>0</v>
      </c>
      <c r="I360" s="47"/>
      <c r="J360" s="47"/>
      <c r="K360" s="47">
        <f t="shared" si="453"/>
        <v>0</v>
      </c>
      <c r="L360" s="50"/>
      <c r="M360" s="49">
        <f t="shared" si="383"/>
        <v>678</v>
      </c>
      <c r="N360" s="46">
        <f t="shared" si="384"/>
        <v>0</v>
      </c>
      <c r="O360" s="42">
        <f t="shared" si="385"/>
        <v>678</v>
      </c>
      <c r="P360" s="47">
        <v>7.5</v>
      </c>
      <c r="Q360" s="47"/>
      <c r="R360" s="47"/>
      <c r="S360" s="50"/>
      <c r="T360" s="49">
        <f t="shared" si="448"/>
        <v>0</v>
      </c>
      <c r="U360" s="46">
        <f t="shared" si="449"/>
        <v>0</v>
      </c>
      <c r="V360" s="42">
        <f t="shared" si="386"/>
        <v>0</v>
      </c>
      <c r="W360" s="47"/>
      <c r="X360" s="47"/>
      <c r="Y360" s="47"/>
      <c r="Z360" s="50"/>
      <c r="AA360" s="51">
        <f t="shared" si="450"/>
        <v>0</v>
      </c>
      <c r="AB360" s="46">
        <f t="shared" si="446"/>
        <v>0</v>
      </c>
      <c r="AC360" s="46">
        <f t="shared" si="447"/>
        <v>0</v>
      </c>
      <c r="AD360" s="47"/>
      <c r="AE360" s="47"/>
      <c r="AF360" s="44">
        <f t="shared" si="433"/>
        <v>0</v>
      </c>
      <c r="AG360" s="124"/>
      <c r="AH360" s="51">
        <f t="shared" si="469"/>
        <v>0</v>
      </c>
      <c r="AI360" s="46">
        <f t="shared" si="470"/>
        <v>0</v>
      </c>
      <c r="AJ360" s="46">
        <f t="shared" si="471"/>
        <v>0</v>
      </c>
      <c r="AK360" s="47"/>
      <c r="AL360" s="47"/>
      <c r="AM360" s="44">
        <f t="shared" si="437"/>
        <v>0</v>
      </c>
      <c r="AN360" s="124"/>
      <c r="AO360" s="51">
        <f t="shared" si="472"/>
        <v>0</v>
      </c>
      <c r="AP360" s="46">
        <f t="shared" si="473"/>
        <v>0</v>
      </c>
      <c r="AQ360" s="46">
        <f t="shared" si="474"/>
        <v>0</v>
      </c>
      <c r="AR360" s="47"/>
      <c r="AS360" s="47"/>
      <c r="AT360" s="44">
        <f t="shared" si="441"/>
        <v>0</v>
      </c>
      <c r="AU360" s="124"/>
      <c r="AV360" s="51">
        <f t="shared" si="475"/>
        <v>0</v>
      </c>
      <c r="AW360" s="46">
        <f t="shared" si="476"/>
        <v>0</v>
      </c>
      <c r="AX360" s="46">
        <f t="shared" si="477"/>
        <v>0</v>
      </c>
      <c r="AY360" s="47"/>
      <c r="AZ360" s="47"/>
      <c r="BA360" s="44">
        <f t="shared" si="445"/>
        <v>0</v>
      </c>
      <c r="BB360" s="93" t="s">
        <v>835</v>
      </c>
      <c r="BC360" s="93"/>
    </row>
    <row r="361" spans="1:139" ht="42.75" customHeight="1" outlineLevel="1" x14ac:dyDescent="0.3">
      <c r="A361" s="6">
        <v>305</v>
      </c>
      <c r="B361" s="6">
        <v>305</v>
      </c>
      <c r="C361" s="6" t="s">
        <v>285</v>
      </c>
      <c r="D361" s="7" t="s">
        <v>553</v>
      </c>
      <c r="E361" s="16">
        <v>4.6079999999999997</v>
      </c>
      <c r="F361" s="49">
        <f t="shared" si="451"/>
        <v>0</v>
      </c>
      <c r="G361" s="48"/>
      <c r="H361" s="46">
        <f t="shared" si="452"/>
        <v>0</v>
      </c>
      <c r="I361" s="47"/>
      <c r="J361" s="47"/>
      <c r="K361" s="47">
        <f t="shared" si="453"/>
        <v>0</v>
      </c>
      <c r="L361" s="50"/>
      <c r="M361" s="49">
        <f t="shared" si="383"/>
        <v>34560</v>
      </c>
      <c r="N361" s="46">
        <f t="shared" si="384"/>
        <v>0</v>
      </c>
      <c r="O361" s="42">
        <f t="shared" si="385"/>
        <v>34560</v>
      </c>
      <c r="P361" s="47">
        <v>7500</v>
      </c>
      <c r="Q361" s="47"/>
      <c r="R361" s="47"/>
      <c r="S361" s="50"/>
      <c r="T361" s="49">
        <f t="shared" si="448"/>
        <v>0</v>
      </c>
      <c r="U361" s="46">
        <f t="shared" si="449"/>
        <v>0</v>
      </c>
      <c r="V361" s="42">
        <f t="shared" si="386"/>
        <v>0</v>
      </c>
      <c r="W361" s="47"/>
      <c r="X361" s="47"/>
      <c r="Y361" s="47"/>
      <c r="Z361" s="50"/>
      <c r="AA361" s="51">
        <f t="shared" si="450"/>
        <v>0</v>
      </c>
      <c r="AB361" s="46">
        <f t="shared" si="446"/>
        <v>0</v>
      </c>
      <c r="AC361" s="46">
        <f t="shared" si="447"/>
        <v>0</v>
      </c>
      <c r="AD361" s="47"/>
      <c r="AE361" s="47"/>
      <c r="AF361" s="44">
        <f t="shared" si="433"/>
        <v>0</v>
      </c>
      <c r="AG361" s="124"/>
      <c r="AH361" s="51">
        <f t="shared" si="469"/>
        <v>0</v>
      </c>
      <c r="AI361" s="46">
        <f t="shared" si="470"/>
        <v>0</v>
      </c>
      <c r="AJ361" s="46">
        <f t="shared" si="471"/>
        <v>0</v>
      </c>
      <c r="AK361" s="47"/>
      <c r="AL361" s="47"/>
      <c r="AM361" s="44">
        <f t="shared" si="437"/>
        <v>0</v>
      </c>
      <c r="AN361" s="124"/>
      <c r="AO361" s="51">
        <f t="shared" si="472"/>
        <v>0</v>
      </c>
      <c r="AP361" s="46">
        <f t="shared" si="473"/>
        <v>0</v>
      </c>
      <c r="AQ361" s="46">
        <f t="shared" si="474"/>
        <v>0</v>
      </c>
      <c r="AR361" s="47"/>
      <c r="AS361" s="47"/>
      <c r="AT361" s="44">
        <f t="shared" si="441"/>
        <v>0</v>
      </c>
      <c r="AU361" s="124"/>
      <c r="AV361" s="51">
        <f t="shared" si="475"/>
        <v>0</v>
      </c>
      <c r="AW361" s="46">
        <f t="shared" si="476"/>
        <v>0</v>
      </c>
      <c r="AX361" s="46">
        <f t="shared" si="477"/>
        <v>0</v>
      </c>
      <c r="AY361" s="47"/>
      <c r="AZ361" s="47"/>
      <c r="BA361" s="44">
        <f t="shared" si="445"/>
        <v>0</v>
      </c>
      <c r="BB361" s="93" t="s">
        <v>836</v>
      </c>
      <c r="BC361" s="93"/>
    </row>
    <row r="362" spans="1:139" ht="42.75" customHeight="1" outlineLevel="1" x14ac:dyDescent="0.3">
      <c r="A362" s="6">
        <v>306</v>
      </c>
      <c r="B362" s="6">
        <v>306</v>
      </c>
      <c r="C362" s="6" t="s">
        <v>286</v>
      </c>
      <c r="D362" s="7" t="s">
        <v>552</v>
      </c>
      <c r="E362" s="16">
        <v>48</v>
      </c>
      <c r="F362" s="49">
        <f t="shared" si="451"/>
        <v>0</v>
      </c>
      <c r="G362" s="48"/>
      <c r="H362" s="46">
        <f t="shared" si="452"/>
        <v>0</v>
      </c>
      <c r="I362" s="47"/>
      <c r="J362" s="47"/>
      <c r="K362" s="47">
        <f t="shared" si="453"/>
        <v>0</v>
      </c>
      <c r="L362" s="50"/>
      <c r="M362" s="49">
        <f t="shared" si="383"/>
        <v>360</v>
      </c>
      <c r="N362" s="46">
        <f t="shared" si="384"/>
        <v>0</v>
      </c>
      <c r="O362" s="42">
        <f t="shared" si="385"/>
        <v>360</v>
      </c>
      <c r="P362" s="47">
        <v>7.5</v>
      </c>
      <c r="Q362" s="47"/>
      <c r="R362" s="47"/>
      <c r="S362" s="50"/>
      <c r="T362" s="49">
        <f t="shared" si="448"/>
        <v>0</v>
      </c>
      <c r="U362" s="46">
        <f t="shared" si="449"/>
        <v>0</v>
      </c>
      <c r="V362" s="42">
        <f t="shared" si="386"/>
        <v>0</v>
      </c>
      <c r="W362" s="47"/>
      <c r="X362" s="47"/>
      <c r="Y362" s="47"/>
      <c r="Z362" s="50"/>
      <c r="AA362" s="51">
        <f t="shared" si="450"/>
        <v>0</v>
      </c>
      <c r="AB362" s="46">
        <f t="shared" si="446"/>
        <v>0</v>
      </c>
      <c r="AC362" s="46">
        <f t="shared" si="447"/>
        <v>0</v>
      </c>
      <c r="AD362" s="47"/>
      <c r="AE362" s="47"/>
      <c r="AF362" s="44">
        <f t="shared" si="433"/>
        <v>0</v>
      </c>
      <c r="AG362" s="124"/>
      <c r="AH362" s="51">
        <f t="shared" si="469"/>
        <v>0</v>
      </c>
      <c r="AI362" s="46">
        <f t="shared" si="470"/>
        <v>0</v>
      </c>
      <c r="AJ362" s="46">
        <f t="shared" si="471"/>
        <v>0</v>
      </c>
      <c r="AK362" s="47"/>
      <c r="AL362" s="47"/>
      <c r="AM362" s="44">
        <f t="shared" si="437"/>
        <v>0</v>
      </c>
      <c r="AN362" s="124"/>
      <c r="AO362" s="51">
        <f t="shared" si="472"/>
        <v>0</v>
      </c>
      <c r="AP362" s="46">
        <f t="shared" si="473"/>
        <v>0</v>
      </c>
      <c r="AQ362" s="46">
        <f t="shared" si="474"/>
        <v>0</v>
      </c>
      <c r="AR362" s="47"/>
      <c r="AS362" s="47"/>
      <c r="AT362" s="44">
        <f t="shared" si="441"/>
        <v>0</v>
      </c>
      <c r="AU362" s="124"/>
      <c r="AV362" s="51">
        <f t="shared" si="475"/>
        <v>0</v>
      </c>
      <c r="AW362" s="46">
        <f t="shared" si="476"/>
        <v>0</v>
      </c>
      <c r="AX362" s="46">
        <f t="shared" si="477"/>
        <v>0</v>
      </c>
      <c r="AY362" s="47"/>
      <c r="AZ362" s="47"/>
      <c r="BA362" s="44">
        <f t="shared" si="445"/>
        <v>0</v>
      </c>
      <c r="BB362" s="93" t="s">
        <v>837</v>
      </c>
      <c r="BC362" s="93"/>
    </row>
    <row r="363" spans="1:139" ht="42.75" customHeight="1" outlineLevel="1" x14ac:dyDescent="0.3">
      <c r="A363" s="6">
        <v>307</v>
      </c>
      <c r="B363" s="6">
        <v>307</v>
      </c>
      <c r="C363" s="6" t="s">
        <v>287</v>
      </c>
      <c r="D363" s="7" t="s">
        <v>552</v>
      </c>
      <c r="E363" s="16">
        <v>331.69</v>
      </c>
      <c r="F363" s="49">
        <f t="shared" si="451"/>
        <v>0</v>
      </c>
      <c r="G363" s="48"/>
      <c r="H363" s="46">
        <f t="shared" si="452"/>
        <v>0</v>
      </c>
      <c r="I363" s="47"/>
      <c r="J363" s="47"/>
      <c r="K363" s="47">
        <f t="shared" si="453"/>
        <v>0</v>
      </c>
      <c r="L363" s="50"/>
      <c r="M363" s="49">
        <f t="shared" si="383"/>
        <v>2487.6750000000002</v>
      </c>
      <c r="N363" s="46">
        <f t="shared" si="384"/>
        <v>0</v>
      </c>
      <c r="O363" s="42">
        <f t="shared" si="385"/>
        <v>2487.6750000000002</v>
      </c>
      <c r="P363" s="47">
        <v>7.5</v>
      </c>
      <c r="Q363" s="47"/>
      <c r="R363" s="47"/>
      <c r="S363" s="50"/>
      <c r="T363" s="49">
        <f t="shared" si="448"/>
        <v>0</v>
      </c>
      <c r="U363" s="46">
        <f t="shared" si="449"/>
        <v>0</v>
      </c>
      <c r="V363" s="42">
        <f t="shared" si="386"/>
        <v>0</v>
      </c>
      <c r="W363" s="47"/>
      <c r="X363" s="47"/>
      <c r="Y363" s="47"/>
      <c r="Z363" s="50"/>
      <c r="AA363" s="51">
        <f t="shared" si="450"/>
        <v>0</v>
      </c>
      <c r="AB363" s="46">
        <f t="shared" si="446"/>
        <v>0</v>
      </c>
      <c r="AC363" s="46">
        <f t="shared" si="447"/>
        <v>0</v>
      </c>
      <c r="AD363" s="47"/>
      <c r="AE363" s="47"/>
      <c r="AF363" s="44">
        <f t="shared" si="433"/>
        <v>0</v>
      </c>
      <c r="AG363" s="124"/>
      <c r="AH363" s="51">
        <f t="shared" si="469"/>
        <v>0</v>
      </c>
      <c r="AI363" s="46">
        <f t="shared" si="470"/>
        <v>0</v>
      </c>
      <c r="AJ363" s="46">
        <f t="shared" si="471"/>
        <v>0</v>
      </c>
      <c r="AK363" s="47"/>
      <c r="AL363" s="47"/>
      <c r="AM363" s="44">
        <f t="shared" si="437"/>
        <v>0</v>
      </c>
      <c r="AN363" s="124"/>
      <c r="AO363" s="51">
        <f t="shared" si="472"/>
        <v>0</v>
      </c>
      <c r="AP363" s="46">
        <f t="shared" si="473"/>
        <v>0</v>
      </c>
      <c r="AQ363" s="46">
        <f t="shared" si="474"/>
        <v>0</v>
      </c>
      <c r="AR363" s="47"/>
      <c r="AS363" s="47"/>
      <c r="AT363" s="44">
        <f t="shared" si="441"/>
        <v>0</v>
      </c>
      <c r="AU363" s="124"/>
      <c r="AV363" s="51">
        <f t="shared" si="475"/>
        <v>0</v>
      </c>
      <c r="AW363" s="46">
        <f t="shared" si="476"/>
        <v>0</v>
      </c>
      <c r="AX363" s="46">
        <f t="shared" si="477"/>
        <v>0</v>
      </c>
      <c r="AY363" s="47"/>
      <c r="AZ363" s="47"/>
      <c r="BA363" s="44">
        <f t="shared" si="445"/>
        <v>0</v>
      </c>
      <c r="BB363" s="93" t="s">
        <v>838</v>
      </c>
      <c r="BC363" s="93"/>
    </row>
    <row r="364" spans="1:139" ht="57" customHeight="1" outlineLevel="1" x14ac:dyDescent="0.3">
      <c r="A364" s="6">
        <v>308</v>
      </c>
      <c r="B364" s="6">
        <v>308</v>
      </c>
      <c r="C364" s="6" t="s">
        <v>288</v>
      </c>
      <c r="D364" s="7" t="s">
        <v>552</v>
      </c>
      <c r="E364" s="16">
        <v>7.23</v>
      </c>
      <c r="F364" s="49">
        <f t="shared" si="451"/>
        <v>0</v>
      </c>
      <c r="G364" s="48"/>
      <c r="H364" s="46">
        <f t="shared" si="452"/>
        <v>0</v>
      </c>
      <c r="I364" s="47"/>
      <c r="J364" s="47"/>
      <c r="K364" s="47">
        <f t="shared" si="453"/>
        <v>0</v>
      </c>
      <c r="L364" s="50"/>
      <c r="M364" s="49">
        <f t="shared" si="383"/>
        <v>54.225000000000001</v>
      </c>
      <c r="N364" s="46">
        <f t="shared" si="384"/>
        <v>0</v>
      </c>
      <c r="O364" s="42">
        <f t="shared" si="385"/>
        <v>54.225000000000001</v>
      </c>
      <c r="P364" s="47">
        <v>7.5</v>
      </c>
      <c r="Q364" s="47"/>
      <c r="R364" s="47"/>
      <c r="S364" s="50"/>
      <c r="T364" s="49">
        <f t="shared" si="448"/>
        <v>0</v>
      </c>
      <c r="U364" s="46">
        <f t="shared" si="449"/>
        <v>0</v>
      </c>
      <c r="V364" s="42">
        <f t="shared" si="386"/>
        <v>0</v>
      </c>
      <c r="W364" s="47"/>
      <c r="X364" s="47"/>
      <c r="Y364" s="47"/>
      <c r="Z364" s="50"/>
      <c r="AA364" s="51">
        <f t="shared" si="450"/>
        <v>0</v>
      </c>
      <c r="AB364" s="46">
        <f t="shared" si="446"/>
        <v>0</v>
      </c>
      <c r="AC364" s="46">
        <f t="shared" si="447"/>
        <v>0</v>
      </c>
      <c r="AD364" s="47"/>
      <c r="AE364" s="47"/>
      <c r="AF364" s="44">
        <f t="shared" si="433"/>
        <v>0</v>
      </c>
      <c r="AG364" s="124"/>
      <c r="AH364" s="51">
        <f t="shared" si="469"/>
        <v>0</v>
      </c>
      <c r="AI364" s="46">
        <f t="shared" si="470"/>
        <v>0</v>
      </c>
      <c r="AJ364" s="46">
        <f t="shared" si="471"/>
        <v>0</v>
      </c>
      <c r="AK364" s="47"/>
      <c r="AL364" s="47"/>
      <c r="AM364" s="44">
        <f t="shared" si="437"/>
        <v>0</v>
      </c>
      <c r="AN364" s="124"/>
      <c r="AO364" s="51">
        <f t="shared" si="472"/>
        <v>0</v>
      </c>
      <c r="AP364" s="46">
        <f t="shared" si="473"/>
        <v>0</v>
      </c>
      <c r="AQ364" s="46">
        <f t="shared" si="474"/>
        <v>0</v>
      </c>
      <c r="AR364" s="47"/>
      <c r="AS364" s="47"/>
      <c r="AT364" s="44">
        <f t="shared" si="441"/>
        <v>0</v>
      </c>
      <c r="AU364" s="124"/>
      <c r="AV364" s="51">
        <f t="shared" si="475"/>
        <v>0</v>
      </c>
      <c r="AW364" s="46">
        <f t="shared" si="476"/>
        <v>0</v>
      </c>
      <c r="AX364" s="46">
        <f t="shared" si="477"/>
        <v>0</v>
      </c>
      <c r="AY364" s="47"/>
      <c r="AZ364" s="47"/>
      <c r="BA364" s="44">
        <f t="shared" si="445"/>
        <v>0</v>
      </c>
      <c r="BB364" s="93" t="s">
        <v>839</v>
      </c>
      <c r="BC364" s="93"/>
    </row>
    <row r="365" spans="1:139" ht="99.75" customHeight="1" outlineLevel="1" x14ac:dyDescent="0.3">
      <c r="A365" s="6">
        <v>309</v>
      </c>
      <c r="B365" s="6">
        <v>309</v>
      </c>
      <c r="C365" s="6" t="s">
        <v>289</v>
      </c>
      <c r="D365" s="7" t="s">
        <v>553</v>
      </c>
      <c r="E365" s="16">
        <v>2.81</v>
      </c>
      <c r="F365" s="49">
        <f t="shared" si="451"/>
        <v>0</v>
      </c>
      <c r="G365" s="48"/>
      <c r="H365" s="46">
        <f t="shared" si="452"/>
        <v>0</v>
      </c>
      <c r="I365" s="47"/>
      <c r="J365" s="47"/>
      <c r="K365" s="47">
        <f t="shared" si="453"/>
        <v>0</v>
      </c>
      <c r="L365" s="50"/>
      <c r="M365" s="49">
        <f t="shared" si="383"/>
        <v>21075</v>
      </c>
      <c r="N365" s="46">
        <f t="shared" si="384"/>
        <v>0</v>
      </c>
      <c r="O365" s="42">
        <f t="shared" si="385"/>
        <v>21075</v>
      </c>
      <c r="P365" s="47">
        <v>7500</v>
      </c>
      <c r="Q365" s="47"/>
      <c r="R365" s="47"/>
      <c r="S365" s="50"/>
      <c r="T365" s="49">
        <f t="shared" si="448"/>
        <v>0</v>
      </c>
      <c r="U365" s="46">
        <f t="shared" si="449"/>
        <v>0</v>
      </c>
      <c r="V365" s="42">
        <f t="shared" si="386"/>
        <v>0</v>
      </c>
      <c r="W365" s="47"/>
      <c r="X365" s="47"/>
      <c r="Y365" s="47"/>
      <c r="Z365" s="50"/>
      <c r="AA365" s="51">
        <f t="shared" si="450"/>
        <v>0</v>
      </c>
      <c r="AB365" s="46">
        <f t="shared" si="446"/>
        <v>0</v>
      </c>
      <c r="AC365" s="46">
        <f t="shared" si="447"/>
        <v>0</v>
      </c>
      <c r="AD365" s="47"/>
      <c r="AE365" s="47"/>
      <c r="AF365" s="44">
        <f t="shared" si="433"/>
        <v>0</v>
      </c>
      <c r="AG365" s="124"/>
      <c r="AH365" s="51">
        <f t="shared" si="469"/>
        <v>0</v>
      </c>
      <c r="AI365" s="46">
        <f t="shared" si="470"/>
        <v>0</v>
      </c>
      <c r="AJ365" s="46">
        <f t="shared" si="471"/>
        <v>0</v>
      </c>
      <c r="AK365" s="47"/>
      <c r="AL365" s="47"/>
      <c r="AM365" s="44">
        <f t="shared" si="437"/>
        <v>0</v>
      </c>
      <c r="AN365" s="124"/>
      <c r="AO365" s="51">
        <f t="shared" si="472"/>
        <v>0</v>
      </c>
      <c r="AP365" s="46">
        <f t="shared" si="473"/>
        <v>0</v>
      </c>
      <c r="AQ365" s="46">
        <f t="shared" si="474"/>
        <v>0</v>
      </c>
      <c r="AR365" s="47"/>
      <c r="AS365" s="47"/>
      <c r="AT365" s="44">
        <f t="shared" si="441"/>
        <v>0</v>
      </c>
      <c r="AU365" s="124"/>
      <c r="AV365" s="51">
        <f t="shared" si="475"/>
        <v>0</v>
      </c>
      <c r="AW365" s="46">
        <f t="shared" si="476"/>
        <v>0</v>
      </c>
      <c r="AX365" s="46">
        <f t="shared" si="477"/>
        <v>0</v>
      </c>
      <c r="AY365" s="47"/>
      <c r="AZ365" s="47"/>
      <c r="BA365" s="44">
        <f t="shared" si="445"/>
        <v>0</v>
      </c>
      <c r="BB365" s="93" t="s">
        <v>840</v>
      </c>
      <c r="BC365" s="93"/>
    </row>
    <row r="366" spans="1:139" s="67" customFormat="1" ht="28.8" hidden="1" x14ac:dyDescent="0.3">
      <c r="A366" s="61"/>
      <c r="B366" s="61"/>
      <c r="C366" s="61" t="s">
        <v>290</v>
      </c>
      <c r="D366" s="68"/>
      <c r="E366" s="69"/>
      <c r="F366" s="72">
        <f>SUM(F367:F370)</f>
        <v>0</v>
      </c>
      <c r="G366" s="72">
        <f>SUM(G367:G370)</f>
        <v>0</v>
      </c>
      <c r="H366" s="72">
        <f>SUM(H367:H370)</f>
        <v>0</v>
      </c>
      <c r="I366" s="71"/>
      <c r="J366" s="71"/>
      <c r="K366" s="71">
        <f t="shared" si="453"/>
        <v>0</v>
      </c>
      <c r="L366" s="60"/>
      <c r="M366" s="72">
        <f>SUM(M367:M370)</f>
        <v>17159.7</v>
      </c>
      <c r="N366" s="72">
        <f>SUM(N367:N370)</f>
        <v>0</v>
      </c>
      <c r="O366" s="72">
        <f>SUM(O367:O370)</f>
        <v>17159.7</v>
      </c>
      <c r="P366" s="71"/>
      <c r="Q366" s="71"/>
      <c r="R366" s="71"/>
      <c r="S366" s="60"/>
      <c r="T366" s="72">
        <f>SUM(T367:T370)</f>
        <v>0</v>
      </c>
      <c r="U366" s="72">
        <f>SUM(U367:U370)</f>
        <v>0</v>
      </c>
      <c r="V366" s="72">
        <f>SUM(V367:V370)</f>
        <v>0</v>
      </c>
      <c r="W366" s="71"/>
      <c r="X366" s="71"/>
      <c r="Y366" s="71"/>
      <c r="Z366" s="60"/>
      <c r="AA366" s="72">
        <f>SUM(AA367:AA370)</f>
        <v>0</v>
      </c>
      <c r="AB366" s="72">
        <f>SUM(AB367:AB370)</f>
        <v>0</v>
      </c>
      <c r="AC366" s="72">
        <f>SUM(AC367:AC370)</f>
        <v>0</v>
      </c>
      <c r="AD366" s="71"/>
      <c r="AE366" s="71"/>
      <c r="AF366" s="66">
        <f t="shared" si="433"/>
        <v>0</v>
      </c>
      <c r="AG366" s="123"/>
      <c r="AH366" s="72">
        <f>SUM(AH367:AH370)</f>
        <v>0</v>
      </c>
      <c r="AI366" s="72">
        <f>SUM(AI367:AI370)</f>
        <v>0</v>
      </c>
      <c r="AJ366" s="72">
        <f>SUM(AJ367:AJ370)</f>
        <v>0</v>
      </c>
      <c r="AK366" s="71"/>
      <c r="AL366" s="71"/>
      <c r="AM366" s="66">
        <f t="shared" si="437"/>
        <v>0</v>
      </c>
      <c r="AN366" s="123"/>
      <c r="AO366" s="72">
        <f>SUM(AO367:AO370)</f>
        <v>0</v>
      </c>
      <c r="AP366" s="72">
        <f>SUM(AP367:AP370)</f>
        <v>0</v>
      </c>
      <c r="AQ366" s="72">
        <f>SUM(AQ367:AQ370)</f>
        <v>0</v>
      </c>
      <c r="AR366" s="71"/>
      <c r="AS366" s="71"/>
      <c r="AT366" s="66">
        <f t="shared" si="441"/>
        <v>0</v>
      </c>
      <c r="AU366" s="123"/>
      <c r="AV366" s="72">
        <f>SUM(AV367:AV370)</f>
        <v>0</v>
      </c>
      <c r="AW366" s="72">
        <f>SUM(AW367:AW370)</f>
        <v>0</v>
      </c>
      <c r="AX366" s="72">
        <f>SUM(AX367:AX370)</f>
        <v>0</v>
      </c>
      <c r="AY366" s="71"/>
      <c r="AZ366" s="71"/>
      <c r="BA366" s="66">
        <f t="shared" si="445"/>
        <v>0</v>
      </c>
      <c r="BB366" s="89"/>
      <c r="BC366" s="89"/>
      <c r="BD366" s="130"/>
      <c r="BE366" s="130"/>
      <c r="BF366" s="130"/>
      <c r="BG366" s="130"/>
      <c r="BH366" s="130"/>
      <c r="BI366" s="130"/>
      <c r="BJ366" s="130"/>
      <c r="BK366" s="130"/>
      <c r="BL366" s="130"/>
      <c r="BM366" s="130"/>
      <c r="BN366" s="130"/>
      <c r="BO366" s="130"/>
      <c r="BP366" s="130"/>
      <c r="BQ366" s="130"/>
      <c r="BR366" s="130"/>
      <c r="BS366" s="130"/>
      <c r="BT366" s="130"/>
      <c r="BU366" s="130"/>
      <c r="BV366" s="130"/>
      <c r="BW366" s="130"/>
      <c r="BX366" s="130"/>
      <c r="BY366" s="130"/>
      <c r="BZ366" s="130"/>
      <c r="CA366" s="130"/>
      <c r="CB366" s="130"/>
      <c r="CC366" s="130"/>
      <c r="CD366" s="130"/>
      <c r="CE366" s="130"/>
      <c r="CF366" s="130"/>
      <c r="CG366" s="130"/>
      <c r="CH366" s="130"/>
      <c r="CI366" s="130"/>
      <c r="CJ366" s="130"/>
      <c r="CK366" s="130"/>
      <c r="CL366" s="130"/>
      <c r="CM366" s="130"/>
      <c r="CN366" s="130"/>
      <c r="CO366" s="130"/>
      <c r="CP366" s="130"/>
      <c r="CQ366" s="130"/>
      <c r="CR366" s="130"/>
      <c r="CS366" s="130"/>
      <c r="CT366" s="130"/>
      <c r="CU366" s="130"/>
      <c r="CV366" s="130"/>
      <c r="CW366" s="130"/>
      <c r="CX366" s="130"/>
      <c r="CY366" s="130"/>
      <c r="CZ366" s="130"/>
      <c r="DA366" s="130"/>
      <c r="DB366" s="130"/>
      <c r="DC366" s="130"/>
      <c r="DD366" s="130"/>
      <c r="DE366" s="130"/>
      <c r="DF366" s="130"/>
      <c r="DG366" s="130"/>
      <c r="DH366" s="130"/>
      <c r="DI366" s="130"/>
      <c r="DJ366" s="130"/>
      <c r="DK366" s="130"/>
      <c r="DL366" s="130"/>
      <c r="DM366" s="130"/>
      <c r="DN366" s="130"/>
      <c r="DO366" s="130"/>
      <c r="DP366" s="130"/>
      <c r="DQ366" s="130"/>
      <c r="DR366" s="130"/>
      <c r="DS366" s="130"/>
      <c r="DT366" s="130"/>
      <c r="DU366" s="130"/>
      <c r="DV366" s="130"/>
      <c r="DW366" s="130"/>
      <c r="DX366" s="130"/>
      <c r="DY366" s="130"/>
      <c r="DZ366" s="130"/>
      <c r="EA366" s="130"/>
      <c r="EB366" s="130"/>
      <c r="EC366" s="130"/>
      <c r="ED366" s="130"/>
      <c r="EE366" s="130"/>
      <c r="EF366" s="130"/>
      <c r="EG366" s="130"/>
      <c r="EH366" s="130"/>
      <c r="EI366" s="130"/>
    </row>
    <row r="367" spans="1:139" ht="42.75" customHeight="1" outlineLevel="1" x14ac:dyDescent="0.3">
      <c r="A367" s="6">
        <v>310</v>
      </c>
      <c r="B367" s="6">
        <v>310</v>
      </c>
      <c r="C367" s="6" t="s">
        <v>291</v>
      </c>
      <c r="D367" s="7" t="s">
        <v>552</v>
      </c>
      <c r="E367" s="16">
        <v>511.2</v>
      </c>
      <c r="F367" s="49">
        <f t="shared" si="451"/>
        <v>0</v>
      </c>
      <c r="G367" s="48"/>
      <c r="H367" s="46">
        <f t="shared" si="452"/>
        <v>0</v>
      </c>
      <c r="I367" s="47"/>
      <c r="J367" s="47"/>
      <c r="K367" s="47">
        <f t="shared" si="453"/>
        <v>0</v>
      </c>
      <c r="L367" s="50"/>
      <c r="M367" s="49">
        <f t="shared" si="383"/>
        <v>3834</v>
      </c>
      <c r="N367" s="46">
        <f t="shared" si="384"/>
        <v>0</v>
      </c>
      <c r="O367" s="42">
        <f t="shared" si="385"/>
        <v>3834</v>
      </c>
      <c r="P367" s="47">
        <v>7.5</v>
      </c>
      <c r="Q367" s="47"/>
      <c r="R367" s="47"/>
      <c r="S367" s="50"/>
      <c r="T367" s="49">
        <f t="shared" si="448"/>
        <v>0</v>
      </c>
      <c r="U367" s="46">
        <f t="shared" si="449"/>
        <v>0</v>
      </c>
      <c r="V367" s="42">
        <f t="shared" si="386"/>
        <v>0</v>
      </c>
      <c r="W367" s="47"/>
      <c r="X367" s="47"/>
      <c r="Y367" s="47"/>
      <c r="Z367" s="50"/>
      <c r="AA367" s="51">
        <f t="shared" si="450"/>
        <v>0</v>
      </c>
      <c r="AB367" s="46">
        <f t="shared" si="446"/>
        <v>0</v>
      </c>
      <c r="AC367" s="46">
        <f t="shared" si="447"/>
        <v>0</v>
      </c>
      <c r="AD367" s="47"/>
      <c r="AE367" s="47"/>
      <c r="AF367" s="44">
        <f t="shared" si="433"/>
        <v>0</v>
      </c>
      <c r="AG367" s="124"/>
      <c r="AH367" s="51">
        <f>K367*AK367</f>
        <v>0</v>
      </c>
      <c r="AI367" s="46">
        <f>K368*AL367</f>
        <v>0</v>
      </c>
      <c r="AJ367" s="46">
        <f>AH367+AI367</f>
        <v>0</v>
      </c>
      <c r="AK367" s="47"/>
      <c r="AL367" s="47"/>
      <c r="AM367" s="44">
        <f t="shared" si="437"/>
        <v>0</v>
      </c>
      <c r="AN367" s="124"/>
      <c r="AO367" s="51">
        <f>R367*AR367</f>
        <v>0</v>
      </c>
      <c r="AP367" s="46">
        <f>R368*AS367</f>
        <v>0</v>
      </c>
      <c r="AQ367" s="46">
        <f>AO367+AP367</f>
        <v>0</v>
      </c>
      <c r="AR367" s="47"/>
      <c r="AS367" s="47"/>
      <c r="AT367" s="44">
        <f t="shared" si="441"/>
        <v>0</v>
      </c>
      <c r="AU367" s="124"/>
      <c r="AV367" s="51">
        <f>Y367*AY367</f>
        <v>0</v>
      </c>
      <c r="AW367" s="46">
        <f>Y368*AZ367</f>
        <v>0</v>
      </c>
      <c r="AX367" s="46">
        <f>AV367+AW367</f>
        <v>0</v>
      </c>
      <c r="AY367" s="47"/>
      <c r="AZ367" s="47"/>
      <c r="BA367" s="44">
        <f t="shared" si="445"/>
        <v>0</v>
      </c>
      <c r="BB367" s="93" t="s">
        <v>841</v>
      </c>
      <c r="BC367" s="93"/>
    </row>
    <row r="368" spans="1:139" ht="85.5" customHeight="1" outlineLevel="1" x14ac:dyDescent="0.3">
      <c r="A368" s="6">
        <v>311</v>
      </c>
      <c r="B368" s="6">
        <v>311</v>
      </c>
      <c r="C368" s="6" t="s">
        <v>292</v>
      </c>
      <c r="D368" s="7" t="s">
        <v>552</v>
      </c>
      <c r="E368" s="16">
        <v>375.15</v>
      </c>
      <c r="F368" s="49">
        <f t="shared" si="451"/>
        <v>0</v>
      </c>
      <c r="G368" s="48"/>
      <c r="H368" s="46">
        <f t="shared" si="452"/>
        <v>0</v>
      </c>
      <c r="I368" s="47"/>
      <c r="J368" s="47"/>
      <c r="K368" s="47">
        <f t="shared" si="453"/>
        <v>0</v>
      </c>
      <c r="L368" s="50"/>
      <c r="M368" s="49">
        <f t="shared" ref="M368:M430" si="478">E368*P368</f>
        <v>2813.625</v>
      </c>
      <c r="N368" s="46">
        <f t="shared" ref="N368:N430" si="479">E368*Q368</f>
        <v>0</v>
      </c>
      <c r="O368" s="42">
        <f t="shared" ref="O368:O430" si="480">M368+N368</f>
        <v>2813.625</v>
      </c>
      <c r="P368" s="47">
        <v>7.5</v>
      </c>
      <c r="Q368" s="47"/>
      <c r="R368" s="47"/>
      <c r="S368" s="50"/>
      <c r="T368" s="49">
        <f t="shared" si="448"/>
        <v>0</v>
      </c>
      <c r="U368" s="46">
        <f t="shared" si="449"/>
        <v>0</v>
      </c>
      <c r="V368" s="42">
        <f t="shared" ref="V368:V430" si="481">T368+U368</f>
        <v>0</v>
      </c>
      <c r="W368" s="47"/>
      <c r="X368" s="47"/>
      <c r="Y368" s="47"/>
      <c r="Z368" s="50"/>
      <c r="AA368" s="51">
        <f t="shared" si="450"/>
        <v>0</v>
      </c>
      <c r="AB368" s="46">
        <f t="shared" si="446"/>
        <v>0</v>
      </c>
      <c r="AC368" s="46">
        <f t="shared" si="447"/>
        <v>0</v>
      </c>
      <c r="AD368" s="47"/>
      <c r="AE368" s="47"/>
      <c r="AF368" s="44">
        <f t="shared" si="433"/>
        <v>0</v>
      </c>
      <c r="AG368" s="124"/>
      <c r="AH368" s="51">
        <f>K368*AK368</f>
        <v>0</v>
      </c>
      <c r="AI368" s="46">
        <f>K369*AL368</f>
        <v>0</v>
      </c>
      <c r="AJ368" s="46">
        <f>AH368+AI368</f>
        <v>0</v>
      </c>
      <c r="AK368" s="47"/>
      <c r="AL368" s="47"/>
      <c r="AM368" s="44">
        <f t="shared" si="437"/>
        <v>0</v>
      </c>
      <c r="AN368" s="124"/>
      <c r="AO368" s="51">
        <f>R368*AR368</f>
        <v>0</v>
      </c>
      <c r="AP368" s="46">
        <f>R369*AS368</f>
        <v>0</v>
      </c>
      <c r="AQ368" s="46">
        <f>AO368+AP368</f>
        <v>0</v>
      </c>
      <c r="AR368" s="47"/>
      <c r="AS368" s="47"/>
      <c r="AT368" s="44">
        <f t="shared" si="441"/>
        <v>0</v>
      </c>
      <c r="AU368" s="124"/>
      <c r="AV368" s="51">
        <f>Y368*AY368</f>
        <v>0</v>
      </c>
      <c r="AW368" s="46">
        <f>Y369*AZ368</f>
        <v>0</v>
      </c>
      <c r="AX368" s="46">
        <f>AV368+AW368</f>
        <v>0</v>
      </c>
      <c r="AY368" s="47"/>
      <c r="AZ368" s="47"/>
      <c r="BA368" s="44">
        <f t="shared" si="445"/>
        <v>0</v>
      </c>
      <c r="BB368" s="93" t="s">
        <v>842</v>
      </c>
      <c r="BC368" s="93"/>
    </row>
    <row r="369" spans="1:139" ht="85.5" customHeight="1" outlineLevel="1" x14ac:dyDescent="0.3">
      <c r="A369" s="6">
        <v>312</v>
      </c>
      <c r="B369" s="6">
        <v>312</v>
      </c>
      <c r="C369" s="6" t="s">
        <v>293</v>
      </c>
      <c r="D369" s="7" t="s">
        <v>552</v>
      </c>
      <c r="E369" s="16">
        <v>1012.04</v>
      </c>
      <c r="F369" s="49">
        <f t="shared" si="451"/>
        <v>0</v>
      </c>
      <c r="G369" s="48"/>
      <c r="H369" s="46">
        <f t="shared" si="452"/>
        <v>0</v>
      </c>
      <c r="I369" s="47"/>
      <c r="J369" s="47"/>
      <c r="K369" s="47">
        <f t="shared" si="453"/>
        <v>0</v>
      </c>
      <c r="L369" s="50"/>
      <c r="M369" s="49">
        <f t="shared" si="478"/>
        <v>7590.2999999999993</v>
      </c>
      <c r="N369" s="46">
        <f t="shared" si="479"/>
        <v>0</v>
      </c>
      <c r="O369" s="42">
        <f t="shared" si="480"/>
        <v>7590.2999999999993</v>
      </c>
      <c r="P369" s="47">
        <v>7.5</v>
      </c>
      <c r="Q369" s="47"/>
      <c r="R369" s="47"/>
      <c r="S369" s="50"/>
      <c r="T369" s="49">
        <f t="shared" si="448"/>
        <v>0</v>
      </c>
      <c r="U369" s="46">
        <f t="shared" si="449"/>
        <v>0</v>
      </c>
      <c r="V369" s="42">
        <f t="shared" si="481"/>
        <v>0</v>
      </c>
      <c r="W369" s="47"/>
      <c r="X369" s="47"/>
      <c r="Y369" s="47"/>
      <c r="Z369" s="50"/>
      <c r="AA369" s="51">
        <f t="shared" si="450"/>
        <v>0</v>
      </c>
      <c r="AB369" s="46">
        <f t="shared" si="446"/>
        <v>0</v>
      </c>
      <c r="AC369" s="46">
        <f t="shared" si="447"/>
        <v>0</v>
      </c>
      <c r="AD369" s="47"/>
      <c r="AE369" s="47"/>
      <c r="AF369" s="44">
        <f t="shared" si="433"/>
        <v>0</v>
      </c>
      <c r="AG369" s="124"/>
      <c r="AH369" s="51">
        <f>K369*AK369</f>
        <v>0</v>
      </c>
      <c r="AI369" s="46">
        <f>K370*AL369</f>
        <v>0</v>
      </c>
      <c r="AJ369" s="46">
        <f>AH369+AI369</f>
        <v>0</v>
      </c>
      <c r="AK369" s="47"/>
      <c r="AL369" s="47"/>
      <c r="AM369" s="44">
        <f t="shared" si="437"/>
        <v>0</v>
      </c>
      <c r="AN369" s="124"/>
      <c r="AO369" s="51">
        <f>R369*AR369</f>
        <v>0</v>
      </c>
      <c r="AP369" s="46">
        <f>R370*AS369</f>
        <v>0</v>
      </c>
      <c r="AQ369" s="46">
        <f>AO369+AP369</f>
        <v>0</v>
      </c>
      <c r="AR369" s="47"/>
      <c r="AS369" s="47"/>
      <c r="AT369" s="44">
        <f t="shared" si="441"/>
        <v>0</v>
      </c>
      <c r="AU369" s="124"/>
      <c r="AV369" s="51">
        <f>Y369*AY369</f>
        <v>0</v>
      </c>
      <c r="AW369" s="46">
        <f>Y370*AZ369</f>
        <v>0</v>
      </c>
      <c r="AX369" s="46">
        <f>AV369+AW369</f>
        <v>0</v>
      </c>
      <c r="AY369" s="47"/>
      <c r="AZ369" s="47"/>
      <c r="BA369" s="44">
        <f t="shared" si="445"/>
        <v>0</v>
      </c>
      <c r="BB369" s="93" t="s">
        <v>843</v>
      </c>
      <c r="BC369" s="93"/>
    </row>
    <row r="370" spans="1:139" ht="42.75" customHeight="1" outlineLevel="1" x14ac:dyDescent="0.3">
      <c r="A370" s="6">
        <v>313</v>
      </c>
      <c r="B370" s="6">
        <v>313</v>
      </c>
      <c r="C370" s="6" t="s">
        <v>294</v>
      </c>
      <c r="D370" s="7" t="s">
        <v>552</v>
      </c>
      <c r="E370" s="16">
        <v>389.57</v>
      </c>
      <c r="F370" s="49">
        <f t="shared" si="451"/>
        <v>0</v>
      </c>
      <c r="G370" s="48"/>
      <c r="H370" s="46">
        <f t="shared" si="452"/>
        <v>0</v>
      </c>
      <c r="I370" s="47"/>
      <c r="J370" s="47"/>
      <c r="K370" s="47">
        <f t="shared" si="453"/>
        <v>0</v>
      </c>
      <c r="L370" s="50"/>
      <c r="M370" s="49">
        <f t="shared" si="478"/>
        <v>2921.7750000000001</v>
      </c>
      <c r="N370" s="46">
        <f t="shared" si="479"/>
        <v>0</v>
      </c>
      <c r="O370" s="42">
        <f t="shared" si="480"/>
        <v>2921.7750000000001</v>
      </c>
      <c r="P370" s="47">
        <v>7.5</v>
      </c>
      <c r="Q370" s="47"/>
      <c r="R370" s="47"/>
      <c r="S370" s="50"/>
      <c r="T370" s="49">
        <f t="shared" si="448"/>
        <v>0</v>
      </c>
      <c r="U370" s="46">
        <f t="shared" si="449"/>
        <v>0</v>
      </c>
      <c r="V370" s="42">
        <f t="shared" si="481"/>
        <v>0</v>
      </c>
      <c r="W370" s="47"/>
      <c r="X370" s="47"/>
      <c r="Y370" s="47"/>
      <c r="Z370" s="50"/>
      <c r="AA370" s="51">
        <f t="shared" si="450"/>
        <v>0</v>
      </c>
      <c r="AB370" s="46">
        <f t="shared" si="446"/>
        <v>0</v>
      </c>
      <c r="AC370" s="46">
        <f t="shared" si="447"/>
        <v>0</v>
      </c>
      <c r="AD370" s="47"/>
      <c r="AE370" s="47"/>
      <c r="AF370" s="44">
        <f t="shared" si="433"/>
        <v>0</v>
      </c>
      <c r="AG370" s="124"/>
      <c r="AH370" s="51">
        <f>K370*AK370</f>
        <v>0</v>
      </c>
      <c r="AI370" s="46">
        <f>K371*AL370</f>
        <v>0</v>
      </c>
      <c r="AJ370" s="46">
        <f>AH370+AI370</f>
        <v>0</v>
      </c>
      <c r="AK370" s="47"/>
      <c r="AL370" s="47"/>
      <c r="AM370" s="44">
        <f t="shared" si="437"/>
        <v>0</v>
      </c>
      <c r="AN370" s="124"/>
      <c r="AO370" s="51">
        <f>R370*AR370</f>
        <v>0</v>
      </c>
      <c r="AP370" s="46">
        <f>R371*AS370</f>
        <v>0</v>
      </c>
      <c r="AQ370" s="46">
        <f>AO370+AP370</f>
        <v>0</v>
      </c>
      <c r="AR370" s="47"/>
      <c r="AS370" s="47"/>
      <c r="AT370" s="44">
        <f t="shared" si="441"/>
        <v>0</v>
      </c>
      <c r="AU370" s="124"/>
      <c r="AV370" s="51">
        <f>Y370*AY370</f>
        <v>0</v>
      </c>
      <c r="AW370" s="46">
        <f>Y371*AZ370</f>
        <v>0</v>
      </c>
      <c r="AX370" s="46">
        <f>AV370+AW370</f>
        <v>0</v>
      </c>
      <c r="AY370" s="47"/>
      <c r="AZ370" s="47"/>
      <c r="BA370" s="44">
        <f t="shared" si="445"/>
        <v>0</v>
      </c>
      <c r="BB370" s="93" t="s">
        <v>844</v>
      </c>
      <c r="BC370" s="93"/>
    </row>
    <row r="371" spans="1:139" s="73" customFormat="1" hidden="1" x14ac:dyDescent="0.3">
      <c r="A371" s="62"/>
      <c r="B371" s="62"/>
      <c r="C371" s="62" t="s">
        <v>63</v>
      </c>
      <c r="D371" s="62"/>
      <c r="E371" s="63"/>
      <c r="F371" s="63">
        <f>F372+F378+F383+F388+F393+F395+F397+F402+F404+F407+F409+F411+F413</f>
        <v>0</v>
      </c>
      <c r="G371" s="63">
        <f>G372+G378+G383+G388+G393+G395+G397+G402+G404+G407+G409+G411+G413</f>
        <v>0</v>
      </c>
      <c r="H371" s="63">
        <f>H372+H378+H383+H388+H393+H395+H397+H402+H404+H407+H409+H411+H413</f>
        <v>0</v>
      </c>
      <c r="I371" s="64"/>
      <c r="J371" s="64"/>
      <c r="K371" s="64">
        <f t="shared" si="453"/>
        <v>0</v>
      </c>
      <c r="L371" s="34"/>
      <c r="M371" s="63">
        <f>M372+M378+M383+M388+M393+M395+M397+M402+M404+M407+M409+M411+M413</f>
        <v>61013.7</v>
      </c>
      <c r="N371" s="63">
        <f>N372+N378+N383+N388+N393+N395+N397+N402+N404+N407+N409+N411+N413</f>
        <v>0</v>
      </c>
      <c r="O371" s="63">
        <f>O372+O378+O383+O388+O393+O395+O397+O402+O404+O407+O409+O411+O413</f>
        <v>61013.7</v>
      </c>
      <c r="P371" s="64"/>
      <c r="Q371" s="64"/>
      <c r="R371" s="64"/>
      <c r="S371" s="34"/>
      <c r="T371" s="63">
        <f>T372+T378+T383+T388+T393+T395+T397+T402+T404+T407+T409+T411+T413</f>
        <v>0</v>
      </c>
      <c r="U371" s="63">
        <f>U372+U378+U383+U388+U393+U395+U397+U402+U404+U407+U409+U411+U413</f>
        <v>555128.99596104329</v>
      </c>
      <c r="V371" s="63">
        <f>V372+V378+V383+V388+V393+V395+V397+V402+V404+V407+V409+V411+V413</f>
        <v>555128.99596104329</v>
      </c>
      <c r="W371" s="64"/>
      <c r="X371" s="64"/>
      <c r="Y371" s="64"/>
      <c r="Z371" s="34"/>
      <c r="AA371" s="63">
        <f>AA372+AA378+AA383+AA388+AA393+AA395+AA397+AA402+AA404+AA407+AA409+AA411+AA413</f>
        <v>0</v>
      </c>
      <c r="AB371" s="63">
        <f>AB372+AB378+AB383+AB388+AB393+AB395+AB397+AB402+AB404+AB407+AB409+AB411+AB413</f>
        <v>0</v>
      </c>
      <c r="AC371" s="63">
        <f>AC372+AC378+AC383+AC388+AC393+AC395+AC397+AC402+AC404+AC407+AC409+AC411+AC413</f>
        <v>0</v>
      </c>
      <c r="AD371" s="64"/>
      <c r="AE371" s="64"/>
      <c r="AF371" s="66">
        <f t="shared" si="433"/>
        <v>0</v>
      </c>
      <c r="AG371" s="123"/>
      <c r="AH371" s="63">
        <f>AH372+AH378+AH383+AH388+AH393+AH395+AH397+AH402+AH404+AH407+AH409+AH411+AH413</f>
        <v>0</v>
      </c>
      <c r="AI371" s="63">
        <f>AI372+AI378+AI383+AI388+AI393+AI395+AI397+AI402+AI404+AI407+AI409+AI411+AI413</f>
        <v>0</v>
      </c>
      <c r="AJ371" s="63">
        <f>AJ372+AJ378+AJ383+AJ388+AJ393+AJ395+AJ397+AJ402+AJ404+AJ407+AJ409+AJ411+AJ413</f>
        <v>0</v>
      </c>
      <c r="AK371" s="64"/>
      <c r="AL371" s="64"/>
      <c r="AM371" s="66">
        <f t="shared" si="437"/>
        <v>0</v>
      </c>
      <c r="AN371" s="123"/>
      <c r="AO371" s="63">
        <f>AO372+AO378+AO383+AO388+AO393+AO395+AO397+AO402+AO404+AO407+AO409+AO411+AO413</f>
        <v>0</v>
      </c>
      <c r="AP371" s="63">
        <f>AP372+AP378+AP383+AP388+AP393+AP395+AP397+AP402+AP404+AP407+AP409+AP411+AP413</f>
        <v>0</v>
      </c>
      <c r="AQ371" s="63">
        <f>AQ372+AQ378+AQ383+AQ388+AQ393+AQ395+AQ397+AQ402+AQ404+AQ407+AQ409+AQ411+AQ413</f>
        <v>0</v>
      </c>
      <c r="AR371" s="64"/>
      <c r="AS371" s="64"/>
      <c r="AT371" s="66">
        <f t="shared" si="441"/>
        <v>0</v>
      </c>
      <c r="AU371" s="123"/>
      <c r="AV371" s="63">
        <f>AV372+AV378+AV383+AV388+AV393+AV395+AV397+AV402+AV404+AV407+AV409+AV411+AV413</f>
        <v>0</v>
      </c>
      <c r="AW371" s="63">
        <f>AW372+AW378+AW383+AW388+AW393+AW395+AW397+AW402+AW404+AW407+AW409+AW411+AW413</f>
        <v>0</v>
      </c>
      <c r="AX371" s="63">
        <f>AX372+AX378+AX383+AX388+AX393+AX395+AX397+AX402+AX404+AX407+AX409+AX411+AX413</f>
        <v>0</v>
      </c>
      <c r="AY371" s="64"/>
      <c r="AZ371" s="64"/>
      <c r="BA371" s="66">
        <f t="shared" si="445"/>
        <v>0</v>
      </c>
      <c r="BB371" s="92"/>
      <c r="BC371" s="92"/>
      <c r="BD371" s="133"/>
      <c r="BE371" s="133"/>
      <c r="BF371" s="133"/>
      <c r="BG371" s="133"/>
      <c r="BH371" s="133"/>
      <c r="BI371" s="133"/>
      <c r="BJ371" s="133"/>
      <c r="BK371" s="133"/>
      <c r="BL371" s="133"/>
      <c r="BM371" s="133"/>
      <c r="BN371" s="133"/>
      <c r="BO371" s="133"/>
      <c r="BP371" s="133"/>
      <c r="BQ371" s="133"/>
      <c r="BR371" s="133"/>
      <c r="BS371" s="133"/>
      <c r="BT371" s="133"/>
      <c r="BU371" s="133"/>
      <c r="BV371" s="133"/>
      <c r="BW371" s="133"/>
      <c r="BX371" s="133"/>
      <c r="BY371" s="133"/>
      <c r="BZ371" s="133"/>
      <c r="CA371" s="133"/>
      <c r="CB371" s="133"/>
      <c r="CC371" s="133"/>
      <c r="CD371" s="133"/>
      <c r="CE371" s="133"/>
      <c r="CF371" s="133"/>
      <c r="CG371" s="133"/>
      <c r="CH371" s="133"/>
      <c r="CI371" s="133"/>
      <c r="CJ371" s="133"/>
      <c r="CK371" s="133"/>
      <c r="CL371" s="133"/>
      <c r="CM371" s="133"/>
      <c r="CN371" s="133"/>
      <c r="CO371" s="133"/>
      <c r="CP371" s="133"/>
      <c r="CQ371" s="133"/>
      <c r="CR371" s="133"/>
      <c r="CS371" s="133"/>
      <c r="CT371" s="133"/>
      <c r="CU371" s="133"/>
      <c r="CV371" s="133"/>
      <c r="CW371" s="133"/>
      <c r="CX371" s="133"/>
      <c r="CY371" s="133"/>
      <c r="CZ371" s="133"/>
      <c r="DA371" s="133"/>
      <c r="DB371" s="133"/>
      <c r="DC371" s="133"/>
      <c r="DD371" s="133"/>
      <c r="DE371" s="133"/>
      <c r="DF371" s="133"/>
      <c r="DG371" s="133"/>
      <c r="DH371" s="133"/>
      <c r="DI371" s="133"/>
      <c r="DJ371" s="133"/>
      <c r="DK371" s="133"/>
      <c r="DL371" s="133"/>
      <c r="DM371" s="133"/>
      <c r="DN371" s="133"/>
      <c r="DO371" s="133"/>
      <c r="DP371" s="133"/>
      <c r="DQ371" s="133"/>
      <c r="DR371" s="133"/>
      <c r="DS371" s="133"/>
      <c r="DT371" s="133"/>
      <c r="DU371" s="133"/>
      <c r="DV371" s="133"/>
      <c r="DW371" s="133"/>
      <c r="DX371" s="133"/>
      <c r="DY371" s="133"/>
      <c r="DZ371" s="133"/>
      <c r="EA371" s="133"/>
      <c r="EB371" s="133"/>
      <c r="EC371" s="133"/>
      <c r="ED371" s="133"/>
      <c r="EE371" s="133"/>
      <c r="EF371" s="133"/>
      <c r="EG371" s="133"/>
      <c r="EH371" s="133"/>
      <c r="EI371" s="133"/>
    </row>
    <row r="372" spans="1:139" s="67" customFormat="1" hidden="1" x14ac:dyDescent="0.3">
      <c r="A372" s="61"/>
      <c r="B372" s="61"/>
      <c r="C372" s="61" t="s">
        <v>295</v>
      </c>
      <c r="D372" s="68"/>
      <c r="E372" s="69"/>
      <c r="F372" s="72">
        <f>SUM(F373:F377)</f>
        <v>0</v>
      </c>
      <c r="G372" s="72">
        <f>SUM(G373:G377)</f>
        <v>0</v>
      </c>
      <c r="H372" s="72">
        <f>SUM(H373:H377)</f>
        <v>0</v>
      </c>
      <c r="I372" s="71"/>
      <c r="J372" s="71"/>
      <c r="K372" s="71">
        <f t="shared" si="453"/>
        <v>0</v>
      </c>
      <c r="L372" s="60"/>
      <c r="M372" s="72">
        <f>SUM(M373:M377)</f>
        <v>0</v>
      </c>
      <c r="N372" s="72">
        <f>SUM(N373:N377)</f>
        <v>0</v>
      </c>
      <c r="O372" s="72">
        <f>SUM(O373:O377)</f>
        <v>0</v>
      </c>
      <c r="P372" s="71"/>
      <c r="Q372" s="71"/>
      <c r="R372" s="71"/>
      <c r="S372" s="60"/>
      <c r="T372" s="72">
        <f>SUM(T373:T377)</f>
        <v>0</v>
      </c>
      <c r="U372" s="72">
        <f>SUM(U373:U377)</f>
        <v>81560.333333333343</v>
      </c>
      <c r="V372" s="72">
        <f>SUM(V373:V377)</f>
        <v>81560.333333333343</v>
      </c>
      <c r="W372" s="71"/>
      <c r="X372" s="71"/>
      <c r="Y372" s="71"/>
      <c r="Z372" s="60"/>
      <c r="AA372" s="72">
        <f>SUM(AA373:AA377)</f>
        <v>0</v>
      </c>
      <c r="AB372" s="72">
        <f>SUM(AB373:AB377)</f>
        <v>0</v>
      </c>
      <c r="AC372" s="72">
        <f>SUM(AC373:AC377)</f>
        <v>0</v>
      </c>
      <c r="AD372" s="71"/>
      <c r="AE372" s="71"/>
      <c r="AF372" s="66">
        <f t="shared" si="433"/>
        <v>0</v>
      </c>
      <c r="AG372" s="123"/>
      <c r="AH372" s="72">
        <f>SUM(AH373:AH377)</f>
        <v>0</v>
      </c>
      <c r="AI372" s="72">
        <f>SUM(AI373:AI377)</f>
        <v>0</v>
      </c>
      <c r="AJ372" s="72">
        <f>SUM(AJ373:AJ377)</f>
        <v>0</v>
      </c>
      <c r="AK372" s="71"/>
      <c r="AL372" s="71"/>
      <c r="AM372" s="66">
        <f t="shared" si="437"/>
        <v>0</v>
      </c>
      <c r="AN372" s="123"/>
      <c r="AO372" s="72">
        <f>SUM(AO373:AO377)</f>
        <v>0</v>
      </c>
      <c r="AP372" s="72">
        <f>SUM(AP373:AP377)</f>
        <v>0</v>
      </c>
      <c r="AQ372" s="72">
        <f>SUM(AQ373:AQ377)</f>
        <v>0</v>
      </c>
      <c r="AR372" s="71"/>
      <c r="AS372" s="71"/>
      <c r="AT372" s="66">
        <f t="shared" si="441"/>
        <v>0</v>
      </c>
      <c r="AU372" s="123"/>
      <c r="AV372" s="72">
        <f>SUM(AV373:AV377)</f>
        <v>0</v>
      </c>
      <c r="AW372" s="72">
        <f>SUM(AW373:AW377)</f>
        <v>0</v>
      </c>
      <c r="AX372" s="72">
        <f>SUM(AX373:AX377)</f>
        <v>0</v>
      </c>
      <c r="AY372" s="71"/>
      <c r="AZ372" s="71"/>
      <c r="BA372" s="66">
        <f t="shared" si="445"/>
        <v>0</v>
      </c>
      <c r="BB372" s="89"/>
      <c r="BC372" s="89"/>
      <c r="BD372" s="130"/>
      <c r="BE372" s="130"/>
      <c r="BF372" s="130"/>
      <c r="BG372" s="130"/>
      <c r="BH372" s="130"/>
      <c r="BI372" s="130"/>
      <c r="BJ372" s="130"/>
      <c r="BK372" s="130"/>
      <c r="BL372" s="130"/>
      <c r="BM372" s="130"/>
      <c r="BN372" s="130"/>
      <c r="BO372" s="130"/>
      <c r="BP372" s="130"/>
      <c r="BQ372" s="130"/>
      <c r="BR372" s="130"/>
      <c r="BS372" s="130"/>
      <c r="BT372" s="130"/>
      <c r="BU372" s="130"/>
      <c r="BV372" s="130"/>
      <c r="BW372" s="130"/>
      <c r="BX372" s="130"/>
      <c r="BY372" s="130"/>
      <c r="BZ372" s="130"/>
      <c r="CA372" s="130"/>
      <c r="CB372" s="130"/>
      <c r="CC372" s="130"/>
      <c r="CD372" s="130"/>
      <c r="CE372" s="130"/>
      <c r="CF372" s="130"/>
      <c r="CG372" s="130"/>
      <c r="CH372" s="130"/>
      <c r="CI372" s="130"/>
      <c r="CJ372" s="130"/>
      <c r="CK372" s="130"/>
      <c r="CL372" s="130"/>
      <c r="CM372" s="130"/>
      <c r="CN372" s="130"/>
      <c r="CO372" s="130"/>
      <c r="CP372" s="130"/>
      <c r="CQ372" s="130"/>
      <c r="CR372" s="130"/>
      <c r="CS372" s="130"/>
      <c r="CT372" s="130"/>
      <c r="CU372" s="130"/>
      <c r="CV372" s="130"/>
      <c r="CW372" s="130"/>
      <c r="CX372" s="130"/>
      <c r="CY372" s="130"/>
      <c r="CZ372" s="130"/>
      <c r="DA372" s="130"/>
      <c r="DB372" s="130"/>
      <c r="DC372" s="130"/>
      <c r="DD372" s="130"/>
      <c r="DE372" s="130"/>
      <c r="DF372" s="130"/>
      <c r="DG372" s="130"/>
      <c r="DH372" s="130"/>
      <c r="DI372" s="130"/>
      <c r="DJ372" s="130"/>
      <c r="DK372" s="130"/>
      <c r="DL372" s="130"/>
      <c r="DM372" s="130"/>
      <c r="DN372" s="130"/>
      <c r="DO372" s="130"/>
      <c r="DP372" s="130"/>
      <c r="DQ372" s="130"/>
      <c r="DR372" s="130"/>
      <c r="DS372" s="130"/>
      <c r="DT372" s="130"/>
      <c r="DU372" s="130"/>
      <c r="DV372" s="130"/>
      <c r="DW372" s="130"/>
      <c r="DX372" s="130"/>
      <c r="DY372" s="130"/>
      <c r="DZ372" s="130"/>
      <c r="EA372" s="130"/>
      <c r="EB372" s="130"/>
      <c r="EC372" s="130"/>
      <c r="ED372" s="130"/>
      <c r="EE372" s="130"/>
      <c r="EF372" s="130"/>
      <c r="EG372" s="130"/>
      <c r="EH372" s="130"/>
      <c r="EI372" s="130"/>
    </row>
    <row r="373" spans="1:139" ht="128.25" customHeight="1" outlineLevel="1" x14ac:dyDescent="0.3">
      <c r="A373" s="6">
        <v>314</v>
      </c>
      <c r="B373" s="6">
        <v>314</v>
      </c>
      <c r="C373" s="6" t="s">
        <v>296</v>
      </c>
      <c r="D373" s="7" t="s">
        <v>552</v>
      </c>
      <c r="E373" s="16">
        <v>654.11</v>
      </c>
      <c r="F373" s="49">
        <f t="shared" si="451"/>
        <v>0</v>
      </c>
      <c r="G373" s="48"/>
      <c r="H373" s="46">
        <f t="shared" si="452"/>
        <v>0</v>
      </c>
      <c r="I373" s="47"/>
      <c r="J373" s="47"/>
      <c r="K373" s="47">
        <f t="shared" si="453"/>
        <v>0</v>
      </c>
      <c r="L373" s="50"/>
      <c r="M373" s="49">
        <f t="shared" si="478"/>
        <v>0</v>
      </c>
      <c r="N373" s="46">
        <f t="shared" si="479"/>
        <v>0</v>
      </c>
      <c r="O373" s="42">
        <f t="shared" si="480"/>
        <v>0</v>
      </c>
      <c r="P373" s="47"/>
      <c r="Q373" s="47"/>
      <c r="R373" s="47"/>
      <c r="S373" s="50"/>
      <c r="T373" s="49">
        <f t="shared" si="448"/>
        <v>0</v>
      </c>
      <c r="U373" s="46">
        <f t="shared" si="449"/>
        <v>51291.450000000004</v>
      </c>
      <c r="V373" s="42">
        <f t="shared" si="481"/>
        <v>51291.450000000004</v>
      </c>
      <c r="W373" s="47"/>
      <c r="X373" s="47">
        <v>78.414104661295511</v>
      </c>
      <c r="Y373" s="47"/>
      <c r="Z373" s="50"/>
      <c r="AA373" s="51">
        <f t="shared" si="450"/>
        <v>0</v>
      </c>
      <c r="AB373" s="46">
        <f t="shared" si="446"/>
        <v>0</v>
      </c>
      <c r="AC373" s="46">
        <f t="shared" si="447"/>
        <v>0</v>
      </c>
      <c r="AD373" s="47"/>
      <c r="AE373" s="47"/>
      <c r="AF373" s="44">
        <f t="shared" si="433"/>
        <v>0</v>
      </c>
      <c r="AG373" s="124"/>
      <c r="AH373" s="51">
        <f>K373*AK373</f>
        <v>0</v>
      </c>
      <c r="AI373" s="46">
        <f>K374*AL373</f>
        <v>0</v>
      </c>
      <c r="AJ373" s="46">
        <f>AH373+AI373</f>
        <v>0</v>
      </c>
      <c r="AK373" s="47"/>
      <c r="AL373" s="47"/>
      <c r="AM373" s="44">
        <f t="shared" si="437"/>
        <v>0</v>
      </c>
      <c r="AN373" s="124"/>
      <c r="AO373" s="51">
        <f>R373*AR373</f>
        <v>0</v>
      </c>
      <c r="AP373" s="46">
        <f>R374*AS373</f>
        <v>0</v>
      </c>
      <c r="AQ373" s="46">
        <f>AO373+AP373</f>
        <v>0</v>
      </c>
      <c r="AR373" s="47"/>
      <c r="AS373" s="47"/>
      <c r="AT373" s="44">
        <f t="shared" si="441"/>
        <v>0</v>
      </c>
      <c r="AU373" s="124"/>
      <c r="AV373" s="51">
        <f>Y373*AY373</f>
        <v>0</v>
      </c>
      <c r="AW373" s="46">
        <f>Y374*AZ373</f>
        <v>0</v>
      </c>
      <c r="AX373" s="46">
        <f>AV373+AW373</f>
        <v>0</v>
      </c>
      <c r="AY373" s="47"/>
      <c r="AZ373" s="47"/>
      <c r="BA373" s="44">
        <f t="shared" si="445"/>
        <v>0</v>
      </c>
      <c r="BB373" s="93" t="s">
        <v>845</v>
      </c>
      <c r="BC373" s="93"/>
    </row>
    <row r="374" spans="1:139" ht="114" customHeight="1" outlineLevel="1" x14ac:dyDescent="0.3">
      <c r="A374" s="6">
        <v>315</v>
      </c>
      <c r="B374" s="6">
        <v>315</v>
      </c>
      <c r="C374" s="6" t="s">
        <v>297</v>
      </c>
      <c r="D374" s="7" t="s">
        <v>552</v>
      </c>
      <c r="E374" s="16">
        <v>88.67</v>
      </c>
      <c r="F374" s="49">
        <f t="shared" si="451"/>
        <v>0</v>
      </c>
      <c r="G374" s="48"/>
      <c r="H374" s="46">
        <f t="shared" si="452"/>
        <v>0</v>
      </c>
      <c r="I374" s="47"/>
      <c r="J374" s="47"/>
      <c r="K374" s="47">
        <f t="shared" si="453"/>
        <v>0</v>
      </c>
      <c r="L374" s="50"/>
      <c r="M374" s="49">
        <f t="shared" si="478"/>
        <v>0</v>
      </c>
      <c r="N374" s="46">
        <f t="shared" si="479"/>
        <v>0</v>
      </c>
      <c r="O374" s="42">
        <f t="shared" si="480"/>
        <v>0</v>
      </c>
      <c r="P374" s="47"/>
      <c r="Q374" s="47"/>
      <c r="R374" s="47"/>
      <c r="S374" s="50"/>
      <c r="T374" s="49">
        <f t="shared" si="448"/>
        <v>0</v>
      </c>
      <c r="U374" s="46">
        <f t="shared" si="449"/>
        <v>6206.9000000000005</v>
      </c>
      <c r="V374" s="42">
        <f t="shared" si="481"/>
        <v>6206.9000000000005</v>
      </c>
      <c r="W374" s="47"/>
      <c r="X374" s="47">
        <v>70</v>
      </c>
      <c r="Y374" s="47"/>
      <c r="Z374" s="50"/>
      <c r="AA374" s="51">
        <f t="shared" si="450"/>
        <v>0</v>
      </c>
      <c r="AB374" s="46">
        <f t="shared" si="446"/>
        <v>0</v>
      </c>
      <c r="AC374" s="46">
        <f t="shared" si="447"/>
        <v>0</v>
      </c>
      <c r="AD374" s="47"/>
      <c r="AE374" s="47"/>
      <c r="AF374" s="44">
        <f t="shared" si="433"/>
        <v>0</v>
      </c>
      <c r="AG374" s="124"/>
      <c r="AH374" s="51">
        <f>K374*AK374</f>
        <v>0</v>
      </c>
      <c r="AI374" s="46">
        <f>K375*AL374</f>
        <v>0</v>
      </c>
      <c r="AJ374" s="46">
        <f>AH374+AI374</f>
        <v>0</v>
      </c>
      <c r="AK374" s="47"/>
      <c r="AL374" s="47"/>
      <c r="AM374" s="44">
        <f t="shared" si="437"/>
        <v>0</v>
      </c>
      <c r="AN374" s="124"/>
      <c r="AO374" s="51">
        <f>R374*AR374</f>
        <v>0</v>
      </c>
      <c r="AP374" s="46">
        <f>R375*AS374</f>
        <v>0</v>
      </c>
      <c r="AQ374" s="46">
        <f>AO374+AP374</f>
        <v>0</v>
      </c>
      <c r="AR374" s="47"/>
      <c r="AS374" s="47"/>
      <c r="AT374" s="44">
        <f t="shared" si="441"/>
        <v>0</v>
      </c>
      <c r="AU374" s="124"/>
      <c r="AV374" s="51">
        <f>Y374*AY374</f>
        <v>0</v>
      </c>
      <c r="AW374" s="46">
        <f>Y375*AZ374</f>
        <v>0</v>
      </c>
      <c r="AX374" s="46">
        <f>AV374+AW374</f>
        <v>0</v>
      </c>
      <c r="AY374" s="47"/>
      <c r="AZ374" s="47"/>
      <c r="BA374" s="44">
        <f t="shared" si="445"/>
        <v>0</v>
      </c>
      <c r="BB374" s="93" t="s">
        <v>846</v>
      </c>
      <c r="BC374" s="93"/>
    </row>
    <row r="375" spans="1:139" ht="42.75" customHeight="1" outlineLevel="1" x14ac:dyDescent="0.3">
      <c r="A375" s="6">
        <v>316</v>
      </c>
      <c r="B375" s="6">
        <v>316</v>
      </c>
      <c r="C375" s="6" t="s">
        <v>298</v>
      </c>
      <c r="D375" s="7" t="s">
        <v>552</v>
      </c>
      <c r="E375" s="16">
        <v>65.3</v>
      </c>
      <c r="F375" s="49">
        <f t="shared" si="451"/>
        <v>0</v>
      </c>
      <c r="G375" s="48"/>
      <c r="H375" s="46">
        <f t="shared" si="452"/>
        <v>0</v>
      </c>
      <c r="I375" s="47"/>
      <c r="J375" s="47"/>
      <c r="K375" s="47">
        <f t="shared" si="453"/>
        <v>0</v>
      </c>
      <c r="L375" s="50"/>
      <c r="M375" s="49">
        <f t="shared" si="478"/>
        <v>0</v>
      </c>
      <c r="N375" s="46">
        <f t="shared" si="479"/>
        <v>0</v>
      </c>
      <c r="O375" s="42">
        <f t="shared" si="480"/>
        <v>0</v>
      </c>
      <c r="P375" s="47"/>
      <c r="Q375" s="47"/>
      <c r="R375" s="47"/>
      <c r="S375" s="50"/>
      <c r="T375" s="49">
        <f t="shared" si="448"/>
        <v>0</v>
      </c>
      <c r="U375" s="46">
        <f t="shared" si="449"/>
        <v>4571</v>
      </c>
      <c r="V375" s="42">
        <f t="shared" si="481"/>
        <v>4571</v>
      </c>
      <c r="W375" s="47"/>
      <c r="X375" s="47">
        <v>70</v>
      </c>
      <c r="Y375" s="47"/>
      <c r="Z375" s="50"/>
      <c r="AA375" s="51">
        <f t="shared" si="450"/>
        <v>0</v>
      </c>
      <c r="AB375" s="46">
        <f t="shared" si="446"/>
        <v>0</v>
      </c>
      <c r="AC375" s="46">
        <f t="shared" si="447"/>
        <v>0</v>
      </c>
      <c r="AD375" s="47"/>
      <c r="AE375" s="47"/>
      <c r="AF375" s="44">
        <f t="shared" si="433"/>
        <v>0</v>
      </c>
      <c r="AG375" s="124"/>
      <c r="AH375" s="51">
        <f>K375*AK375</f>
        <v>0</v>
      </c>
      <c r="AI375" s="46">
        <f>K376*AL375</f>
        <v>0</v>
      </c>
      <c r="AJ375" s="46">
        <f>AH375+AI375</f>
        <v>0</v>
      </c>
      <c r="AK375" s="47"/>
      <c r="AL375" s="47"/>
      <c r="AM375" s="44">
        <f t="shared" si="437"/>
        <v>0</v>
      </c>
      <c r="AN375" s="124"/>
      <c r="AO375" s="51">
        <f>R375*AR375</f>
        <v>0</v>
      </c>
      <c r="AP375" s="46">
        <f>R376*AS375</f>
        <v>0</v>
      </c>
      <c r="AQ375" s="46">
        <f>AO375+AP375</f>
        <v>0</v>
      </c>
      <c r="AR375" s="47"/>
      <c r="AS375" s="47"/>
      <c r="AT375" s="44">
        <f t="shared" si="441"/>
        <v>0</v>
      </c>
      <c r="AU375" s="124"/>
      <c r="AV375" s="51">
        <f>Y375*AY375</f>
        <v>0</v>
      </c>
      <c r="AW375" s="46">
        <f>Y376*AZ375</f>
        <v>0</v>
      </c>
      <c r="AX375" s="46">
        <f>AV375+AW375</f>
        <v>0</v>
      </c>
      <c r="AY375" s="47"/>
      <c r="AZ375" s="47"/>
      <c r="BA375" s="44">
        <f t="shared" si="445"/>
        <v>0</v>
      </c>
      <c r="BB375" s="93" t="s">
        <v>847</v>
      </c>
      <c r="BC375" s="93"/>
    </row>
    <row r="376" spans="1:139" ht="14.25" customHeight="1" outlineLevel="1" x14ac:dyDescent="0.3">
      <c r="A376" s="6">
        <v>317</v>
      </c>
      <c r="B376" s="6">
        <v>317</v>
      </c>
      <c r="C376" s="6" t="s">
        <v>299</v>
      </c>
      <c r="D376" s="7" t="s">
        <v>552</v>
      </c>
      <c r="E376" s="16">
        <v>58.95</v>
      </c>
      <c r="F376" s="49">
        <f t="shared" si="451"/>
        <v>0</v>
      </c>
      <c r="G376" s="48"/>
      <c r="H376" s="46">
        <f t="shared" si="452"/>
        <v>0</v>
      </c>
      <c r="I376" s="47"/>
      <c r="J376" s="47"/>
      <c r="K376" s="47">
        <f t="shared" si="453"/>
        <v>0</v>
      </c>
      <c r="L376" s="50"/>
      <c r="M376" s="49">
        <f t="shared" si="478"/>
        <v>0</v>
      </c>
      <c r="N376" s="46">
        <f t="shared" si="479"/>
        <v>0</v>
      </c>
      <c r="O376" s="42">
        <f t="shared" si="480"/>
        <v>0</v>
      </c>
      <c r="P376" s="47"/>
      <c r="Q376" s="47"/>
      <c r="R376" s="47"/>
      <c r="S376" s="50"/>
      <c r="T376" s="49">
        <f t="shared" si="448"/>
        <v>0</v>
      </c>
      <c r="U376" s="46">
        <f t="shared" si="449"/>
        <v>18176.250000000004</v>
      </c>
      <c r="V376" s="42">
        <f t="shared" si="481"/>
        <v>18176.250000000004</v>
      </c>
      <c r="W376" s="47"/>
      <c r="X376" s="47">
        <v>308.33333333333337</v>
      </c>
      <c r="Y376" s="47"/>
      <c r="Z376" s="50"/>
      <c r="AA376" s="51">
        <f t="shared" si="450"/>
        <v>0</v>
      </c>
      <c r="AB376" s="46">
        <f t="shared" si="446"/>
        <v>0</v>
      </c>
      <c r="AC376" s="46">
        <f t="shared" si="447"/>
        <v>0</v>
      </c>
      <c r="AD376" s="47"/>
      <c r="AE376" s="47"/>
      <c r="AF376" s="44">
        <f t="shared" si="433"/>
        <v>0</v>
      </c>
      <c r="AG376" s="124"/>
      <c r="AH376" s="51">
        <f>K376*AK376</f>
        <v>0</v>
      </c>
      <c r="AI376" s="46">
        <f>K377*AL376</f>
        <v>0</v>
      </c>
      <c r="AJ376" s="46">
        <f>AH376+AI376</f>
        <v>0</v>
      </c>
      <c r="AK376" s="47"/>
      <c r="AL376" s="47"/>
      <c r="AM376" s="44">
        <f t="shared" si="437"/>
        <v>0</v>
      </c>
      <c r="AN376" s="124"/>
      <c r="AO376" s="51">
        <f>R376*AR376</f>
        <v>0</v>
      </c>
      <c r="AP376" s="46">
        <f>R377*AS376</f>
        <v>0</v>
      </c>
      <c r="AQ376" s="46">
        <f>AO376+AP376</f>
        <v>0</v>
      </c>
      <c r="AR376" s="47"/>
      <c r="AS376" s="47"/>
      <c r="AT376" s="44">
        <f t="shared" si="441"/>
        <v>0</v>
      </c>
      <c r="AU376" s="124"/>
      <c r="AV376" s="51">
        <f>Y376*AY376</f>
        <v>0</v>
      </c>
      <c r="AW376" s="46">
        <f>Y377*AZ376</f>
        <v>0</v>
      </c>
      <c r="AX376" s="46">
        <f>AV376+AW376</f>
        <v>0</v>
      </c>
      <c r="AY376" s="47"/>
      <c r="AZ376" s="47"/>
      <c r="BA376" s="44">
        <f t="shared" si="445"/>
        <v>0</v>
      </c>
      <c r="BB376" s="93" t="s">
        <v>848</v>
      </c>
      <c r="BC376" s="93"/>
    </row>
    <row r="377" spans="1:139" ht="57" customHeight="1" outlineLevel="1" x14ac:dyDescent="0.3">
      <c r="A377" s="6">
        <v>318</v>
      </c>
      <c r="B377" s="6">
        <v>318</v>
      </c>
      <c r="C377" s="6" t="s">
        <v>299</v>
      </c>
      <c r="D377" s="7" t="s">
        <v>552</v>
      </c>
      <c r="E377" s="16">
        <v>4.2640000000000002</v>
      </c>
      <c r="F377" s="49">
        <f t="shared" si="451"/>
        <v>0</v>
      </c>
      <c r="G377" s="48"/>
      <c r="H377" s="46">
        <f t="shared" si="452"/>
        <v>0</v>
      </c>
      <c r="I377" s="47"/>
      <c r="J377" s="47"/>
      <c r="K377" s="47">
        <f t="shared" si="453"/>
        <v>0</v>
      </c>
      <c r="L377" s="50"/>
      <c r="M377" s="49">
        <f t="shared" si="478"/>
        <v>0</v>
      </c>
      <c r="N377" s="46">
        <f t="shared" si="479"/>
        <v>0</v>
      </c>
      <c r="O377" s="42">
        <f t="shared" si="480"/>
        <v>0</v>
      </c>
      <c r="P377" s="47"/>
      <c r="Q377" s="47"/>
      <c r="R377" s="47"/>
      <c r="S377" s="50"/>
      <c r="T377" s="49">
        <f t="shared" si="448"/>
        <v>0</v>
      </c>
      <c r="U377" s="46">
        <f t="shared" si="449"/>
        <v>1314.7333333333336</v>
      </c>
      <c r="V377" s="42">
        <f t="shared" si="481"/>
        <v>1314.7333333333336</v>
      </c>
      <c r="W377" s="47"/>
      <c r="X377" s="47">
        <v>308.33333333333337</v>
      </c>
      <c r="Y377" s="47"/>
      <c r="Z377" s="50"/>
      <c r="AA377" s="51">
        <f t="shared" si="450"/>
        <v>0</v>
      </c>
      <c r="AB377" s="46">
        <f t="shared" si="446"/>
        <v>0</v>
      </c>
      <c r="AC377" s="46">
        <f t="shared" si="447"/>
        <v>0</v>
      </c>
      <c r="AD377" s="47"/>
      <c r="AE377" s="47"/>
      <c r="AF377" s="44">
        <f t="shared" si="433"/>
        <v>0</v>
      </c>
      <c r="AG377" s="124"/>
      <c r="AH377" s="51">
        <f>K377*AK377</f>
        <v>0</v>
      </c>
      <c r="AI377" s="46">
        <f>K378*AL377</f>
        <v>0</v>
      </c>
      <c r="AJ377" s="46">
        <f>AH377+AI377</f>
        <v>0</v>
      </c>
      <c r="AK377" s="47"/>
      <c r="AL377" s="47"/>
      <c r="AM377" s="44">
        <f t="shared" si="437"/>
        <v>0</v>
      </c>
      <c r="AN377" s="124"/>
      <c r="AO377" s="51">
        <f>R377*AR377</f>
        <v>0</v>
      </c>
      <c r="AP377" s="46">
        <f>R378*AS377</f>
        <v>0</v>
      </c>
      <c r="AQ377" s="46">
        <f>AO377+AP377</f>
        <v>0</v>
      </c>
      <c r="AR377" s="47"/>
      <c r="AS377" s="47"/>
      <c r="AT377" s="44">
        <f t="shared" si="441"/>
        <v>0</v>
      </c>
      <c r="AU377" s="124"/>
      <c r="AV377" s="51">
        <f>Y377*AY377</f>
        <v>0</v>
      </c>
      <c r="AW377" s="46">
        <f>Y378*AZ377</f>
        <v>0</v>
      </c>
      <c r="AX377" s="46">
        <f>AV377+AW377</f>
        <v>0</v>
      </c>
      <c r="AY377" s="47"/>
      <c r="AZ377" s="47"/>
      <c r="BA377" s="44">
        <f t="shared" si="445"/>
        <v>0</v>
      </c>
      <c r="BB377" s="93" t="s">
        <v>849</v>
      </c>
      <c r="BC377" s="93"/>
    </row>
    <row r="378" spans="1:139" s="67" customFormat="1" ht="28.8" hidden="1" x14ac:dyDescent="0.3">
      <c r="A378" s="61"/>
      <c r="B378" s="61"/>
      <c r="C378" s="61" t="s">
        <v>300</v>
      </c>
      <c r="D378" s="68"/>
      <c r="E378" s="69"/>
      <c r="F378" s="72">
        <f>SUM(F379:F382)</f>
        <v>0</v>
      </c>
      <c r="G378" s="72">
        <f>SUM(G379:G382)</f>
        <v>0</v>
      </c>
      <c r="H378" s="72">
        <f>SUM(H379:H382)</f>
        <v>0</v>
      </c>
      <c r="I378" s="71"/>
      <c r="J378" s="71"/>
      <c r="K378" s="71">
        <f t="shared" si="453"/>
        <v>0</v>
      </c>
      <c r="L378" s="60"/>
      <c r="M378" s="72">
        <f>SUM(M379:M382)</f>
        <v>0</v>
      </c>
      <c r="N378" s="72">
        <f>SUM(N379:N382)</f>
        <v>0</v>
      </c>
      <c r="O378" s="72">
        <f>SUM(O379:O382)</f>
        <v>0</v>
      </c>
      <c r="P378" s="71"/>
      <c r="Q378" s="71"/>
      <c r="R378" s="71"/>
      <c r="S378" s="60"/>
      <c r="T378" s="72">
        <f>SUM(T379:T382)</f>
        <v>0</v>
      </c>
      <c r="U378" s="72">
        <f>SUM(U379:U382)</f>
        <v>180.9</v>
      </c>
      <c r="V378" s="72">
        <f>SUM(V379:V382)</f>
        <v>180.9</v>
      </c>
      <c r="W378" s="71"/>
      <c r="X378" s="71"/>
      <c r="Y378" s="71"/>
      <c r="Z378" s="60"/>
      <c r="AA378" s="72">
        <f>SUM(AA379:AA382)</f>
        <v>0</v>
      </c>
      <c r="AB378" s="72">
        <f>SUM(AB379:AB382)</f>
        <v>0</v>
      </c>
      <c r="AC378" s="72">
        <f>SUM(AC379:AC382)</f>
        <v>0</v>
      </c>
      <c r="AD378" s="71"/>
      <c r="AE378" s="71"/>
      <c r="AF378" s="66">
        <f t="shared" si="433"/>
        <v>0</v>
      </c>
      <c r="AG378" s="123"/>
      <c r="AH378" s="72">
        <f>SUM(AH379:AH382)</f>
        <v>0</v>
      </c>
      <c r="AI378" s="72">
        <f>SUM(AI379:AI382)</f>
        <v>0</v>
      </c>
      <c r="AJ378" s="72">
        <f>SUM(AJ379:AJ382)</f>
        <v>0</v>
      </c>
      <c r="AK378" s="71"/>
      <c r="AL378" s="71"/>
      <c r="AM378" s="66">
        <f t="shared" si="437"/>
        <v>0</v>
      </c>
      <c r="AN378" s="123"/>
      <c r="AO378" s="72">
        <f>SUM(AO379:AO382)</f>
        <v>0</v>
      </c>
      <c r="AP378" s="72">
        <f>SUM(AP379:AP382)</f>
        <v>0</v>
      </c>
      <c r="AQ378" s="72">
        <f>SUM(AQ379:AQ382)</f>
        <v>0</v>
      </c>
      <c r="AR378" s="71"/>
      <c r="AS378" s="71"/>
      <c r="AT378" s="66">
        <f t="shared" si="441"/>
        <v>0</v>
      </c>
      <c r="AU378" s="123"/>
      <c r="AV378" s="72">
        <f>SUM(AV379:AV382)</f>
        <v>0</v>
      </c>
      <c r="AW378" s="72">
        <f>SUM(AW379:AW382)</f>
        <v>0</v>
      </c>
      <c r="AX378" s="72">
        <f>SUM(AX379:AX382)</f>
        <v>0</v>
      </c>
      <c r="AY378" s="71"/>
      <c r="AZ378" s="71"/>
      <c r="BA378" s="66">
        <f t="shared" si="445"/>
        <v>0</v>
      </c>
      <c r="BB378" s="89"/>
      <c r="BC378" s="89"/>
      <c r="BD378" s="130"/>
      <c r="BE378" s="130"/>
      <c r="BF378" s="130"/>
      <c r="BG378" s="130"/>
      <c r="BH378" s="130"/>
      <c r="BI378" s="130"/>
      <c r="BJ378" s="130"/>
      <c r="BK378" s="130"/>
      <c r="BL378" s="130"/>
      <c r="BM378" s="130"/>
      <c r="BN378" s="130"/>
      <c r="BO378" s="130"/>
      <c r="BP378" s="130"/>
      <c r="BQ378" s="130"/>
      <c r="BR378" s="130"/>
      <c r="BS378" s="130"/>
      <c r="BT378" s="130"/>
      <c r="BU378" s="130"/>
      <c r="BV378" s="130"/>
      <c r="BW378" s="130"/>
      <c r="BX378" s="130"/>
      <c r="BY378" s="130"/>
      <c r="BZ378" s="130"/>
      <c r="CA378" s="130"/>
      <c r="CB378" s="130"/>
      <c r="CC378" s="130"/>
      <c r="CD378" s="130"/>
      <c r="CE378" s="130"/>
      <c r="CF378" s="130"/>
      <c r="CG378" s="130"/>
      <c r="CH378" s="130"/>
      <c r="CI378" s="130"/>
      <c r="CJ378" s="130"/>
      <c r="CK378" s="130"/>
      <c r="CL378" s="130"/>
      <c r="CM378" s="130"/>
      <c r="CN378" s="130"/>
      <c r="CO378" s="130"/>
      <c r="CP378" s="130"/>
      <c r="CQ378" s="130"/>
      <c r="CR378" s="130"/>
      <c r="CS378" s="130"/>
      <c r="CT378" s="130"/>
      <c r="CU378" s="130"/>
      <c r="CV378" s="130"/>
      <c r="CW378" s="130"/>
      <c r="CX378" s="130"/>
      <c r="CY378" s="130"/>
      <c r="CZ378" s="130"/>
      <c r="DA378" s="130"/>
      <c r="DB378" s="130"/>
      <c r="DC378" s="130"/>
      <c r="DD378" s="130"/>
      <c r="DE378" s="130"/>
      <c r="DF378" s="130"/>
      <c r="DG378" s="130"/>
      <c r="DH378" s="130"/>
      <c r="DI378" s="130"/>
      <c r="DJ378" s="130"/>
      <c r="DK378" s="130"/>
      <c r="DL378" s="130"/>
      <c r="DM378" s="130"/>
      <c r="DN378" s="130"/>
      <c r="DO378" s="130"/>
      <c r="DP378" s="130"/>
      <c r="DQ378" s="130"/>
      <c r="DR378" s="130"/>
      <c r="DS378" s="130"/>
      <c r="DT378" s="130"/>
      <c r="DU378" s="130"/>
      <c r="DV378" s="130"/>
      <c r="DW378" s="130"/>
      <c r="DX378" s="130"/>
      <c r="DY378" s="130"/>
      <c r="DZ378" s="130"/>
      <c r="EA378" s="130"/>
      <c r="EB378" s="130"/>
      <c r="EC378" s="130"/>
      <c r="ED378" s="130"/>
      <c r="EE378" s="130"/>
      <c r="EF378" s="130"/>
      <c r="EG378" s="130"/>
      <c r="EH378" s="130"/>
      <c r="EI378" s="130"/>
    </row>
    <row r="379" spans="1:139" ht="42.75" customHeight="1" outlineLevel="1" x14ac:dyDescent="0.3">
      <c r="A379" s="6">
        <v>319</v>
      </c>
      <c r="B379" s="6">
        <v>319</v>
      </c>
      <c r="C379" s="6" t="s">
        <v>92</v>
      </c>
      <c r="D379" s="7" t="s">
        <v>550</v>
      </c>
      <c r="E379" s="16">
        <v>4</v>
      </c>
      <c r="F379" s="49">
        <f t="shared" si="451"/>
        <v>0</v>
      </c>
      <c r="G379" s="48"/>
      <c r="H379" s="46">
        <f t="shared" si="452"/>
        <v>0</v>
      </c>
      <c r="I379" s="47"/>
      <c r="J379" s="47"/>
      <c r="K379" s="47">
        <f t="shared" si="453"/>
        <v>0</v>
      </c>
      <c r="L379" s="50"/>
      <c r="M379" s="49">
        <f t="shared" si="478"/>
        <v>0</v>
      </c>
      <c r="N379" s="46">
        <f t="shared" si="479"/>
        <v>0</v>
      </c>
      <c r="O379" s="42">
        <f t="shared" si="480"/>
        <v>0</v>
      </c>
      <c r="P379" s="47"/>
      <c r="Q379" s="47"/>
      <c r="R379" s="47"/>
      <c r="S379" s="50"/>
      <c r="T379" s="49">
        <f t="shared" si="448"/>
        <v>0</v>
      </c>
      <c r="U379" s="46">
        <f t="shared" si="449"/>
        <v>0</v>
      </c>
      <c r="V379" s="42">
        <f t="shared" si="481"/>
        <v>0</v>
      </c>
      <c r="W379" s="47"/>
      <c r="X379" s="47"/>
      <c r="Y379" s="47"/>
      <c r="Z379" s="50"/>
      <c r="AA379" s="51">
        <f t="shared" si="450"/>
        <v>0</v>
      </c>
      <c r="AB379" s="46">
        <f t="shared" si="446"/>
        <v>0</v>
      </c>
      <c r="AC379" s="46">
        <f t="shared" si="447"/>
        <v>0</v>
      </c>
      <c r="AD379" s="47"/>
      <c r="AE379" s="47"/>
      <c r="AF379" s="44">
        <f t="shared" si="433"/>
        <v>0</v>
      </c>
      <c r="AG379" s="124"/>
      <c r="AH379" s="51">
        <f>K379*AK379</f>
        <v>0</v>
      </c>
      <c r="AI379" s="46">
        <f>K380*AL379</f>
        <v>0</v>
      </c>
      <c r="AJ379" s="46">
        <f>AH379+AI379</f>
        <v>0</v>
      </c>
      <c r="AK379" s="47"/>
      <c r="AL379" s="47"/>
      <c r="AM379" s="44">
        <f t="shared" si="437"/>
        <v>0</v>
      </c>
      <c r="AN379" s="124"/>
      <c r="AO379" s="51">
        <f>R379*AR379</f>
        <v>0</v>
      </c>
      <c r="AP379" s="46">
        <f>R380*AS379</f>
        <v>0</v>
      </c>
      <c r="AQ379" s="46">
        <f>AO379+AP379</f>
        <v>0</v>
      </c>
      <c r="AR379" s="47"/>
      <c r="AS379" s="47"/>
      <c r="AT379" s="44">
        <f t="shared" si="441"/>
        <v>0</v>
      </c>
      <c r="AU379" s="124"/>
      <c r="AV379" s="51">
        <f>Y379*AY379</f>
        <v>0</v>
      </c>
      <c r="AW379" s="46">
        <f>Y380*AZ379</f>
        <v>0</v>
      </c>
      <c r="AX379" s="46">
        <f>AV379+AW379</f>
        <v>0</v>
      </c>
      <c r="AY379" s="47"/>
      <c r="AZ379" s="47"/>
      <c r="BA379" s="44">
        <f t="shared" si="445"/>
        <v>0</v>
      </c>
      <c r="BB379" s="93" t="s">
        <v>850</v>
      </c>
      <c r="BC379" s="93"/>
    </row>
    <row r="380" spans="1:139" ht="42.75" customHeight="1" outlineLevel="1" x14ac:dyDescent="0.3">
      <c r="A380" s="6">
        <v>320</v>
      </c>
      <c r="B380" s="6">
        <v>320</v>
      </c>
      <c r="C380" s="6" t="s">
        <v>93</v>
      </c>
      <c r="D380" s="7" t="s">
        <v>554</v>
      </c>
      <c r="E380" s="16">
        <v>2.7E-2</v>
      </c>
      <c r="F380" s="49">
        <f t="shared" si="451"/>
        <v>0</v>
      </c>
      <c r="G380" s="48"/>
      <c r="H380" s="46">
        <f t="shared" si="452"/>
        <v>0</v>
      </c>
      <c r="I380" s="47"/>
      <c r="J380" s="47"/>
      <c r="K380" s="47">
        <f t="shared" si="453"/>
        <v>0</v>
      </c>
      <c r="L380" s="50"/>
      <c r="M380" s="49">
        <f t="shared" si="478"/>
        <v>0</v>
      </c>
      <c r="N380" s="46">
        <f t="shared" si="479"/>
        <v>0</v>
      </c>
      <c r="O380" s="42">
        <f t="shared" si="480"/>
        <v>0</v>
      </c>
      <c r="P380" s="47"/>
      <c r="Q380" s="47"/>
      <c r="R380" s="47"/>
      <c r="S380" s="50"/>
      <c r="T380" s="49">
        <f t="shared" si="448"/>
        <v>0</v>
      </c>
      <c r="U380" s="46">
        <f t="shared" si="449"/>
        <v>180.9</v>
      </c>
      <c r="V380" s="42">
        <f t="shared" si="481"/>
        <v>180.9</v>
      </c>
      <c r="W380" s="47"/>
      <c r="X380" s="47">
        <v>6700</v>
      </c>
      <c r="Y380" s="47"/>
      <c r="Z380" s="50"/>
      <c r="AA380" s="51">
        <f t="shared" si="450"/>
        <v>0</v>
      </c>
      <c r="AB380" s="46">
        <f t="shared" si="446"/>
        <v>0</v>
      </c>
      <c r="AC380" s="46">
        <f t="shared" si="447"/>
        <v>0</v>
      </c>
      <c r="AD380" s="47"/>
      <c r="AE380" s="47"/>
      <c r="AF380" s="44">
        <f t="shared" si="433"/>
        <v>0</v>
      </c>
      <c r="AG380" s="124"/>
      <c r="AH380" s="51">
        <f>K380*AK380</f>
        <v>0</v>
      </c>
      <c r="AI380" s="46">
        <f>K381*AL380</f>
        <v>0</v>
      </c>
      <c r="AJ380" s="46">
        <f>AH380+AI380</f>
        <v>0</v>
      </c>
      <c r="AK380" s="47"/>
      <c r="AL380" s="47"/>
      <c r="AM380" s="44">
        <f t="shared" si="437"/>
        <v>0</v>
      </c>
      <c r="AN380" s="124"/>
      <c r="AO380" s="51">
        <f>R380*AR380</f>
        <v>0</v>
      </c>
      <c r="AP380" s="46">
        <f>R381*AS380</f>
        <v>0</v>
      </c>
      <c r="AQ380" s="46">
        <f>AO380+AP380</f>
        <v>0</v>
      </c>
      <c r="AR380" s="47"/>
      <c r="AS380" s="47"/>
      <c r="AT380" s="44">
        <f t="shared" si="441"/>
        <v>0</v>
      </c>
      <c r="AU380" s="124"/>
      <c r="AV380" s="51">
        <f>Y380*AY380</f>
        <v>0</v>
      </c>
      <c r="AW380" s="46">
        <f>Y381*AZ380</f>
        <v>0</v>
      </c>
      <c r="AX380" s="46">
        <f>AV380+AW380</f>
        <v>0</v>
      </c>
      <c r="AY380" s="47"/>
      <c r="AZ380" s="47"/>
      <c r="BA380" s="44">
        <f t="shared" si="445"/>
        <v>0</v>
      </c>
      <c r="BB380" s="93" t="s">
        <v>851</v>
      </c>
      <c r="BC380" s="93"/>
    </row>
    <row r="381" spans="1:139" ht="57" customHeight="1" outlineLevel="1" x14ac:dyDescent="0.3">
      <c r="A381" s="6">
        <v>321</v>
      </c>
      <c r="B381" s="6">
        <v>321</v>
      </c>
      <c r="C381" s="6" t="s">
        <v>95</v>
      </c>
      <c r="D381" s="7" t="s">
        <v>554</v>
      </c>
      <c r="E381" s="16">
        <v>7.0000000000000001E-3</v>
      </c>
      <c r="F381" s="49">
        <f t="shared" si="451"/>
        <v>0</v>
      </c>
      <c r="G381" s="48"/>
      <c r="H381" s="46">
        <f t="shared" si="452"/>
        <v>0</v>
      </c>
      <c r="I381" s="47"/>
      <c r="J381" s="47"/>
      <c r="K381" s="47">
        <f t="shared" si="453"/>
        <v>0</v>
      </c>
      <c r="L381" s="50"/>
      <c r="M381" s="49">
        <f t="shared" si="478"/>
        <v>0</v>
      </c>
      <c r="N381" s="46">
        <f t="shared" si="479"/>
        <v>0</v>
      </c>
      <c r="O381" s="42">
        <f t="shared" si="480"/>
        <v>0</v>
      </c>
      <c r="P381" s="47"/>
      <c r="Q381" s="47"/>
      <c r="R381" s="47"/>
      <c r="S381" s="50"/>
      <c r="T381" s="49">
        <f t="shared" si="448"/>
        <v>0</v>
      </c>
      <c r="U381" s="46">
        <f t="shared" si="449"/>
        <v>0</v>
      </c>
      <c r="V381" s="42">
        <f t="shared" si="481"/>
        <v>0</v>
      </c>
      <c r="W381" s="47"/>
      <c r="X381" s="47"/>
      <c r="Y381" s="47"/>
      <c r="Z381" s="50"/>
      <c r="AA381" s="51">
        <f t="shared" si="450"/>
        <v>0</v>
      </c>
      <c r="AB381" s="46">
        <f t="shared" si="446"/>
        <v>0</v>
      </c>
      <c r="AC381" s="46">
        <f t="shared" si="447"/>
        <v>0</v>
      </c>
      <c r="AD381" s="47"/>
      <c r="AE381" s="47"/>
      <c r="AF381" s="44">
        <f t="shared" si="433"/>
        <v>0</v>
      </c>
      <c r="AG381" s="124"/>
      <c r="AH381" s="51">
        <f>K381*AK381</f>
        <v>0</v>
      </c>
      <c r="AI381" s="46">
        <f>K382*AL381</f>
        <v>0</v>
      </c>
      <c r="AJ381" s="46">
        <f>AH381+AI381</f>
        <v>0</v>
      </c>
      <c r="AK381" s="47"/>
      <c r="AL381" s="47"/>
      <c r="AM381" s="44">
        <f t="shared" si="437"/>
        <v>0</v>
      </c>
      <c r="AN381" s="124"/>
      <c r="AO381" s="51">
        <f>R381*AR381</f>
        <v>0</v>
      </c>
      <c r="AP381" s="46">
        <f>R382*AS381</f>
        <v>0</v>
      </c>
      <c r="AQ381" s="46">
        <f>AO381+AP381</f>
        <v>0</v>
      </c>
      <c r="AR381" s="47"/>
      <c r="AS381" s="47"/>
      <c r="AT381" s="44">
        <f t="shared" si="441"/>
        <v>0</v>
      </c>
      <c r="AU381" s="124"/>
      <c r="AV381" s="51">
        <f>Y381*AY381</f>
        <v>0</v>
      </c>
      <c r="AW381" s="46">
        <f>Y382*AZ381</f>
        <v>0</v>
      </c>
      <c r="AX381" s="46">
        <f>AV381+AW381</f>
        <v>0</v>
      </c>
      <c r="AY381" s="47"/>
      <c r="AZ381" s="47"/>
      <c r="BA381" s="44">
        <f t="shared" si="445"/>
        <v>0</v>
      </c>
      <c r="BB381" s="93" t="s">
        <v>852</v>
      </c>
      <c r="BC381" s="93"/>
    </row>
    <row r="382" spans="1:139" ht="71.25" customHeight="1" outlineLevel="1" x14ac:dyDescent="0.3">
      <c r="A382" s="6">
        <v>322</v>
      </c>
      <c r="B382" s="6">
        <v>322</v>
      </c>
      <c r="C382" s="6" t="s">
        <v>94</v>
      </c>
      <c r="D382" s="7" t="s">
        <v>554</v>
      </c>
      <c r="E382" s="16">
        <v>3.7999999999999999E-2</v>
      </c>
      <c r="F382" s="49">
        <f t="shared" si="451"/>
        <v>0</v>
      </c>
      <c r="G382" s="48"/>
      <c r="H382" s="46">
        <f t="shared" si="452"/>
        <v>0</v>
      </c>
      <c r="I382" s="47"/>
      <c r="J382" s="47"/>
      <c r="K382" s="47">
        <f t="shared" si="453"/>
        <v>0</v>
      </c>
      <c r="L382" s="50"/>
      <c r="M382" s="49">
        <f t="shared" si="478"/>
        <v>0</v>
      </c>
      <c r="N382" s="46">
        <f t="shared" si="479"/>
        <v>0</v>
      </c>
      <c r="O382" s="42">
        <f t="shared" si="480"/>
        <v>0</v>
      </c>
      <c r="P382" s="47"/>
      <c r="Q382" s="47"/>
      <c r="R382" s="47"/>
      <c r="S382" s="50"/>
      <c r="T382" s="49">
        <f t="shared" si="448"/>
        <v>0</v>
      </c>
      <c r="U382" s="46">
        <f t="shared" si="449"/>
        <v>0</v>
      </c>
      <c r="V382" s="42">
        <f t="shared" si="481"/>
        <v>0</v>
      </c>
      <c r="W382" s="47"/>
      <c r="X382" s="47"/>
      <c r="Y382" s="47"/>
      <c r="Z382" s="50"/>
      <c r="AA382" s="51">
        <f t="shared" si="450"/>
        <v>0</v>
      </c>
      <c r="AB382" s="46">
        <f t="shared" si="446"/>
        <v>0</v>
      </c>
      <c r="AC382" s="46">
        <f t="shared" si="447"/>
        <v>0</v>
      </c>
      <c r="AD382" s="47"/>
      <c r="AE382" s="47"/>
      <c r="AF382" s="44">
        <f t="shared" si="433"/>
        <v>0</v>
      </c>
      <c r="AG382" s="124"/>
      <c r="AH382" s="51">
        <f>K382*AK382</f>
        <v>0</v>
      </c>
      <c r="AI382" s="46">
        <f>K383*AL382</f>
        <v>0</v>
      </c>
      <c r="AJ382" s="46">
        <f>AH382+AI382</f>
        <v>0</v>
      </c>
      <c r="AK382" s="47"/>
      <c r="AL382" s="47"/>
      <c r="AM382" s="44">
        <f t="shared" si="437"/>
        <v>0</v>
      </c>
      <c r="AN382" s="124"/>
      <c r="AO382" s="51">
        <f>R382*AR382</f>
        <v>0</v>
      </c>
      <c r="AP382" s="46">
        <f>R383*AS382</f>
        <v>0</v>
      </c>
      <c r="AQ382" s="46">
        <f>AO382+AP382</f>
        <v>0</v>
      </c>
      <c r="AR382" s="47"/>
      <c r="AS382" s="47"/>
      <c r="AT382" s="44">
        <f t="shared" si="441"/>
        <v>0</v>
      </c>
      <c r="AU382" s="124"/>
      <c r="AV382" s="51">
        <f>Y382*AY382</f>
        <v>0</v>
      </c>
      <c r="AW382" s="46">
        <f>Y383*AZ382</f>
        <v>0</v>
      </c>
      <c r="AX382" s="46">
        <f>AV382+AW382</f>
        <v>0</v>
      </c>
      <c r="AY382" s="47"/>
      <c r="AZ382" s="47"/>
      <c r="BA382" s="44">
        <f t="shared" si="445"/>
        <v>0</v>
      </c>
      <c r="BB382" s="93" t="s">
        <v>853</v>
      </c>
      <c r="BC382" s="93"/>
    </row>
    <row r="383" spans="1:139" s="67" customFormat="1" hidden="1" x14ac:dyDescent="0.3">
      <c r="A383" s="61"/>
      <c r="B383" s="61"/>
      <c r="C383" s="61" t="s">
        <v>301</v>
      </c>
      <c r="D383" s="68"/>
      <c r="E383" s="69"/>
      <c r="F383" s="72">
        <f>SUM(F384:F387)</f>
        <v>0</v>
      </c>
      <c r="G383" s="72">
        <f>SUM(G384:G387)</f>
        <v>0</v>
      </c>
      <c r="H383" s="72">
        <f>SUM(H384:H387)</f>
        <v>0</v>
      </c>
      <c r="I383" s="71"/>
      <c r="J383" s="71"/>
      <c r="K383" s="71">
        <f t="shared" si="453"/>
        <v>0</v>
      </c>
      <c r="L383" s="60"/>
      <c r="M383" s="72">
        <f>SUM(M384:M387)</f>
        <v>0</v>
      </c>
      <c r="N383" s="72">
        <f>SUM(N384:N387)</f>
        <v>0</v>
      </c>
      <c r="O383" s="72">
        <f>SUM(O384:O387)</f>
        <v>0</v>
      </c>
      <c r="P383" s="71"/>
      <c r="Q383" s="71"/>
      <c r="R383" s="71"/>
      <c r="S383" s="60"/>
      <c r="T383" s="72">
        <f>SUM(T384:T387)</f>
        <v>0</v>
      </c>
      <c r="U383" s="72">
        <f>SUM(U384:U387)</f>
        <v>434933.9626277099</v>
      </c>
      <c r="V383" s="72">
        <f>SUM(V384:V387)</f>
        <v>434933.9626277099</v>
      </c>
      <c r="W383" s="71"/>
      <c r="X383" s="71"/>
      <c r="Y383" s="71"/>
      <c r="Z383" s="60"/>
      <c r="AA383" s="72">
        <f>SUM(AA384:AA387)</f>
        <v>0</v>
      </c>
      <c r="AB383" s="72">
        <f>SUM(AB384:AB387)</f>
        <v>0</v>
      </c>
      <c r="AC383" s="72">
        <f>SUM(AC384:AC387)</f>
        <v>0</v>
      </c>
      <c r="AD383" s="71"/>
      <c r="AE383" s="71"/>
      <c r="AF383" s="66">
        <f t="shared" si="433"/>
        <v>0</v>
      </c>
      <c r="AG383" s="123"/>
      <c r="AH383" s="72">
        <f>SUM(AH384:AH387)</f>
        <v>0</v>
      </c>
      <c r="AI383" s="72">
        <f>SUM(AI384:AI387)</f>
        <v>0</v>
      </c>
      <c r="AJ383" s="72">
        <f>SUM(AJ384:AJ387)</f>
        <v>0</v>
      </c>
      <c r="AK383" s="71"/>
      <c r="AL383" s="71"/>
      <c r="AM383" s="66">
        <f t="shared" si="437"/>
        <v>0</v>
      </c>
      <c r="AN383" s="123"/>
      <c r="AO383" s="72">
        <f>SUM(AO384:AO387)</f>
        <v>0</v>
      </c>
      <c r="AP383" s="72">
        <f>SUM(AP384:AP387)</f>
        <v>0</v>
      </c>
      <c r="AQ383" s="72">
        <f>SUM(AQ384:AQ387)</f>
        <v>0</v>
      </c>
      <c r="AR383" s="71"/>
      <c r="AS383" s="71"/>
      <c r="AT383" s="66">
        <f t="shared" si="441"/>
        <v>0</v>
      </c>
      <c r="AU383" s="123"/>
      <c r="AV383" s="72">
        <f>SUM(AV384:AV387)</f>
        <v>0</v>
      </c>
      <c r="AW383" s="72">
        <f>SUM(AW384:AW387)</f>
        <v>0</v>
      </c>
      <c r="AX383" s="72">
        <f>SUM(AX384:AX387)</f>
        <v>0</v>
      </c>
      <c r="AY383" s="71"/>
      <c r="AZ383" s="71"/>
      <c r="BA383" s="66">
        <f t="shared" si="445"/>
        <v>0</v>
      </c>
      <c r="BB383" s="89"/>
      <c r="BC383" s="89"/>
      <c r="BD383" s="130"/>
      <c r="BE383" s="130"/>
      <c r="BF383" s="130"/>
      <c r="BG383" s="130"/>
      <c r="BH383" s="130"/>
      <c r="BI383" s="130"/>
      <c r="BJ383" s="130"/>
      <c r="BK383" s="130"/>
      <c r="BL383" s="130"/>
      <c r="BM383" s="130"/>
      <c r="BN383" s="130"/>
      <c r="BO383" s="130"/>
      <c r="BP383" s="130"/>
      <c r="BQ383" s="130"/>
      <c r="BR383" s="130"/>
      <c r="BS383" s="130"/>
      <c r="BT383" s="130"/>
      <c r="BU383" s="130"/>
      <c r="BV383" s="130"/>
      <c r="BW383" s="130"/>
      <c r="BX383" s="130"/>
      <c r="BY383" s="130"/>
      <c r="BZ383" s="130"/>
      <c r="CA383" s="130"/>
      <c r="CB383" s="130"/>
      <c r="CC383" s="130"/>
      <c r="CD383" s="130"/>
      <c r="CE383" s="130"/>
      <c r="CF383" s="130"/>
      <c r="CG383" s="130"/>
      <c r="CH383" s="130"/>
      <c r="CI383" s="130"/>
      <c r="CJ383" s="130"/>
      <c r="CK383" s="130"/>
      <c r="CL383" s="130"/>
      <c r="CM383" s="130"/>
      <c r="CN383" s="130"/>
      <c r="CO383" s="130"/>
      <c r="CP383" s="130"/>
      <c r="CQ383" s="130"/>
      <c r="CR383" s="130"/>
      <c r="CS383" s="130"/>
      <c r="CT383" s="130"/>
      <c r="CU383" s="130"/>
      <c r="CV383" s="130"/>
      <c r="CW383" s="130"/>
      <c r="CX383" s="130"/>
      <c r="CY383" s="130"/>
      <c r="CZ383" s="130"/>
      <c r="DA383" s="130"/>
      <c r="DB383" s="130"/>
      <c r="DC383" s="130"/>
      <c r="DD383" s="130"/>
      <c r="DE383" s="130"/>
      <c r="DF383" s="130"/>
      <c r="DG383" s="130"/>
      <c r="DH383" s="130"/>
      <c r="DI383" s="130"/>
      <c r="DJ383" s="130"/>
      <c r="DK383" s="130"/>
      <c r="DL383" s="130"/>
      <c r="DM383" s="130"/>
      <c r="DN383" s="130"/>
      <c r="DO383" s="130"/>
      <c r="DP383" s="130"/>
      <c r="DQ383" s="130"/>
      <c r="DR383" s="130"/>
      <c r="DS383" s="130"/>
      <c r="DT383" s="130"/>
      <c r="DU383" s="130"/>
      <c r="DV383" s="130"/>
      <c r="DW383" s="130"/>
      <c r="DX383" s="130"/>
      <c r="DY383" s="130"/>
      <c r="DZ383" s="130"/>
      <c r="EA383" s="130"/>
      <c r="EB383" s="130"/>
      <c r="EC383" s="130"/>
      <c r="ED383" s="130"/>
      <c r="EE383" s="130"/>
      <c r="EF383" s="130"/>
      <c r="EG383" s="130"/>
      <c r="EH383" s="130"/>
      <c r="EI383" s="130"/>
    </row>
    <row r="384" spans="1:139" ht="114" customHeight="1" outlineLevel="1" x14ac:dyDescent="0.3">
      <c r="A384" s="6">
        <v>323</v>
      </c>
      <c r="B384" s="6">
        <v>323</v>
      </c>
      <c r="C384" s="6" t="s">
        <v>302</v>
      </c>
      <c r="D384" s="7" t="s">
        <v>553</v>
      </c>
      <c r="E384" s="16">
        <v>4.7679999999999998</v>
      </c>
      <c r="F384" s="49">
        <f t="shared" si="451"/>
        <v>0</v>
      </c>
      <c r="G384" s="48"/>
      <c r="H384" s="46">
        <f t="shared" si="452"/>
        <v>0</v>
      </c>
      <c r="I384" s="47"/>
      <c r="J384" s="47"/>
      <c r="K384" s="47">
        <f t="shared" si="453"/>
        <v>0</v>
      </c>
      <c r="L384" s="50"/>
      <c r="M384" s="49">
        <f t="shared" si="478"/>
        <v>0</v>
      </c>
      <c r="N384" s="46">
        <f t="shared" si="479"/>
        <v>0</v>
      </c>
      <c r="O384" s="42">
        <f t="shared" si="480"/>
        <v>0</v>
      </c>
      <c r="P384" s="47"/>
      <c r="Q384" s="47"/>
      <c r="R384" s="47"/>
      <c r="S384" s="50"/>
      <c r="T384" s="49">
        <f t="shared" si="448"/>
        <v>0</v>
      </c>
      <c r="U384" s="46">
        <f t="shared" si="449"/>
        <v>350766.38262770989</v>
      </c>
      <c r="V384" s="42">
        <f t="shared" si="481"/>
        <v>350766.38262770989</v>
      </c>
      <c r="W384" s="47"/>
      <c r="X384" s="47">
        <v>73566.774879972712</v>
      </c>
      <c r="Y384" s="47"/>
      <c r="Z384" s="50"/>
      <c r="AA384" s="51">
        <f t="shared" si="450"/>
        <v>0</v>
      </c>
      <c r="AB384" s="46">
        <f t="shared" si="446"/>
        <v>0</v>
      </c>
      <c r="AC384" s="46">
        <f t="shared" si="447"/>
        <v>0</v>
      </c>
      <c r="AD384" s="47"/>
      <c r="AE384" s="47"/>
      <c r="AF384" s="44">
        <f t="shared" si="433"/>
        <v>0</v>
      </c>
      <c r="AG384" s="124"/>
      <c r="AH384" s="51">
        <f>K384*AK384</f>
        <v>0</v>
      </c>
      <c r="AI384" s="46">
        <f>K385*AL384</f>
        <v>0</v>
      </c>
      <c r="AJ384" s="46">
        <f>AH384+AI384</f>
        <v>0</v>
      </c>
      <c r="AK384" s="47"/>
      <c r="AL384" s="47"/>
      <c r="AM384" s="44">
        <f t="shared" si="437"/>
        <v>0</v>
      </c>
      <c r="AN384" s="124"/>
      <c r="AO384" s="51">
        <f>R384*AR384</f>
        <v>0</v>
      </c>
      <c r="AP384" s="46">
        <f>R385*AS384</f>
        <v>0</v>
      </c>
      <c r="AQ384" s="46">
        <f>AO384+AP384</f>
        <v>0</v>
      </c>
      <c r="AR384" s="47"/>
      <c r="AS384" s="47"/>
      <c r="AT384" s="44">
        <f t="shared" si="441"/>
        <v>0</v>
      </c>
      <c r="AU384" s="124"/>
      <c r="AV384" s="51">
        <f>Y384*AY384</f>
        <v>0</v>
      </c>
      <c r="AW384" s="46">
        <f>Y385*AZ384</f>
        <v>0</v>
      </c>
      <c r="AX384" s="46">
        <f>AV384+AW384</f>
        <v>0</v>
      </c>
      <c r="AY384" s="47"/>
      <c r="AZ384" s="47"/>
      <c r="BA384" s="44">
        <f t="shared" si="445"/>
        <v>0</v>
      </c>
      <c r="BB384" s="93" t="s">
        <v>854</v>
      </c>
      <c r="BC384" s="93"/>
    </row>
    <row r="385" spans="1:139" ht="42.75" customHeight="1" outlineLevel="1" x14ac:dyDescent="0.3">
      <c r="A385" s="6">
        <v>324</v>
      </c>
      <c r="B385" s="6">
        <v>324</v>
      </c>
      <c r="C385" s="6" t="s">
        <v>303</v>
      </c>
      <c r="D385" s="7" t="s">
        <v>552</v>
      </c>
      <c r="E385" s="16">
        <v>50.17</v>
      </c>
      <c r="F385" s="49">
        <f t="shared" si="451"/>
        <v>0</v>
      </c>
      <c r="G385" s="48"/>
      <c r="H385" s="46">
        <f t="shared" si="452"/>
        <v>0</v>
      </c>
      <c r="I385" s="47"/>
      <c r="J385" s="47"/>
      <c r="K385" s="47">
        <f t="shared" si="453"/>
        <v>0</v>
      </c>
      <c r="L385" s="50"/>
      <c r="M385" s="49">
        <f t="shared" si="478"/>
        <v>0</v>
      </c>
      <c r="N385" s="46">
        <f t="shared" si="479"/>
        <v>0</v>
      </c>
      <c r="O385" s="42">
        <f t="shared" si="480"/>
        <v>0</v>
      </c>
      <c r="P385" s="47"/>
      <c r="Q385" s="47"/>
      <c r="R385" s="47"/>
      <c r="S385" s="50"/>
      <c r="T385" s="49">
        <f t="shared" si="448"/>
        <v>0</v>
      </c>
      <c r="U385" s="46">
        <f t="shared" si="449"/>
        <v>3511.9</v>
      </c>
      <c r="V385" s="42">
        <f t="shared" si="481"/>
        <v>3511.9</v>
      </c>
      <c r="W385" s="47"/>
      <c r="X385" s="47">
        <v>70</v>
      </c>
      <c r="Y385" s="47"/>
      <c r="Z385" s="50"/>
      <c r="AA385" s="51">
        <f t="shared" si="450"/>
        <v>0</v>
      </c>
      <c r="AB385" s="46">
        <f t="shared" si="446"/>
        <v>0</v>
      </c>
      <c r="AC385" s="46">
        <f t="shared" si="447"/>
        <v>0</v>
      </c>
      <c r="AD385" s="47"/>
      <c r="AE385" s="47"/>
      <c r="AF385" s="44">
        <f t="shared" si="433"/>
        <v>0</v>
      </c>
      <c r="AG385" s="124"/>
      <c r="AH385" s="51">
        <f>K385*AK385</f>
        <v>0</v>
      </c>
      <c r="AI385" s="46">
        <f>K386*AL385</f>
        <v>0</v>
      </c>
      <c r="AJ385" s="46">
        <f>AH385+AI385</f>
        <v>0</v>
      </c>
      <c r="AK385" s="47"/>
      <c r="AL385" s="47"/>
      <c r="AM385" s="44">
        <f t="shared" si="437"/>
        <v>0</v>
      </c>
      <c r="AN385" s="124"/>
      <c r="AO385" s="51">
        <f>R385*AR385</f>
        <v>0</v>
      </c>
      <c r="AP385" s="46">
        <f>R386*AS385</f>
        <v>0</v>
      </c>
      <c r="AQ385" s="46">
        <f>AO385+AP385</f>
        <v>0</v>
      </c>
      <c r="AR385" s="47"/>
      <c r="AS385" s="47"/>
      <c r="AT385" s="44">
        <f t="shared" si="441"/>
        <v>0</v>
      </c>
      <c r="AU385" s="124"/>
      <c r="AV385" s="51">
        <f>Y385*AY385</f>
        <v>0</v>
      </c>
      <c r="AW385" s="46">
        <f>Y386*AZ385</f>
        <v>0</v>
      </c>
      <c r="AX385" s="46">
        <f>AV385+AW385</f>
        <v>0</v>
      </c>
      <c r="AY385" s="47"/>
      <c r="AZ385" s="47"/>
      <c r="BA385" s="44">
        <f t="shared" si="445"/>
        <v>0</v>
      </c>
      <c r="BB385" s="93" t="s">
        <v>855</v>
      </c>
      <c r="BC385" s="93"/>
    </row>
    <row r="386" spans="1:139" ht="71.25" customHeight="1" outlineLevel="1" x14ac:dyDescent="0.3">
      <c r="A386" s="6">
        <v>325</v>
      </c>
      <c r="B386" s="6">
        <v>325</v>
      </c>
      <c r="C386" s="6" t="s">
        <v>299</v>
      </c>
      <c r="D386" s="7" t="s">
        <v>553</v>
      </c>
      <c r="E386" s="16">
        <v>1.149</v>
      </c>
      <c r="F386" s="49">
        <f t="shared" si="451"/>
        <v>0</v>
      </c>
      <c r="G386" s="48"/>
      <c r="H386" s="46">
        <f t="shared" si="452"/>
        <v>0</v>
      </c>
      <c r="I386" s="47"/>
      <c r="J386" s="47"/>
      <c r="K386" s="47">
        <f t="shared" si="453"/>
        <v>0</v>
      </c>
      <c r="L386" s="50"/>
      <c r="M386" s="49">
        <f t="shared" si="478"/>
        <v>0</v>
      </c>
      <c r="N386" s="46">
        <f t="shared" si="479"/>
        <v>0</v>
      </c>
      <c r="O386" s="42">
        <f t="shared" si="480"/>
        <v>0</v>
      </c>
      <c r="P386" s="47"/>
      <c r="Q386" s="47"/>
      <c r="R386" s="47"/>
      <c r="S386" s="50"/>
      <c r="T386" s="49">
        <f t="shared" si="448"/>
        <v>0</v>
      </c>
      <c r="U386" s="46">
        <f t="shared" si="449"/>
        <v>80430</v>
      </c>
      <c r="V386" s="42">
        <f t="shared" si="481"/>
        <v>80430</v>
      </c>
      <c r="W386" s="47"/>
      <c r="X386" s="47">
        <v>70000</v>
      </c>
      <c r="Y386" s="47"/>
      <c r="Z386" s="50"/>
      <c r="AA386" s="51">
        <f t="shared" si="450"/>
        <v>0</v>
      </c>
      <c r="AB386" s="46">
        <f t="shared" si="446"/>
        <v>0</v>
      </c>
      <c r="AC386" s="46">
        <f t="shared" si="447"/>
        <v>0</v>
      </c>
      <c r="AD386" s="47"/>
      <c r="AE386" s="47"/>
      <c r="AF386" s="44">
        <f t="shared" si="433"/>
        <v>0</v>
      </c>
      <c r="AG386" s="124"/>
      <c r="AH386" s="51">
        <f>K386*AK386</f>
        <v>0</v>
      </c>
      <c r="AI386" s="46">
        <f>K387*AL386</f>
        <v>0</v>
      </c>
      <c r="AJ386" s="46">
        <f>AH386+AI386</f>
        <v>0</v>
      </c>
      <c r="AK386" s="47"/>
      <c r="AL386" s="47"/>
      <c r="AM386" s="44">
        <f t="shared" si="437"/>
        <v>0</v>
      </c>
      <c r="AN386" s="124"/>
      <c r="AO386" s="51">
        <f>R386*AR386</f>
        <v>0</v>
      </c>
      <c r="AP386" s="46">
        <f>R387*AS386</f>
        <v>0</v>
      </c>
      <c r="AQ386" s="46">
        <f>AO386+AP386</f>
        <v>0</v>
      </c>
      <c r="AR386" s="47"/>
      <c r="AS386" s="47"/>
      <c r="AT386" s="44">
        <f t="shared" si="441"/>
        <v>0</v>
      </c>
      <c r="AU386" s="124"/>
      <c r="AV386" s="51">
        <f>Y386*AY386</f>
        <v>0</v>
      </c>
      <c r="AW386" s="46">
        <f>Y387*AZ386</f>
        <v>0</v>
      </c>
      <c r="AX386" s="46">
        <f>AV386+AW386</f>
        <v>0</v>
      </c>
      <c r="AY386" s="47"/>
      <c r="AZ386" s="47"/>
      <c r="BA386" s="44">
        <f t="shared" si="445"/>
        <v>0</v>
      </c>
      <c r="BB386" s="93" t="s">
        <v>856</v>
      </c>
      <c r="BC386" s="93"/>
    </row>
    <row r="387" spans="1:139" ht="42.75" customHeight="1" outlineLevel="1" x14ac:dyDescent="0.3">
      <c r="A387" s="6">
        <v>326</v>
      </c>
      <c r="B387" s="6">
        <v>326</v>
      </c>
      <c r="C387" s="6" t="s">
        <v>299</v>
      </c>
      <c r="D387" s="7" t="s">
        <v>552</v>
      </c>
      <c r="E387" s="16">
        <v>3.2240000000000002</v>
      </c>
      <c r="F387" s="49">
        <f t="shared" si="451"/>
        <v>0</v>
      </c>
      <c r="G387" s="48"/>
      <c r="H387" s="46">
        <f t="shared" si="452"/>
        <v>0</v>
      </c>
      <c r="I387" s="47"/>
      <c r="J387" s="47"/>
      <c r="K387" s="47">
        <f t="shared" si="453"/>
        <v>0</v>
      </c>
      <c r="L387" s="50"/>
      <c r="M387" s="49">
        <f t="shared" si="478"/>
        <v>0</v>
      </c>
      <c r="N387" s="46">
        <f t="shared" si="479"/>
        <v>0</v>
      </c>
      <c r="O387" s="42">
        <f t="shared" si="480"/>
        <v>0</v>
      </c>
      <c r="P387" s="47"/>
      <c r="Q387" s="47"/>
      <c r="R387" s="47"/>
      <c r="S387" s="50"/>
      <c r="T387" s="49">
        <f t="shared" si="448"/>
        <v>0</v>
      </c>
      <c r="U387" s="46">
        <f t="shared" si="449"/>
        <v>225.68</v>
      </c>
      <c r="V387" s="42">
        <f t="shared" si="481"/>
        <v>225.68</v>
      </c>
      <c r="W387" s="47"/>
      <c r="X387" s="47">
        <v>70</v>
      </c>
      <c r="Y387" s="47"/>
      <c r="Z387" s="50"/>
      <c r="AA387" s="51">
        <f t="shared" si="450"/>
        <v>0</v>
      </c>
      <c r="AB387" s="46">
        <f t="shared" si="446"/>
        <v>0</v>
      </c>
      <c r="AC387" s="46">
        <f t="shared" si="447"/>
        <v>0</v>
      </c>
      <c r="AD387" s="47"/>
      <c r="AE387" s="47"/>
      <c r="AF387" s="44">
        <f t="shared" si="433"/>
        <v>0</v>
      </c>
      <c r="AG387" s="124"/>
      <c r="AH387" s="51">
        <f>K387*AK387</f>
        <v>0</v>
      </c>
      <c r="AI387" s="46">
        <f>K388*AL387</f>
        <v>0</v>
      </c>
      <c r="AJ387" s="46">
        <f>AH387+AI387</f>
        <v>0</v>
      </c>
      <c r="AK387" s="47"/>
      <c r="AL387" s="47"/>
      <c r="AM387" s="44">
        <f t="shared" si="437"/>
        <v>0</v>
      </c>
      <c r="AN387" s="124"/>
      <c r="AO387" s="51">
        <f>R387*AR387</f>
        <v>0</v>
      </c>
      <c r="AP387" s="46">
        <f>R388*AS387</f>
        <v>0</v>
      </c>
      <c r="AQ387" s="46">
        <f>AO387+AP387</f>
        <v>0</v>
      </c>
      <c r="AR387" s="47"/>
      <c r="AS387" s="47"/>
      <c r="AT387" s="44">
        <f t="shared" si="441"/>
        <v>0</v>
      </c>
      <c r="AU387" s="124"/>
      <c r="AV387" s="51">
        <f>Y387*AY387</f>
        <v>0</v>
      </c>
      <c r="AW387" s="46">
        <f>Y388*AZ387</f>
        <v>0</v>
      </c>
      <c r="AX387" s="46">
        <f>AV387+AW387</f>
        <v>0</v>
      </c>
      <c r="AY387" s="47"/>
      <c r="AZ387" s="47"/>
      <c r="BA387" s="44">
        <f t="shared" si="445"/>
        <v>0</v>
      </c>
      <c r="BB387" s="93" t="s">
        <v>857</v>
      </c>
      <c r="BC387" s="93"/>
    </row>
    <row r="388" spans="1:139" s="67" customFormat="1" ht="28.8" hidden="1" x14ac:dyDescent="0.3">
      <c r="A388" s="61"/>
      <c r="B388" s="61"/>
      <c r="C388" s="61" t="s">
        <v>304</v>
      </c>
      <c r="D388" s="68"/>
      <c r="E388" s="69"/>
      <c r="F388" s="72">
        <f>SUM(F389:F392)</f>
        <v>0</v>
      </c>
      <c r="G388" s="72">
        <f>SUM(G389:G392)</f>
        <v>0</v>
      </c>
      <c r="H388" s="72">
        <f>SUM(H389:H392)</f>
        <v>0</v>
      </c>
      <c r="I388" s="71"/>
      <c r="J388" s="71"/>
      <c r="K388" s="71">
        <f t="shared" si="453"/>
        <v>0</v>
      </c>
      <c r="L388" s="60"/>
      <c r="M388" s="72">
        <f>SUM(M389:M392)</f>
        <v>0</v>
      </c>
      <c r="N388" s="72">
        <f>SUM(N389:N392)</f>
        <v>0</v>
      </c>
      <c r="O388" s="72">
        <f>SUM(O389:O392)</f>
        <v>0</v>
      </c>
      <c r="P388" s="71"/>
      <c r="Q388" s="71"/>
      <c r="R388" s="71"/>
      <c r="S388" s="60"/>
      <c r="T388" s="72">
        <f>SUM(T389:T392)</f>
        <v>0</v>
      </c>
      <c r="U388" s="72">
        <f>SUM(U389:U392)</f>
        <v>0</v>
      </c>
      <c r="V388" s="72">
        <f>SUM(V389:V392)</f>
        <v>0</v>
      </c>
      <c r="W388" s="71"/>
      <c r="X388" s="71"/>
      <c r="Y388" s="71"/>
      <c r="Z388" s="60"/>
      <c r="AA388" s="72">
        <f>SUM(AA389:AA392)</f>
        <v>0</v>
      </c>
      <c r="AB388" s="72">
        <f>SUM(AB389:AB392)</f>
        <v>0</v>
      </c>
      <c r="AC388" s="72">
        <f>SUM(AC389:AC392)</f>
        <v>0</v>
      </c>
      <c r="AD388" s="71"/>
      <c r="AE388" s="71"/>
      <c r="AF388" s="66">
        <f t="shared" si="433"/>
        <v>0</v>
      </c>
      <c r="AG388" s="123"/>
      <c r="AH388" s="72">
        <f>SUM(AH389:AH392)</f>
        <v>0</v>
      </c>
      <c r="AI388" s="72">
        <f>SUM(AI389:AI392)</f>
        <v>0</v>
      </c>
      <c r="AJ388" s="72">
        <f>SUM(AJ389:AJ392)</f>
        <v>0</v>
      </c>
      <c r="AK388" s="71"/>
      <c r="AL388" s="71"/>
      <c r="AM388" s="66">
        <f t="shared" si="437"/>
        <v>0</v>
      </c>
      <c r="AN388" s="123"/>
      <c r="AO388" s="72">
        <f>SUM(AO389:AO392)</f>
        <v>0</v>
      </c>
      <c r="AP388" s="72">
        <f>SUM(AP389:AP392)</f>
        <v>0</v>
      </c>
      <c r="AQ388" s="72">
        <f>SUM(AQ389:AQ392)</f>
        <v>0</v>
      </c>
      <c r="AR388" s="71"/>
      <c r="AS388" s="71"/>
      <c r="AT388" s="66">
        <f t="shared" si="441"/>
        <v>0</v>
      </c>
      <c r="AU388" s="123"/>
      <c r="AV388" s="72">
        <f>SUM(AV389:AV392)</f>
        <v>0</v>
      </c>
      <c r="AW388" s="72">
        <f>SUM(AW389:AW392)</f>
        <v>0</v>
      </c>
      <c r="AX388" s="72">
        <f>SUM(AX389:AX392)</f>
        <v>0</v>
      </c>
      <c r="AY388" s="71"/>
      <c r="AZ388" s="71"/>
      <c r="BA388" s="66">
        <f t="shared" si="445"/>
        <v>0</v>
      </c>
      <c r="BB388" s="89"/>
      <c r="BC388" s="89"/>
      <c r="BD388" s="130"/>
      <c r="BE388" s="130"/>
      <c r="BF388" s="130"/>
      <c r="BG388" s="130"/>
      <c r="BH388" s="130"/>
      <c r="BI388" s="130"/>
      <c r="BJ388" s="130"/>
      <c r="BK388" s="130"/>
      <c r="BL388" s="130"/>
      <c r="BM388" s="130"/>
      <c r="BN388" s="130"/>
      <c r="BO388" s="130"/>
      <c r="BP388" s="130"/>
      <c r="BQ388" s="130"/>
      <c r="BR388" s="130"/>
      <c r="BS388" s="130"/>
      <c r="BT388" s="130"/>
      <c r="BU388" s="130"/>
      <c r="BV388" s="130"/>
      <c r="BW388" s="130"/>
      <c r="BX388" s="130"/>
      <c r="BY388" s="130"/>
      <c r="BZ388" s="130"/>
      <c r="CA388" s="130"/>
      <c r="CB388" s="130"/>
      <c r="CC388" s="130"/>
      <c r="CD388" s="130"/>
      <c r="CE388" s="130"/>
      <c r="CF388" s="130"/>
      <c r="CG388" s="130"/>
      <c r="CH388" s="130"/>
      <c r="CI388" s="130"/>
      <c r="CJ388" s="130"/>
      <c r="CK388" s="130"/>
      <c r="CL388" s="130"/>
      <c r="CM388" s="130"/>
      <c r="CN388" s="130"/>
      <c r="CO388" s="130"/>
      <c r="CP388" s="130"/>
      <c r="CQ388" s="130"/>
      <c r="CR388" s="130"/>
      <c r="CS388" s="130"/>
      <c r="CT388" s="130"/>
      <c r="CU388" s="130"/>
      <c r="CV388" s="130"/>
      <c r="CW388" s="130"/>
      <c r="CX388" s="130"/>
      <c r="CY388" s="130"/>
      <c r="CZ388" s="130"/>
      <c r="DA388" s="130"/>
      <c r="DB388" s="130"/>
      <c r="DC388" s="130"/>
      <c r="DD388" s="130"/>
      <c r="DE388" s="130"/>
      <c r="DF388" s="130"/>
      <c r="DG388" s="130"/>
      <c r="DH388" s="130"/>
      <c r="DI388" s="130"/>
      <c r="DJ388" s="130"/>
      <c r="DK388" s="130"/>
      <c r="DL388" s="130"/>
      <c r="DM388" s="130"/>
      <c r="DN388" s="130"/>
      <c r="DO388" s="130"/>
      <c r="DP388" s="130"/>
      <c r="DQ388" s="130"/>
      <c r="DR388" s="130"/>
      <c r="DS388" s="130"/>
      <c r="DT388" s="130"/>
      <c r="DU388" s="130"/>
      <c r="DV388" s="130"/>
      <c r="DW388" s="130"/>
      <c r="DX388" s="130"/>
      <c r="DY388" s="130"/>
      <c r="DZ388" s="130"/>
      <c r="EA388" s="130"/>
      <c r="EB388" s="130"/>
      <c r="EC388" s="130"/>
      <c r="ED388" s="130"/>
      <c r="EE388" s="130"/>
      <c r="EF388" s="130"/>
      <c r="EG388" s="130"/>
      <c r="EH388" s="130"/>
      <c r="EI388" s="130"/>
    </row>
    <row r="389" spans="1:139" ht="42.75" customHeight="1" outlineLevel="1" x14ac:dyDescent="0.3">
      <c r="A389" s="6">
        <v>327</v>
      </c>
      <c r="B389" s="6">
        <v>327</v>
      </c>
      <c r="C389" s="6" t="s">
        <v>92</v>
      </c>
      <c r="D389" s="7" t="s">
        <v>550</v>
      </c>
      <c r="E389" s="16">
        <v>2</v>
      </c>
      <c r="F389" s="49">
        <f t="shared" si="451"/>
        <v>0</v>
      </c>
      <c r="G389" s="48"/>
      <c r="H389" s="46">
        <f t="shared" si="452"/>
        <v>0</v>
      </c>
      <c r="I389" s="47"/>
      <c r="J389" s="47"/>
      <c r="K389" s="47">
        <f t="shared" si="453"/>
        <v>0</v>
      </c>
      <c r="L389" s="50"/>
      <c r="M389" s="49">
        <f t="shared" si="478"/>
        <v>0</v>
      </c>
      <c r="N389" s="46">
        <f t="shared" si="479"/>
        <v>0</v>
      </c>
      <c r="O389" s="42">
        <f t="shared" si="480"/>
        <v>0</v>
      </c>
      <c r="P389" s="47"/>
      <c r="Q389" s="47"/>
      <c r="R389" s="47"/>
      <c r="S389" s="50"/>
      <c r="T389" s="49">
        <f t="shared" si="448"/>
        <v>0</v>
      </c>
      <c r="U389" s="46">
        <f t="shared" si="449"/>
        <v>0</v>
      </c>
      <c r="V389" s="42">
        <f t="shared" si="481"/>
        <v>0</v>
      </c>
      <c r="W389" s="47"/>
      <c r="X389" s="47"/>
      <c r="Y389" s="47"/>
      <c r="Z389" s="50"/>
      <c r="AA389" s="51">
        <f t="shared" si="450"/>
        <v>0</v>
      </c>
      <c r="AB389" s="46">
        <f t="shared" si="446"/>
        <v>0</v>
      </c>
      <c r="AC389" s="46">
        <f t="shared" si="447"/>
        <v>0</v>
      </c>
      <c r="AD389" s="47"/>
      <c r="AE389" s="47"/>
      <c r="AF389" s="44">
        <f t="shared" si="433"/>
        <v>0</v>
      </c>
      <c r="AG389" s="124"/>
      <c r="AH389" s="51">
        <f>K389*AK389</f>
        <v>0</v>
      </c>
      <c r="AI389" s="46">
        <f>K390*AL389</f>
        <v>0</v>
      </c>
      <c r="AJ389" s="46">
        <f>AH389+AI389</f>
        <v>0</v>
      </c>
      <c r="AK389" s="47"/>
      <c r="AL389" s="47"/>
      <c r="AM389" s="44">
        <f t="shared" si="437"/>
        <v>0</v>
      </c>
      <c r="AN389" s="124"/>
      <c r="AO389" s="51">
        <f>R389*AR389</f>
        <v>0</v>
      </c>
      <c r="AP389" s="46">
        <f>R390*AS389</f>
        <v>0</v>
      </c>
      <c r="AQ389" s="46">
        <f>AO389+AP389</f>
        <v>0</v>
      </c>
      <c r="AR389" s="47"/>
      <c r="AS389" s="47"/>
      <c r="AT389" s="44">
        <f t="shared" si="441"/>
        <v>0</v>
      </c>
      <c r="AU389" s="124"/>
      <c r="AV389" s="51">
        <f>Y389*AY389</f>
        <v>0</v>
      </c>
      <c r="AW389" s="46">
        <f>Y390*AZ389</f>
        <v>0</v>
      </c>
      <c r="AX389" s="46">
        <f>AV389+AW389</f>
        <v>0</v>
      </c>
      <c r="AY389" s="47"/>
      <c r="AZ389" s="47"/>
      <c r="BA389" s="44">
        <f t="shared" si="445"/>
        <v>0</v>
      </c>
      <c r="BB389" s="93" t="s">
        <v>858</v>
      </c>
      <c r="BC389" s="93"/>
    </row>
    <row r="390" spans="1:139" ht="42.75" customHeight="1" outlineLevel="1" x14ac:dyDescent="0.3">
      <c r="A390" s="6">
        <v>328</v>
      </c>
      <c r="B390" s="6">
        <v>328</v>
      </c>
      <c r="C390" s="6" t="s">
        <v>93</v>
      </c>
      <c r="D390" s="7" t="s">
        <v>554</v>
      </c>
      <c r="E390" s="16">
        <v>1.4E-2</v>
      </c>
      <c r="F390" s="49">
        <f t="shared" si="451"/>
        <v>0</v>
      </c>
      <c r="G390" s="48"/>
      <c r="H390" s="46">
        <f t="shared" si="452"/>
        <v>0</v>
      </c>
      <c r="I390" s="47"/>
      <c r="J390" s="47"/>
      <c r="K390" s="47">
        <f t="shared" si="453"/>
        <v>0</v>
      </c>
      <c r="L390" s="50"/>
      <c r="M390" s="49">
        <f t="shared" si="478"/>
        <v>0</v>
      </c>
      <c r="N390" s="46">
        <f t="shared" si="479"/>
        <v>0</v>
      </c>
      <c r="O390" s="42">
        <f t="shared" si="480"/>
        <v>0</v>
      </c>
      <c r="P390" s="47"/>
      <c r="Q390" s="47"/>
      <c r="R390" s="47"/>
      <c r="S390" s="50"/>
      <c r="T390" s="49">
        <f t="shared" si="448"/>
        <v>0</v>
      </c>
      <c r="U390" s="46">
        <f t="shared" si="449"/>
        <v>0</v>
      </c>
      <c r="V390" s="42">
        <f t="shared" si="481"/>
        <v>0</v>
      </c>
      <c r="W390" s="47"/>
      <c r="X390" s="47"/>
      <c r="Y390" s="47"/>
      <c r="Z390" s="50"/>
      <c r="AA390" s="51">
        <f t="shared" si="450"/>
        <v>0</v>
      </c>
      <c r="AB390" s="46">
        <f t="shared" si="446"/>
        <v>0</v>
      </c>
      <c r="AC390" s="46">
        <f t="shared" si="447"/>
        <v>0</v>
      </c>
      <c r="AD390" s="47"/>
      <c r="AE390" s="47"/>
      <c r="AF390" s="44">
        <f t="shared" ref="AF390:AF453" si="482">AD390+AE390</f>
        <v>0</v>
      </c>
      <c r="AG390" s="124"/>
      <c r="AH390" s="51">
        <f>K390*AK390</f>
        <v>0</v>
      </c>
      <c r="AI390" s="46">
        <f>K391*AL390</f>
        <v>0</v>
      </c>
      <c r="AJ390" s="46">
        <f>AH390+AI390</f>
        <v>0</v>
      </c>
      <c r="AK390" s="47"/>
      <c r="AL390" s="47"/>
      <c r="AM390" s="44">
        <f t="shared" ref="AM390:AM453" si="483">AK390+AL390</f>
        <v>0</v>
      </c>
      <c r="AN390" s="124"/>
      <c r="AO390" s="51">
        <f>R390*AR390</f>
        <v>0</v>
      </c>
      <c r="AP390" s="46">
        <f>R391*AS390</f>
        <v>0</v>
      </c>
      <c r="AQ390" s="46">
        <f>AO390+AP390</f>
        <v>0</v>
      </c>
      <c r="AR390" s="47"/>
      <c r="AS390" s="47"/>
      <c r="AT390" s="44">
        <f t="shared" ref="AT390:AT453" si="484">AR390+AS390</f>
        <v>0</v>
      </c>
      <c r="AU390" s="124"/>
      <c r="AV390" s="51">
        <f>Y390*AY390</f>
        <v>0</v>
      </c>
      <c r="AW390" s="46">
        <f>Y391*AZ390</f>
        <v>0</v>
      </c>
      <c r="AX390" s="46">
        <f>AV390+AW390</f>
        <v>0</v>
      </c>
      <c r="AY390" s="47"/>
      <c r="AZ390" s="47"/>
      <c r="BA390" s="44">
        <f t="shared" ref="BA390:BA453" si="485">AY390+AZ390</f>
        <v>0</v>
      </c>
      <c r="BB390" s="93" t="s">
        <v>859</v>
      </c>
      <c r="BC390" s="93"/>
    </row>
    <row r="391" spans="1:139" ht="57" customHeight="1" outlineLevel="1" x14ac:dyDescent="0.3">
      <c r="A391" s="6">
        <v>329</v>
      </c>
      <c r="B391" s="6">
        <v>329</v>
      </c>
      <c r="C391" s="6" t="s">
        <v>95</v>
      </c>
      <c r="D391" s="7" t="s">
        <v>554</v>
      </c>
      <c r="E391" s="16">
        <v>2.1999999999999999E-2</v>
      </c>
      <c r="F391" s="49">
        <f t="shared" si="451"/>
        <v>0</v>
      </c>
      <c r="G391" s="48"/>
      <c r="H391" s="46">
        <f t="shared" si="452"/>
        <v>0</v>
      </c>
      <c r="I391" s="47"/>
      <c r="J391" s="47"/>
      <c r="K391" s="47">
        <f t="shared" si="453"/>
        <v>0</v>
      </c>
      <c r="L391" s="50"/>
      <c r="M391" s="49">
        <f t="shared" si="478"/>
        <v>0</v>
      </c>
      <c r="N391" s="46">
        <f t="shared" si="479"/>
        <v>0</v>
      </c>
      <c r="O391" s="42">
        <f t="shared" si="480"/>
        <v>0</v>
      </c>
      <c r="P391" s="47"/>
      <c r="Q391" s="47"/>
      <c r="R391" s="47"/>
      <c r="S391" s="50"/>
      <c r="T391" s="49">
        <f t="shared" si="448"/>
        <v>0</v>
      </c>
      <c r="U391" s="46">
        <f t="shared" si="449"/>
        <v>0</v>
      </c>
      <c r="V391" s="42">
        <f t="shared" si="481"/>
        <v>0</v>
      </c>
      <c r="W391" s="47"/>
      <c r="X391" s="47"/>
      <c r="Y391" s="47"/>
      <c r="Z391" s="50"/>
      <c r="AA391" s="51">
        <f t="shared" si="450"/>
        <v>0</v>
      </c>
      <c r="AB391" s="46">
        <f t="shared" ref="AB391:AB454" si="486">E392*AE391</f>
        <v>0</v>
      </c>
      <c r="AC391" s="46">
        <f t="shared" ref="AC391:AC454" si="487">AA391+AB391</f>
        <v>0</v>
      </c>
      <c r="AD391" s="47"/>
      <c r="AE391" s="47"/>
      <c r="AF391" s="44">
        <f t="shared" si="482"/>
        <v>0</v>
      </c>
      <c r="AG391" s="124"/>
      <c r="AH391" s="51">
        <f>K391*AK391</f>
        <v>0</v>
      </c>
      <c r="AI391" s="46">
        <f>K392*AL391</f>
        <v>0</v>
      </c>
      <c r="AJ391" s="46">
        <f>AH391+AI391</f>
        <v>0</v>
      </c>
      <c r="AK391" s="47"/>
      <c r="AL391" s="47"/>
      <c r="AM391" s="44">
        <f t="shared" si="483"/>
        <v>0</v>
      </c>
      <c r="AN391" s="124"/>
      <c r="AO391" s="51">
        <f>R391*AR391</f>
        <v>0</v>
      </c>
      <c r="AP391" s="46">
        <f>R392*AS391</f>
        <v>0</v>
      </c>
      <c r="AQ391" s="46">
        <f>AO391+AP391</f>
        <v>0</v>
      </c>
      <c r="AR391" s="47"/>
      <c r="AS391" s="47"/>
      <c r="AT391" s="44">
        <f t="shared" si="484"/>
        <v>0</v>
      </c>
      <c r="AU391" s="124"/>
      <c r="AV391" s="51">
        <f>Y391*AY391</f>
        <v>0</v>
      </c>
      <c r="AW391" s="46">
        <f>Y392*AZ391</f>
        <v>0</v>
      </c>
      <c r="AX391" s="46">
        <f>AV391+AW391</f>
        <v>0</v>
      </c>
      <c r="AY391" s="47"/>
      <c r="AZ391" s="47"/>
      <c r="BA391" s="44">
        <f t="shared" si="485"/>
        <v>0</v>
      </c>
      <c r="BB391" s="93" t="s">
        <v>860</v>
      </c>
      <c r="BC391" s="93"/>
    </row>
    <row r="392" spans="1:139" ht="71.25" customHeight="1" outlineLevel="1" x14ac:dyDescent="0.3">
      <c r="A392" s="6">
        <v>330</v>
      </c>
      <c r="B392" s="6">
        <v>330</v>
      </c>
      <c r="C392" s="6" t="s">
        <v>94</v>
      </c>
      <c r="D392" s="7" t="s">
        <v>554</v>
      </c>
      <c r="E392" s="16">
        <v>2.1999999999999999E-2</v>
      </c>
      <c r="F392" s="49">
        <f t="shared" si="451"/>
        <v>0</v>
      </c>
      <c r="G392" s="48"/>
      <c r="H392" s="46">
        <f t="shared" si="452"/>
        <v>0</v>
      </c>
      <c r="I392" s="47"/>
      <c r="J392" s="47"/>
      <c r="K392" s="47">
        <f t="shared" si="453"/>
        <v>0</v>
      </c>
      <c r="L392" s="50"/>
      <c r="M392" s="49">
        <f t="shared" si="478"/>
        <v>0</v>
      </c>
      <c r="N392" s="46">
        <f t="shared" si="479"/>
        <v>0</v>
      </c>
      <c r="O392" s="42">
        <f t="shared" si="480"/>
        <v>0</v>
      </c>
      <c r="P392" s="47"/>
      <c r="Q392" s="47"/>
      <c r="R392" s="47"/>
      <c r="S392" s="50"/>
      <c r="T392" s="49">
        <f t="shared" ref="T392:T455" si="488">W392*E392</f>
        <v>0</v>
      </c>
      <c r="U392" s="46">
        <f t="shared" ref="U392:U455" si="489">E392*X392</f>
        <v>0</v>
      </c>
      <c r="V392" s="42">
        <f t="shared" si="481"/>
        <v>0</v>
      </c>
      <c r="W392" s="47"/>
      <c r="X392" s="47"/>
      <c r="Y392" s="47"/>
      <c r="Z392" s="50"/>
      <c r="AA392" s="51">
        <f t="shared" ref="AA392:AA455" si="490">E392*AD392</f>
        <v>0</v>
      </c>
      <c r="AB392" s="46">
        <f t="shared" si="486"/>
        <v>0</v>
      </c>
      <c r="AC392" s="46">
        <f t="shared" si="487"/>
        <v>0</v>
      </c>
      <c r="AD392" s="47"/>
      <c r="AE392" s="47"/>
      <c r="AF392" s="44">
        <f t="shared" si="482"/>
        <v>0</v>
      </c>
      <c r="AG392" s="124"/>
      <c r="AH392" s="51">
        <f>K392*AK392</f>
        <v>0</v>
      </c>
      <c r="AI392" s="46">
        <f>K393*AL392</f>
        <v>0</v>
      </c>
      <c r="AJ392" s="46">
        <f>AH392+AI392</f>
        <v>0</v>
      </c>
      <c r="AK392" s="47"/>
      <c r="AL392" s="47"/>
      <c r="AM392" s="44">
        <f t="shared" si="483"/>
        <v>0</v>
      </c>
      <c r="AN392" s="124"/>
      <c r="AO392" s="51">
        <f>R392*AR392</f>
        <v>0</v>
      </c>
      <c r="AP392" s="46">
        <f>R393*AS392</f>
        <v>0</v>
      </c>
      <c r="AQ392" s="46">
        <f>AO392+AP392</f>
        <v>0</v>
      </c>
      <c r="AR392" s="47"/>
      <c r="AS392" s="47"/>
      <c r="AT392" s="44">
        <f t="shared" si="484"/>
        <v>0</v>
      </c>
      <c r="AU392" s="124"/>
      <c r="AV392" s="51">
        <f>Y392*AY392</f>
        <v>0</v>
      </c>
      <c r="AW392" s="46">
        <f>Y393*AZ392</f>
        <v>0</v>
      </c>
      <c r="AX392" s="46">
        <f>AV392+AW392</f>
        <v>0</v>
      </c>
      <c r="AY392" s="47"/>
      <c r="AZ392" s="47"/>
      <c r="BA392" s="44">
        <f t="shared" si="485"/>
        <v>0</v>
      </c>
      <c r="BB392" s="93" t="s">
        <v>861</v>
      </c>
      <c r="BC392" s="93"/>
    </row>
    <row r="393" spans="1:139" s="67" customFormat="1" ht="28.8" hidden="1" x14ac:dyDescent="0.3">
      <c r="A393" s="61"/>
      <c r="B393" s="61"/>
      <c r="C393" s="61" t="s">
        <v>305</v>
      </c>
      <c r="D393" s="68"/>
      <c r="E393" s="69"/>
      <c r="F393" s="72">
        <f>SUM(F394)</f>
        <v>0</v>
      </c>
      <c r="G393" s="72">
        <f>SUM(G394)</f>
        <v>0</v>
      </c>
      <c r="H393" s="72">
        <f>SUM(H394)</f>
        <v>0</v>
      </c>
      <c r="I393" s="71"/>
      <c r="J393" s="71"/>
      <c r="K393" s="71">
        <f t="shared" ref="K393:K456" si="491">I393+J393</f>
        <v>0</v>
      </c>
      <c r="L393" s="60"/>
      <c r="M393" s="72">
        <f>SUM(M394)</f>
        <v>0</v>
      </c>
      <c r="N393" s="72">
        <f>SUM(N394)</f>
        <v>0</v>
      </c>
      <c r="O393" s="72">
        <f>SUM(O394)</f>
        <v>0</v>
      </c>
      <c r="P393" s="71"/>
      <c r="Q393" s="71"/>
      <c r="R393" s="71"/>
      <c r="S393" s="60"/>
      <c r="T393" s="72">
        <f>SUM(T394)</f>
        <v>0</v>
      </c>
      <c r="U393" s="72">
        <f>SUM(U394)</f>
        <v>37922.5</v>
      </c>
      <c r="V393" s="72">
        <f>SUM(V394)</f>
        <v>37922.5</v>
      </c>
      <c r="W393" s="71"/>
      <c r="X393" s="71"/>
      <c r="Y393" s="71"/>
      <c r="Z393" s="60"/>
      <c r="AA393" s="72">
        <f>SUM(AA394)</f>
        <v>0</v>
      </c>
      <c r="AB393" s="72">
        <f>SUM(AB394)</f>
        <v>0</v>
      </c>
      <c r="AC393" s="72">
        <f>SUM(AC394)</f>
        <v>0</v>
      </c>
      <c r="AD393" s="71"/>
      <c r="AE393" s="71"/>
      <c r="AF393" s="66">
        <f t="shared" si="482"/>
        <v>0</v>
      </c>
      <c r="AG393" s="123"/>
      <c r="AH393" s="72">
        <f>SUM(AH394)</f>
        <v>0</v>
      </c>
      <c r="AI393" s="72">
        <f>SUM(AI394)</f>
        <v>0</v>
      </c>
      <c r="AJ393" s="72">
        <f>SUM(AJ394)</f>
        <v>0</v>
      </c>
      <c r="AK393" s="71"/>
      <c r="AL393" s="71"/>
      <c r="AM393" s="66">
        <f t="shared" si="483"/>
        <v>0</v>
      </c>
      <c r="AN393" s="123"/>
      <c r="AO393" s="72">
        <f>SUM(AO394)</f>
        <v>0</v>
      </c>
      <c r="AP393" s="72">
        <f>SUM(AP394)</f>
        <v>0</v>
      </c>
      <c r="AQ393" s="72">
        <f>SUM(AQ394)</f>
        <v>0</v>
      </c>
      <c r="AR393" s="71"/>
      <c r="AS393" s="71"/>
      <c r="AT393" s="66">
        <f t="shared" si="484"/>
        <v>0</v>
      </c>
      <c r="AU393" s="123"/>
      <c r="AV393" s="72">
        <f>SUM(AV394)</f>
        <v>0</v>
      </c>
      <c r="AW393" s="72">
        <f>SUM(AW394)</f>
        <v>0</v>
      </c>
      <c r="AX393" s="72">
        <f>SUM(AX394)</f>
        <v>0</v>
      </c>
      <c r="AY393" s="71"/>
      <c r="AZ393" s="71"/>
      <c r="BA393" s="66">
        <f t="shared" si="485"/>
        <v>0</v>
      </c>
      <c r="BB393" s="89"/>
      <c r="BC393" s="89"/>
      <c r="BD393" s="130"/>
      <c r="BE393" s="130"/>
      <c r="BF393" s="130"/>
      <c r="BG393" s="130"/>
      <c r="BH393" s="130"/>
      <c r="BI393" s="130"/>
      <c r="BJ393" s="130"/>
      <c r="BK393" s="130"/>
      <c r="BL393" s="130"/>
      <c r="BM393" s="130"/>
      <c r="BN393" s="130"/>
      <c r="BO393" s="130"/>
      <c r="BP393" s="130"/>
      <c r="BQ393" s="130"/>
      <c r="BR393" s="130"/>
      <c r="BS393" s="130"/>
      <c r="BT393" s="130"/>
      <c r="BU393" s="130"/>
      <c r="BV393" s="130"/>
      <c r="BW393" s="130"/>
      <c r="BX393" s="130"/>
      <c r="BY393" s="130"/>
      <c r="BZ393" s="130"/>
      <c r="CA393" s="130"/>
      <c r="CB393" s="130"/>
      <c r="CC393" s="130"/>
      <c r="CD393" s="130"/>
      <c r="CE393" s="130"/>
      <c r="CF393" s="130"/>
      <c r="CG393" s="130"/>
      <c r="CH393" s="130"/>
      <c r="CI393" s="130"/>
      <c r="CJ393" s="130"/>
      <c r="CK393" s="130"/>
      <c r="CL393" s="130"/>
      <c r="CM393" s="130"/>
      <c r="CN393" s="130"/>
      <c r="CO393" s="130"/>
      <c r="CP393" s="130"/>
      <c r="CQ393" s="130"/>
      <c r="CR393" s="130"/>
      <c r="CS393" s="130"/>
      <c r="CT393" s="130"/>
      <c r="CU393" s="130"/>
      <c r="CV393" s="130"/>
      <c r="CW393" s="130"/>
      <c r="CX393" s="130"/>
      <c r="CY393" s="130"/>
      <c r="CZ393" s="130"/>
      <c r="DA393" s="130"/>
      <c r="DB393" s="130"/>
      <c r="DC393" s="130"/>
      <c r="DD393" s="130"/>
      <c r="DE393" s="130"/>
      <c r="DF393" s="130"/>
      <c r="DG393" s="130"/>
      <c r="DH393" s="130"/>
      <c r="DI393" s="130"/>
      <c r="DJ393" s="130"/>
      <c r="DK393" s="130"/>
      <c r="DL393" s="130"/>
      <c r="DM393" s="130"/>
      <c r="DN393" s="130"/>
      <c r="DO393" s="130"/>
      <c r="DP393" s="130"/>
      <c r="DQ393" s="130"/>
      <c r="DR393" s="130"/>
      <c r="DS393" s="130"/>
      <c r="DT393" s="130"/>
      <c r="DU393" s="130"/>
      <c r="DV393" s="130"/>
      <c r="DW393" s="130"/>
      <c r="DX393" s="130"/>
      <c r="DY393" s="130"/>
      <c r="DZ393" s="130"/>
      <c r="EA393" s="130"/>
      <c r="EB393" s="130"/>
      <c r="EC393" s="130"/>
      <c r="ED393" s="130"/>
      <c r="EE393" s="130"/>
      <c r="EF393" s="130"/>
      <c r="EG393" s="130"/>
      <c r="EH393" s="130"/>
      <c r="EI393" s="130"/>
    </row>
    <row r="394" spans="1:139" ht="57" customHeight="1" outlineLevel="1" x14ac:dyDescent="0.3">
      <c r="A394" s="6">
        <v>331</v>
      </c>
      <c r="B394" s="6">
        <v>331</v>
      </c>
      <c r="C394" s="6" t="s">
        <v>306</v>
      </c>
      <c r="D394" s="7" t="s">
        <v>552</v>
      </c>
      <c r="E394" s="16">
        <v>541.75</v>
      </c>
      <c r="F394" s="49">
        <f t="shared" ref="F394:F456" si="492">I394*E394</f>
        <v>0</v>
      </c>
      <c r="G394" s="48"/>
      <c r="H394" s="46">
        <f t="shared" ref="H394:H456" si="493">F394+G394</f>
        <v>0</v>
      </c>
      <c r="I394" s="47"/>
      <c r="J394" s="47"/>
      <c r="K394" s="47">
        <f t="shared" si="491"/>
        <v>0</v>
      </c>
      <c r="L394" s="50"/>
      <c r="M394" s="49">
        <f t="shared" si="478"/>
        <v>0</v>
      </c>
      <c r="N394" s="46">
        <f t="shared" si="479"/>
        <v>0</v>
      </c>
      <c r="O394" s="42">
        <f t="shared" si="480"/>
        <v>0</v>
      </c>
      <c r="P394" s="47"/>
      <c r="Q394" s="47"/>
      <c r="R394" s="47"/>
      <c r="S394" s="50"/>
      <c r="T394" s="49">
        <f t="shared" si="488"/>
        <v>0</v>
      </c>
      <c r="U394" s="46">
        <f t="shared" si="489"/>
        <v>37922.5</v>
      </c>
      <c r="V394" s="42">
        <f t="shared" si="481"/>
        <v>37922.5</v>
      </c>
      <c r="W394" s="47"/>
      <c r="X394" s="47">
        <v>70</v>
      </c>
      <c r="Y394" s="47"/>
      <c r="Z394" s="50"/>
      <c r="AA394" s="51">
        <f t="shared" si="490"/>
        <v>0</v>
      </c>
      <c r="AB394" s="46">
        <f t="shared" si="486"/>
        <v>0</v>
      </c>
      <c r="AC394" s="46">
        <f t="shared" si="487"/>
        <v>0</v>
      </c>
      <c r="AD394" s="47"/>
      <c r="AE394" s="47"/>
      <c r="AF394" s="44">
        <f t="shared" si="482"/>
        <v>0</v>
      </c>
      <c r="AG394" s="124"/>
      <c r="AH394" s="51">
        <f>K394*AK394</f>
        <v>0</v>
      </c>
      <c r="AI394" s="46">
        <f>K395*AL394</f>
        <v>0</v>
      </c>
      <c r="AJ394" s="46">
        <f>AH394+AI394</f>
        <v>0</v>
      </c>
      <c r="AK394" s="47"/>
      <c r="AL394" s="47"/>
      <c r="AM394" s="44">
        <f t="shared" si="483"/>
        <v>0</v>
      </c>
      <c r="AN394" s="124"/>
      <c r="AO394" s="51">
        <f>R394*AR394</f>
        <v>0</v>
      </c>
      <c r="AP394" s="46">
        <f>R395*AS394</f>
        <v>0</v>
      </c>
      <c r="AQ394" s="46">
        <f>AO394+AP394</f>
        <v>0</v>
      </c>
      <c r="AR394" s="47"/>
      <c r="AS394" s="47"/>
      <c r="AT394" s="44">
        <f t="shared" si="484"/>
        <v>0</v>
      </c>
      <c r="AU394" s="124"/>
      <c r="AV394" s="51">
        <f>Y394*AY394</f>
        <v>0</v>
      </c>
      <c r="AW394" s="46">
        <f>Y395*AZ394</f>
        <v>0</v>
      </c>
      <c r="AX394" s="46">
        <f>AV394+AW394</f>
        <v>0</v>
      </c>
      <c r="AY394" s="47"/>
      <c r="AZ394" s="47"/>
      <c r="BA394" s="44">
        <f t="shared" si="485"/>
        <v>0</v>
      </c>
      <c r="BB394" s="93" t="s">
        <v>862</v>
      </c>
      <c r="BC394" s="93"/>
    </row>
    <row r="395" spans="1:139" s="67" customFormat="1" hidden="1" x14ac:dyDescent="0.3">
      <c r="A395" s="61"/>
      <c r="B395" s="61"/>
      <c r="C395" s="61" t="s">
        <v>307</v>
      </c>
      <c r="D395" s="68"/>
      <c r="E395" s="69"/>
      <c r="F395" s="72">
        <f>SUM(F396)</f>
        <v>0</v>
      </c>
      <c r="G395" s="72">
        <f>SUM(G396)</f>
        <v>0</v>
      </c>
      <c r="H395" s="72">
        <f>SUM(H396)</f>
        <v>0</v>
      </c>
      <c r="I395" s="71"/>
      <c r="J395" s="71"/>
      <c r="K395" s="71">
        <f t="shared" si="491"/>
        <v>0</v>
      </c>
      <c r="L395" s="60"/>
      <c r="M395" s="72">
        <f>SUM(M396)</f>
        <v>0</v>
      </c>
      <c r="N395" s="72">
        <f>SUM(N396)</f>
        <v>0</v>
      </c>
      <c r="O395" s="72">
        <f>SUM(O396)</f>
        <v>0</v>
      </c>
      <c r="P395" s="71"/>
      <c r="Q395" s="71"/>
      <c r="R395" s="71"/>
      <c r="S395" s="60"/>
      <c r="T395" s="72">
        <f>SUM(T396)</f>
        <v>0</v>
      </c>
      <c r="U395" s="72">
        <f>SUM(U396)</f>
        <v>531.29999999999995</v>
      </c>
      <c r="V395" s="72">
        <f>SUM(V396)</f>
        <v>531.29999999999995</v>
      </c>
      <c r="W395" s="71"/>
      <c r="X395" s="71"/>
      <c r="Y395" s="71"/>
      <c r="Z395" s="60"/>
      <c r="AA395" s="72">
        <f>SUM(AA396)</f>
        <v>0</v>
      </c>
      <c r="AB395" s="72">
        <f>SUM(AB396)</f>
        <v>0</v>
      </c>
      <c r="AC395" s="72">
        <f>SUM(AC396)</f>
        <v>0</v>
      </c>
      <c r="AD395" s="71"/>
      <c r="AE395" s="71"/>
      <c r="AF395" s="66">
        <f t="shared" si="482"/>
        <v>0</v>
      </c>
      <c r="AG395" s="123"/>
      <c r="AH395" s="72">
        <f>SUM(AH396)</f>
        <v>0</v>
      </c>
      <c r="AI395" s="72">
        <f>SUM(AI396)</f>
        <v>0</v>
      </c>
      <c r="AJ395" s="72">
        <f>SUM(AJ396)</f>
        <v>0</v>
      </c>
      <c r="AK395" s="71"/>
      <c r="AL395" s="71"/>
      <c r="AM395" s="66">
        <f t="shared" si="483"/>
        <v>0</v>
      </c>
      <c r="AN395" s="123"/>
      <c r="AO395" s="72">
        <f>SUM(AO396)</f>
        <v>0</v>
      </c>
      <c r="AP395" s="72">
        <f>SUM(AP396)</f>
        <v>0</v>
      </c>
      <c r="AQ395" s="72">
        <f>SUM(AQ396)</f>
        <v>0</v>
      </c>
      <c r="AR395" s="71"/>
      <c r="AS395" s="71"/>
      <c r="AT395" s="66">
        <f t="shared" si="484"/>
        <v>0</v>
      </c>
      <c r="AU395" s="123"/>
      <c r="AV395" s="72">
        <f>SUM(AV396)</f>
        <v>0</v>
      </c>
      <c r="AW395" s="72">
        <f>SUM(AW396)</f>
        <v>0</v>
      </c>
      <c r="AX395" s="72">
        <f>SUM(AX396)</f>
        <v>0</v>
      </c>
      <c r="AY395" s="71"/>
      <c r="AZ395" s="71"/>
      <c r="BA395" s="66">
        <f t="shared" si="485"/>
        <v>0</v>
      </c>
      <c r="BB395" s="89"/>
      <c r="BC395" s="89"/>
      <c r="BD395" s="130"/>
      <c r="BE395" s="130"/>
      <c r="BF395" s="130"/>
      <c r="BG395" s="130"/>
      <c r="BH395" s="130"/>
      <c r="BI395" s="130"/>
      <c r="BJ395" s="130"/>
      <c r="BK395" s="130"/>
      <c r="BL395" s="130"/>
      <c r="BM395" s="130"/>
      <c r="BN395" s="130"/>
      <c r="BO395" s="130"/>
      <c r="BP395" s="130"/>
      <c r="BQ395" s="130"/>
      <c r="BR395" s="130"/>
      <c r="BS395" s="130"/>
      <c r="BT395" s="130"/>
      <c r="BU395" s="130"/>
      <c r="BV395" s="130"/>
      <c r="BW395" s="130"/>
      <c r="BX395" s="130"/>
      <c r="BY395" s="130"/>
      <c r="BZ395" s="130"/>
      <c r="CA395" s="130"/>
      <c r="CB395" s="130"/>
      <c r="CC395" s="130"/>
      <c r="CD395" s="130"/>
      <c r="CE395" s="130"/>
      <c r="CF395" s="130"/>
      <c r="CG395" s="130"/>
      <c r="CH395" s="130"/>
      <c r="CI395" s="130"/>
      <c r="CJ395" s="130"/>
      <c r="CK395" s="130"/>
      <c r="CL395" s="130"/>
      <c r="CM395" s="130"/>
      <c r="CN395" s="130"/>
      <c r="CO395" s="130"/>
      <c r="CP395" s="130"/>
      <c r="CQ395" s="130"/>
      <c r="CR395" s="130"/>
      <c r="CS395" s="130"/>
      <c r="CT395" s="130"/>
      <c r="CU395" s="130"/>
      <c r="CV395" s="130"/>
      <c r="CW395" s="130"/>
      <c r="CX395" s="130"/>
      <c r="CY395" s="130"/>
      <c r="CZ395" s="130"/>
      <c r="DA395" s="130"/>
      <c r="DB395" s="130"/>
      <c r="DC395" s="130"/>
      <c r="DD395" s="130"/>
      <c r="DE395" s="130"/>
      <c r="DF395" s="130"/>
      <c r="DG395" s="130"/>
      <c r="DH395" s="130"/>
      <c r="DI395" s="130"/>
      <c r="DJ395" s="130"/>
      <c r="DK395" s="130"/>
      <c r="DL395" s="130"/>
      <c r="DM395" s="130"/>
      <c r="DN395" s="130"/>
      <c r="DO395" s="130"/>
      <c r="DP395" s="130"/>
      <c r="DQ395" s="130"/>
      <c r="DR395" s="130"/>
      <c r="DS395" s="130"/>
      <c r="DT395" s="130"/>
      <c r="DU395" s="130"/>
      <c r="DV395" s="130"/>
      <c r="DW395" s="130"/>
      <c r="DX395" s="130"/>
      <c r="DY395" s="130"/>
      <c r="DZ395" s="130"/>
      <c r="EA395" s="130"/>
      <c r="EB395" s="130"/>
      <c r="EC395" s="130"/>
      <c r="ED395" s="130"/>
      <c r="EE395" s="130"/>
      <c r="EF395" s="130"/>
      <c r="EG395" s="130"/>
      <c r="EH395" s="130"/>
      <c r="EI395" s="130"/>
    </row>
    <row r="396" spans="1:139" ht="71.25" customHeight="1" outlineLevel="1" x14ac:dyDescent="0.3">
      <c r="A396" s="6">
        <v>332</v>
      </c>
      <c r="B396" s="6">
        <v>332</v>
      </c>
      <c r="C396" s="6" t="s">
        <v>308</v>
      </c>
      <c r="D396" s="7" t="s">
        <v>552</v>
      </c>
      <c r="E396" s="16">
        <v>7.59</v>
      </c>
      <c r="F396" s="49">
        <f t="shared" si="492"/>
        <v>0</v>
      </c>
      <c r="G396" s="48"/>
      <c r="H396" s="46">
        <f t="shared" si="493"/>
        <v>0</v>
      </c>
      <c r="I396" s="47"/>
      <c r="J396" s="47"/>
      <c r="K396" s="47">
        <f t="shared" si="491"/>
        <v>0</v>
      </c>
      <c r="L396" s="50"/>
      <c r="M396" s="49">
        <f t="shared" si="478"/>
        <v>0</v>
      </c>
      <c r="N396" s="46">
        <f t="shared" si="479"/>
        <v>0</v>
      </c>
      <c r="O396" s="42">
        <f t="shared" si="480"/>
        <v>0</v>
      </c>
      <c r="P396" s="47"/>
      <c r="Q396" s="47"/>
      <c r="R396" s="47"/>
      <c r="S396" s="50"/>
      <c r="T396" s="49">
        <f t="shared" si="488"/>
        <v>0</v>
      </c>
      <c r="U396" s="46">
        <f t="shared" si="489"/>
        <v>531.29999999999995</v>
      </c>
      <c r="V396" s="42">
        <f t="shared" si="481"/>
        <v>531.29999999999995</v>
      </c>
      <c r="W396" s="47"/>
      <c r="X396" s="47">
        <v>70</v>
      </c>
      <c r="Y396" s="47"/>
      <c r="Z396" s="50"/>
      <c r="AA396" s="51">
        <f t="shared" si="490"/>
        <v>0</v>
      </c>
      <c r="AB396" s="46">
        <f t="shared" si="486"/>
        <v>0</v>
      </c>
      <c r="AC396" s="46">
        <f t="shared" si="487"/>
        <v>0</v>
      </c>
      <c r="AD396" s="47"/>
      <c r="AE396" s="47"/>
      <c r="AF396" s="44">
        <f t="shared" si="482"/>
        <v>0</v>
      </c>
      <c r="AG396" s="124"/>
      <c r="AH396" s="51">
        <f>K396*AK396</f>
        <v>0</v>
      </c>
      <c r="AI396" s="46">
        <f>K397*AL396</f>
        <v>0</v>
      </c>
      <c r="AJ396" s="46">
        <f>AH396+AI396</f>
        <v>0</v>
      </c>
      <c r="AK396" s="47"/>
      <c r="AL396" s="47"/>
      <c r="AM396" s="44">
        <f t="shared" si="483"/>
        <v>0</v>
      </c>
      <c r="AN396" s="124"/>
      <c r="AO396" s="51">
        <f>R396*AR396</f>
        <v>0</v>
      </c>
      <c r="AP396" s="46">
        <f>R397*AS396</f>
        <v>0</v>
      </c>
      <c r="AQ396" s="46">
        <f>AO396+AP396</f>
        <v>0</v>
      </c>
      <c r="AR396" s="47"/>
      <c r="AS396" s="47"/>
      <c r="AT396" s="44">
        <f t="shared" si="484"/>
        <v>0</v>
      </c>
      <c r="AU396" s="124"/>
      <c r="AV396" s="51">
        <f>Y396*AY396</f>
        <v>0</v>
      </c>
      <c r="AW396" s="46">
        <f>Y397*AZ396</f>
        <v>0</v>
      </c>
      <c r="AX396" s="46">
        <f>AV396+AW396</f>
        <v>0</v>
      </c>
      <c r="AY396" s="47"/>
      <c r="AZ396" s="47"/>
      <c r="BA396" s="44">
        <f t="shared" si="485"/>
        <v>0</v>
      </c>
      <c r="BB396" s="93" t="s">
        <v>863</v>
      </c>
      <c r="BC396" s="93"/>
    </row>
    <row r="397" spans="1:139" s="67" customFormat="1" ht="28.8" hidden="1" x14ac:dyDescent="0.3">
      <c r="A397" s="61"/>
      <c r="B397" s="61"/>
      <c r="C397" s="61" t="s">
        <v>309</v>
      </c>
      <c r="D397" s="68"/>
      <c r="E397" s="69"/>
      <c r="F397" s="72">
        <f>SUM(F398:F401)</f>
        <v>0</v>
      </c>
      <c r="G397" s="72">
        <f>SUM(G398:G401)</f>
        <v>0</v>
      </c>
      <c r="H397" s="72">
        <f>SUM(H398:H401)</f>
        <v>0</v>
      </c>
      <c r="I397" s="71"/>
      <c r="J397" s="71"/>
      <c r="K397" s="71">
        <f t="shared" si="491"/>
        <v>0</v>
      </c>
      <c r="L397" s="60"/>
      <c r="M397" s="72">
        <f>SUM(M398:M401)</f>
        <v>30362.45</v>
      </c>
      <c r="N397" s="72">
        <f>SUM(N398:N401)</f>
        <v>0</v>
      </c>
      <c r="O397" s="72">
        <f>SUM(O398:O401)</f>
        <v>30362.45</v>
      </c>
      <c r="P397" s="71"/>
      <c r="Q397" s="71"/>
      <c r="R397" s="71"/>
      <c r="S397" s="60"/>
      <c r="T397" s="72">
        <f>SUM(T398:T401)</f>
        <v>0</v>
      </c>
      <c r="U397" s="72">
        <f>SUM(U398:U401)</f>
        <v>0</v>
      </c>
      <c r="V397" s="72">
        <f>SUM(V398:V401)</f>
        <v>0</v>
      </c>
      <c r="W397" s="71"/>
      <c r="X397" s="71"/>
      <c r="Y397" s="71"/>
      <c r="Z397" s="60"/>
      <c r="AA397" s="72">
        <f>SUM(AA398:AA401)</f>
        <v>0</v>
      </c>
      <c r="AB397" s="72">
        <f>SUM(AB398:AB401)</f>
        <v>0</v>
      </c>
      <c r="AC397" s="72">
        <f>SUM(AC398:AC401)</f>
        <v>0</v>
      </c>
      <c r="AD397" s="71"/>
      <c r="AE397" s="71"/>
      <c r="AF397" s="66">
        <f t="shared" si="482"/>
        <v>0</v>
      </c>
      <c r="AG397" s="123"/>
      <c r="AH397" s="72">
        <f>SUM(AH398:AH401)</f>
        <v>0</v>
      </c>
      <c r="AI397" s="72">
        <f>SUM(AI398:AI401)</f>
        <v>0</v>
      </c>
      <c r="AJ397" s="72">
        <f>SUM(AJ398:AJ401)</f>
        <v>0</v>
      </c>
      <c r="AK397" s="71"/>
      <c r="AL397" s="71"/>
      <c r="AM397" s="66">
        <f t="shared" si="483"/>
        <v>0</v>
      </c>
      <c r="AN397" s="123"/>
      <c r="AO397" s="72">
        <f>SUM(AO398:AO401)</f>
        <v>0</v>
      </c>
      <c r="AP397" s="72">
        <f>SUM(AP398:AP401)</f>
        <v>0</v>
      </c>
      <c r="AQ397" s="72">
        <f>SUM(AQ398:AQ401)</f>
        <v>0</v>
      </c>
      <c r="AR397" s="71"/>
      <c r="AS397" s="71"/>
      <c r="AT397" s="66">
        <f t="shared" si="484"/>
        <v>0</v>
      </c>
      <c r="AU397" s="123"/>
      <c r="AV397" s="72">
        <f>SUM(AV398:AV401)</f>
        <v>0</v>
      </c>
      <c r="AW397" s="72">
        <f>SUM(AW398:AW401)</f>
        <v>0</v>
      </c>
      <c r="AX397" s="72">
        <f>SUM(AX398:AX401)</f>
        <v>0</v>
      </c>
      <c r="AY397" s="71"/>
      <c r="AZ397" s="71"/>
      <c r="BA397" s="66">
        <f t="shared" si="485"/>
        <v>0</v>
      </c>
      <c r="BB397" s="89"/>
      <c r="BC397" s="89"/>
      <c r="BD397" s="130"/>
      <c r="BE397" s="130"/>
      <c r="BF397" s="130"/>
      <c r="BG397" s="130"/>
      <c r="BH397" s="130"/>
      <c r="BI397" s="130"/>
      <c r="BJ397" s="130"/>
      <c r="BK397" s="130"/>
      <c r="BL397" s="130"/>
      <c r="BM397" s="130"/>
      <c r="BN397" s="130"/>
      <c r="BO397" s="130"/>
      <c r="BP397" s="130"/>
      <c r="BQ397" s="130"/>
      <c r="BR397" s="130"/>
      <c r="BS397" s="130"/>
      <c r="BT397" s="130"/>
      <c r="BU397" s="130"/>
      <c r="BV397" s="130"/>
      <c r="BW397" s="130"/>
      <c r="BX397" s="130"/>
      <c r="BY397" s="130"/>
      <c r="BZ397" s="130"/>
      <c r="CA397" s="130"/>
      <c r="CB397" s="130"/>
      <c r="CC397" s="130"/>
      <c r="CD397" s="130"/>
      <c r="CE397" s="130"/>
      <c r="CF397" s="130"/>
      <c r="CG397" s="130"/>
      <c r="CH397" s="130"/>
      <c r="CI397" s="130"/>
      <c r="CJ397" s="130"/>
      <c r="CK397" s="130"/>
      <c r="CL397" s="130"/>
      <c r="CM397" s="130"/>
      <c r="CN397" s="130"/>
      <c r="CO397" s="130"/>
      <c r="CP397" s="130"/>
      <c r="CQ397" s="130"/>
      <c r="CR397" s="130"/>
      <c r="CS397" s="130"/>
      <c r="CT397" s="130"/>
      <c r="CU397" s="130"/>
      <c r="CV397" s="130"/>
      <c r="CW397" s="130"/>
      <c r="CX397" s="130"/>
      <c r="CY397" s="130"/>
      <c r="CZ397" s="130"/>
      <c r="DA397" s="130"/>
      <c r="DB397" s="130"/>
      <c r="DC397" s="130"/>
      <c r="DD397" s="130"/>
      <c r="DE397" s="130"/>
      <c r="DF397" s="130"/>
      <c r="DG397" s="130"/>
      <c r="DH397" s="130"/>
      <c r="DI397" s="130"/>
      <c r="DJ397" s="130"/>
      <c r="DK397" s="130"/>
      <c r="DL397" s="130"/>
      <c r="DM397" s="130"/>
      <c r="DN397" s="130"/>
      <c r="DO397" s="130"/>
      <c r="DP397" s="130"/>
      <c r="DQ397" s="130"/>
      <c r="DR397" s="130"/>
      <c r="DS397" s="130"/>
      <c r="DT397" s="130"/>
      <c r="DU397" s="130"/>
      <c r="DV397" s="130"/>
      <c r="DW397" s="130"/>
      <c r="DX397" s="130"/>
      <c r="DY397" s="130"/>
      <c r="DZ397" s="130"/>
      <c r="EA397" s="130"/>
      <c r="EB397" s="130"/>
      <c r="EC397" s="130"/>
      <c r="ED397" s="130"/>
      <c r="EE397" s="130"/>
      <c r="EF397" s="130"/>
      <c r="EG397" s="130"/>
      <c r="EH397" s="130"/>
      <c r="EI397" s="130"/>
    </row>
    <row r="398" spans="1:139" ht="28.5" customHeight="1" outlineLevel="1" x14ac:dyDescent="0.3">
      <c r="A398" s="6">
        <v>333</v>
      </c>
      <c r="B398" s="6">
        <v>333</v>
      </c>
      <c r="C398" s="6" t="s">
        <v>310</v>
      </c>
      <c r="D398" s="7" t="s">
        <v>554</v>
      </c>
      <c r="E398" s="16">
        <v>2.91</v>
      </c>
      <c r="F398" s="49">
        <f t="shared" si="492"/>
        <v>0</v>
      </c>
      <c r="G398" s="48"/>
      <c r="H398" s="46">
        <f t="shared" si="493"/>
        <v>0</v>
      </c>
      <c r="I398" s="47"/>
      <c r="J398" s="47"/>
      <c r="K398" s="47">
        <f t="shared" si="491"/>
        <v>0</v>
      </c>
      <c r="L398" s="50"/>
      <c r="M398" s="49">
        <f t="shared" si="478"/>
        <v>25899</v>
      </c>
      <c r="N398" s="46">
        <f t="shared" si="479"/>
        <v>0</v>
      </c>
      <c r="O398" s="42">
        <f t="shared" si="480"/>
        <v>25899</v>
      </c>
      <c r="P398" s="47">
        <v>8900</v>
      </c>
      <c r="Q398" s="47"/>
      <c r="R398" s="47"/>
      <c r="S398" s="50"/>
      <c r="T398" s="49">
        <f t="shared" si="488"/>
        <v>0</v>
      </c>
      <c r="U398" s="46">
        <f t="shared" si="489"/>
        <v>0</v>
      </c>
      <c r="V398" s="42">
        <f t="shared" si="481"/>
        <v>0</v>
      </c>
      <c r="W398" s="47"/>
      <c r="X398" s="47"/>
      <c r="Y398" s="47"/>
      <c r="Z398" s="50"/>
      <c r="AA398" s="51">
        <f t="shared" si="490"/>
        <v>0</v>
      </c>
      <c r="AB398" s="46">
        <f t="shared" si="486"/>
        <v>0</v>
      </c>
      <c r="AC398" s="46">
        <f t="shared" si="487"/>
        <v>0</v>
      </c>
      <c r="AD398" s="47"/>
      <c r="AE398" s="47"/>
      <c r="AF398" s="44">
        <f t="shared" si="482"/>
        <v>0</v>
      </c>
      <c r="AG398" s="124"/>
      <c r="AH398" s="51">
        <f>K398*AK398</f>
        <v>0</v>
      </c>
      <c r="AI398" s="46">
        <f>K399*AL398</f>
        <v>0</v>
      </c>
      <c r="AJ398" s="46">
        <f>AH398+AI398</f>
        <v>0</v>
      </c>
      <c r="AK398" s="47"/>
      <c r="AL398" s="47"/>
      <c r="AM398" s="44">
        <f t="shared" si="483"/>
        <v>0</v>
      </c>
      <c r="AN398" s="124"/>
      <c r="AO398" s="51">
        <f>R398*AR398</f>
        <v>0</v>
      </c>
      <c r="AP398" s="46">
        <f>R399*AS398</f>
        <v>0</v>
      </c>
      <c r="AQ398" s="46">
        <f>AO398+AP398</f>
        <v>0</v>
      </c>
      <c r="AR398" s="47"/>
      <c r="AS398" s="47"/>
      <c r="AT398" s="44">
        <f t="shared" si="484"/>
        <v>0</v>
      </c>
      <c r="AU398" s="124"/>
      <c r="AV398" s="51">
        <f>Y398*AY398</f>
        <v>0</v>
      </c>
      <c r="AW398" s="46">
        <f>Y399*AZ398</f>
        <v>0</v>
      </c>
      <c r="AX398" s="46">
        <f>AV398+AW398</f>
        <v>0</v>
      </c>
      <c r="AY398" s="47"/>
      <c r="AZ398" s="47"/>
      <c r="BA398" s="44">
        <f t="shared" si="485"/>
        <v>0</v>
      </c>
      <c r="BB398" s="93" t="s">
        <v>864</v>
      </c>
      <c r="BC398" s="93"/>
    </row>
    <row r="399" spans="1:139" ht="42.75" customHeight="1" outlineLevel="1" x14ac:dyDescent="0.3">
      <c r="A399" s="6">
        <v>334</v>
      </c>
      <c r="B399" s="6">
        <v>334</v>
      </c>
      <c r="C399" s="6" t="s">
        <v>311</v>
      </c>
      <c r="D399" s="7" t="s">
        <v>554</v>
      </c>
      <c r="E399" s="16">
        <v>0.06</v>
      </c>
      <c r="F399" s="49">
        <f t="shared" si="492"/>
        <v>0</v>
      </c>
      <c r="G399" s="48"/>
      <c r="H399" s="46">
        <f t="shared" si="493"/>
        <v>0</v>
      </c>
      <c r="I399" s="47"/>
      <c r="J399" s="47"/>
      <c r="K399" s="47">
        <f t="shared" si="491"/>
        <v>0</v>
      </c>
      <c r="L399" s="50"/>
      <c r="M399" s="49">
        <f t="shared" si="478"/>
        <v>534</v>
      </c>
      <c r="N399" s="46">
        <f t="shared" si="479"/>
        <v>0</v>
      </c>
      <c r="O399" s="42">
        <f t="shared" si="480"/>
        <v>534</v>
      </c>
      <c r="P399" s="47">
        <v>8900</v>
      </c>
      <c r="Q399" s="47"/>
      <c r="R399" s="47"/>
      <c r="S399" s="50"/>
      <c r="T399" s="49">
        <f t="shared" si="488"/>
        <v>0</v>
      </c>
      <c r="U399" s="46">
        <f t="shared" si="489"/>
        <v>0</v>
      </c>
      <c r="V399" s="42">
        <f t="shared" si="481"/>
        <v>0</v>
      </c>
      <c r="W399" s="47"/>
      <c r="X399" s="47"/>
      <c r="Y399" s="47"/>
      <c r="Z399" s="50"/>
      <c r="AA399" s="51">
        <f t="shared" si="490"/>
        <v>0</v>
      </c>
      <c r="AB399" s="46">
        <f t="shared" si="486"/>
        <v>0</v>
      </c>
      <c r="AC399" s="46">
        <f t="shared" si="487"/>
        <v>0</v>
      </c>
      <c r="AD399" s="47"/>
      <c r="AE399" s="47"/>
      <c r="AF399" s="44">
        <f t="shared" si="482"/>
        <v>0</v>
      </c>
      <c r="AG399" s="124"/>
      <c r="AH399" s="51">
        <f>K399*AK399</f>
        <v>0</v>
      </c>
      <c r="AI399" s="46">
        <f>K400*AL399</f>
        <v>0</v>
      </c>
      <c r="AJ399" s="46">
        <f>AH399+AI399</f>
        <v>0</v>
      </c>
      <c r="AK399" s="47"/>
      <c r="AL399" s="47"/>
      <c r="AM399" s="44">
        <f t="shared" si="483"/>
        <v>0</v>
      </c>
      <c r="AN399" s="124"/>
      <c r="AO399" s="51">
        <f>R399*AR399</f>
        <v>0</v>
      </c>
      <c r="AP399" s="46">
        <f>R400*AS399</f>
        <v>0</v>
      </c>
      <c r="AQ399" s="46">
        <f>AO399+AP399</f>
        <v>0</v>
      </c>
      <c r="AR399" s="47"/>
      <c r="AS399" s="47"/>
      <c r="AT399" s="44">
        <f t="shared" si="484"/>
        <v>0</v>
      </c>
      <c r="AU399" s="124"/>
      <c r="AV399" s="51">
        <f>Y399*AY399</f>
        <v>0</v>
      </c>
      <c r="AW399" s="46">
        <f>Y400*AZ399</f>
        <v>0</v>
      </c>
      <c r="AX399" s="46">
        <f>AV399+AW399</f>
        <v>0</v>
      </c>
      <c r="AY399" s="47"/>
      <c r="AZ399" s="47"/>
      <c r="BA399" s="44">
        <f t="shared" si="485"/>
        <v>0</v>
      </c>
      <c r="BB399" s="93"/>
      <c r="BC399" s="93"/>
    </row>
    <row r="400" spans="1:139" ht="28.5" customHeight="1" outlineLevel="1" x14ac:dyDescent="0.3">
      <c r="A400" s="6">
        <v>335</v>
      </c>
      <c r="B400" s="6">
        <v>335</v>
      </c>
      <c r="C400" s="6" t="s">
        <v>312</v>
      </c>
      <c r="D400" s="7" t="s">
        <v>550</v>
      </c>
      <c r="E400" s="16">
        <v>5</v>
      </c>
      <c r="F400" s="49">
        <f t="shared" si="492"/>
        <v>0</v>
      </c>
      <c r="G400" s="48"/>
      <c r="H400" s="46">
        <f t="shared" si="493"/>
        <v>0</v>
      </c>
      <c r="I400" s="47"/>
      <c r="J400" s="47"/>
      <c r="K400" s="47">
        <f t="shared" si="491"/>
        <v>0</v>
      </c>
      <c r="L400" s="50"/>
      <c r="M400" s="49">
        <f t="shared" si="478"/>
        <v>2060</v>
      </c>
      <c r="N400" s="46">
        <f t="shared" si="479"/>
        <v>0</v>
      </c>
      <c r="O400" s="42">
        <f t="shared" si="480"/>
        <v>2060</v>
      </c>
      <c r="P400" s="47">
        <v>412</v>
      </c>
      <c r="Q400" s="47"/>
      <c r="R400" s="47"/>
      <c r="S400" s="50"/>
      <c r="T400" s="49">
        <f t="shared" si="488"/>
        <v>0</v>
      </c>
      <c r="U400" s="46">
        <f t="shared" si="489"/>
        <v>0</v>
      </c>
      <c r="V400" s="42">
        <f t="shared" si="481"/>
        <v>0</v>
      </c>
      <c r="W400" s="47"/>
      <c r="X400" s="47"/>
      <c r="Y400" s="47"/>
      <c r="Z400" s="50"/>
      <c r="AA400" s="51">
        <f t="shared" si="490"/>
        <v>0</v>
      </c>
      <c r="AB400" s="46">
        <f t="shared" si="486"/>
        <v>0</v>
      </c>
      <c r="AC400" s="46">
        <f t="shared" si="487"/>
        <v>0</v>
      </c>
      <c r="AD400" s="47"/>
      <c r="AE400" s="47"/>
      <c r="AF400" s="44">
        <f t="shared" si="482"/>
        <v>0</v>
      </c>
      <c r="AG400" s="124"/>
      <c r="AH400" s="51">
        <f>K400*AK400</f>
        <v>0</v>
      </c>
      <c r="AI400" s="46">
        <f>K401*AL400</f>
        <v>0</v>
      </c>
      <c r="AJ400" s="46">
        <f>AH400+AI400</f>
        <v>0</v>
      </c>
      <c r="AK400" s="47"/>
      <c r="AL400" s="47"/>
      <c r="AM400" s="44">
        <f t="shared" si="483"/>
        <v>0</v>
      </c>
      <c r="AN400" s="124"/>
      <c r="AO400" s="51">
        <f>R400*AR400</f>
        <v>0</v>
      </c>
      <c r="AP400" s="46">
        <f>R401*AS400</f>
        <v>0</v>
      </c>
      <c r="AQ400" s="46">
        <f>AO400+AP400</f>
        <v>0</v>
      </c>
      <c r="AR400" s="47"/>
      <c r="AS400" s="47"/>
      <c r="AT400" s="44">
        <f t="shared" si="484"/>
        <v>0</v>
      </c>
      <c r="AU400" s="124"/>
      <c r="AV400" s="51">
        <f>Y400*AY400</f>
        <v>0</v>
      </c>
      <c r="AW400" s="46">
        <f>Y401*AZ400</f>
        <v>0</v>
      </c>
      <c r="AX400" s="46">
        <f>AV400+AW400</f>
        <v>0</v>
      </c>
      <c r="AY400" s="47"/>
      <c r="AZ400" s="47"/>
      <c r="BA400" s="44">
        <f t="shared" si="485"/>
        <v>0</v>
      </c>
      <c r="BB400" s="93" t="s">
        <v>865</v>
      </c>
      <c r="BC400" s="93" t="s">
        <v>1055</v>
      </c>
    </row>
    <row r="401" spans="1:139" ht="42.75" customHeight="1" outlineLevel="1" x14ac:dyDescent="0.3">
      <c r="A401" s="6">
        <v>336</v>
      </c>
      <c r="B401" s="6">
        <v>336</v>
      </c>
      <c r="C401" s="6" t="s">
        <v>313</v>
      </c>
      <c r="D401" s="7" t="s">
        <v>549</v>
      </c>
      <c r="E401" s="16">
        <v>8.25</v>
      </c>
      <c r="F401" s="49">
        <f t="shared" si="492"/>
        <v>0</v>
      </c>
      <c r="G401" s="48"/>
      <c r="H401" s="46">
        <f t="shared" si="493"/>
        <v>0</v>
      </c>
      <c r="I401" s="47"/>
      <c r="J401" s="47"/>
      <c r="K401" s="47">
        <f t="shared" si="491"/>
        <v>0</v>
      </c>
      <c r="L401" s="50"/>
      <c r="M401" s="49">
        <f t="shared" si="478"/>
        <v>1869.45</v>
      </c>
      <c r="N401" s="46">
        <f t="shared" si="479"/>
        <v>0</v>
      </c>
      <c r="O401" s="42">
        <f t="shared" si="480"/>
        <v>1869.45</v>
      </c>
      <c r="P401" s="47">
        <v>226.6</v>
      </c>
      <c r="Q401" s="47"/>
      <c r="R401" s="47"/>
      <c r="S401" s="50"/>
      <c r="T401" s="49">
        <f t="shared" si="488"/>
        <v>0</v>
      </c>
      <c r="U401" s="46">
        <f t="shared" si="489"/>
        <v>0</v>
      </c>
      <c r="V401" s="42">
        <f t="shared" si="481"/>
        <v>0</v>
      </c>
      <c r="W401" s="47"/>
      <c r="X401" s="47"/>
      <c r="Y401" s="47"/>
      <c r="Z401" s="50"/>
      <c r="AA401" s="51">
        <f t="shared" si="490"/>
        <v>0</v>
      </c>
      <c r="AB401" s="46">
        <f t="shared" si="486"/>
        <v>0</v>
      </c>
      <c r="AC401" s="46">
        <f t="shared" si="487"/>
        <v>0</v>
      </c>
      <c r="AD401" s="47"/>
      <c r="AE401" s="47"/>
      <c r="AF401" s="44">
        <f t="shared" si="482"/>
        <v>0</v>
      </c>
      <c r="AG401" s="124"/>
      <c r="AH401" s="51">
        <f>K401*AK401</f>
        <v>0</v>
      </c>
      <c r="AI401" s="46">
        <f>K402*AL401</f>
        <v>0</v>
      </c>
      <c r="AJ401" s="46">
        <f>AH401+AI401</f>
        <v>0</v>
      </c>
      <c r="AK401" s="47"/>
      <c r="AL401" s="47"/>
      <c r="AM401" s="44">
        <f t="shared" si="483"/>
        <v>0</v>
      </c>
      <c r="AN401" s="124"/>
      <c r="AO401" s="51">
        <f>R401*AR401</f>
        <v>0</v>
      </c>
      <c r="AP401" s="46">
        <f>R402*AS401</f>
        <v>0</v>
      </c>
      <c r="AQ401" s="46">
        <f>AO401+AP401</f>
        <v>0</v>
      </c>
      <c r="AR401" s="47"/>
      <c r="AS401" s="47"/>
      <c r="AT401" s="44">
        <f t="shared" si="484"/>
        <v>0</v>
      </c>
      <c r="AU401" s="124"/>
      <c r="AV401" s="51">
        <f>Y401*AY401</f>
        <v>0</v>
      </c>
      <c r="AW401" s="46">
        <f>Y402*AZ401</f>
        <v>0</v>
      </c>
      <c r="AX401" s="46">
        <f>AV401+AW401</f>
        <v>0</v>
      </c>
      <c r="AY401" s="47"/>
      <c r="AZ401" s="47"/>
      <c r="BA401" s="44">
        <f t="shared" si="485"/>
        <v>0</v>
      </c>
      <c r="BB401" s="93" t="s">
        <v>866</v>
      </c>
      <c r="BC401" s="93"/>
    </row>
    <row r="402" spans="1:139" s="67" customFormat="1" hidden="1" x14ac:dyDescent="0.3">
      <c r="A402" s="61"/>
      <c r="B402" s="61"/>
      <c r="C402" s="61" t="s">
        <v>314</v>
      </c>
      <c r="D402" s="68"/>
      <c r="E402" s="69"/>
      <c r="F402" s="72">
        <f>SUM(F403)</f>
        <v>0</v>
      </c>
      <c r="G402" s="72">
        <f>SUM(G403)</f>
        <v>0</v>
      </c>
      <c r="H402" s="72">
        <f>SUM(H403)</f>
        <v>0</v>
      </c>
      <c r="I402" s="71"/>
      <c r="J402" s="71"/>
      <c r="K402" s="71">
        <f t="shared" si="491"/>
        <v>0</v>
      </c>
      <c r="L402" s="60"/>
      <c r="M402" s="72">
        <f t="shared" si="478"/>
        <v>0</v>
      </c>
      <c r="N402" s="70">
        <f t="shared" si="479"/>
        <v>0</v>
      </c>
      <c r="O402" s="72">
        <f t="shared" si="480"/>
        <v>0</v>
      </c>
      <c r="P402" s="71"/>
      <c r="Q402" s="71"/>
      <c r="R402" s="71"/>
      <c r="S402" s="60"/>
      <c r="T402" s="72">
        <f>SUM(T403)</f>
        <v>0</v>
      </c>
      <c r="U402" s="72">
        <f>SUM(U403)</f>
        <v>0</v>
      </c>
      <c r="V402" s="72">
        <f>SUM(V403)</f>
        <v>0</v>
      </c>
      <c r="W402" s="71"/>
      <c r="X402" s="71"/>
      <c r="Y402" s="71"/>
      <c r="Z402" s="60"/>
      <c r="AA402" s="72">
        <f>SUM(AA403)</f>
        <v>0</v>
      </c>
      <c r="AB402" s="72">
        <f>SUM(AB403)</f>
        <v>0</v>
      </c>
      <c r="AC402" s="72">
        <f>SUM(AC403)</f>
        <v>0</v>
      </c>
      <c r="AD402" s="71"/>
      <c r="AE402" s="71"/>
      <c r="AF402" s="66">
        <f t="shared" si="482"/>
        <v>0</v>
      </c>
      <c r="AG402" s="123"/>
      <c r="AH402" s="72">
        <f>SUM(AH403)</f>
        <v>0</v>
      </c>
      <c r="AI402" s="72">
        <f>SUM(AI403)</f>
        <v>0</v>
      </c>
      <c r="AJ402" s="72">
        <f>SUM(AJ403)</f>
        <v>0</v>
      </c>
      <c r="AK402" s="71"/>
      <c r="AL402" s="71"/>
      <c r="AM402" s="66">
        <f t="shared" si="483"/>
        <v>0</v>
      </c>
      <c r="AN402" s="123"/>
      <c r="AO402" s="72">
        <f>SUM(AO403)</f>
        <v>0</v>
      </c>
      <c r="AP402" s="72">
        <f>SUM(AP403)</f>
        <v>0</v>
      </c>
      <c r="AQ402" s="72">
        <f>SUM(AQ403)</f>
        <v>0</v>
      </c>
      <c r="AR402" s="71"/>
      <c r="AS402" s="71"/>
      <c r="AT402" s="66">
        <f t="shared" si="484"/>
        <v>0</v>
      </c>
      <c r="AU402" s="123"/>
      <c r="AV402" s="72">
        <f>SUM(AV403)</f>
        <v>0</v>
      </c>
      <c r="AW402" s="72">
        <f>SUM(AW403)</f>
        <v>0</v>
      </c>
      <c r="AX402" s="72">
        <f>SUM(AX403)</f>
        <v>0</v>
      </c>
      <c r="AY402" s="71"/>
      <c r="AZ402" s="71"/>
      <c r="BA402" s="66">
        <f t="shared" si="485"/>
        <v>0</v>
      </c>
      <c r="BB402" s="89"/>
      <c r="BC402" s="89"/>
      <c r="BD402" s="130"/>
      <c r="BE402" s="130"/>
      <c r="BF402" s="130"/>
      <c r="BG402" s="130"/>
      <c r="BH402" s="130"/>
      <c r="BI402" s="130"/>
      <c r="BJ402" s="130"/>
      <c r="BK402" s="130"/>
      <c r="BL402" s="130"/>
      <c r="BM402" s="130"/>
      <c r="BN402" s="130"/>
      <c r="BO402" s="130"/>
      <c r="BP402" s="130"/>
      <c r="BQ402" s="130"/>
      <c r="BR402" s="130"/>
      <c r="BS402" s="130"/>
      <c r="BT402" s="130"/>
      <c r="BU402" s="130"/>
      <c r="BV402" s="130"/>
      <c r="BW402" s="130"/>
      <c r="BX402" s="130"/>
      <c r="BY402" s="130"/>
      <c r="BZ402" s="130"/>
      <c r="CA402" s="130"/>
      <c r="CB402" s="130"/>
      <c r="CC402" s="130"/>
      <c r="CD402" s="130"/>
      <c r="CE402" s="130"/>
      <c r="CF402" s="130"/>
      <c r="CG402" s="130"/>
      <c r="CH402" s="130"/>
      <c r="CI402" s="130"/>
      <c r="CJ402" s="130"/>
      <c r="CK402" s="130"/>
      <c r="CL402" s="130"/>
      <c r="CM402" s="130"/>
      <c r="CN402" s="130"/>
      <c r="CO402" s="130"/>
      <c r="CP402" s="130"/>
      <c r="CQ402" s="130"/>
      <c r="CR402" s="130"/>
      <c r="CS402" s="130"/>
      <c r="CT402" s="130"/>
      <c r="CU402" s="130"/>
      <c r="CV402" s="130"/>
      <c r="CW402" s="130"/>
      <c r="CX402" s="130"/>
      <c r="CY402" s="130"/>
      <c r="CZ402" s="130"/>
      <c r="DA402" s="130"/>
      <c r="DB402" s="130"/>
      <c r="DC402" s="130"/>
      <c r="DD402" s="130"/>
      <c r="DE402" s="130"/>
      <c r="DF402" s="130"/>
      <c r="DG402" s="130"/>
      <c r="DH402" s="130"/>
      <c r="DI402" s="130"/>
      <c r="DJ402" s="130"/>
      <c r="DK402" s="130"/>
      <c r="DL402" s="130"/>
      <c r="DM402" s="130"/>
      <c r="DN402" s="130"/>
      <c r="DO402" s="130"/>
      <c r="DP402" s="130"/>
      <c r="DQ402" s="130"/>
      <c r="DR402" s="130"/>
      <c r="DS402" s="130"/>
      <c r="DT402" s="130"/>
      <c r="DU402" s="130"/>
      <c r="DV402" s="130"/>
      <c r="DW402" s="130"/>
      <c r="DX402" s="130"/>
      <c r="DY402" s="130"/>
      <c r="DZ402" s="130"/>
      <c r="EA402" s="130"/>
      <c r="EB402" s="130"/>
      <c r="EC402" s="130"/>
      <c r="ED402" s="130"/>
      <c r="EE402" s="130"/>
      <c r="EF402" s="130"/>
      <c r="EG402" s="130"/>
      <c r="EH402" s="130"/>
      <c r="EI402" s="130"/>
    </row>
    <row r="403" spans="1:139" ht="28.5" customHeight="1" outlineLevel="1" x14ac:dyDescent="0.3">
      <c r="A403" s="6">
        <v>337</v>
      </c>
      <c r="B403" s="6">
        <v>337</v>
      </c>
      <c r="C403" s="6" t="s">
        <v>315</v>
      </c>
      <c r="D403" s="7" t="s">
        <v>554</v>
      </c>
      <c r="E403" s="16">
        <v>3.07</v>
      </c>
      <c r="F403" s="49">
        <f t="shared" si="492"/>
        <v>0</v>
      </c>
      <c r="G403" s="48"/>
      <c r="H403" s="46">
        <f t="shared" si="493"/>
        <v>0</v>
      </c>
      <c r="I403" s="47"/>
      <c r="J403" s="47"/>
      <c r="K403" s="47">
        <f t="shared" si="491"/>
        <v>0</v>
      </c>
      <c r="L403" s="50"/>
      <c r="M403" s="49">
        <f t="shared" si="478"/>
        <v>0</v>
      </c>
      <c r="N403" s="46">
        <f t="shared" si="479"/>
        <v>0</v>
      </c>
      <c r="O403" s="42">
        <f t="shared" si="480"/>
        <v>0</v>
      </c>
      <c r="P403" s="47"/>
      <c r="Q403" s="47"/>
      <c r="R403" s="47"/>
      <c r="S403" s="50"/>
      <c r="T403" s="49">
        <f t="shared" si="488"/>
        <v>0</v>
      </c>
      <c r="U403" s="46">
        <f t="shared" si="489"/>
        <v>0</v>
      </c>
      <c r="V403" s="42">
        <f t="shared" si="481"/>
        <v>0</v>
      </c>
      <c r="W403" s="47"/>
      <c r="X403" s="47"/>
      <c r="Y403" s="47"/>
      <c r="Z403" s="50"/>
      <c r="AA403" s="51">
        <f t="shared" si="490"/>
        <v>0</v>
      </c>
      <c r="AB403" s="46">
        <f t="shared" si="486"/>
        <v>0</v>
      </c>
      <c r="AC403" s="46">
        <f t="shared" si="487"/>
        <v>0</v>
      </c>
      <c r="AD403" s="47"/>
      <c r="AE403" s="47"/>
      <c r="AF403" s="44">
        <f t="shared" si="482"/>
        <v>0</v>
      </c>
      <c r="AG403" s="124"/>
      <c r="AH403" s="51">
        <f>K403*AK403</f>
        <v>0</v>
      </c>
      <c r="AI403" s="46">
        <f>K404*AL403</f>
        <v>0</v>
      </c>
      <c r="AJ403" s="46">
        <f>AH403+AI403</f>
        <v>0</v>
      </c>
      <c r="AK403" s="47"/>
      <c r="AL403" s="47"/>
      <c r="AM403" s="44">
        <f t="shared" si="483"/>
        <v>0</v>
      </c>
      <c r="AN403" s="124"/>
      <c r="AO403" s="51">
        <f>R403*AR403</f>
        <v>0</v>
      </c>
      <c r="AP403" s="46">
        <f>R404*AS403</f>
        <v>0</v>
      </c>
      <c r="AQ403" s="46">
        <f>AO403+AP403</f>
        <v>0</v>
      </c>
      <c r="AR403" s="47"/>
      <c r="AS403" s="47"/>
      <c r="AT403" s="44">
        <f t="shared" si="484"/>
        <v>0</v>
      </c>
      <c r="AU403" s="124"/>
      <c r="AV403" s="51">
        <f>Y403*AY403</f>
        <v>0</v>
      </c>
      <c r="AW403" s="46">
        <f>Y404*AZ403</f>
        <v>0</v>
      </c>
      <c r="AX403" s="46">
        <f>AV403+AW403</f>
        <v>0</v>
      </c>
      <c r="AY403" s="47"/>
      <c r="AZ403" s="47"/>
      <c r="BA403" s="44">
        <f t="shared" si="485"/>
        <v>0</v>
      </c>
      <c r="BB403" s="93" t="s">
        <v>867</v>
      </c>
      <c r="BC403" s="93"/>
    </row>
    <row r="404" spans="1:139" s="67" customFormat="1" ht="28.8" hidden="1" x14ac:dyDescent="0.3">
      <c r="A404" s="61"/>
      <c r="B404" s="61"/>
      <c r="C404" s="61" t="s">
        <v>316</v>
      </c>
      <c r="D404" s="68"/>
      <c r="E404" s="69"/>
      <c r="F404" s="72">
        <f>SUM(F405:F406)</f>
        <v>0</v>
      </c>
      <c r="G404" s="72">
        <f>SUM(G405:G406)</f>
        <v>0</v>
      </c>
      <c r="H404" s="72">
        <f>SUM(H405:H406)</f>
        <v>0</v>
      </c>
      <c r="I404" s="71"/>
      <c r="J404" s="71"/>
      <c r="K404" s="71">
        <f t="shared" si="491"/>
        <v>0</v>
      </c>
      <c r="L404" s="60"/>
      <c r="M404" s="72">
        <f>SUM(M405:M406)</f>
        <v>0</v>
      </c>
      <c r="N404" s="72">
        <f>SUM(N405:N406)</f>
        <v>0</v>
      </c>
      <c r="O404" s="72">
        <f>SUM(O405:O406)</f>
        <v>0</v>
      </c>
      <c r="P404" s="71"/>
      <c r="Q404" s="71"/>
      <c r="R404" s="71"/>
      <c r="S404" s="60"/>
      <c r="T404" s="72">
        <f>SUM(T405:T406)</f>
        <v>0</v>
      </c>
      <c r="U404" s="72">
        <f>SUM(U405:U406)</f>
        <v>0</v>
      </c>
      <c r="V404" s="72">
        <f>SUM(V405:V406)</f>
        <v>0</v>
      </c>
      <c r="W404" s="71"/>
      <c r="X404" s="71"/>
      <c r="Y404" s="71"/>
      <c r="Z404" s="60"/>
      <c r="AA404" s="72">
        <f>SUM(AA405:AA406)</f>
        <v>0</v>
      </c>
      <c r="AB404" s="72">
        <f>SUM(AB405:AB406)</f>
        <v>0</v>
      </c>
      <c r="AC404" s="72">
        <f>SUM(AC405:AC406)</f>
        <v>0</v>
      </c>
      <c r="AD404" s="71"/>
      <c r="AE404" s="71"/>
      <c r="AF404" s="66">
        <f t="shared" si="482"/>
        <v>0</v>
      </c>
      <c r="AG404" s="123"/>
      <c r="AH404" s="72">
        <f>SUM(AH405:AH406)</f>
        <v>0</v>
      </c>
      <c r="AI404" s="72">
        <f>SUM(AI405:AI406)</f>
        <v>0</v>
      </c>
      <c r="AJ404" s="72">
        <f>SUM(AJ405:AJ406)</f>
        <v>0</v>
      </c>
      <c r="AK404" s="71"/>
      <c r="AL404" s="71"/>
      <c r="AM404" s="66">
        <f t="shared" si="483"/>
        <v>0</v>
      </c>
      <c r="AN404" s="123"/>
      <c r="AO404" s="72">
        <f>SUM(AO405:AO406)</f>
        <v>0</v>
      </c>
      <c r="AP404" s="72">
        <f>SUM(AP405:AP406)</f>
        <v>0</v>
      </c>
      <c r="AQ404" s="72">
        <f>SUM(AQ405:AQ406)</f>
        <v>0</v>
      </c>
      <c r="AR404" s="71"/>
      <c r="AS404" s="71"/>
      <c r="AT404" s="66">
        <f t="shared" si="484"/>
        <v>0</v>
      </c>
      <c r="AU404" s="123"/>
      <c r="AV404" s="72">
        <f>SUM(AV405:AV406)</f>
        <v>0</v>
      </c>
      <c r="AW404" s="72">
        <f>SUM(AW405:AW406)</f>
        <v>0</v>
      </c>
      <c r="AX404" s="72">
        <f>SUM(AX405:AX406)</f>
        <v>0</v>
      </c>
      <c r="AY404" s="71"/>
      <c r="AZ404" s="71"/>
      <c r="BA404" s="66">
        <f t="shared" si="485"/>
        <v>0</v>
      </c>
      <c r="BB404" s="89"/>
      <c r="BC404" s="89"/>
      <c r="BD404" s="130"/>
      <c r="BE404" s="130"/>
      <c r="BF404" s="130"/>
      <c r="BG404" s="130"/>
      <c r="BH404" s="130"/>
      <c r="BI404" s="130"/>
      <c r="BJ404" s="130"/>
      <c r="BK404" s="130"/>
      <c r="BL404" s="130"/>
      <c r="BM404" s="130"/>
      <c r="BN404" s="130"/>
      <c r="BO404" s="130"/>
      <c r="BP404" s="130"/>
      <c r="BQ404" s="130"/>
      <c r="BR404" s="130"/>
      <c r="BS404" s="130"/>
      <c r="BT404" s="130"/>
      <c r="BU404" s="130"/>
      <c r="BV404" s="130"/>
      <c r="BW404" s="130"/>
      <c r="BX404" s="130"/>
      <c r="BY404" s="130"/>
      <c r="BZ404" s="130"/>
      <c r="CA404" s="130"/>
      <c r="CB404" s="130"/>
      <c r="CC404" s="130"/>
      <c r="CD404" s="130"/>
      <c r="CE404" s="130"/>
      <c r="CF404" s="130"/>
      <c r="CG404" s="130"/>
      <c r="CH404" s="130"/>
      <c r="CI404" s="130"/>
      <c r="CJ404" s="130"/>
      <c r="CK404" s="130"/>
      <c r="CL404" s="130"/>
      <c r="CM404" s="130"/>
      <c r="CN404" s="130"/>
      <c r="CO404" s="130"/>
      <c r="CP404" s="130"/>
      <c r="CQ404" s="130"/>
      <c r="CR404" s="130"/>
      <c r="CS404" s="130"/>
      <c r="CT404" s="130"/>
      <c r="CU404" s="130"/>
      <c r="CV404" s="130"/>
      <c r="CW404" s="130"/>
      <c r="CX404" s="130"/>
      <c r="CY404" s="130"/>
      <c r="CZ404" s="130"/>
      <c r="DA404" s="130"/>
      <c r="DB404" s="130"/>
      <c r="DC404" s="130"/>
      <c r="DD404" s="130"/>
      <c r="DE404" s="130"/>
      <c r="DF404" s="130"/>
      <c r="DG404" s="130"/>
      <c r="DH404" s="130"/>
      <c r="DI404" s="130"/>
      <c r="DJ404" s="130"/>
      <c r="DK404" s="130"/>
      <c r="DL404" s="130"/>
      <c r="DM404" s="130"/>
      <c r="DN404" s="130"/>
      <c r="DO404" s="130"/>
      <c r="DP404" s="130"/>
      <c r="DQ404" s="130"/>
      <c r="DR404" s="130"/>
      <c r="DS404" s="130"/>
      <c r="DT404" s="130"/>
      <c r="DU404" s="130"/>
      <c r="DV404" s="130"/>
      <c r="DW404" s="130"/>
      <c r="DX404" s="130"/>
      <c r="DY404" s="130"/>
      <c r="DZ404" s="130"/>
      <c r="EA404" s="130"/>
      <c r="EB404" s="130"/>
      <c r="EC404" s="130"/>
      <c r="ED404" s="130"/>
      <c r="EE404" s="130"/>
      <c r="EF404" s="130"/>
      <c r="EG404" s="130"/>
      <c r="EH404" s="130"/>
      <c r="EI404" s="130"/>
    </row>
    <row r="405" spans="1:139" ht="28.5" customHeight="1" outlineLevel="1" x14ac:dyDescent="0.3">
      <c r="A405" s="6">
        <v>338</v>
      </c>
      <c r="B405" s="6">
        <v>338</v>
      </c>
      <c r="C405" s="6" t="s">
        <v>317</v>
      </c>
      <c r="D405" s="7" t="s">
        <v>554</v>
      </c>
      <c r="E405" s="16">
        <v>0.14316999999999999</v>
      </c>
      <c r="F405" s="49">
        <f t="shared" si="492"/>
        <v>0</v>
      </c>
      <c r="G405" s="48"/>
      <c r="H405" s="46">
        <f t="shared" si="493"/>
        <v>0</v>
      </c>
      <c r="I405" s="47"/>
      <c r="J405" s="47"/>
      <c r="K405" s="47">
        <f t="shared" si="491"/>
        <v>0</v>
      </c>
      <c r="L405" s="50"/>
      <c r="M405" s="49">
        <f t="shared" si="478"/>
        <v>0</v>
      </c>
      <c r="N405" s="46">
        <f t="shared" si="479"/>
        <v>0</v>
      </c>
      <c r="O405" s="42">
        <f t="shared" si="480"/>
        <v>0</v>
      </c>
      <c r="P405" s="47"/>
      <c r="Q405" s="47"/>
      <c r="R405" s="47"/>
      <c r="S405" s="50"/>
      <c r="T405" s="49">
        <f t="shared" si="488"/>
        <v>0</v>
      </c>
      <c r="U405" s="46">
        <f t="shared" si="489"/>
        <v>0</v>
      </c>
      <c r="V405" s="42">
        <f t="shared" si="481"/>
        <v>0</v>
      </c>
      <c r="W405" s="47"/>
      <c r="X405" s="47"/>
      <c r="Y405" s="47"/>
      <c r="Z405" s="50"/>
      <c r="AA405" s="51">
        <f t="shared" si="490"/>
        <v>0</v>
      </c>
      <c r="AB405" s="46">
        <f t="shared" si="486"/>
        <v>0</v>
      </c>
      <c r="AC405" s="46">
        <f t="shared" si="487"/>
        <v>0</v>
      </c>
      <c r="AD405" s="47"/>
      <c r="AE405" s="47"/>
      <c r="AF405" s="44">
        <f t="shared" si="482"/>
        <v>0</v>
      </c>
      <c r="AG405" s="124"/>
      <c r="AH405" s="51">
        <f>K405*AK405</f>
        <v>0</v>
      </c>
      <c r="AI405" s="46">
        <f>K406*AL405</f>
        <v>0</v>
      </c>
      <c r="AJ405" s="46">
        <f>AH405+AI405</f>
        <v>0</v>
      </c>
      <c r="AK405" s="47"/>
      <c r="AL405" s="47"/>
      <c r="AM405" s="44">
        <f t="shared" si="483"/>
        <v>0</v>
      </c>
      <c r="AN405" s="124"/>
      <c r="AO405" s="51">
        <f>R405*AR405</f>
        <v>0</v>
      </c>
      <c r="AP405" s="46">
        <f>R406*AS405</f>
        <v>0</v>
      </c>
      <c r="AQ405" s="46">
        <f>AO405+AP405</f>
        <v>0</v>
      </c>
      <c r="AR405" s="47"/>
      <c r="AS405" s="47"/>
      <c r="AT405" s="44">
        <f t="shared" si="484"/>
        <v>0</v>
      </c>
      <c r="AU405" s="124"/>
      <c r="AV405" s="51">
        <f>Y405*AY405</f>
        <v>0</v>
      </c>
      <c r="AW405" s="46">
        <f>Y406*AZ405</f>
        <v>0</v>
      </c>
      <c r="AX405" s="46">
        <f>AV405+AW405</f>
        <v>0</v>
      </c>
      <c r="AY405" s="47"/>
      <c r="AZ405" s="47"/>
      <c r="BA405" s="44">
        <f t="shared" si="485"/>
        <v>0</v>
      </c>
      <c r="BB405" s="93" t="s">
        <v>868</v>
      </c>
      <c r="BC405" s="93"/>
    </row>
    <row r="406" spans="1:139" ht="28.5" customHeight="1" outlineLevel="1" x14ac:dyDescent="0.3">
      <c r="A406" s="6">
        <v>339</v>
      </c>
      <c r="B406" s="6">
        <v>339</v>
      </c>
      <c r="C406" s="6" t="s">
        <v>318</v>
      </c>
      <c r="D406" s="7" t="s">
        <v>552</v>
      </c>
      <c r="E406" s="16">
        <v>16.11</v>
      </c>
      <c r="F406" s="49">
        <f t="shared" si="492"/>
        <v>0</v>
      </c>
      <c r="G406" s="48"/>
      <c r="H406" s="46">
        <f t="shared" si="493"/>
        <v>0</v>
      </c>
      <c r="I406" s="47"/>
      <c r="J406" s="47"/>
      <c r="K406" s="47">
        <f t="shared" si="491"/>
        <v>0</v>
      </c>
      <c r="L406" s="50"/>
      <c r="M406" s="49">
        <f t="shared" si="478"/>
        <v>0</v>
      </c>
      <c r="N406" s="46">
        <f t="shared" si="479"/>
        <v>0</v>
      </c>
      <c r="O406" s="42">
        <f t="shared" si="480"/>
        <v>0</v>
      </c>
      <c r="P406" s="47"/>
      <c r="Q406" s="47"/>
      <c r="R406" s="47"/>
      <c r="S406" s="50"/>
      <c r="T406" s="49">
        <f t="shared" si="488"/>
        <v>0</v>
      </c>
      <c r="U406" s="46">
        <f t="shared" si="489"/>
        <v>0</v>
      </c>
      <c r="V406" s="42">
        <f t="shared" si="481"/>
        <v>0</v>
      </c>
      <c r="W406" s="47"/>
      <c r="X406" s="47"/>
      <c r="Y406" s="47"/>
      <c r="Z406" s="50"/>
      <c r="AA406" s="51">
        <f t="shared" si="490"/>
        <v>0</v>
      </c>
      <c r="AB406" s="46">
        <f t="shared" si="486"/>
        <v>0</v>
      </c>
      <c r="AC406" s="46">
        <f t="shared" si="487"/>
        <v>0</v>
      </c>
      <c r="AD406" s="47"/>
      <c r="AE406" s="47"/>
      <c r="AF406" s="44">
        <f t="shared" si="482"/>
        <v>0</v>
      </c>
      <c r="AG406" s="124"/>
      <c r="AH406" s="51">
        <f>K406*AK406</f>
        <v>0</v>
      </c>
      <c r="AI406" s="46">
        <f>K407*AL406</f>
        <v>0</v>
      </c>
      <c r="AJ406" s="46">
        <f>AH406+AI406</f>
        <v>0</v>
      </c>
      <c r="AK406" s="47"/>
      <c r="AL406" s="47"/>
      <c r="AM406" s="44">
        <f t="shared" si="483"/>
        <v>0</v>
      </c>
      <c r="AN406" s="124"/>
      <c r="AO406" s="51">
        <f>R406*AR406</f>
        <v>0</v>
      </c>
      <c r="AP406" s="46">
        <f>R407*AS406</f>
        <v>0</v>
      </c>
      <c r="AQ406" s="46">
        <f>AO406+AP406</f>
        <v>0</v>
      </c>
      <c r="AR406" s="47"/>
      <c r="AS406" s="47"/>
      <c r="AT406" s="44">
        <f t="shared" si="484"/>
        <v>0</v>
      </c>
      <c r="AU406" s="124"/>
      <c r="AV406" s="51">
        <f>Y406*AY406</f>
        <v>0</v>
      </c>
      <c r="AW406" s="46">
        <f>Y407*AZ406</f>
        <v>0</v>
      </c>
      <c r="AX406" s="46">
        <f>AV406+AW406</f>
        <v>0</v>
      </c>
      <c r="AY406" s="47"/>
      <c r="AZ406" s="47"/>
      <c r="BA406" s="44">
        <f t="shared" si="485"/>
        <v>0</v>
      </c>
      <c r="BB406" s="93" t="s">
        <v>869</v>
      </c>
      <c r="BC406" s="93"/>
    </row>
    <row r="407" spans="1:139" s="67" customFormat="1" ht="43.2" hidden="1" x14ac:dyDescent="0.3">
      <c r="A407" s="61"/>
      <c r="B407" s="61"/>
      <c r="C407" s="61" t="s">
        <v>319</v>
      </c>
      <c r="D407" s="68"/>
      <c r="E407" s="69"/>
      <c r="F407" s="72">
        <f>SUM(F408)</f>
        <v>0</v>
      </c>
      <c r="G407" s="72">
        <f>SUM(G408)</f>
        <v>0</v>
      </c>
      <c r="H407" s="72">
        <f>SUM(H408)</f>
        <v>0</v>
      </c>
      <c r="I407" s="71"/>
      <c r="J407" s="71"/>
      <c r="K407" s="71">
        <f t="shared" si="491"/>
        <v>0</v>
      </c>
      <c r="L407" s="60"/>
      <c r="M407" s="72">
        <f>SUM(M408)</f>
        <v>0</v>
      </c>
      <c r="N407" s="72">
        <f>SUM(N408)</f>
        <v>0</v>
      </c>
      <c r="O407" s="72">
        <f>SUM(O408)</f>
        <v>0</v>
      </c>
      <c r="P407" s="71"/>
      <c r="Q407" s="71"/>
      <c r="R407" s="71"/>
      <c r="S407" s="60"/>
      <c r="T407" s="72">
        <f>SUM(T408)</f>
        <v>0</v>
      </c>
      <c r="U407" s="72">
        <f>SUM(U408)</f>
        <v>0</v>
      </c>
      <c r="V407" s="72">
        <f>SUM(V408)</f>
        <v>0</v>
      </c>
      <c r="W407" s="71"/>
      <c r="X407" s="71"/>
      <c r="Y407" s="71"/>
      <c r="Z407" s="60"/>
      <c r="AA407" s="72">
        <f>SUM(AA408)</f>
        <v>0</v>
      </c>
      <c r="AB407" s="72">
        <f>SUM(AB408)</f>
        <v>0</v>
      </c>
      <c r="AC407" s="72">
        <f>SUM(AC408)</f>
        <v>0</v>
      </c>
      <c r="AD407" s="71"/>
      <c r="AE407" s="71"/>
      <c r="AF407" s="66">
        <f t="shared" si="482"/>
        <v>0</v>
      </c>
      <c r="AG407" s="123"/>
      <c r="AH407" s="72">
        <f>SUM(AH408)</f>
        <v>0</v>
      </c>
      <c r="AI407" s="72">
        <f>SUM(AI408)</f>
        <v>0</v>
      </c>
      <c r="AJ407" s="72">
        <f>SUM(AJ408)</f>
        <v>0</v>
      </c>
      <c r="AK407" s="71"/>
      <c r="AL407" s="71"/>
      <c r="AM407" s="66">
        <f t="shared" si="483"/>
        <v>0</v>
      </c>
      <c r="AN407" s="123"/>
      <c r="AO407" s="72">
        <f>SUM(AO408)</f>
        <v>0</v>
      </c>
      <c r="AP407" s="72">
        <f>SUM(AP408)</f>
        <v>0</v>
      </c>
      <c r="AQ407" s="72">
        <f>SUM(AQ408)</f>
        <v>0</v>
      </c>
      <c r="AR407" s="71"/>
      <c r="AS407" s="71"/>
      <c r="AT407" s="66">
        <f t="shared" si="484"/>
        <v>0</v>
      </c>
      <c r="AU407" s="123"/>
      <c r="AV407" s="72">
        <f>SUM(AV408)</f>
        <v>0</v>
      </c>
      <c r="AW407" s="72">
        <f>SUM(AW408)</f>
        <v>0</v>
      </c>
      <c r="AX407" s="72">
        <f>SUM(AX408)</f>
        <v>0</v>
      </c>
      <c r="AY407" s="71"/>
      <c r="AZ407" s="71"/>
      <c r="BA407" s="66">
        <f t="shared" si="485"/>
        <v>0</v>
      </c>
      <c r="BB407" s="89"/>
      <c r="BC407" s="89"/>
      <c r="BD407" s="130"/>
      <c r="BE407" s="130"/>
      <c r="BF407" s="130"/>
      <c r="BG407" s="130"/>
      <c r="BH407" s="130"/>
      <c r="BI407" s="130"/>
      <c r="BJ407" s="130"/>
      <c r="BK407" s="130"/>
      <c r="BL407" s="130"/>
      <c r="BM407" s="130"/>
      <c r="BN407" s="130"/>
      <c r="BO407" s="130"/>
      <c r="BP407" s="130"/>
      <c r="BQ407" s="130"/>
      <c r="BR407" s="130"/>
      <c r="BS407" s="130"/>
      <c r="BT407" s="130"/>
      <c r="BU407" s="130"/>
      <c r="BV407" s="130"/>
      <c r="BW407" s="130"/>
      <c r="BX407" s="130"/>
      <c r="BY407" s="130"/>
      <c r="BZ407" s="130"/>
      <c r="CA407" s="130"/>
      <c r="CB407" s="130"/>
      <c r="CC407" s="130"/>
      <c r="CD407" s="130"/>
      <c r="CE407" s="130"/>
      <c r="CF407" s="130"/>
      <c r="CG407" s="130"/>
      <c r="CH407" s="130"/>
      <c r="CI407" s="130"/>
      <c r="CJ407" s="130"/>
      <c r="CK407" s="130"/>
      <c r="CL407" s="130"/>
      <c r="CM407" s="130"/>
      <c r="CN407" s="130"/>
      <c r="CO407" s="130"/>
      <c r="CP407" s="130"/>
      <c r="CQ407" s="130"/>
      <c r="CR407" s="130"/>
      <c r="CS407" s="130"/>
      <c r="CT407" s="130"/>
      <c r="CU407" s="130"/>
      <c r="CV407" s="130"/>
      <c r="CW407" s="130"/>
      <c r="CX407" s="130"/>
      <c r="CY407" s="130"/>
      <c r="CZ407" s="130"/>
      <c r="DA407" s="130"/>
      <c r="DB407" s="130"/>
      <c r="DC407" s="130"/>
      <c r="DD407" s="130"/>
      <c r="DE407" s="130"/>
      <c r="DF407" s="130"/>
      <c r="DG407" s="130"/>
      <c r="DH407" s="130"/>
      <c r="DI407" s="130"/>
      <c r="DJ407" s="130"/>
      <c r="DK407" s="130"/>
      <c r="DL407" s="130"/>
      <c r="DM407" s="130"/>
      <c r="DN407" s="130"/>
      <c r="DO407" s="130"/>
      <c r="DP407" s="130"/>
      <c r="DQ407" s="130"/>
      <c r="DR407" s="130"/>
      <c r="DS407" s="130"/>
      <c r="DT407" s="130"/>
      <c r="DU407" s="130"/>
      <c r="DV407" s="130"/>
      <c r="DW407" s="130"/>
      <c r="DX407" s="130"/>
      <c r="DY407" s="130"/>
      <c r="DZ407" s="130"/>
      <c r="EA407" s="130"/>
      <c r="EB407" s="130"/>
      <c r="EC407" s="130"/>
      <c r="ED407" s="130"/>
      <c r="EE407" s="130"/>
      <c r="EF407" s="130"/>
      <c r="EG407" s="130"/>
      <c r="EH407" s="130"/>
      <c r="EI407" s="130"/>
    </row>
    <row r="408" spans="1:139" ht="42.75" customHeight="1" outlineLevel="1" x14ac:dyDescent="0.3">
      <c r="A408" s="6">
        <v>340</v>
      </c>
      <c r="B408" s="6">
        <v>340</v>
      </c>
      <c r="C408" s="6" t="s">
        <v>320</v>
      </c>
      <c r="D408" s="7" t="s">
        <v>554</v>
      </c>
      <c r="E408" s="16">
        <v>0.08</v>
      </c>
      <c r="F408" s="49">
        <f t="shared" si="492"/>
        <v>0</v>
      </c>
      <c r="G408" s="48"/>
      <c r="H408" s="46">
        <f t="shared" si="493"/>
        <v>0</v>
      </c>
      <c r="I408" s="47"/>
      <c r="J408" s="47"/>
      <c r="K408" s="47">
        <f t="shared" si="491"/>
        <v>0</v>
      </c>
      <c r="L408" s="50"/>
      <c r="M408" s="49">
        <f t="shared" si="478"/>
        <v>0</v>
      </c>
      <c r="N408" s="46">
        <f t="shared" si="479"/>
        <v>0</v>
      </c>
      <c r="O408" s="42">
        <f t="shared" si="480"/>
        <v>0</v>
      </c>
      <c r="P408" s="47"/>
      <c r="Q408" s="47"/>
      <c r="R408" s="47"/>
      <c r="S408" s="50"/>
      <c r="T408" s="49">
        <f t="shared" si="488"/>
        <v>0</v>
      </c>
      <c r="U408" s="46">
        <f t="shared" si="489"/>
        <v>0</v>
      </c>
      <c r="V408" s="42">
        <f t="shared" si="481"/>
        <v>0</v>
      </c>
      <c r="W408" s="47"/>
      <c r="X408" s="47"/>
      <c r="Y408" s="47"/>
      <c r="Z408" s="50"/>
      <c r="AA408" s="51">
        <f t="shared" si="490"/>
        <v>0</v>
      </c>
      <c r="AB408" s="46">
        <f t="shared" si="486"/>
        <v>0</v>
      </c>
      <c r="AC408" s="46">
        <f t="shared" si="487"/>
        <v>0</v>
      </c>
      <c r="AD408" s="47"/>
      <c r="AE408" s="47"/>
      <c r="AF408" s="44">
        <f t="shared" si="482"/>
        <v>0</v>
      </c>
      <c r="AG408" s="124"/>
      <c r="AH408" s="51">
        <f>K408*AK408</f>
        <v>0</v>
      </c>
      <c r="AI408" s="46">
        <f>K409*AL408</f>
        <v>0</v>
      </c>
      <c r="AJ408" s="46">
        <f>AH408+AI408</f>
        <v>0</v>
      </c>
      <c r="AK408" s="47"/>
      <c r="AL408" s="47"/>
      <c r="AM408" s="44">
        <f t="shared" si="483"/>
        <v>0</v>
      </c>
      <c r="AN408" s="124"/>
      <c r="AO408" s="51">
        <f>R408*AR408</f>
        <v>0</v>
      </c>
      <c r="AP408" s="46">
        <f>R409*AS408</f>
        <v>0</v>
      </c>
      <c r="AQ408" s="46">
        <f>AO408+AP408</f>
        <v>0</v>
      </c>
      <c r="AR408" s="47"/>
      <c r="AS408" s="47"/>
      <c r="AT408" s="44">
        <f t="shared" si="484"/>
        <v>0</v>
      </c>
      <c r="AU408" s="124"/>
      <c r="AV408" s="51">
        <f>Y408*AY408</f>
        <v>0</v>
      </c>
      <c r="AW408" s="46">
        <f>Y409*AZ408</f>
        <v>0</v>
      </c>
      <c r="AX408" s="46">
        <f>AV408+AW408</f>
        <v>0</v>
      </c>
      <c r="AY408" s="47"/>
      <c r="AZ408" s="47"/>
      <c r="BA408" s="44">
        <f t="shared" si="485"/>
        <v>0</v>
      </c>
      <c r="BB408" s="93" t="s">
        <v>870</v>
      </c>
      <c r="BC408" s="93"/>
    </row>
    <row r="409" spans="1:139" s="67" customFormat="1" ht="43.2" hidden="1" x14ac:dyDescent="0.3">
      <c r="A409" s="61"/>
      <c r="B409" s="61"/>
      <c r="C409" s="61" t="s">
        <v>321</v>
      </c>
      <c r="D409" s="68"/>
      <c r="E409" s="69"/>
      <c r="F409" s="72">
        <f>SUM(F410)</f>
        <v>0</v>
      </c>
      <c r="G409" s="72">
        <f>SUM(G410)</f>
        <v>0</v>
      </c>
      <c r="H409" s="72">
        <f>SUM(H410)</f>
        <v>0</v>
      </c>
      <c r="I409" s="71"/>
      <c r="J409" s="71"/>
      <c r="K409" s="71">
        <f t="shared" si="491"/>
        <v>0</v>
      </c>
      <c r="L409" s="60"/>
      <c r="M409" s="72">
        <f>SUM(M410)</f>
        <v>0</v>
      </c>
      <c r="N409" s="72">
        <f>SUM(N410)</f>
        <v>0</v>
      </c>
      <c r="O409" s="72">
        <f>SUM(O410)</f>
        <v>0</v>
      </c>
      <c r="P409" s="71"/>
      <c r="Q409" s="71"/>
      <c r="R409" s="71"/>
      <c r="S409" s="60"/>
      <c r="T409" s="72">
        <f>SUM(T410)</f>
        <v>0</v>
      </c>
      <c r="U409" s="72">
        <f>SUM(U410)</f>
        <v>0</v>
      </c>
      <c r="V409" s="72">
        <f>SUM(V410)</f>
        <v>0</v>
      </c>
      <c r="W409" s="71"/>
      <c r="X409" s="71"/>
      <c r="Y409" s="71"/>
      <c r="Z409" s="60"/>
      <c r="AA409" s="72">
        <f>SUM(AA410)</f>
        <v>0</v>
      </c>
      <c r="AB409" s="72">
        <f>SUM(AB410)</f>
        <v>0</v>
      </c>
      <c r="AC409" s="72">
        <f>SUM(AC410)</f>
        <v>0</v>
      </c>
      <c r="AD409" s="71"/>
      <c r="AE409" s="71"/>
      <c r="AF409" s="66">
        <f t="shared" si="482"/>
        <v>0</v>
      </c>
      <c r="AG409" s="123"/>
      <c r="AH409" s="72">
        <f>SUM(AH410)</f>
        <v>0</v>
      </c>
      <c r="AI409" s="72">
        <f>SUM(AI410)</f>
        <v>0</v>
      </c>
      <c r="AJ409" s="72">
        <f>SUM(AJ410)</f>
        <v>0</v>
      </c>
      <c r="AK409" s="71"/>
      <c r="AL409" s="71"/>
      <c r="AM409" s="66">
        <f t="shared" si="483"/>
        <v>0</v>
      </c>
      <c r="AN409" s="123"/>
      <c r="AO409" s="72">
        <f>SUM(AO410)</f>
        <v>0</v>
      </c>
      <c r="AP409" s="72">
        <f>SUM(AP410)</f>
        <v>0</v>
      </c>
      <c r="AQ409" s="72">
        <f>SUM(AQ410)</f>
        <v>0</v>
      </c>
      <c r="AR409" s="71"/>
      <c r="AS409" s="71"/>
      <c r="AT409" s="66">
        <f t="shared" si="484"/>
        <v>0</v>
      </c>
      <c r="AU409" s="123"/>
      <c r="AV409" s="72">
        <f>SUM(AV410)</f>
        <v>0</v>
      </c>
      <c r="AW409" s="72">
        <f>SUM(AW410)</f>
        <v>0</v>
      </c>
      <c r="AX409" s="72">
        <f>SUM(AX410)</f>
        <v>0</v>
      </c>
      <c r="AY409" s="71"/>
      <c r="AZ409" s="71"/>
      <c r="BA409" s="66">
        <f t="shared" si="485"/>
        <v>0</v>
      </c>
      <c r="BB409" s="89"/>
      <c r="BC409" s="89"/>
      <c r="BD409" s="130"/>
      <c r="BE409" s="130"/>
      <c r="BF409" s="130"/>
      <c r="BG409" s="130"/>
      <c r="BH409" s="130"/>
      <c r="BI409" s="130"/>
      <c r="BJ409" s="130"/>
      <c r="BK409" s="130"/>
      <c r="BL409" s="130"/>
      <c r="BM409" s="130"/>
      <c r="BN409" s="130"/>
      <c r="BO409" s="130"/>
      <c r="BP409" s="130"/>
      <c r="BQ409" s="130"/>
      <c r="BR409" s="130"/>
      <c r="BS409" s="130"/>
      <c r="BT409" s="130"/>
      <c r="BU409" s="130"/>
      <c r="BV409" s="130"/>
      <c r="BW409" s="130"/>
      <c r="BX409" s="130"/>
      <c r="BY409" s="130"/>
      <c r="BZ409" s="130"/>
      <c r="CA409" s="130"/>
      <c r="CB409" s="130"/>
      <c r="CC409" s="130"/>
      <c r="CD409" s="130"/>
      <c r="CE409" s="130"/>
      <c r="CF409" s="130"/>
      <c r="CG409" s="130"/>
      <c r="CH409" s="130"/>
      <c r="CI409" s="130"/>
      <c r="CJ409" s="130"/>
      <c r="CK409" s="130"/>
      <c r="CL409" s="130"/>
      <c r="CM409" s="130"/>
      <c r="CN409" s="130"/>
      <c r="CO409" s="130"/>
      <c r="CP409" s="130"/>
      <c r="CQ409" s="130"/>
      <c r="CR409" s="130"/>
      <c r="CS409" s="130"/>
      <c r="CT409" s="130"/>
      <c r="CU409" s="130"/>
      <c r="CV409" s="130"/>
      <c r="CW409" s="130"/>
      <c r="CX409" s="130"/>
      <c r="CY409" s="130"/>
      <c r="CZ409" s="130"/>
      <c r="DA409" s="130"/>
      <c r="DB409" s="130"/>
      <c r="DC409" s="130"/>
      <c r="DD409" s="130"/>
      <c r="DE409" s="130"/>
      <c r="DF409" s="130"/>
      <c r="DG409" s="130"/>
      <c r="DH409" s="130"/>
      <c r="DI409" s="130"/>
      <c r="DJ409" s="130"/>
      <c r="DK409" s="130"/>
      <c r="DL409" s="130"/>
      <c r="DM409" s="130"/>
      <c r="DN409" s="130"/>
      <c r="DO409" s="130"/>
      <c r="DP409" s="130"/>
      <c r="DQ409" s="130"/>
      <c r="DR409" s="130"/>
      <c r="DS409" s="130"/>
      <c r="DT409" s="130"/>
      <c r="DU409" s="130"/>
      <c r="DV409" s="130"/>
      <c r="DW409" s="130"/>
      <c r="DX409" s="130"/>
      <c r="DY409" s="130"/>
      <c r="DZ409" s="130"/>
      <c r="EA409" s="130"/>
      <c r="EB409" s="130"/>
      <c r="EC409" s="130"/>
      <c r="ED409" s="130"/>
      <c r="EE409" s="130"/>
      <c r="EF409" s="130"/>
      <c r="EG409" s="130"/>
      <c r="EH409" s="130"/>
      <c r="EI409" s="130"/>
    </row>
    <row r="410" spans="1:139" ht="42.75" customHeight="1" outlineLevel="1" x14ac:dyDescent="0.3">
      <c r="A410" s="6">
        <v>341</v>
      </c>
      <c r="B410" s="6">
        <v>341</v>
      </c>
      <c r="C410" s="6" t="s">
        <v>322</v>
      </c>
      <c r="D410" s="7" t="s">
        <v>554</v>
      </c>
      <c r="E410" s="16">
        <v>0.31</v>
      </c>
      <c r="F410" s="49">
        <f t="shared" si="492"/>
        <v>0</v>
      </c>
      <c r="G410" s="48"/>
      <c r="H410" s="46">
        <f t="shared" si="493"/>
        <v>0</v>
      </c>
      <c r="I410" s="47"/>
      <c r="J410" s="47"/>
      <c r="K410" s="47">
        <f t="shared" si="491"/>
        <v>0</v>
      </c>
      <c r="L410" s="50"/>
      <c r="M410" s="49">
        <f t="shared" si="478"/>
        <v>0</v>
      </c>
      <c r="N410" s="46">
        <f t="shared" si="479"/>
        <v>0</v>
      </c>
      <c r="O410" s="42">
        <f t="shared" si="480"/>
        <v>0</v>
      </c>
      <c r="P410" s="47"/>
      <c r="Q410" s="47"/>
      <c r="R410" s="47"/>
      <c r="S410" s="50"/>
      <c r="T410" s="49">
        <f t="shared" si="488"/>
        <v>0</v>
      </c>
      <c r="U410" s="46">
        <f t="shared" si="489"/>
        <v>0</v>
      </c>
      <c r="V410" s="42">
        <f t="shared" si="481"/>
        <v>0</v>
      </c>
      <c r="W410" s="47"/>
      <c r="X410" s="47"/>
      <c r="Y410" s="47"/>
      <c r="Z410" s="50"/>
      <c r="AA410" s="51">
        <f t="shared" si="490"/>
        <v>0</v>
      </c>
      <c r="AB410" s="46">
        <f t="shared" si="486"/>
        <v>0</v>
      </c>
      <c r="AC410" s="46">
        <f t="shared" si="487"/>
        <v>0</v>
      </c>
      <c r="AD410" s="47"/>
      <c r="AE410" s="47"/>
      <c r="AF410" s="44">
        <f t="shared" si="482"/>
        <v>0</v>
      </c>
      <c r="AG410" s="124"/>
      <c r="AH410" s="51">
        <f>K410*AK410</f>
        <v>0</v>
      </c>
      <c r="AI410" s="46">
        <f>K411*AL410</f>
        <v>0</v>
      </c>
      <c r="AJ410" s="46">
        <f>AH410+AI410</f>
        <v>0</v>
      </c>
      <c r="AK410" s="47"/>
      <c r="AL410" s="47"/>
      <c r="AM410" s="44">
        <f t="shared" si="483"/>
        <v>0</v>
      </c>
      <c r="AN410" s="124"/>
      <c r="AO410" s="51">
        <f>R410*AR410</f>
        <v>0</v>
      </c>
      <c r="AP410" s="46">
        <f>R411*AS410</f>
        <v>0</v>
      </c>
      <c r="AQ410" s="46">
        <f>AO410+AP410</f>
        <v>0</v>
      </c>
      <c r="AR410" s="47"/>
      <c r="AS410" s="47"/>
      <c r="AT410" s="44">
        <f t="shared" si="484"/>
        <v>0</v>
      </c>
      <c r="AU410" s="124"/>
      <c r="AV410" s="51">
        <f>Y410*AY410</f>
        <v>0</v>
      </c>
      <c r="AW410" s="46">
        <f>Y411*AZ410</f>
        <v>0</v>
      </c>
      <c r="AX410" s="46">
        <f>AV410+AW410</f>
        <v>0</v>
      </c>
      <c r="AY410" s="47"/>
      <c r="AZ410" s="47"/>
      <c r="BA410" s="44">
        <f t="shared" si="485"/>
        <v>0</v>
      </c>
      <c r="BB410" s="93" t="s">
        <v>871</v>
      </c>
      <c r="BC410" s="93"/>
    </row>
    <row r="411" spans="1:139" s="67" customFormat="1" ht="28.8" hidden="1" x14ac:dyDescent="0.3">
      <c r="A411" s="61"/>
      <c r="B411" s="61"/>
      <c r="C411" s="61" t="s">
        <v>323</v>
      </c>
      <c r="D411" s="68"/>
      <c r="E411" s="69"/>
      <c r="F411" s="72">
        <f>SUM(F412)</f>
        <v>0</v>
      </c>
      <c r="G411" s="72">
        <f>SUM(G412)</f>
        <v>0</v>
      </c>
      <c r="H411" s="72">
        <f>SUM(H412)</f>
        <v>0</v>
      </c>
      <c r="I411" s="71"/>
      <c r="J411" s="71"/>
      <c r="K411" s="71">
        <f t="shared" si="491"/>
        <v>0</v>
      </c>
      <c r="L411" s="60"/>
      <c r="M411" s="72">
        <f>SUM(M412)</f>
        <v>0</v>
      </c>
      <c r="N411" s="72">
        <f>SUM(N412)</f>
        <v>0</v>
      </c>
      <c r="O411" s="72">
        <f>SUM(O412)</f>
        <v>0</v>
      </c>
      <c r="P411" s="71"/>
      <c r="Q411" s="71"/>
      <c r="R411" s="71"/>
      <c r="S411" s="60"/>
      <c r="T411" s="72">
        <f>SUM(T412)</f>
        <v>0</v>
      </c>
      <c r="U411" s="72">
        <f>SUM(U412)</f>
        <v>0</v>
      </c>
      <c r="V411" s="72">
        <f>SUM(V412)</f>
        <v>0</v>
      </c>
      <c r="W411" s="71"/>
      <c r="X411" s="71"/>
      <c r="Y411" s="71"/>
      <c r="Z411" s="60"/>
      <c r="AA411" s="72">
        <f>SUM(AA412)</f>
        <v>0</v>
      </c>
      <c r="AB411" s="72">
        <f>SUM(AB412)</f>
        <v>0</v>
      </c>
      <c r="AC411" s="72">
        <f>SUM(AC412)</f>
        <v>0</v>
      </c>
      <c r="AD411" s="71"/>
      <c r="AE411" s="71"/>
      <c r="AF411" s="66">
        <f t="shared" si="482"/>
        <v>0</v>
      </c>
      <c r="AG411" s="123"/>
      <c r="AH411" s="72">
        <f>SUM(AH412)</f>
        <v>0</v>
      </c>
      <c r="AI411" s="72">
        <f>SUM(AI412)</f>
        <v>0</v>
      </c>
      <c r="AJ411" s="72">
        <f>SUM(AJ412)</f>
        <v>0</v>
      </c>
      <c r="AK411" s="71"/>
      <c r="AL411" s="71"/>
      <c r="AM411" s="66">
        <f t="shared" si="483"/>
        <v>0</v>
      </c>
      <c r="AN411" s="123"/>
      <c r="AO411" s="72">
        <f>SUM(AO412)</f>
        <v>0</v>
      </c>
      <c r="AP411" s="72">
        <f>SUM(AP412)</f>
        <v>0</v>
      </c>
      <c r="AQ411" s="72">
        <f>SUM(AQ412)</f>
        <v>0</v>
      </c>
      <c r="AR411" s="71"/>
      <c r="AS411" s="71"/>
      <c r="AT411" s="66">
        <f t="shared" si="484"/>
        <v>0</v>
      </c>
      <c r="AU411" s="123"/>
      <c r="AV411" s="72">
        <f>SUM(AV412)</f>
        <v>0</v>
      </c>
      <c r="AW411" s="72">
        <f>SUM(AW412)</f>
        <v>0</v>
      </c>
      <c r="AX411" s="72">
        <f>SUM(AX412)</f>
        <v>0</v>
      </c>
      <c r="AY411" s="71"/>
      <c r="AZ411" s="71"/>
      <c r="BA411" s="66">
        <f t="shared" si="485"/>
        <v>0</v>
      </c>
      <c r="BB411" s="89"/>
      <c r="BC411" s="89"/>
      <c r="BD411" s="130"/>
      <c r="BE411" s="130"/>
      <c r="BF411" s="130"/>
      <c r="BG411" s="130"/>
      <c r="BH411" s="130"/>
      <c r="BI411" s="130"/>
      <c r="BJ411" s="130"/>
      <c r="BK411" s="130"/>
      <c r="BL411" s="130"/>
      <c r="BM411" s="130"/>
      <c r="BN411" s="130"/>
      <c r="BO411" s="130"/>
      <c r="BP411" s="130"/>
      <c r="BQ411" s="130"/>
      <c r="BR411" s="130"/>
      <c r="BS411" s="130"/>
      <c r="BT411" s="130"/>
      <c r="BU411" s="130"/>
      <c r="BV411" s="130"/>
      <c r="BW411" s="130"/>
      <c r="BX411" s="130"/>
      <c r="BY411" s="130"/>
      <c r="BZ411" s="130"/>
      <c r="CA411" s="130"/>
      <c r="CB411" s="130"/>
      <c r="CC411" s="130"/>
      <c r="CD411" s="130"/>
      <c r="CE411" s="130"/>
      <c r="CF411" s="130"/>
      <c r="CG411" s="130"/>
      <c r="CH411" s="130"/>
      <c r="CI411" s="130"/>
      <c r="CJ411" s="130"/>
      <c r="CK411" s="130"/>
      <c r="CL411" s="130"/>
      <c r="CM411" s="130"/>
      <c r="CN411" s="130"/>
      <c r="CO411" s="130"/>
      <c r="CP411" s="130"/>
      <c r="CQ411" s="130"/>
      <c r="CR411" s="130"/>
      <c r="CS411" s="130"/>
      <c r="CT411" s="130"/>
      <c r="CU411" s="130"/>
      <c r="CV411" s="130"/>
      <c r="CW411" s="130"/>
      <c r="CX411" s="130"/>
      <c r="CY411" s="130"/>
      <c r="CZ411" s="130"/>
      <c r="DA411" s="130"/>
      <c r="DB411" s="130"/>
      <c r="DC411" s="130"/>
      <c r="DD411" s="130"/>
      <c r="DE411" s="130"/>
      <c r="DF411" s="130"/>
      <c r="DG411" s="130"/>
      <c r="DH411" s="130"/>
      <c r="DI411" s="130"/>
      <c r="DJ411" s="130"/>
      <c r="DK411" s="130"/>
      <c r="DL411" s="130"/>
      <c r="DM411" s="130"/>
      <c r="DN411" s="130"/>
      <c r="DO411" s="130"/>
      <c r="DP411" s="130"/>
      <c r="DQ411" s="130"/>
      <c r="DR411" s="130"/>
      <c r="DS411" s="130"/>
      <c r="DT411" s="130"/>
      <c r="DU411" s="130"/>
      <c r="DV411" s="130"/>
      <c r="DW411" s="130"/>
      <c r="DX411" s="130"/>
      <c r="DY411" s="130"/>
      <c r="DZ411" s="130"/>
      <c r="EA411" s="130"/>
      <c r="EB411" s="130"/>
      <c r="EC411" s="130"/>
      <c r="ED411" s="130"/>
      <c r="EE411" s="130"/>
      <c r="EF411" s="130"/>
      <c r="EG411" s="130"/>
      <c r="EH411" s="130"/>
      <c r="EI411" s="130"/>
    </row>
    <row r="412" spans="1:139" ht="57" customHeight="1" outlineLevel="1" x14ac:dyDescent="0.3">
      <c r="A412" s="6">
        <v>342</v>
      </c>
      <c r="B412" s="6">
        <v>342</v>
      </c>
      <c r="C412" s="6" t="s">
        <v>324</v>
      </c>
      <c r="D412" s="7" t="s">
        <v>549</v>
      </c>
      <c r="E412" s="16">
        <v>167.5</v>
      </c>
      <c r="F412" s="49">
        <f t="shared" si="492"/>
        <v>0</v>
      </c>
      <c r="G412" s="48"/>
      <c r="H412" s="46">
        <f t="shared" si="493"/>
        <v>0</v>
      </c>
      <c r="I412" s="47"/>
      <c r="J412" s="47"/>
      <c r="K412" s="47">
        <f t="shared" si="491"/>
        <v>0</v>
      </c>
      <c r="L412" s="50"/>
      <c r="M412" s="49">
        <f t="shared" si="478"/>
        <v>0</v>
      </c>
      <c r="N412" s="46">
        <f t="shared" si="479"/>
        <v>0</v>
      </c>
      <c r="O412" s="42">
        <f t="shared" si="480"/>
        <v>0</v>
      </c>
      <c r="P412" s="47"/>
      <c r="Q412" s="47"/>
      <c r="R412" s="47"/>
      <c r="S412" s="50"/>
      <c r="T412" s="49">
        <f t="shared" si="488"/>
        <v>0</v>
      </c>
      <c r="U412" s="46">
        <f t="shared" si="489"/>
        <v>0</v>
      </c>
      <c r="V412" s="42">
        <f t="shared" si="481"/>
        <v>0</v>
      </c>
      <c r="W412" s="47"/>
      <c r="X412" s="47"/>
      <c r="Y412" s="47"/>
      <c r="Z412" s="50"/>
      <c r="AA412" s="51">
        <f t="shared" si="490"/>
        <v>0</v>
      </c>
      <c r="AB412" s="46">
        <f t="shared" si="486"/>
        <v>0</v>
      </c>
      <c r="AC412" s="46">
        <f t="shared" si="487"/>
        <v>0</v>
      </c>
      <c r="AD412" s="47"/>
      <c r="AE412" s="47"/>
      <c r="AF412" s="44">
        <f t="shared" si="482"/>
        <v>0</v>
      </c>
      <c r="AG412" s="124"/>
      <c r="AH412" s="51">
        <f>K412*AK412</f>
        <v>0</v>
      </c>
      <c r="AI412" s="46">
        <f>K413*AL412</f>
        <v>0</v>
      </c>
      <c r="AJ412" s="46">
        <f>AH412+AI412</f>
        <v>0</v>
      </c>
      <c r="AK412" s="47"/>
      <c r="AL412" s="47"/>
      <c r="AM412" s="44">
        <f t="shared" si="483"/>
        <v>0</v>
      </c>
      <c r="AN412" s="124"/>
      <c r="AO412" s="51">
        <f>R412*AR412</f>
        <v>0</v>
      </c>
      <c r="AP412" s="46">
        <f>R413*AS412</f>
        <v>0</v>
      </c>
      <c r="AQ412" s="46">
        <f>AO412+AP412</f>
        <v>0</v>
      </c>
      <c r="AR412" s="47"/>
      <c r="AS412" s="47"/>
      <c r="AT412" s="44">
        <f t="shared" si="484"/>
        <v>0</v>
      </c>
      <c r="AU412" s="124"/>
      <c r="AV412" s="51">
        <f>Y412*AY412</f>
        <v>0</v>
      </c>
      <c r="AW412" s="46">
        <f>Y413*AZ412</f>
        <v>0</v>
      </c>
      <c r="AX412" s="46">
        <f>AV412+AW412</f>
        <v>0</v>
      </c>
      <c r="AY412" s="47"/>
      <c r="AZ412" s="47"/>
      <c r="BA412" s="44">
        <f t="shared" si="485"/>
        <v>0</v>
      </c>
      <c r="BB412" s="93" t="s">
        <v>872</v>
      </c>
      <c r="BC412" s="93"/>
    </row>
    <row r="413" spans="1:139" s="67" customFormat="1" hidden="1" x14ac:dyDescent="0.3">
      <c r="A413" s="61"/>
      <c r="B413" s="61"/>
      <c r="C413" s="61" t="s">
        <v>325</v>
      </c>
      <c r="D413" s="68"/>
      <c r="E413" s="69"/>
      <c r="F413" s="72">
        <f>SUM(F414:F416)</f>
        <v>0</v>
      </c>
      <c r="G413" s="72">
        <f>SUM(G414:G416)</f>
        <v>0</v>
      </c>
      <c r="H413" s="72">
        <f>SUM(H414:H416)</f>
        <v>0</v>
      </c>
      <c r="I413" s="71"/>
      <c r="J413" s="71"/>
      <c r="K413" s="71">
        <f t="shared" si="491"/>
        <v>0</v>
      </c>
      <c r="L413" s="60"/>
      <c r="M413" s="72">
        <f>SUM(M414:M416)</f>
        <v>30651.25</v>
      </c>
      <c r="N413" s="72">
        <f>SUM(N414:N416)</f>
        <v>0</v>
      </c>
      <c r="O413" s="72">
        <f>SUM(O414:O416)</f>
        <v>30651.25</v>
      </c>
      <c r="P413" s="71"/>
      <c r="Q413" s="71"/>
      <c r="R413" s="71"/>
      <c r="S413" s="60"/>
      <c r="T413" s="72">
        <f>SUM(T414:T416)</f>
        <v>0</v>
      </c>
      <c r="U413" s="72">
        <f>SUM(U414:U416)</f>
        <v>0</v>
      </c>
      <c r="V413" s="72">
        <f>SUM(V414:V416)</f>
        <v>0</v>
      </c>
      <c r="W413" s="71"/>
      <c r="X413" s="71"/>
      <c r="Y413" s="71"/>
      <c r="Z413" s="60"/>
      <c r="AA413" s="72">
        <f>SUM(AA414:AA416)</f>
        <v>0</v>
      </c>
      <c r="AB413" s="72">
        <f>SUM(AB414:AB416)</f>
        <v>0</v>
      </c>
      <c r="AC413" s="72">
        <f>SUM(AC414:AC416)</f>
        <v>0</v>
      </c>
      <c r="AD413" s="71"/>
      <c r="AE413" s="71"/>
      <c r="AF413" s="66">
        <f t="shared" si="482"/>
        <v>0</v>
      </c>
      <c r="AG413" s="123"/>
      <c r="AH413" s="72">
        <f>SUM(AH414:AH416)</f>
        <v>0</v>
      </c>
      <c r="AI413" s="72">
        <f>SUM(AI414:AI416)</f>
        <v>0</v>
      </c>
      <c r="AJ413" s="72">
        <f>SUM(AJ414:AJ416)</f>
        <v>0</v>
      </c>
      <c r="AK413" s="71"/>
      <c r="AL413" s="71"/>
      <c r="AM413" s="66">
        <f t="shared" si="483"/>
        <v>0</v>
      </c>
      <c r="AN413" s="123"/>
      <c r="AO413" s="72">
        <f>SUM(AO414:AO416)</f>
        <v>0</v>
      </c>
      <c r="AP413" s="72">
        <f>SUM(AP414:AP416)</f>
        <v>0</v>
      </c>
      <c r="AQ413" s="72">
        <f>SUM(AQ414:AQ416)</f>
        <v>0</v>
      </c>
      <c r="AR413" s="71"/>
      <c r="AS413" s="71"/>
      <c r="AT413" s="66">
        <f t="shared" si="484"/>
        <v>0</v>
      </c>
      <c r="AU413" s="123"/>
      <c r="AV413" s="72">
        <f>SUM(AV414:AV416)</f>
        <v>0</v>
      </c>
      <c r="AW413" s="72">
        <f>SUM(AW414:AW416)</f>
        <v>0</v>
      </c>
      <c r="AX413" s="72">
        <f>SUM(AX414:AX416)</f>
        <v>0</v>
      </c>
      <c r="AY413" s="71"/>
      <c r="AZ413" s="71"/>
      <c r="BA413" s="66">
        <f t="shared" si="485"/>
        <v>0</v>
      </c>
      <c r="BB413" s="89"/>
      <c r="BC413" s="89"/>
      <c r="BD413" s="130"/>
      <c r="BE413" s="130"/>
      <c r="BF413" s="130"/>
      <c r="BG413" s="130"/>
      <c r="BH413" s="130"/>
      <c r="BI413" s="130"/>
      <c r="BJ413" s="130"/>
      <c r="BK413" s="130"/>
      <c r="BL413" s="130"/>
      <c r="BM413" s="130"/>
      <c r="BN413" s="130"/>
      <c r="BO413" s="130"/>
      <c r="BP413" s="130"/>
      <c r="BQ413" s="130"/>
      <c r="BR413" s="130"/>
      <c r="BS413" s="130"/>
      <c r="BT413" s="130"/>
      <c r="BU413" s="130"/>
      <c r="BV413" s="130"/>
      <c r="BW413" s="130"/>
      <c r="BX413" s="130"/>
      <c r="BY413" s="130"/>
      <c r="BZ413" s="130"/>
      <c r="CA413" s="130"/>
      <c r="CB413" s="130"/>
      <c r="CC413" s="130"/>
      <c r="CD413" s="130"/>
      <c r="CE413" s="130"/>
      <c r="CF413" s="130"/>
      <c r="CG413" s="130"/>
      <c r="CH413" s="130"/>
      <c r="CI413" s="130"/>
      <c r="CJ413" s="130"/>
      <c r="CK413" s="130"/>
      <c r="CL413" s="130"/>
      <c r="CM413" s="130"/>
      <c r="CN413" s="130"/>
      <c r="CO413" s="130"/>
      <c r="CP413" s="130"/>
      <c r="CQ413" s="130"/>
      <c r="CR413" s="130"/>
      <c r="CS413" s="130"/>
      <c r="CT413" s="130"/>
      <c r="CU413" s="130"/>
      <c r="CV413" s="130"/>
      <c r="CW413" s="130"/>
      <c r="CX413" s="130"/>
      <c r="CY413" s="130"/>
      <c r="CZ413" s="130"/>
      <c r="DA413" s="130"/>
      <c r="DB413" s="130"/>
      <c r="DC413" s="130"/>
      <c r="DD413" s="130"/>
      <c r="DE413" s="130"/>
      <c r="DF413" s="130"/>
      <c r="DG413" s="130"/>
      <c r="DH413" s="130"/>
      <c r="DI413" s="130"/>
      <c r="DJ413" s="130"/>
      <c r="DK413" s="130"/>
      <c r="DL413" s="130"/>
      <c r="DM413" s="130"/>
      <c r="DN413" s="130"/>
      <c r="DO413" s="130"/>
      <c r="DP413" s="130"/>
      <c r="DQ413" s="130"/>
      <c r="DR413" s="130"/>
      <c r="DS413" s="130"/>
      <c r="DT413" s="130"/>
      <c r="DU413" s="130"/>
      <c r="DV413" s="130"/>
      <c r="DW413" s="130"/>
      <c r="DX413" s="130"/>
      <c r="DY413" s="130"/>
      <c r="DZ413" s="130"/>
      <c r="EA413" s="130"/>
      <c r="EB413" s="130"/>
      <c r="EC413" s="130"/>
      <c r="ED413" s="130"/>
      <c r="EE413" s="130"/>
      <c r="EF413" s="130"/>
      <c r="EG413" s="130"/>
      <c r="EH413" s="130"/>
      <c r="EI413" s="130"/>
    </row>
    <row r="414" spans="1:139" ht="114" customHeight="1" outlineLevel="1" x14ac:dyDescent="0.3">
      <c r="A414" s="6">
        <v>343</v>
      </c>
      <c r="B414" s="6">
        <v>343</v>
      </c>
      <c r="C414" s="6" t="s">
        <v>326</v>
      </c>
      <c r="D414" s="7" t="s">
        <v>557</v>
      </c>
      <c r="E414" s="16">
        <v>22.03</v>
      </c>
      <c r="F414" s="49">
        <f t="shared" si="492"/>
        <v>0</v>
      </c>
      <c r="G414" s="48"/>
      <c r="H414" s="46">
        <f t="shared" si="493"/>
        <v>0</v>
      </c>
      <c r="I414" s="47"/>
      <c r="J414" s="47"/>
      <c r="K414" s="47">
        <f t="shared" si="491"/>
        <v>0</v>
      </c>
      <c r="L414" s="50"/>
      <c r="M414" s="49">
        <f t="shared" si="478"/>
        <v>3855.25</v>
      </c>
      <c r="N414" s="46">
        <f t="shared" si="479"/>
        <v>0</v>
      </c>
      <c r="O414" s="42">
        <f t="shared" si="480"/>
        <v>3855.25</v>
      </c>
      <c r="P414" s="47">
        <v>175</v>
      </c>
      <c r="Q414" s="47"/>
      <c r="R414" s="47"/>
      <c r="S414" s="50"/>
      <c r="T414" s="49">
        <f t="shared" si="488"/>
        <v>0</v>
      </c>
      <c r="U414" s="46">
        <f t="shared" si="489"/>
        <v>0</v>
      </c>
      <c r="V414" s="42">
        <f t="shared" si="481"/>
        <v>0</v>
      </c>
      <c r="W414" s="47"/>
      <c r="X414" s="47"/>
      <c r="Y414" s="47"/>
      <c r="Z414" s="50"/>
      <c r="AA414" s="51">
        <f t="shared" si="490"/>
        <v>0</v>
      </c>
      <c r="AB414" s="46">
        <f t="shared" si="486"/>
        <v>0</v>
      </c>
      <c r="AC414" s="46">
        <f t="shared" si="487"/>
        <v>0</v>
      </c>
      <c r="AD414" s="47"/>
      <c r="AE414" s="47"/>
      <c r="AF414" s="44">
        <f t="shared" si="482"/>
        <v>0</v>
      </c>
      <c r="AG414" s="124"/>
      <c r="AH414" s="51">
        <f>K414*AK414</f>
        <v>0</v>
      </c>
      <c r="AI414" s="46">
        <f>K415*AL414</f>
        <v>0</v>
      </c>
      <c r="AJ414" s="46">
        <f>AH414+AI414</f>
        <v>0</v>
      </c>
      <c r="AK414" s="47"/>
      <c r="AL414" s="47"/>
      <c r="AM414" s="44">
        <f t="shared" si="483"/>
        <v>0</v>
      </c>
      <c r="AN414" s="124"/>
      <c r="AO414" s="51">
        <f>R414*AR414</f>
        <v>0</v>
      </c>
      <c r="AP414" s="46">
        <f>R415*AS414</f>
        <v>0</v>
      </c>
      <c r="AQ414" s="46">
        <f>AO414+AP414</f>
        <v>0</v>
      </c>
      <c r="AR414" s="47"/>
      <c r="AS414" s="47"/>
      <c r="AT414" s="44">
        <f t="shared" si="484"/>
        <v>0</v>
      </c>
      <c r="AU414" s="124"/>
      <c r="AV414" s="51">
        <f>Y414*AY414</f>
        <v>0</v>
      </c>
      <c r="AW414" s="46">
        <f>Y415*AZ414</f>
        <v>0</v>
      </c>
      <c r="AX414" s="46">
        <f>AV414+AW414</f>
        <v>0</v>
      </c>
      <c r="AY414" s="47"/>
      <c r="AZ414" s="47"/>
      <c r="BA414" s="44">
        <f t="shared" si="485"/>
        <v>0</v>
      </c>
      <c r="BB414" s="93" t="s">
        <v>873</v>
      </c>
      <c r="BC414" s="93"/>
    </row>
    <row r="415" spans="1:139" ht="42.75" customHeight="1" outlineLevel="1" x14ac:dyDescent="0.3">
      <c r="A415" s="6">
        <v>344</v>
      </c>
      <c r="B415" s="6">
        <v>344</v>
      </c>
      <c r="C415" s="6" t="s">
        <v>327</v>
      </c>
      <c r="D415" s="7" t="s">
        <v>558</v>
      </c>
      <c r="E415" s="16">
        <v>7.2</v>
      </c>
      <c r="F415" s="49">
        <f t="shared" si="492"/>
        <v>0</v>
      </c>
      <c r="G415" s="48"/>
      <c r="H415" s="46">
        <f t="shared" si="493"/>
        <v>0</v>
      </c>
      <c r="I415" s="47"/>
      <c r="J415" s="47"/>
      <c r="K415" s="47">
        <f t="shared" si="491"/>
        <v>0</v>
      </c>
      <c r="L415" s="50"/>
      <c r="M415" s="49">
        <f t="shared" si="478"/>
        <v>18216</v>
      </c>
      <c r="N415" s="46">
        <f t="shared" si="479"/>
        <v>0</v>
      </c>
      <c r="O415" s="42">
        <f t="shared" si="480"/>
        <v>18216</v>
      </c>
      <c r="P415" s="47">
        <v>2530</v>
      </c>
      <c r="Q415" s="47"/>
      <c r="R415" s="47"/>
      <c r="S415" s="50"/>
      <c r="T415" s="49">
        <f t="shared" si="488"/>
        <v>0</v>
      </c>
      <c r="U415" s="46">
        <f t="shared" si="489"/>
        <v>0</v>
      </c>
      <c r="V415" s="42">
        <f t="shared" si="481"/>
        <v>0</v>
      </c>
      <c r="W415" s="47"/>
      <c r="X415" s="47"/>
      <c r="Y415" s="47"/>
      <c r="Z415" s="50"/>
      <c r="AA415" s="51">
        <f t="shared" si="490"/>
        <v>0</v>
      </c>
      <c r="AB415" s="46">
        <f t="shared" si="486"/>
        <v>0</v>
      </c>
      <c r="AC415" s="46">
        <f t="shared" si="487"/>
        <v>0</v>
      </c>
      <c r="AD415" s="47"/>
      <c r="AE415" s="47"/>
      <c r="AF415" s="44">
        <f t="shared" si="482"/>
        <v>0</v>
      </c>
      <c r="AG415" s="124"/>
      <c r="AH415" s="51">
        <f>K415*AK415</f>
        <v>0</v>
      </c>
      <c r="AI415" s="46">
        <f>K416*AL415</f>
        <v>0</v>
      </c>
      <c r="AJ415" s="46">
        <f>AH415+AI415</f>
        <v>0</v>
      </c>
      <c r="AK415" s="47"/>
      <c r="AL415" s="47"/>
      <c r="AM415" s="44">
        <f t="shared" si="483"/>
        <v>0</v>
      </c>
      <c r="AN415" s="124"/>
      <c r="AO415" s="51">
        <f>R415*AR415</f>
        <v>0</v>
      </c>
      <c r="AP415" s="46">
        <f>R416*AS415</f>
        <v>0</v>
      </c>
      <c r="AQ415" s="46">
        <f>AO415+AP415</f>
        <v>0</v>
      </c>
      <c r="AR415" s="47"/>
      <c r="AS415" s="47"/>
      <c r="AT415" s="44">
        <f t="shared" si="484"/>
        <v>0</v>
      </c>
      <c r="AU415" s="124"/>
      <c r="AV415" s="51">
        <f>Y415*AY415</f>
        <v>0</v>
      </c>
      <c r="AW415" s="46">
        <f>Y416*AZ415</f>
        <v>0</v>
      </c>
      <c r="AX415" s="46">
        <f>AV415+AW415</f>
        <v>0</v>
      </c>
      <c r="AY415" s="47"/>
      <c r="AZ415" s="47"/>
      <c r="BA415" s="44">
        <f t="shared" si="485"/>
        <v>0</v>
      </c>
      <c r="BB415" s="93" t="s">
        <v>874</v>
      </c>
      <c r="BC415" s="93"/>
    </row>
    <row r="416" spans="1:139" ht="57" customHeight="1" outlineLevel="1" x14ac:dyDescent="0.3">
      <c r="A416" s="6">
        <v>345</v>
      </c>
      <c r="B416" s="6">
        <v>345</v>
      </c>
      <c r="C416" s="6" t="s">
        <v>328</v>
      </c>
      <c r="D416" s="7" t="s">
        <v>549</v>
      </c>
      <c r="E416" s="16">
        <v>6.6</v>
      </c>
      <c r="F416" s="49">
        <f t="shared" si="492"/>
        <v>0</v>
      </c>
      <c r="G416" s="48"/>
      <c r="H416" s="46">
        <f t="shared" si="493"/>
        <v>0</v>
      </c>
      <c r="I416" s="47"/>
      <c r="J416" s="47"/>
      <c r="K416" s="47">
        <f t="shared" si="491"/>
        <v>0</v>
      </c>
      <c r="L416" s="50"/>
      <c r="M416" s="49">
        <f t="shared" si="478"/>
        <v>8580</v>
      </c>
      <c r="N416" s="46">
        <f t="shared" si="479"/>
        <v>0</v>
      </c>
      <c r="O416" s="42">
        <f t="shared" si="480"/>
        <v>8580</v>
      </c>
      <c r="P416" s="47">
        <v>1300</v>
      </c>
      <c r="Q416" s="47"/>
      <c r="R416" s="47"/>
      <c r="S416" s="50"/>
      <c r="T416" s="49">
        <f t="shared" si="488"/>
        <v>0</v>
      </c>
      <c r="U416" s="46">
        <f t="shared" si="489"/>
        <v>0</v>
      </c>
      <c r="V416" s="42">
        <f t="shared" si="481"/>
        <v>0</v>
      </c>
      <c r="W416" s="47"/>
      <c r="X416" s="47"/>
      <c r="Y416" s="47"/>
      <c r="Z416" s="50"/>
      <c r="AA416" s="51">
        <f t="shared" si="490"/>
        <v>0</v>
      </c>
      <c r="AB416" s="46">
        <f t="shared" si="486"/>
        <v>0</v>
      </c>
      <c r="AC416" s="46">
        <f t="shared" si="487"/>
        <v>0</v>
      </c>
      <c r="AD416" s="47"/>
      <c r="AE416" s="47"/>
      <c r="AF416" s="44">
        <f t="shared" si="482"/>
        <v>0</v>
      </c>
      <c r="AG416" s="124"/>
      <c r="AH416" s="51">
        <f>K416*AK416</f>
        <v>0</v>
      </c>
      <c r="AI416" s="46">
        <f>K417*AL416</f>
        <v>0</v>
      </c>
      <c r="AJ416" s="46">
        <f>AH416+AI416</f>
        <v>0</v>
      </c>
      <c r="AK416" s="47"/>
      <c r="AL416" s="47"/>
      <c r="AM416" s="44">
        <f t="shared" si="483"/>
        <v>0</v>
      </c>
      <c r="AN416" s="124"/>
      <c r="AO416" s="51">
        <f>R416*AR416</f>
        <v>0</v>
      </c>
      <c r="AP416" s="46">
        <f>R417*AS416</f>
        <v>0</v>
      </c>
      <c r="AQ416" s="46">
        <f>AO416+AP416</f>
        <v>0</v>
      </c>
      <c r="AR416" s="47"/>
      <c r="AS416" s="47"/>
      <c r="AT416" s="44">
        <f t="shared" si="484"/>
        <v>0</v>
      </c>
      <c r="AU416" s="124"/>
      <c r="AV416" s="51">
        <f>Y416*AY416</f>
        <v>0</v>
      </c>
      <c r="AW416" s="46">
        <f>Y417*AZ416</f>
        <v>0</v>
      </c>
      <c r="AX416" s="46">
        <f>AV416+AW416</f>
        <v>0</v>
      </c>
      <c r="AY416" s="47"/>
      <c r="AZ416" s="47"/>
      <c r="BA416" s="44">
        <f t="shared" si="485"/>
        <v>0</v>
      </c>
      <c r="BB416" s="93" t="s">
        <v>875</v>
      </c>
      <c r="BC416" s="93"/>
    </row>
    <row r="417" spans="1:139" s="67" customFormat="1" hidden="1" x14ac:dyDescent="0.3">
      <c r="A417" s="61"/>
      <c r="B417" s="61"/>
      <c r="C417" s="62" t="s">
        <v>63</v>
      </c>
      <c r="D417" s="62"/>
      <c r="E417" s="63"/>
      <c r="F417" s="72">
        <f>F418+F421+F424+F427+F431+F451+F462</f>
        <v>0</v>
      </c>
      <c r="G417" s="72">
        <f>G418+G421+G424+G427+G431+G451+G462</f>
        <v>0</v>
      </c>
      <c r="H417" s="72">
        <f>H418+H421+H424+H427+H431+H451+H462</f>
        <v>0</v>
      </c>
      <c r="I417" s="64"/>
      <c r="J417" s="64"/>
      <c r="K417" s="71">
        <f t="shared" si="491"/>
        <v>0</v>
      </c>
      <c r="L417" s="60"/>
      <c r="M417" s="72">
        <f>M418+M421+M424+M427+M431+M451+M462</f>
        <v>0</v>
      </c>
      <c r="N417" s="72">
        <f>N418+N421+N424+N427+N431+N451+N462</f>
        <v>0</v>
      </c>
      <c r="O417" s="72">
        <f>O418+O421+O424+O427+O431+O451+O462</f>
        <v>0</v>
      </c>
      <c r="P417" s="64"/>
      <c r="Q417" s="64"/>
      <c r="R417" s="71"/>
      <c r="S417" s="60"/>
      <c r="T417" s="72">
        <f>T418+T421+T424+T427+T431+T451+T462</f>
        <v>314079.09500000003</v>
      </c>
      <c r="U417" s="72">
        <f>U418+U421+U424+U427+U431+U451+U462</f>
        <v>3667772.1366666667</v>
      </c>
      <c r="V417" s="72">
        <f>V418+V421+V424+V427+V431+V451+V462</f>
        <v>3981851.2316666669</v>
      </c>
      <c r="W417" s="64"/>
      <c r="X417" s="64"/>
      <c r="Y417" s="71"/>
      <c r="Z417" s="60"/>
      <c r="AA417" s="72">
        <f>AA418+AA421+AA424+AA427+AA431+AA451+AA462</f>
        <v>0</v>
      </c>
      <c r="AB417" s="72">
        <f>AB418+AB421+AB424+AB427+AB431+AB451+AB462</f>
        <v>0</v>
      </c>
      <c r="AC417" s="72">
        <f>AC418+AC421+AC424+AC427+AC431+AC451+AC462</f>
        <v>0</v>
      </c>
      <c r="AD417" s="71"/>
      <c r="AE417" s="71"/>
      <c r="AF417" s="66">
        <f t="shared" si="482"/>
        <v>0</v>
      </c>
      <c r="AG417" s="123"/>
      <c r="AH417" s="72">
        <f>AH418+AH421+AH424+AH427+AH431+AH451+AH462</f>
        <v>0</v>
      </c>
      <c r="AI417" s="72">
        <f>AI418+AI421+AI424+AI427+AI431+AI451+AI462</f>
        <v>0</v>
      </c>
      <c r="AJ417" s="72">
        <f>AJ418+AJ421+AJ424+AJ427+AJ431+AJ451+AJ462</f>
        <v>0</v>
      </c>
      <c r="AK417" s="71"/>
      <c r="AL417" s="71"/>
      <c r="AM417" s="66">
        <f t="shared" si="483"/>
        <v>0</v>
      </c>
      <c r="AN417" s="123"/>
      <c r="AO417" s="72">
        <f>AO418+AO421+AO424+AO427+AO431+AO451+AO462</f>
        <v>0</v>
      </c>
      <c r="AP417" s="72">
        <f>AP418+AP421+AP424+AP427+AP431+AP451+AP462</f>
        <v>0</v>
      </c>
      <c r="AQ417" s="72">
        <f>AQ418+AQ421+AQ424+AQ427+AQ431+AQ451+AQ462</f>
        <v>0</v>
      </c>
      <c r="AR417" s="71"/>
      <c r="AS417" s="71"/>
      <c r="AT417" s="66">
        <f t="shared" si="484"/>
        <v>0</v>
      </c>
      <c r="AU417" s="123"/>
      <c r="AV417" s="72">
        <f>AV418+AV421+AV424+AV427+AV431+AV451+AV462</f>
        <v>0</v>
      </c>
      <c r="AW417" s="72">
        <f>AW418+AW421+AW424+AW427+AW431+AW451+AW462</f>
        <v>0</v>
      </c>
      <c r="AX417" s="72">
        <f>AX418+AX421+AX424+AX427+AX431+AX451+AX462</f>
        <v>0</v>
      </c>
      <c r="AY417" s="71"/>
      <c r="AZ417" s="71"/>
      <c r="BA417" s="66">
        <f t="shared" si="485"/>
        <v>0</v>
      </c>
      <c r="BB417" s="92"/>
      <c r="BC417" s="89"/>
      <c r="BD417" s="130"/>
      <c r="BE417" s="130"/>
      <c r="BF417" s="130"/>
      <c r="BG417" s="130"/>
      <c r="BH417" s="130"/>
      <c r="BI417" s="130"/>
      <c r="BJ417" s="130"/>
      <c r="BK417" s="130"/>
      <c r="BL417" s="130"/>
      <c r="BM417" s="130"/>
      <c r="BN417" s="130"/>
      <c r="BO417" s="130"/>
      <c r="BP417" s="130"/>
      <c r="BQ417" s="130"/>
      <c r="BR417" s="130"/>
      <c r="BS417" s="130"/>
      <c r="BT417" s="130"/>
      <c r="BU417" s="130"/>
      <c r="BV417" s="130"/>
      <c r="BW417" s="130"/>
      <c r="BX417" s="130"/>
      <c r="BY417" s="130"/>
      <c r="BZ417" s="130"/>
      <c r="CA417" s="130"/>
      <c r="CB417" s="130"/>
      <c r="CC417" s="130"/>
      <c r="CD417" s="130"/>
      <c r="CE417" s="130"/>
      <c r="CF417" s="130"/>
      <c r="CG417" s="130"/>
      <c r="CH417" s="130"/>
      <c r="CI417" s="130"/>
      <c r="CJ417" s="130"/>
      <c r="CK417" s="130"/>
      <c r="CL417" s="130"/>
      <c r="CM417" s="130"/>
      <c r="CN417" s="130"/>
      <c r="CO417" s="130"/>
      <c r="CP417" s="130"/>
      <c r="CQ417" s="130"/>
      <c r="CR417" s="130"/>
      <c r="CS417" s="130"/>
      <c r="CT417" s="130"/>
      <c r="CU417" s="130"/>
      <c r="CV417" s="130"/>
      <c r="CW417" s="130"/>
      <c r="CX417" s="130"/>
      <c r="CY417" s="130"/>
      <c r="CZ417" s="130"/>
      <c r="DA417" s="130"/>
      <c r="DB417" s="130"/>
      <c r="DC417" s="130"/>
      <c r="DD417" s="130"/>
      <c r="DE417" s="130"/>
      <c r="DF417" s="130"/>
      <c r="DG417" s="130"/>
      <c r="DH417" s="130"/>
      <c r="DI417" s="130"/>
      <c r="DJ417" s="130"/>
      <c r="DK417" s="130"/>
      <c r="DL417" s="130"/>
      <c r="DM417" s="130"/>
      <c r="DN417" s="130"/>
      <c r="DO417" s="130"/>
      <c r="DP417" s="130"/>
      <c r="DQ417" s="130"/>
      <c r="DR417" s="130"/>
      <c r="DS417" s="130"/>
      <c r="DT417" s="130"/>
      <c r="DU417" s="130"/>
      <c r="DV417" s="130"/>
      <c r="DW417" s="130"/>
      <c r="DX417" s="130"/>
      <c r="DY417" s="130"/>
      <c r="DZ417" s="130"/>
      <c r="EA417" s="130"/>
      <c r="EB417" s="130"/>
      <c r="EC417" s="130"/>
      <c r="ED417" s="130"/>
      <c r="EE417" s="130"/>
      <c r="EF417" s="130"/>
      <c r="EG417" s="130"/>
      <c r="EH417" s="130"/>
      <c r="EI417" s="130"/>
    </row>
    <row r="418" spans="1:139" s="67" customFormat="1" hidden="1" x14ac:dyDescent="0.3">
      <c r="A418" s="61"/>
      <c r="B418" s="61"/>
      <c r="C418" s="61" t="s">
        <v>329</v>
      </c>
      <c r="D418" s="68"/>
      <c r="E418" s="69"/>
      <c r="F418" s="72">
        <f>SUM(F419:F420)</f>
        <v>0</v>
      </c>
      <c r="G418" s="72">
        <f>SUM(G419:G420)</f>
        <v>0</v>
      </c>
      <c r="H418" s="72">
        <f>SUM(H419:H420)</f>
        <v>0</v>
      </c>
      <c r="I418" s="71"/>
      <c r="J418" s="71"/>
      <c r="K418" s="71">
        <f t="shared" si="491"/>
        <v>0</v>
      </c>
      <c r="L418" s="60"/>
      <c r="M418" s="72">
        <f>SUM(M419:M420)</f>
        <v>0</v>
      </c>
      <c r="N418" s="72">
        <f>SUM(N419:N420)</f>
        <v>0</v>
      </c>
      <c r="O418" s="72">
        <f>SUM(O419:O420)</f>
        <v>0</v>
      </c>
      <c r="P418" s="71"/>
      <c r="Q418" s="71"/>
      <c r="R418" s="71"/>
      <c r="S418" s="60"/>
      <c r="T418" s="72">
        <f>SUM(T419:T420)</f>
        <v>0</v>
      </c>
      <c r="U418" s="72">
        <f>SUM(U419:U420)</f>
        <v>26968.2</v>
      </c>
      <c r="V418" s="72">
        <f>SUM(V419:V420)</f>
        <v>26968.2</v>
      </c>
      <c r="W418" s="71"/>
      <c r="X418" s="71"/>
      <c r="Y418" s="71"/>
      <c r="Z418" s="60"/>
      <c r="AA418" s="72">
        <f>SUM(AA419:AA420)</f>
        <v>0</v>
      </c>
      <c r="AB418" s="72">
        <f>SUM(AB419:AB420)</f>
        <v>0</v>
      </c>
      <c r="AC418" s="72">
        <f>SUM(AC419:AC420)</f>
        <v>0</v>
      </c>
      <c r="AD418" s="71"/>
      <c r="AE418" s="71"/>
      <c r="AF418" s="66">
        <f t="shared" si="482"/>
        <v>0</v>
      </c>
      <c r="AG418" s="123"/>
      <c r="AH418" s="72">
        <f>SUM(AH419:AH420)</f>
        <v>0</v>
      </c>
      <c r="AI418" s="72">
        <f>SUM(AI419:AI420)</f>
        <v>0</v>
      </c>
      <c r="AJ418" s="72">
        <f>SUM(AJ419:AJ420)</f>
        <v>0</v>
      </c>
      <c r="AK418" s="71"/>
      <c r="AL418" s="71"/>
      <c r="AM418" s="66">
        <f t="shared" si="483"/>
        <v>0</v>
      </c>
      <c r="AN418" s="123"/>
      <c r="AO418" s="72">
        <f>SUM(AO419:AO420)</f>
        <v>0</v>
      </c>
      <c r="AP418" s="72">
        <f>SUM(AP419:AP420)</f>
        <v>0</v>
      </c>
      <c r="AQ418" s="72">
        <f>SUM(AQ419:AQ420)</f>
        <v>0</v>
      </c>
      <c r="AR418" s="71"/>
      <c r="AS418" s="71"/>
      <c r="AT418" s="66">
        <f t="shared" si="484"/>
        <v>0</v>
      </c>
      <c r="AU418" s="123"/>
      <c r="AV418" s="72">
        <f>SUM(AV419:AV420)</f>
        <v>0</v>
      </c>
      <c r="AW418" s="72">
        <f>SUM(AW419:AW420)</f>
        <v>0</v>
      </c>
      <c r="AX418" s="72">
        <f>SUM(AX419:AX420)</f>
        <v>0</v>
      </c>
      <c r="AY418" s="71"/>
      <c r="AZ418" s="71"/>
      <c r="BA418" s="66">
        <f t="shared" si="485"/>
        <v>0</v>
      </c>
      <c r="BB418" s="89"/>
      <c r="BC418" s="89"/>
      <c r="BD418" s="130"/>
      <c r="BE418" s="130"/>
      <c r="BF418" s="130"/>
      <c r="BG418" s="130"/>
      <c r="BH418" s="130"/>
      <c r="BI418" s="130"/>
      <c r="BJ418" s="130"/>
      <c r="BK418" s="130"/>
      <c r="BL418" s="130"/>
      <c r="BM418" s="130"/>
      <c r="BN418" s="130"/>
      <c r="BO418" s="130"/>
      <c r="BP418" s="130"/>
      <c r="BQ418" s="130"/>
      <c r="BR418" s="130"/>
      <c r="BS418" s="130"/>
      <c r="BT418" s="130"/>
      <c r="BU418" s="130"/>
      <c r="BV418" s="130"/>
      <c r="BW418" s="130"/>
      <c r="BX418" s="130"/>
      <c r="BY418" s="130"/>
      <c r="BZ418" s="130"/>
      <c r="CA418" s="130"/>
      <c r="CB418" s="130"/>
      <c r="CC418" s="130"/>
      <c r="CD418" s="130"/>
      <c r="CE418" s="130"/>
      <c r="CF418" s="130"/>
      <c r="CG418" s="130"/>
      <c r="CH418" s="130"/>
      <c r="CI418" s="130"/>
      <c r="CJ418" s="130"/>
      <c r="CK418" s="130"/>
      <c r="CL418" s="130"/>
      <c r="CM418" s="130"/>
      <c r="CN418" s="130"/>
      <c r="CO418" s="130"/>
      <c r="CP418" s="130"/>
      <c r="CQ418" s="130"/>
      <c r="CR418" s="130"/>
      <c r="CS418" s="130"/>
      <c r="CT418" s="130"/>
      <c r="CU418" s="130"/>
      <c r="CV418" s="130"/>
      <c r="CW418" s="130"/>
      <c r="CX418" s="130"/>
      <c r="CY418" s="130"/>
      <c r="CZ418" s="130"/>
      <c r="DA418" s="130"/>
      <c r="DB418" s="130"/>
      <c r="DC418" s="130"/>
      <c r="DD418" s="130"/>
      <c r="DE418" s="130"/>
      <c r="DF418" s="130"/>
      <c r="DG418" s="130"/>
      <c r="DH418" s="130"/>
      <c r="DI418" s="130"/>
      <c r="DJ418" s="130"/>
      <c r="DK418" s="130"/>
      <c r="DL418" s="130"/>
      <c r="DM418" s="130"/>
      <c r="DN418" s="130"/>
      <c r="DO418" s="130"/>
      <c r="DP418" s="130"/>
      <c r="DQ418" s="130"/>
      <c r="DR418" s="130"/>
      <c r="DS418" s="130"/>
      <c r="DT418" s="130"/>
      <c r="DU418" s="130"/>
      <c r="DV418" s="130"/>
      <c r="DW418" s="130"/>
      <c r="DX418" s="130"/>
      <c r="DY418" s="130"/>
      <c r="DZ418" s="130"/>
      <c r="EA418" s="130"/>
      <c r="EB418" s="130"/>
      <c r="EC418" s="130"/>
      <c r="ED418" s="130"/>
      <c r="EE418" s="130"/>
      <c r="EF418" s="130"/>
      <c r="EG418" s="130"/>
      <c r="EH418" s="130"/>
      <c r="EI418" s="130"/>
    </row>
    <row r="419" spans="1:139" ht="156.75" customHeight="1" outlineLevel="1" x14ac:dyDescent="0.3">
      <c r="A419" s="6">
        <v>346</v>
      </c>
      <c r="B419" s="6">
        <v>346</v>
      </c>
      <c r="C419" s="6" t="s">
        <v>330</v>
      </c>
      <c r="D419" s="7" t="s">
        <v>552</v>
      </c>
      <c r="E419" s="16">
        <v>317.89</v>
      </c>
      <c r="F419" s="49">
        <f t="shared" si="492"/>
        <v>0</v>
      </c>
      <c r="G419" s="48"/>
      <c r="H419" s="46">
        <f t="shared" si="493"/>
        <v>0</v>
      </c>
      <c r="I419" s="47"/>
      <c r="J419" s="47"/>
      <c r="K419" s="47">
        <f t="shared" si="491"/>
        <v>0</v>
      </c>
      <c r="L419" s="50"/>
      <c r="M419" s="49">
        <f t="shared" si="478"/>
        <v>0</v>
      </c>
      <c r="N419" s="46">
        <f t="shared" si="479"/>
        <v>0</v>
      </c>
      <c r="O419" s="42">
        <f t="shared" si="480"/>
        <v>0</v>
      </c>
      <c r="P419" s="47"/>
      <c r="Q419" s="47"/>
      <c r="R419" s="47"/>
      <c r="S419" s="50"/>
      <c r="T419" s="49">
        <f t="shared" si="488"/>
        <v>0</v>
      </c>
      <c r="U419" s="46">
        <f t="shared" si="489"/>
        <v>22252.3</v>
      </c>
      <c r="V419" s="42">
        <f t="shared" si="481"/>
        <v>22252.3</v>
      </c>
      <c r="W419" s="47"/>
      <c r="X419" s="47">
        <v>70</v>
      </c>
      <c r="Y419" s="47"/>
      <c r="Z419" s="50"/>
      <c r="AA419" s="51">
        <f t="shared" si="490"/>
        <v>0</v>
      </c>
      <c r="AB419" s="46">
        <f t="shared" si="486"/>
        <v>0</v>
      </c>
      <c r="AC419" s="46">
        <f t="shared" si="487"/>
        <v>0</v>
      </c>
      <c r="AD419" s="47"/>
      <c r="AE419" s="47"/>
      <c r="AF419" s="44">
        <f t="shared" si="482"/>
        <v>0</v>
      </c>
      <c r="AG419" s="124"/>
      <c r="AH419" s="51">
        <f>K419*AK419</f>
        <v>0</v>
      </c>
      <c r="AI419" s="46">
        <f>K420*AL419</f>
        <v>0</v>
      </c>
      <c r="AJ419" s="46">
        <f>AH419+AI419</f>
        <v>0</v>
      </c>
      <c r="AK419" s="47"/>
      <c r="AL419" s="47"/>
      <c r="AM419" s="44">
        <f t="shared" si="483"/>
        <v>0</v>
      </c>
      <c r="AN419" s="124"/>
      <c r="AO419" s="51">
        <f>R419*AR419</f>
        <v>0</v>
      </c>
      <c r="AP419" s="46">
        <f>R420*AS419</f>
        <v>0</v>
      </c>
      <c r="AQ419" s="46">
        <f>AO419+AP419</f>
        <v>0</v>
      </c>
      <c r="AR419" s="47"/>
      <c r="AS419" s="47"/>
      <c r="AT419" s="44">
        <f t="shared" si="484"/>
        <v>0</v>
      </c>
      <c r="AU419" s="124"/>
      <c r="AV419" s="51">
        <f>Y419*AY419</f>
        <v>0</v>
      </c>
      <c r="AW419" s="46">
        <f>Y420*AZ419</f>
        <v>0</v>
      </c>
      <c r="AX419" s="46">
        <f>AV419+AW419</f>
        <v>0</v>
      </c>
      <c r="AY419" s="47"/>
      <c r="AZ419" s="47"/>
      <c r="BA419" s="44">
        <f t="shared" si="485"/>
        <v>0</v>
      </c>
      <c r="BB419" s="93" t="s">
        <v>876</v>
      </c>
      <c r="BC419" s="93"/>
    </row>
    <row r="420" spans="1:139" ht="57" customHeight="1" outlineLevel="1" x14ac:dyDescent="0.3">
      <c r="A420" s="6">
        <v>347</v>
      </c>
      <c r="B420" s="6">
        <v>347</v>
      </c>
      <c r="C420" s="6" t="s">
        <v>331</v>
      </c>
      <c r="D420" s="7" t="s">
        <v>552</v>
      </c>
      <c r="E420" s="16">
        <v>67.37</v>
      </c>
      <c r="F420" s="49">
        <f>I420*E420</f>
        <v>0</v>
      </c>
      <c r="G420" s="48"/>
      <c r="H420" s="46">
        <f>F420+G420</f>
        <v>0</v>
      </c>
      <c r="I420" s="47"/>
      <c r="J420" s="47"/>
      <c r="K420" s="47">
        <f>I420+J420</f>
        <v>0</v>
      </c>
      <c r="L420" s="50"/>
      <c r="M420" s="49">
        <f t="shared" si="478"/>
        <v>0</v>
      </c>
      <c r="N420" s="46">
        <f t="shared" si="479"/>
        <v>0</v>
      </c>
      <c r="O420" s="42">
        <f t="shared" si="480"/>
        <v>0</v>
      </c>
      <c r="P420" s="47"/>
      <c r="Q420" s="47"/>
      <c r="R420" s="47"/>
      <c r="S420" s="50"/>
      <c r="T420" s="49">
        <f t="shared" si="488"/>
        <v>0</v>
      </c>
      <c r="U420" s="46">
        <f t="shared" si="489"/>
        <v>4715.9000000000005</v>
      </c>
      <c r="V420" s="42">
        <f t="shared" si="481"/>
        <v>4715.9000000000005</v>
      </c>
      <c r="W420" s="47"/>
      <c r="X420" s="47">
        <v>70</v>
      </c>
      <c r="Y420" s="47"/>
      <c r="Z420" s="50"/>
      <c r="AA420" s="51">
        <f t="shared" si="490"/>
        <v>0</v>
      </c>
      <c r="AB420" s="46">
        <f t="shared" si="486"/>
        <v>0</v>
      </c>
      <c r="AC420" s="46">
        <f t="shared" si="487"/>
        <v>0</v>
      </c>
      <c r="AD420" s="47"/>
      <c r="AE420" s="47"/>
      <c r="AF420" s="44">
        <f t="shared" si="482"/>
        <v>0</v>
      </c>
      <c r="AG420" s="124"/>
      <c r="AH420" s="51">
        <f>K420*AK420</f>
        <v>0</v>
      </c>
      <c r="AI420" s="46">
        <f>K421*AL420</f>
        <v>0</v>
      </c>
      <c r="AJ420" s="46">
        <f>AH420+AI420</f>
        <v>0</v>
      </c>
      <c r="AK420" s="47"/>
      <c r="AL420" s="47"/>
      <c r="AM420" s="44">
        <f t="shared" si="483"/>
        <v>0</v>
      </c>
      <c r="AN420" s="124"/>
      <c r="AO420" s="51">
        <f>R420*AR420</f>
        <v>0</v>
      </c>
      <c r="AP420" s="46">
        <f>R421*AS420</f>
        <v>0</v>
      </c>
      <c r="AQ420" s="46">
        <f>AO420+AP420</f>
        <v>0</v>
      </c>
      <c r="AR420" s="47"/>
      <c r="AS420" s="47"/>
      <c r="AT420" s="44">
        <f t="shared" si="484"/>
        <v>0</v>
      </c>
      <c r="AU420" s="124"/>
      <c r="AV420" s="51">
        <f>Y420*AY420</f>
        <v>0</v>
      </c>
      <c r="AW420" s="46">
        <f>Y421*AZ420</f>
        <v>0</v>
      </c>
      <c r="AX420" s="46">
        <f>AV420+AW420</f>
        <v>0</v>
      </c>
      <c r="AY420" s="47"/>
      <c r="AZ420" s="47"/>
      <c r="BA420" s="44">
        <f t="shared" si="485"/>
        <v>0</v>
      </c>
      <c r="BB420" s="93" t="s">
        <v>877</v>
      </c>
      <c r="BC420" s="93"/>
    </row>
    <row r="421" spans="1:139" s="67" customFormat="1" hidden="1" x14ac:dyDescent="0.3">
      <c r="A421" s="61"/>
      <c r="B421" s="61"/>
      <c r="C421" s="61" t="s">
        <v>332</v>
      </c>
      <c r="D421" s="68"/>
      <c r="E421" s="69"/>
      <c r="F421" s="72">
        <f>SUM(F422:F423)</f>
        <v>0</v>
      </c>
      <c r="G421" s="72">
        <f>SUM(G422:G423)</f>
        <v>0</v>
      </c>
      <c r="H421" s="72">
        <f>SUM(H422:H423)</f>
        <v>0</v>
      </c>
      <c r="I421" s="71"/>
      <c r="J421" s="71"/>
      <c r="K421" s="71">
        <f>I421+J421</f>
        <v>0</v>
      </c>
      <c r="L421" s="60"/>
      <c r="M421" s="72">
        <f>SUM(M422:M423)</f>
        <v>0</v>
      </c>
      <c r="N421" s="72">
        <f>SUM(N422:N423)</f>
        <v>0</v>
      </c>
      <c r="O421" s="72">
        <f>SUM(O422:O423)</f>
        <v>0</v>
      </c>
      <c r="P421" s="71"/>
      <c r="Q421" s="71"/>
      <c r="R421" s="71"/>
      <c r="S421" s="60"/>
      <c r="T421" s="72">
        <f>SUM(T422:T423)</f>
        <v>0</v>
      </c>
      <c r="U421" s="72">
        <f>SUM(U422:U423)</f>
        <v>200779.60000000003</v>
      </c>
      <c r="V421" s="72">
        <f>SUM(V422:V423)</f>
        <v>200779.60000000003</v>
      </c>
      <c r="W421" s="71"/>
      <c r="X421" s="71"/>
      <c r="Y421" s="71"/>
      <c r="Z421" s="60"/>
      <c r="AA421" s="72">
        <f>SUM(AA422:AA423)</f>
        <v>0</v>
      </c>
      <c r="AB421" s="72">
        <f>SUM(AB422:AB423)</f>
        <v>0</v>
      </c>
      <c r="AC421" s="72">
        <f>SUM(AC422:AC423)</f>
        <v>0</v>
      </c>
      <c r="AD421" s="71"/>
      <c r="AE421" s="71"/>
      <c r="AF421" s="66">
        <f t="shared" si="482"/>
        <v>0</v>
      </c>
      <c r="AG421" s="123"/>
      <c r="AH421" s="72">
        <f>SUM(AH422:AH423)</f>
        <v>0</v>
      </c>
      <c r="AI421" s="72">
        <f>SUM(AI422:AI423)</f>
        <v>0</v>
      </c>
      <c r="AJ421" s="72">
        <f>SUM(AJ422:AJ423)</f>
        <v>0</v>
      </c>
      <c r="AK421" s="71"/>
      <c r="AL421" s="71"/>
      <c r="AM421" s="66">
        <f t="shared" si="483"/>
        <v>0</v>
      </c>
      <c r="AN421" s="123"/>
      <c r="AO421" s="72">
        <f>SUM(AO422:AO423)</f>
        <v>0</v>
      </c>
      <c r="AP421" s="72">
        <f>SUM(AP422:AP423)</f>
        <v>0</v>
      </c>
      <c r="AQ421" s="72">
        <f>SUM(AQ422:AQ423)</f>
        <v>0</v>
      </c>
      <c r="AR421" s="71"/>
      <c r="AS421" s="71"/>
      <c r="AT421" s="66">
        <f t="shared" si="484"/>
        <v>0</v>
      </c>
      <c r="AU421" s="123"/>
      <c r="AV421" s="72">
        <f>SUM(AV422:AV423)</f>
        <v>0</v>
      </c>
      <c r="AW421" s="72">
        <f>SUM(AW422:AW423)</f>
        <v>0</v>
      </c>
      <c r="AX421" s="72">
        <f>SUM(AX422:AX423)</f>
        <v>0</v>
      </c>
      <c r="AY421" s="71"/>
      <c r="AZ421" s="71"/>
      <c r="BA421" s="66">
        <f t="shared" si="485"/>
        <v>0</v>
      </c>
      <c r="BB421" s="89"/>
      <c r="BC421" s="89"/>
      <c r="BD421" s="130"/>
      <c r="BE421" s="130"/>
      <c r="BF421" s="130"/>
      <c r="BG421" s="130"/>
      <c r="BH421" s="130"/>
      <c r="BI421" s="130"/>
      <c r="BJ421" s="130"/>
      <c r="BK421" s="130"/>
      <c r="BL421" s="130"/>
      <c r="BM421" s="130"/>
      <c r="BN421" s="130"/>
      <c r="BO421" s="130"/>
      <c r="BP421" s="130"/>
      <c r="BQ421" s="130"/>
      <c r="BR421" s="130"/>
      <c r="BS421" s="130"/>
      <c r="BT421" s="130"/>
      <c r="BU421" s="130"/>
      <c r="BV421" s="130"/>
      <c r="BW421" s="130"/>
      <c r="BX421" s="130"/>
      <c r="BY421" s="130"/>
      <c r="BZ421" s="130"/>
      <c r="CA421" s="130"/>
      <c r="CB421" s="130"/>
      <c r="CC421" s="130"/>
      <c r="CD421" s="130"/>
      <c r="CE421" s="130"/>
      <c r="CF421" s="130"/>
      <c r="CG421" s="130"/>
      <c r="CH421" s="130"/>
      <c r="CI421" s="130"/>
      <c r="CJ421" s="130"/>
      <c r="CK421" s="130"/>
      <c r="CL421" s="130"/>
      <c r="CM421" s="130"/>
      <c r="CN421" s="130"/>
      <c r="CO421" s="130"/>
      <c r="CP421" s="130"/>
      <c r="CQ421" s="130"/>
      <c r="CR421" s="130"/>
      <c r="CS421" s="130"/>
      <c r="CT421" s="130"/>
      <c r="CU421" s="130"/>
      <c r="CV421" s="130"/>
      <c r="CW421" s="130"/>
      <c r="CX421" s="130"/>
      <c r="CY421" s="130"/>
      <c r="CZ421" s="130"/>
      <c r="DA421" s="130"/>
      <c r="DB421" s="130"/>
      <c r="DC421" s="130"/>
      <c r="DD421" s="130"/>
      <c r="DE421" s="130"/>
      <c r="DF421" s="130"/>
      <c r="DG421" s="130"/>
      <c r="DH421" s="130"/>
      <c r="DI421" s="130"/>
      <c r="DJ421" s="130"/>
      <c r="DK421" s="130"/>
      <c r="DL421" s="130"/>
      <c r="DM421" s="130"/>
      <c r="DN421" s="130"/>
      <c r="DO421" s="130"/>
      <c r="DP421" s="130"/>
      <c r="DQ421" s="130"/>
      <c r="DR421" s="130"/>
      <c r="DS421" s="130"/>
      <c r="DT421" s="130"/>
      <c r="DU421" s="130"/>
      <c r="DV421" s="130"/>
      <c r="DW421" s="130"/>
      <c r="DX421" s="130"/>
      <c r="DY421" s="130"/>
      <c r="DZ421" s="130"/>
      <c r="EA421" s="130"/>
      <c r="EB421" s="130"/>
      <c r="EC421" s="130"/>
      <c r="ED421" s="130"/>
      <c r="EE421" s="130"/>
      <c r="EF421" s="130"/>
      <c r="EG421" s="130"/>
      <c r="EH421" s="130"/>
      <c r="EI421" s="130"/>
    </row>
    <row r="422" spans="1:139" ht="128.25" customHeight="1" outlineLevel="1" x14ac:dyDescent="0.3">
      <c r="A422" s="6">
        <v>348</v>
      </c>
      <c r="B422" s="6">
        <v>348</v>
      </c>
      <c r="C422" s="6" t="s">
        <v>333</v>
      </c>
      <c r="D422" s="7" t="s">
        <v>553</v>
      </c>
      <c r="E422" s="16">
        <v>2.6230000000000002</v>
      </c>
      <c r="F422" s="49">
        <f t="shared" si="492"/>
        <v>0</v>
      </c>
      <c r="G422" s="48"/>
      <c r="H422" s="46">
        <f t="shared" si="493"/>
        <v>0</v>
      </c>
      <c r="I422" s="47"/>
      <c r="J422" s="47"/>
      <c r="K422" s="47">
        <f t="shared" si="491"/>
        <v>0</v>
      </c>
      <c r="L422" s="50"/>
      <c r="M422" s="49">
        <f t="shared" si="478"/>
        <v>0</v>
      </c>
      <c r="N422" s="46">
        <f t="shared" si="479"/>
        <v>0</v>
      </c>
      <c r="O422" s="42">
        <f t="shared" si="480"/>
        <v>0</v>
      </c>
      <c r="P422" s="47"/>
      <c r="Q422" s="47"/>
      <c r="R422" s="47"/>
      <c r="S422" s="50"/>
      <c r="T422" s="49">
        <f t="shared" si="488"/>
        <v>0</v>
      </c>
      <c r="U422" s="46">
        <f t="shared" si="489"/>
        <v>183610.00000000003</v>
      </c>
      <c r="V422" s="42">
        <f t="shared" si="481"/>
        <v>183610.00000000003</v>
      </c>
      <c r="W422" s="47"/>
      <c r="X422" s="47">
        <v>70000</v>
      </c>
      <c r="Y422" s="47"/>
      <c r="Z422" s="50"/>
      <c r="AA422" s="51">
        <f t="shared" si="490"/>
        <v>0</v>
      </c>
      <c r="AB422" s="46">
        <f t="shared" si="486"/>
        <v>0</v>
      </c>
      <c r="AC422" s="46">
        <f t="shared" si="487"/>
        <v>0</v>
      </c>
      <c r="AD422" s="47"/>
      <c r="AE422" s="47"/>
      <c r="AF422" s="44">
        <f t="shared" si="482"/>
        <v>0</v>
      </c>
      <c r="AG422" s="124"/>
      <c r="AH422" s="51">
        <f>K422*AK422</f>
        <v>0</v>
      </c>
      <c r="AI422" s="46">
        <f>K423*AL422</f>
        <v>0</v>
      </c>
      <c r="AJ422" s="46">
        <f>AH422+AI422</f>
        <v>0</v>
      </c>
      <c r="AK422" s="47"/>
      <c r="AL422" s="47"/>
      <c r="AM422" s="44">
        <f t="shared" si="483"/>
        <v>0</v>
      </c>
      <c r="AN422" s="124"/>
      <c r="AO422" s="51">
        <f>R422*AR422</f>
        <v>0</v>
      </c>
      <c r="AP422" s="46">
        <f>R423*AS422</f>
        <v>0</v>
      </c>
      <c r="AQ422" s="46">
        <f>AO422+AP422</f>
        <v>0</v>
      </c>
      <c r="AR422" s="47"/>
      <c r="AS422" s="47"/>
      <c r="AT422" s="44">
        <f t="shared" si="484"/>
        <v>0</v>
      </c>
      <c r="AU422" s="124"/>
      <c r="AV422" s="51">
        <f>Y422*AY422</f>
        <v>0</v>
      </c>
      <c r="AW422" s="46">
        <f>Y423*AZ422</f>
        <v>0</v>
      </c>
      <c r="AX422" s="46">
        <f>AV422+AW422</f>
        <v>0</v>
      </c>
      <c r="AY422" s="47"/>
      <c r="AZ422" s="47"/>
      <c r="BA422" s="44">
        <f t="shared" si="485"/>
        <v>0</v>
      </c>
      <c r="BB422" s="93" t="s">
        <v>878</v>
      </c>
      <c r="BC422" s="93"/>
    </row>
    <row r="423" spans="1:139" ht="42.75" customHeight="1" outlineLevel="1" x14ac:dyDescent="0.3">
      <c r="A423" s="6">
        <v>349</v>
      </c>
      <c r="B423" s="6">
        <v>349</v>
      </c>
      <c r="C423" s="6" t="s">
        <v>334</v>
      </c>
      <c r="D423" s="7" t="s">
        <v>552</v>
      </c>
      <c r="E423" s="16">
        <v>245.28</v>
      </c>
      <c r="F423" s="49">
        <f t="shared" si="492"/>
        <v>0</v>
      </c>
      <c r="G423" s="48"/>
      <c r="H423" s="46">
        <f t="shared" si="493"/>
        <v>0</v>
      </c>
      <c r="I423" s="47"/>
      <c r="J423" s="47"/>
      <c r="K423" s="47">
        <f t="shared" si="491"/>
        <v>0</v>
      </c>
      <c r="L423" s="50"/>
      <c r="M423" s="49">
        <f t="shared" si="478"/>
        <v>0</v>
      </c>
      <c r="N423" s="46">
        <f t="shared" si="479"/>
        <v>0</v>
      </c>
      <c r="O423" s="42">
        <f t="shared" si="480"/>
        <v>0</v>
      </c>
      <c r="P423" s="47"/>
      <c r="Q423" s="47"/>
      <c r="R423" s="47"/>
      <c r="S423" s="50"/>
      <c r="T423" s="49">
        <f t="shared" si="488"/>
        <v>0</v>
      </c>
      <c r="U423" s="46">
        <f t="shared" si="489"/>
        <v>17169.599999999999</v>
      </c>
      <c r="V423" s="42">
        <f t="shared" si="481"/>
        <v>17169.599999999999</v>
      </c>
      <c r="W423" s="47"/>
      <c r="X423" s="47">
        <v>70</v>
      </c>
      <c r="Y423" s="47"/>
      <c r="Z423" s="50"/>
      <c r="AA423" s="51">
        <f t="shared" si="490"/>
        <v>0</v>
      </c>
      <c r="AB423" s="46">
        <f t="shared" si="486"/>
        <v>0</v>
      </c>
      <c r="AC423" s="46">
        <f t="shared" si="487"/>
        <v>0</v>
      </c>
      <c r="AD423" s="47"/>
      <c r="AE423" s="47"/>
      <c r="AF423" s="44">
        <f t="shared" si="482"/>
        <v>0</v>
      </c>
      <c r="AG423" s="124"/>
      <c r="AH423" s="51">
        <f>K423*AK423</f>
        <v>0</v>
      </c>
      <c r="AI423" s="46">
        <f>K424*AL423</f>
        <v>0</v>
      </c>
      <c r="AJ423" s="46">
        <f>AH423+AI423</f>
        <v>0</v>
      </c>
      <c r="AK423" s="47"/>
      <c r="AL423" s="47"/>
      <c r="AM423" s="44">
        <f t="shared" si="483"/>
        <v>0</v>
      </c>
      <c r="AN423" s="124"/>
      <c r="AO423" s="51">
        <f>R423*AR423</f>
        <v>0</v>
      </c>
      <c r="AP423" s="46">
        <f>R424*AS423</f>
        <v>0</v>
      </c>
      <c r="AQ423" s="46">
        <f>AO423+AP423</f>
        <v>0</v>
      </c>
      <c r="AR423" s="47"/>
      <c r="AS423" s="47"/>
      <c r="AT423" s="44">
        <f t="shared" si="484"/>
        <v>0</v>
      </c>
      <c r="AU423" s="124"/>
      <c r="AV423" s="51">
        <f>Y423*AY423</f>
        <v>0</v>
      </c>
      <c r="AW423" s="46">
        <f>Y424*AZ423</f>
        <v>0</v>
      </c>
      <c r="AX423" s="46">
        <f>AV423+AW423</f>
        <v>0</v>
      </c>
      <c r="AY423" s="47"/>
      <c r="AZ423" s="47"/>
      <c r="BA423" s="44">
        <f t="shared" si="485"/>
        <v>0</v>
      </c>
      <c r="BB423" s="93" t="s">
        <v>879</v>
      </c>
      <c r="BC423" s="93"/>
    </row>
    <row r="424" spans="1:139" s="67" customFormat="1" hidden="1" x14ac:dyDescent="0.3">
      <c r="A424" s="61"/>
      <c r="B424" s="61"/>
      <c r="C424" s="61" t="s">
        <v>335</v>
      </c>
      <c r="D424" s="68"/>
      <c r="E424" s="69"/>
      <c r="F424" s="72">
        <f>SUM(F425:F426)</f>
        <v>0</v>
      </c>
      <c r="G424" s="72">
        <f>SUM(G425:G426)</f>
        <v>0</v>
      </c>
      <c r="H424" s="72">
        <f>SUM(H425:H426)</f>
        <v>0</v>
      </c>
      <c r="I424" s="71"/>
      <c r="J424" s="71"/>
      <c r="K424" s="71">
        <f t="shared" si="491"/>
        <v>0</v>
      </c>
      <c r="L424" s="60"/>
      <c r="M424" s="72">
        <f>SUM(M425:M426)</f>
        <v>0</v>
      </c>
      <c r="N424" s="72">
        <f>SUM(N425:N426)</f>
        <v>0</v>
      </c>
      <c r="O424" s="72">
        <f>SUM(O425:O426)</f>
        <v>0</v>
      </c>
      <c r="P424" s="71"/>
      <c r="Q424" s="71"/>
      <c r="R424" s="71"/>
      <c r="S424" s="60"/>
      <c r="T424" s="72">
        <f>SUM(T425:T426)</f>
        <v>0</v>
      </c>
      <c r="U424" s="72">
        <f>SUM(U425:U426)</f>
        <v>47009.9</v>
      </c>
      <c r="V424" s="72">
        <f>SUM(V425:V426)</f>
        <v>47009.9</v>
      </c>
      <c r="W424" s="71"/>
      <c r="X424" s="71"/>
      <c r="Y424" s="71"/>
      <c r="Z424" s="60"/>
      <c r="AA424" s="72">
        <f>SUM(AA425:AA426)</f>
        <v>0</v>
      </c>
      <c r="AB424" s="72">
        <f>SUM(AB425:AB426)</f>
        <v>0</v>
      </c>
      <c r="AC424" s="72">
        <f>SUM(AC425:AC426)</f>
        <v>0</v>
      </c>
      <c r="AD424" s="71"/>
      <c r="AE424" s="71"/>
      <c r="AF424" s="66">
        <f t="shared" si="482"/>
        <v>0</v>
      </c>
      <c r="AG424" s="123"/>
      <c r="AH424" s="72">
        <f>SUM(AH425:AH426)</f>
        <v>0</v>
      </c>
      <c r="AI424" s="72">
        <f>SUM(AI425:AI426)</f>
        <v>0</v>
      </c>
      <c r="AJ424" s="72">
        <f>SUM(AJ425:AJ426)</f>
        <v>0</v>
      </c>
      <c r="AK424" s="71"/>
      <c r="AL424" s="71"/>
      <c r="AM424" s="66">
        <f t="shared" si="483"/>
        <v>0</v>
      </c>
      <c r="AN424" s="123"/>
      <c r="AO424" s="72">
        <f>SUM(AO425:AO426)</f>
        <v>0</v>
      </c>
      <c r="AP424" s="72">
        <f>SUM(AP425:AP426)</f>
        <v>0</v>
      </c>
      <c r="AQ424" s="72">
        <f>SUM(AQ425:AQ426)</f>
        <v>0</v>
      </c>
      <c r="AR424" s="71"/>
      <c r="AS424" s="71"/>
      <c r="AT424" s="66">
        <f t="shared" si="484"/>
        <v>0</v>
      </c>
      <c r="AU424" s="123"/>
      <c r="AV424" s="72">
        <f>SUM(AV425:AV426)</f>
        <v>0</v>
      </c>
      <c r="AW424" s="72">
        <f>SUM(AW425:AW426)</f>
        <v>0</v>
      </c>
      <c r="AX424" s="72">
        <f>SUM(AX425:AX426)</f>
        <v>0</v>
      </c>
      <c r="AY424" s="71"/>
      <c r="AZ424" s="71"/>
      <c r="BA424" s="66">
        <f t="shared" si="485"/>
        <v>0</v>
      </c>
      <c r="BB424" s="89"/>
      <c r="BC424" s="89"/>
      <c r="BD424" s="130"/>
      <c r="BE424" s="130"/>
      <c r="BF424" s="130"/>
      <c r="BG424" s="130"/>
      <c r="BH424" s="130"/>
      <c r="BI424" s="130"/>
      <c r="BJ424" s="130"/>
      <c r="BK424" s="130"/>
      <c r="BL424" s="130"/>
      <c r="BM424" s="130"/>
      <c r="BN424" s="130"/>
      <c r="BO424" s="130"/>
      <c r="BP424" s="130"/>
      <c r="BQ424" s="130"/>
      <c r="BR424" s="130"/>
      <c r="BS424" s="130"/>
      <c r="BT424" s="130"/>
      <c r="BU424" s="130"/>
      <c r="BV424" s="130"/>
      <c r="BW424" s="130"/>
      <c r="BX424" s="130"/>
      <c r="BY424" s="130"/>
      <c r="BZ424" s="130"/>
      <c r="CA424" s="130"/>
      <c r="CB424" s="130"/>
      <c r="CC424" s="130"/>
      <c r="CD424" s="130"/>
      <c r="CE424" s="130"/>
      <c r="CF424" s="130"/>
      <c r="CG424" s="130"/>
      <c r="CH424" s="130"/>
      <c r="CI424" s="130"/>
      <c r="CJ424" s="130"/>
      <c r="CK424" s="130"/>
      <c r="CL424" s="130"/>
      <c r="CM424" s="130"/>
      <c r="CN424" s="130"/>
      <c r="CO424" s="130"/>
      <c r="CP424" s="130"/>
      <c r="CQ424" s="130"/>
      <c r="CR424" s="130"/>
      <c r="CS424" s="130"/>
      <c r="CT424" s="130"/>
      <c r="CU424" s="130"/>
      <c r="CV424" s="130"/>
      <c r="CW424" s="130"/>
      <c r="CX424" s="130"/>
      <c r="CY424" s="130"/>
      <c r="CZ424" s="130"/>
      <c r="DA424" s="130"/>
      <c r="DB424" s="130"/>
      <c r="DC424" s="130"/>
      <c r="DD424" s="130"/>
      <c r="DE424" s="130"/>
      <c r="DF424" s="130"/>
      <c r="DG424" s="130"/>
      <c r="DH424" s="130"/>
      <c r="DI424" s="130"/>
      <c r="DJ424" s="130"/>
      <c r="DK424" s="130"/>
      <c r="DL424" s="130"/>
      <c r="DM424" s="130"/>
      <c r="DN424" s="130"/>
      <c r="DO424" s="130"/>
      <c r="DP424" s="130"/>
      <c r="DQ424" s="130"/>
      <c r="DR424" s="130"/>
      <c r="DS424" s="130"/>
      <c r="DT424" s="130"/>
      <c r="DU424" s="130"/>
      <c r="DV424" s="130"/>
      <c r="DW424" s="130"/>
      <c r="DX424" s="130"/>
      <c r="DY424" s="130"/>
      <c r="DZ424" s="130"/>
      <c r="EA424" s="130"/>
      <c r="EB424" s="130"/>
      <c r="EC424" s="130"/>
      <c r="ED424" s="130"/>
      <c r="EE424" s="130"/>
      <c r="EF424" s="130"/>
      <c r="EG424" s="130"/>
      <c r="EH424" s="130"/>
      <c r="EI424" s="130"/>
    </row>
    <row r="425" spans="1:139" ht="57" customHeight="1" outlineLevel="1" x14ac:dyDescent="0.3">
      <c r="A425" s="6">
        <v>350</v>
      </c>
      <c r="B425" s="6">
        <v>350</v>
      </c>
      <c r="C425" s="6" t="s">
        <v>336</v>
      </c>
      <c r="D425" s="7" t="s">
        <v>552</v>
      </c>
      <c r="E425" s="16">
        <v>170.27</v>
      </c>
      <c r="F425" s="49">
        <f t="shared" si="492"/>
        <v>0</v>
      </c>
      <c r="G425" s="48"/>
      <c r="H425" s="46">
        <f t="shared" si="493"/>
        <v>0</v>
      </c>
      <c r="I425" s="47"/>
      <c r="J425" s="47"/>
      <c r="K425" s="47">
        <f t="shared" si="491"/>
        <v>0</v>
      </c>
      <c r="L425" s="50"/>
      <c r="M425" s="49">
        <f t="shared" si="478"/>
        <v>0</v>
      </c>
      <c r="N425" s="46">
        <f t="shared" si="479"/>
        <v>0</v>
      </c>
      <c r="O425" s="42">
        <f t="shared" si="480"/>
        <v>0</v>
      </c>
      <c r="P425" s="47"/>
      <c r="Q425" s="47"/>
      <c r="R425" s="47"/>
      <c r="S425" s="50"/>
      <c r="T425" s="49">
        <f t="shared" si="488"/>
        <v>0</v>
      </c>
      <c r="U425" s="46">
        <f t="shared" si="489"/>
        <v>11918.900000000001</v>
      </c>
      <c r="V425" s="42">
        <f t="shared" si="481"/>
        <v>11918.900000000001</v>
      </c>
      <c r="W425" s="47"/>
      <c r="X425" s="47">
        <v>70</v>
      </c>
      <c r="Y425" s="47"/>
      <c r="Z425" s="50"/>
      <c r="AA425" s="51">
        <f t="shared" si="490"/>
        <v>0</v>
      </c>
      <c r="AB425" s="46">
        <f t="shared" si="486"/>
        <v>0</v>
      </c>
      <c r="AC425" s="46">
        <f t="shared" si="487"/>
        <v>0</v>
      </c>
      <c r="AD425" s="47"/>
      <c r="AE425" s="47"/>
      <c r="AF425" s="44">
        <f t="shared" si="482"/>
        <v>0</v>
      </c>
      <c r="AG425" s="124"/>
      <c r="AH425" s="51">
        <f>K425*AK425</f>
        <v>0</v>
      </c>
      <c r="AI425" s="46">
        <f>K426*AL425</f>
        <v>0</v>
      </c>
      <c r="AJ425" s="46">
        <f>AH425+AI425</f>
        <v>0</v>
      </c>
      <c r="AK425" s="47"/>
      <c r="AL425" s="47"/>
      <c r="AM425" s="44">
        <f t="shared" si="483"/>
        <v>0</v>
      </c>
      <c r="AN425" s="124"/>
      <c r="AO425" s="51">
        <f>R425*AR425</f>
        <v>0</v>
      </c>
      <c r="AP425" s="46">
        <f>R426*AS425</f>
        <v>0</v>
      </c>
      <c r="AQ425" s="46">
        <f>AO425+AP425</f>
        <v>0</v>
      </c>
      <c r="AR425" s="47"/>
      <c r="AS425" s="47"/>
      <c r="AT425" s="44">
        <f t="shared" si="484"/>
        <v>0</v>
      </c>
      <c r="AU425" s="124"/>
      <c r="AV425" s="51">
        <f>Y425*AY425</f>
        <v>0</v>
      </c>
      <c r="AW425" s="46">
        <f>Y426*AZ425</f>
        <v>0</v>
      </c>
      <c r="AX425" s="46">
        <f>AV425+AW425</f>
        <v>0</v>
      </c>
      <c r="AY425" s="47"/>
      <c r="AZ425" s="47"/>
      <c r="BA425" s="44">
        <f t="shared" si="485"/>
        <v>0</v>
      </c>
      <c r="BB425" s="93" t="s">
        <v>880</v>
      </c>
      <c r="BC425" s="93"/>
    </row>
    <row r="426" spans="1:139" ht="57" customHeight="1" outlineLevel="1" x14ac:dyDescent="0.3">
      <c r="A426" s="6">
        <v>351</v>
      </c>
      <c r="B426" s="6">
        <v>351</v>
      </c>
      <c r="C426" s="6" t="s">
        <v>337</v>
      </c>
      <c r="D426" s="7" t="s">
        <v>552</v>
      </c>
      <c r="E426" s="16">
        <v>501.3</v>
      </c>
      <c r="F426" s="49">
        <f t="shared" si="492"/>
        <v>0</v>
      </c>
      <c r="G426" s="48"/>
      <c r="H426" s="46">
        <f t="shared" si="493"/>
        <v>0</v>
      </c>
      <c r="I426" s="47"/>
      <c r="J426" s="47"/>
      <c r="K426" s="47">
        <f t="shared" si="491"/>
        <v>0</v>
      </c>
      <c r="L426" s="50"/>
      <c r="M426" s="49">
        <f t="shared" si="478"/>
        <v>0</v>
      </c>
      <c r="N426" s="46">
        <f t="shared" si="479"/>
        <v>0</v>
      </c>
      <c r="O426" s="42">
        <f t="shared" si="480"/>
        <v>0</v>
      </c>
      <c r="P426" s="47"/>
      <c r="Q426" s="47"/>
      <c r="R426" s="47"/>
      <c r="S426" s="50"/>
      <c r="T426" s="49">
        <f t="shared" si="488"/>
        <v>0</v>
      </c>
      <c r="U426" s="46">
        <f t="shared" si="489"/>
        <v>35091</v>
      </c>
      <c r="V426" s="42">
        <f t="shared" si="481"/>
        <v>35091</v>
      </c>
      <c r="W426" s="47"/>
      <c r="X426" s="47">
        <v>70</v>
      </c>
      <c r="Y426" s="47"/>
      <c r="Z426" s="50"/>
      <c r="AA426" s="51">
        <f t="shared" si="490"/>
        <v>0</v>
      </c>
      <c r="AB426" s="46">
        <f t="shared" si="486"/>
        <v>0</v>
      </c>
      <c r="AC426" s="46">
        <f t="shared" si="487"/>
        <v>0</v>
      </c>
      <c r="AD426" s="47"/>
      <c r="AE426" s="47"/>
      <c r="AF426" s="44">
        <f t="shared" si="482"/>
        <v>0</v>
      </c>
      <c r="AG426" s="124"/>
      <c r="AH426" s="51">
        <f>K426*AK426</f>
        <v>0</v>
      </c>
      <c r="AI426" s="46">
        <f>K427*AL426</f>
        <v>0</v>
      </c>
      <c r="AJ426" s="46">
        <f>AH426+AI426</f>
        <v>0</v>
      </c>
      <c r="AK426" s="47"/>
      <c r="AL426" s="47"/>
      <c r="AM426" s="44">
        <f t="shared" si="483"/>
        <v>0</v>
      </c>
      <c r="AN426" s="124"/>
      <c r="AO426" s="51">
        <f>R426*AR426</f>
        <v>0</v>
      </c>
      <c r="AP426" s="46">
        <f>R427*AS426</f>
        <v>0</v>
      </c>
      <c r="AQ426" s="46">
        <f>AO426+AP426</f>
        <v>0</v>
      </c>
      <c r="AR426" s="47"/>
      <c r="AS426" s="47"/>
      <c r="AT426" s="44">
        <f t="shared" si="484"/>
        <v>0</v>
      </c>
      <c r="AU426" s="124"/>
      <c r="AV426" s="51">
        <f>Y426*AY426</f>
        <v>0</v>
      </c>
      <c r="AW426" s="46">
        <f>Y427*AZ426</f>
        <v>0</v>
      </c>
      <c r="AX426" s="46">
        <f>AV426+AW426</f>
        <v>0</v>
      </c>
      <c r="AY426" s="47"/>
      <c r="AZ426" s="47"/>
      <c r="BA426" s="44">
        <f t="shared" si="485"/>
        <v>0</v>
      </c>
      <c r="BB426" s="93" t="s">
        <v>881</v>
      </c>
      <c r="BC426" s="93"/>
    </row>
    <row r="427" spans="1:139" s="67" customFormat="1" hidden="1" x14ac:dyDescent="0.3">
      <c r="A427" s="61"/>
      <c r="B427" s="61"/>
      <c r="C427" s="61" t="s">
        <v>338</v>
      </c>
      <c r="D427" s="68"/>
      <c r="E427" s="69"/>
      <c r="F427" s="72">
        <f>SUM(F428:F430)</f>
        <v>0</v>
      </c>
      <c r="G427" s="72">
        <f>SUM(G428:G430)</f>
        <v>0</v>
      </c>
      <c r="H427" s="72">
        <f>SUM(H428:H430)</f>
        <v>0</v>
      </c>
      <c r="I427" s="71"/>
      <c r="J427" s="71"/>
      <c r="K427" s="71">
        <f t="shared" si="491"/>
        <v>0</v>
      </c>
      <c r="L427" s="60"/>
      <c r="M427" s="72">
        <f>SUM(M428:M430)</f>
        <v>0</v>
      </c>
      <c r="N427" s="72">
        <f>SUM(N428:N430)</f>
        <v>0</v>
      </c>
      <c r="O427" s="72">
        <f>SUM(O428:O430)</f>
        <v>0</v>
      </c>
      <c r="P427" s="71"/>
      <c r="Q427" s="71"/>
      <c r="R427" s="71"/>
      <c r="S427" s="60"/>
      <c r="T427" s="72">
        <f>SUM(T428:T430)</f>
        <v>0</v>
      </c>
      <c r="U427" s="72">
        <f>SUM(U428:U430)</f>
        <v>2312.7999999999997</v>
      </c>
      <c r="V427" s="72">
        <f>SUM(V428:V430)</f>
        <v>2312.7999999999997</v>
      </c>
      <c r="W427" s="71"/>
      <c r="X427" s="71"/>
      <c r="Y427" s="71"/>
      <c r="Z427" s="60"/>
      <c r="AA427" s="72">
        <f>SUM(AA428:AA430)</f>
        <v>0</v>
      </c>
      <c r="AB427" s="72">
        <f>SUM(AB428:AB430)</f>
        <v>0</v>
      </c>
      <c r="AC427" s="72">
        <f>SUM(AC428:AC430)</f>
        <v>0</v>
      </c>
      <c r="AD427" s="71"/>
      <c r="AE427" s="71"/>
      <c r="AF427" s="66">
        <f t="shared" si="482"/>
        <v>0</v>
      </c>
      <c r="AG427" s="123"/>
      <c r="AH427" s="72">
        <f>SUM(AH428:AH430)</f>
        <v>0</v>
      </c>
      <c r="AI427" s="72">
        <f>SUM(AI428:AI430)</f>
        <v>0</v>
      </c>
      <c r="AJ427" s="72">
        <f>SUM(AJ428:AJ430)</f>
        <v>0</v>
      </c>
      <c r="AK427" s="71"/>
      <c r="AL427" s="71"/>
      <c r="AM427" s="66">
        <f t="shared" si="483"/>
        <v>0</v>
      </c>
      <c r="AN427" s="123"/>
      <c r="AO427" s="72">
        <f>SUM(AO428:AO430)</f>
        <v>0</v>
      </c>
      <c r="AP427" s="72">
        <f>SUM(AP428:AP430)</f>
        <v>0</v>
      </c>
      <c r="AQ427" s="72">
        <f>SUM(AQ428:AQ430)</f>
        <v>0</v>
      </c>
      <c r="AR427" s="71"/>
      <c r="AS427" s="71"/>
      <c r="AT427" s="66">
        <f t="shared" si="484"/>
        <v>0</v>
      </c>
      <c r="AU427" s="123"/>
      <c r="AV427" s="72">
        <f>SUM(AV428:AV430)</f>
        <v>0</v>
      </c>
      <c r="AW427" s="72">
        <f>SUM(AW428:AW430)</f>
        <v>0</v>
      </c>
      <c r="AX427" s="72">
        <f>SUM(AX428:AX430)</f>
        <v>0</v>
      </c>
      <c r="AY427" s="71"/>
      <c r="AZ427" s="71"/>
      <c r="BA427" s="66">
        <f t="shared" si="485"/>
        <v>0</v>
      </c>
      <c r="BB427" s="89"/>
      <c r="BC427" s="89"/>
      <c r="BD427" s="130"/>
      <c r="BE427" s="130"/>
      <c r="BF427" s="130"/>
      <c r="BG427" s="130"/>
      <c r="BH427" s="130"/>
      <c r="BI427" s="130"/>
      <c r="BJ427" s="130"/>
      <c r="BK427" s="130"/>
      <c r="BL427" s="130"/>
      <c r="BM427" s="130"/>
      <c r="BN427" s="130"/>
      <c r="BO427" s="130"/>
      <c r="BP427" s="130"/>
      <c r="BQ427" s="130"/>
      <c r="BR427" s="130"/>
      <c r="BS427" s="130"/>
      <c r="BT427" s="130"/>
      <c r="BU427" s="130"/>
      <c r="BV427" s="130"/>
      <c r="BW427" s="130"/>
      <c r="BX427" s="130"/>
      <c r="BY427" s="130"/>
      <c r="BZ427" s="130"/>
      <c r="CA427" s="130"/>
      <c r="CB427" s="130"/>
      <c r="CC427" s="130"/>
      <c r="CD427" s="130"/>
      <c r="CE427" s="130"/>
      <c r="CF427" s="130"/>
      <c r="CG427" s="130"/>
      <c r="CH427" s="130"/>
      <c r="CI427" s="130"/>
      <c r="CJ427" s="130"/>
      <c r="CK427" s="130"/>
      <c r="CL427" s="130"/>
      <c r="CM427" s="130"/>
      <c r="CN427" s="130"/>
      <c r="CO427" s="130"/>
      <c r="CP427" s="130"/>
      <c r="CQ427" s="130"/>
      <c r="CR427" s="130"/>
      <c r="CS427" s="130"/>
      <c r="CT427" s="130"/>
      <c r="CU427" s="130"/>
      <c r="CV427" s="130"/>
      <c r="CW427" s="130"/>
      <c r="CX427" s="130"/>
      <c r="CY427" s="130"/>
      <c r="CZ427" s="130"/>
      <c r="DA427" s="130"/>
      <c r="DB427" s="130"/>
      <c r="DC427" s="130"/>
      <c r="DD427" s="130"/>
      <c r="DE427" s="130"/>
      <c r="DF427" s="130"/>
      <c r="DG427" s="130"/>
      <c r="DH427" s="130"/>
      <c r="DI427" s="130"/>
      <c r="DJ427" s="130"/>
      <c r="DK427" s="130"/>
      <c r="DL427" s="130"/>
      <c r="DM427" s="130"/>
      <c r="DN427" s="130"/>
      <c r="DO427" s="130"/>
      <c r="DP427" s="130"/>
      <c r="DQ427" s="130"/>
      <c r="DR427" s="130"/>
      <c r="DS427" s="130"/>
      <c r="DT427" s="130"/>
      <c r="DU427" s="130"/>
      <c r="DV427" s="130"/>
      <c r="DW427" s="130"/>
      <c r="DX427" s="130"/>
      <c r="DY427" s="130"/>
      <c r="DZ427" s="130"/>
      <c r="EA427" s="130"/>
      <c r="EB427" s="130"/>
      <c r="EC427" s="130"/>
      <c r="ED427" s="130"/>
      <c r="EE427" s="130"/>
      <c r="EF427" s="130"/>
      <c r="EG427" s="130"/>
      <c r="EH427" s="130"/>
      <c r="EI427" s="130"/>
    </row>
    <row r="428" spans="1:139" ht="57" customHeight="1" outlineLevel="1" x14ac:dyDescent="0.3">
      <c r="A428" s="6">
        <v>352</v>
      </c>
      <c r="B428" s="6">
        <v>352</v>
      </c>
      <c r="C428" s="6" t="s">
        <v>339</v>
      </c>
      <c r="D428" s="7" t="s">
        <v>552</v>
      </c>
      <c r="E428" s="16">
        <v>28.73</v>
      </c>
      <c r="F428" s="49">
        <f t="shared" si="492"/>
        <v>0</v>
      </c>
      <c r="G428" s="48"/>
      <c r="H428" s="46">
        <f t="shared" si="493"/>
        <v>0</v>
      </c>
      <c r="I428" s="47"/>
      <c r="J428" s="47"/>
      <c r="K428" s="47">
        <f t="shared" si="491"/>
        <v>0</v>
      </c>
      <c r="L428" s="50"/>
      <c r="M428" s="49">
        <f t="shared" si="478"/>
        <v>0</v>
      </c>
      <c r="N428" s="46">
        <f t="shared" si="479"/>
        <v>0</v>
      </c>
      <c r="O428" s="42">
        <f t="shared" si="480"/>
        <v>0</v>
      </c>
      <c r="P428" s="47"/>
      <c r="Q428" s="47"/>
      <c r="R428" s="47"/>
      <c r="S428" s="50"/>
      <c r="T428" s="49">
        <f t="shared" si="488"/>
        <v>0</v>
      </c>
      <c r="U428" s="46">
        <f t="shared" si="489"/>
        <v>0</v>
      </c>
      <c r="V428" s="42">
        <f t="shared" si="481"/>
        <v>0</v>
      </c>
      <c r="W428" s="47"/>
      <c r="X428" s="47"/>
      <c r="Y428" s="47"/>
      <c r="Z428" s="50"/>
      <c r="AA428" s="51">
        <f t="shared" si="490"/>
        <v>0</v>
      </c>
      <c r="AB428" s="46">
        <f t="shared" si="486"/>
        <v>0</v>
      </c>
      <c r="AC428" s="46">
        <f t="shared" si="487"/>
        <v>0</v>
      </c>
      <c r="AD428" s="47"/>
      <c r="AE428" s="47"/>
      <c r="AF428" s="44">
        <f t="shared" si="482"/>
        <v>0</v>
      </c>
      <c r="AG428" s="124"/>
      <c r="AH428" s="51">
        <f>K428*AK428</f>
        <v>0</v>
      </c>
      <c r="AI428" s="46">
        <f>K429*AL428</f>
        <v>0</v>
      </c>
      <c r="AJ428" s="46">
        <f>AH428+AI428</f>
        <v>0</v>
      </c>
      <c r="AK428" s="47"/>
      <c r="AL428" s="47"/>
      <c r="AM428" s="44">
        <f t="shared" si="483"/>
        <v>0</v>
      </c>
      <c r="AN428" s="124"/>
      <c r="AO428" s="51">
        <f>R428*AR428</f>
        <v>0</v>
      </c>
      <c r="AP428" s="46">
        <f>R429*AS428</f>
        <v>0</v>
      </c>
      <c r="AQ428" s="46">
        <f>AO428+AP428</f>
        <v>0</v>
      </c>
      <c r="AR428" s="47"/>
      <c r="AS428" s="47"/>
      <c r="AT428" s="44">
        <f t="shared" si="484"/>
        <v>0</v>
      </c>
      <c r="AU428" s="124"/>
      <c r="AV428" s="51">
        <f>Y428*AY428</f>
        <v>0</v>
      </c>
      <c r="AW428" s="46">
        <f>Y429*AZ428</f>
        <v>0</v>
      </c>
      <c r="AX428" s="46">
        <f>AV428+AW428</f>
        <v>0</v>
      </c>
      <c r="AY428" s="47"/>
      <c r="AZ428" s="47"/>
      <c r="BA428" s="44">
        <f t="shared" si="485"/>
        <v>0</v>
      </c>
      <c r="BB428" s="93" t="s">
        <v>882</v>
      </c>
      <c r="BC428" s="93"/>
    </row>
    <row r="429" spans="1:139" ht="85.5" customHeight="1" outlineLevel="1" x14ac:dyDescent="0.3">
      <c r="A429" s="6">
        <v>353</v>
      </c>
      <c r="B429" s="6">
        <v>353</v>
      </c>
      <c r="C429" s="6" t="s">
        <v>340</v>
      </c>
      <c r="D429" s="7" t="s">
        <v>552</v>
      </c>
      <c r="E429" s="16">
        <v>33.04</v>
      </c>
      <c r="F429" s="49">
        <f t="shared" si="492"/>
        <v>0</v>
      </c>
      <c r="G429" s="48"/>
      <c r="H429" s="46">
        <f t="shared" si="493"/>
        <v>0</v>
      </c>
      <c r="I429" s="47"/>
      <c r="J429" s="47"/>
      <c r="K429" s="47">
        <f t="shared" si="491"/>
        <v>0</v>
      </c>
      <c r="L429" s="50"/>
      <c r="M429" s="49">
        <f t="shared" si="478"/>
        <v>0</v>
      </c>
      <c r="N429" s="46">
        <f t="shared" si="479"/>
        <v>0</v>
      </c>
      <c r="O429" s="42">
        <f t="shared" si="480"/>
        <v>0</v>
      </c>
      <c r="P429" s="47"/>
      <c r="Q429" s="47"/>
      <c r="R429" s="47"/>
      <c r="S429" s="50"/>
      <c r="T429" s="49">
        <f t="shared" si="488"/>
        <v>0</v>
      </c>
      <c r="U429" s="46">
        <f t="shared" si="489"/>
        <v>2312.7999999999997</v>
      </c>
      <c r="V429" s="42">
        <f t="shared" si="481"/>
        <v>2312.7999999999997</v>
      </c>
      <c r="W429" s="47"/>
      <c r="X429" s="47">
        <v>70</v>
      </c>
      <c r="Y429" s="47"/>
      <c r="Z429" s="50"/>
      <c r="AA429" s="51">
        <f t="shared" si="490"/>
        <v>0</v>
      </c>
      <c r="AB429" s="46">
        <f t="shared" si="486"/>
        <v>0</v>
      </c>
      <c r="AC429" s="46">
        <f t="shared" si="487"/>
        <v>0</v>
      </c>
      <c r="AD429" s="47"/>
      <c r="AE429" s="47"/>
      <c r="AF429" s="44">
        <f t="shared" si="482"/>
        <v>0</v>
      </c>
      <c r="AG429" s="124"/>
      <c r="AH429" s="51">
        <f>K429*AK429</f>
        <v>0</v>
      </c>
      <c r="AI429" s="46">
        <f>K430*AL429</f>
        <v>0</v>
      </c>
      <c r="AJ429" s="46">
        <f>AH429+AI429</f>
        <v>0</v>
      </c>
      <c r="AK429" s="47"/>
      <c r="AL429" s="47"/>
      <c r="AM429" s="44">
        <f t="shared" si="483"/>
        <v>0</v>
      </c>
      <c r="AN429" s="124"/>
      <c r="AO429" s="51">
        <f>R429*AR429</f>
        <v>0</v>
      </c>
      <c r="AP429" s="46">
        <f>R430*AS429</f>
        <v>0</v>
      </c>
      <c r="AQ429" s="46">
        <f>AO429+AP429</f>
        <v>0</v>
      </c>
      <c r="AR429" s="47"/>
      <c r="AS429" s="47"/>
      <c r="AT429" s="44">
        <f t="shared" si="484"/>
        <v>0</v>
      </c>
      <c r="AU429" s="124"/>
      <c r="AV429" s="51">
        <f>Y429*AY429</f>
        <v>0</v>
      </c>
      <c r="AW429" s="46">
        <f>Y430*AZ429</f>
        <v>0</v>
      </c>
      <c r="AX429" s="46">
        <f>AV429+AW429</f>
        <v>0</v>
      </c>
      <c r="AY429" s="47"/>
      <c r="AZ429" s="47"/>
      <c r="BA429" s="44">
        <f t="shared" si="485"/>
        <v>0</v>
      </c>
      <c r="BB429" s="93" t="s">
        <v>883</v>
      </c>
      <c r="BC429" s="93"/>
    </row>
    <row r="430" spans="1:139" ht="156.75" customHeight="1" outlineLevel="1" x14ac:dyDescent="0.3">
      <c r="A430" s="6">
        <v>354</v>
      </c>
      <c r="B430" s="6">
        <v>354</v>
      </c>
      <c r="C430" s="6" t="s">
        <v>341</v>
      </c>
      <c r="D430" s="7" t="s">
        <v>552</v>
      </c>
      <c r="E430" s="16">
        <v>214.14</v>
      </c>
      <c r="F430" s="49">
        <f t="shared" si="492"/>
        <v>0</v>
      </c>
      <c r="G430" s="48"/>
      <c r="H430" s="46">
        <f t="shared" si="493"/>
        <v>0</v>
      </c>
      <c r="I430" s="47"/>
      <c r="J430" s="47"/>
      <c r="K430" s="47">
        <f t="shared" si="491"/>
        <v>0</v>
      </c>
      <c r="L430" s="50"/>
      <c r="M430" s="49">
        <f t="shared" si="478"/>
        <v>0</v>
      </c>
      <c r="N430" s="46">
        <f t="shared" si="479"/>
        <v>0</v>
      </c>
      <c r="O430" s="42">
        <f t="shared" si="480"/>
        <v>0</v>
      </c>
      <c r="P430" s="47"/>
      <c r="Q430" s="47"/>
      <c r="R430" s="47"/>
      <c r="S430" s="50"/>
      <c r="T430" s="49">
        <f t="shared" si="488"/>
        <v>0</v>
      </c>
      <c r="U430" s="46">
        <f t="shared" si="489"/>
        <v>0</v>
      </c>
      <c r="V430" s="42">
        <f t="shared" si="481"/>
        <v>0</v>
      </c>
      <c r="W430" s="47"/>
      <c r="X430" s="47"/>
      <c r="Y430" s="47"/>
      <c r="Z430" s="50"/>
      <c r="AA430" s="51">
        <f t="shared" si="490"/>
        <v>0</v>
      </c>
      <c r="AB430" s="46">
        <f t="shared" si="486"/>
        <v>0</v>
      </c>
      <c r="AC430" s="46">
        <f t="shared" si="487"/>
        <v>0</v>
      </c>
      <c r="AD430" s="47"/>
      <c r="AE430" s="47"/>
      <c r="AF430" s="44">
        <f t="shared" si="482"/>
        <v>0</v>
      </c>
      <c r="AG430" s="124"/>
      <c r="AH430" s="51">
        <f>K430*AK430</f>
        <v>0</v>
      </c>
      <c r="AI430" s="46">
        <f>K431*AL430</f>
        <v>0</v>
      </c>
      <c r="AJ430" s="46">
        <f>AH430+AI430</f>
        <v>0</v>
      </c>
      <c r="AK430" s="47"/>
      <c r="AL430" s="47"/>
      <c r="AM430" s="44">
        <f t="shared" si="483"/>
        <v>0</v>
      </c>
      <c r="AN430" s="124"/>
      <c r="AO430" s="51">
        <f>R430*AR430</f>
        <v>0</v>
      </c>
      <c r="AP430" s="46">
        <f>R431*AS430</f>
        <v>0</v>
      </c>
      <c r="AQ430" s="46">
        <f>AO430+AP430</f>
        <v>0</v>
      </c>
      <c r="AR430" s="47"/>
      <c r="AS430" s="47"/>
      <c r="AT430" s="44">
        <f t="shared" si="484"/>
        <v>0</v>
      </c>
      <c r="AU430" s="124"/>
      <c r="AV430" s="51">
        <f>Y430*AY430</f>
        <v>0</v>
      </c>
      <c r="AW430" s="46">
        <f>Y431*AZ430</f>
        <v>0</v>
      </c>
      <c r="AX430" s="46">
        <f>AV430+AW430</f>
        <v>0</v>
      </c>
      <c r="AY430" s="47"/>
      <c r="AZ430" s="47"/>
      <c r="BA430" s="44">
        <f t="shared" si="485"/>
        <v>0</v>
      </c>
      <c r="BB430" s="93" t="s">
        <v>884</v>
      </c>
      <c r="BC430" s="93"/>
    </row>
    <row r="431" spans="1:139" s="67" customFormat="1" hidden="1" x14ac:dyDescent="0.3">
      <c r="A431" s="61"/>
      <c r="B431" s="61"/>
      <c r="C431" s="61" t="s">
        <v>342</v>
      </c>
      <c r="D431" s="68"/>
      <c r="E431" s="69"/>
      <c r="F431" s="72">
        <f>SUM(F432:F450)</f>
        <v>0</v>
      </c>
      <c r="G431" s="72">
        <f>SUM(G432:G450)</f>
        <v>0</v>
      </c>
      <c r="H431" s="72">
        <f>SUM(H432:H450)</f>
        <v>0</v>
      </c>
      <c r="I431" s="71"/>
      <c r="J431" s="71"/>
      <c r="K431" s="71">
        <f t="shared" si="491"/>
        <v>0</v>
      </c>
      <c r="L431" s="60"/>
      <c r="M431" s="72">
        <f>SUM(M432:M450)</f>
        <v>0</v>
      </c>
      <c r="N431" s="72">
        <f>SUM(N432:N450)</f>
        <v>0</v>
      </c>
      <c r="O431" s="72">
        <f>SUM(O432:O450)</f>
        <v>0</v>
      </c>
      <c r="P431" s="71"/>
      <c r="Q431" s="71"/>
      <c r="R431" s="71"/>
      <c r="S431" s="60"/>
      <c r="T431" s="72">
        <f>SUM(T432:T450)</f>
        <v>0</v>
      </c>
      <c r="U431" s="72">
        <f>SUM(U432:U450)</f>
        <v>493883.36666666664</v>
      </c>
      <c r="V431" s="72">
        <f>SUM(V432:V450)</f>
        <v>493883.36666666664</v>
      </c>
      <c r="W431" s="71"/>
      <c r="X431" s="71"/>
      <c r="Y431" s="71"/>
      <c r="Z431" s="60"/>
      <c r="AA431" s="72">
        <f>SUM(AA432:AA450)</f>
        <v>0</v>
      </c>
      <c r="AB431" s="72">
        <f>SUM(AB432:AB450)</f>
        <v>0</v>
      </c>
      <c r="AC431" s="72">
        <f>SUM(AC432:AC450)</f>
        <v>0</v>
      </c>
      <c r="AD431" s="71"/>
      <c r="AE431" s="71"/>
      <c r="AF431" s="66">
        <f t="shared" si="482"/>
        <v>0</v>
      </c>
      <c r="AG431" s="123"/>
      <c r="AH431" s="72">
        <f>SUM(AH432:AH450)</f>
        <v>0</v>
      </c>
      <c r="AI431" s="72">
        <f>SUM(AI432:AI450)</f>
        <v>0</v>
      </c>
      <c r="AJ431" s="72">
        <f>SUM(AJ432:AJ450)</f>
        <v>0</v>
      </c>
      <c r="AK431" s="71"/>
      <c r="AL431" s="71"/>
      <c r="AM431" s="66">
        <f t="shared" si="483"/>
        <v>0</v>
      </c>
      <c r="AN431" s="123"/>
      <c r="AO431" s="72">
        <f>SUM(AO432:AO450)</f>
        <v>0</v>
      </c>
      <c r="AP431" s="72">
        <f>SUM(AP432:AP450)</f>
        <v>0</v>
      </c>
      <c r="AQ431" s="72">
        <f>SUM(AQ432:AQ450)</f>
        <v>0</v>
      </c>
      <c r="AR431" s="71"/>
      <c r="AS431" s="71"/>
      <c r="AT431" s="66">
        <f t="shared" si="484"/>
        <v>0</v>
      </c>
      <c r="AU431" s="123"/>
      <c r="AV431" s="72">
        <f>SUM(AV432:AV450)</f>
        <v>0</v>
      </c>
      <c r="AW431" s="72">
        <f>SUM(AW432:AW450)</f>
        <v>0</v>
      </c>
      <c r="AX431" s="72">
        <f>SUM(AX432:AX450)</f>
        <v>0</v>
      </c>
      <c r="AY431" s="71"/>
      <c r="AZ431" s="71"/>
      <c r="BA431" s="66">
        <f t="shared" si="485"/>
        <v>0</v>
      </c>
      <c r="BB431" s="89"/>
      <c r="BC431" s="89"/>
      <c r="BD431" s="130"/>
      <c r="BE431" s="130"/>
      <c r="BF431" s="130"/>
      <c r="BG431" s="130"/>
      <c r="BH431" s="130"/>
      <c r="BI431" s="130"/>
      <c r="BJ431" s="130"/>
      <c r="BK431" s="130"/>
      <c r="BL431" s="130"/>
      <c r="BM431" s="130"/>
      <c r="BN431" s="130"/>
      <c r="BO431" s="130"/>
      <c r="BP431" s="130"/>
      <c r="BQ431" s="130"/>
      <c r="BR431" s="130"/>
      <c r="BS431" s="130"/>
      <c r="BT431" s="130"/>
      <c r="BU431" s="130"/>
      <c r="BV431" s="130"/>
      <c r="BW431" s="130"/>
      <c r="BX431" s="130"/>
      <c r="BY431" s="130"/>
      <c r="BZ431" s="130"/>
      <c r="CA431" s="130"/>
      <c r="CB431" s="130"/>
      <c r="CC431" s="130"/>
      <c r="CD431" s="130"/>
      <c r="CE431" s="130"/>
      <c r="CF431" s="130"/>
      <c r="CG431" s="130"/>
      <c r="CH431" s="130"/>
      <c r="CI431" s="130"/>
      <c r="CJ431" s="130"/>
      <c r="CK431" s="130"/>
      <c r="CL431" s="130"/>
      <c r="CM431" s="130"/>
      <c r="CN431" s="130"/>
      <c r="CO431" s="130"/>
      <c r="CP431" s="130"/>
      <c r="CQ431" s="130"/>
      <c r="CR431" s="130"/>
      <c r="CS431" s="130"/>
      <c r="CT431" s="130"/>
      <c r="CU431" s="130"/>
      <c r="CV431" s="130"/>
      <c r="CW431" s="130"/>
      <c r="CX431" s="130"/>
      <c r="CY431" s="130"/>
      <c r="CZ431" s="130"/>
      <c r="DA431" s="130"/>
      <c r="DB431" s="130"/>
      <c r="DC431" s="130"/>
      <c r="DD431" s="130"/>
      <c r="DE431" s="130"/>
      <c r="DF431" s="130"/>
      <c r="DG431" s="130"/>
      <c r="DH431" s="130"/>
      <c r="DI431" s="130"/>
      <c r="DJ431" s="130"/>
      <c r="DK431" s="130"/>
      <c r="DL431" s="130"/>
      <c r="DM431" s="130"/>
      <c r="DN431" s="130"/>
      <c r="DO431" s="130"/>
      <c r="DP431" s="130"/>
      <c r="DQ431" s="130"/>
      <c r="DR431" s="130"/>
      <c r="DS431" s="130"/>
      <c r="DT431" s="130"/>
      <c r="DU431" s="130"/>
      <c r="DV431" s="130"/>
      <c r="DW431" s="130"/>
      <c r="DX431" s="130"/>
      <c r="DY431" s="130"/>
      <c r="DZ431" s="130"/>
      <c r="EA431" s="130"/>
      <c r="EB431" s="130"/>
      <c r="EC431" s="130"/>
      <c r="ED431" s="130"/>
      <c r="EE431" s="130"/>
      <c r="EF431" s="130"/>
      <c r="EG431" s="130"/>
      <c r="EH431" s="130"/>
      <c r="EI431" s="130"/>
    </row>
    <row r="432" spans="1:139" ht="57" customHeight="1" outlineLevel="1" x14ac:dyDescent="0.3">
      <c r="A432" s="6">
        <v>355</v>
      </c>
      <c r="B432" s="6">
        <v>355</v>
      </c>
      <c r="C432" s="6" t="s">
        <v>343</v>
      </c>
      <c r="D432" s="7" t="s">
        <v>552</v>
      </c>
      <c r="E432" s="16">
        <v>158.12</v>
      </c>
      <c r="F432" s="49">
        <f t="shared" si="492"/>
        <v>0</v>
      </c>
      <c r="G432" s="48"/>
      <c r="H432" s="46">
        <f t="shared" si="493"/>
        <v>0</v>
      </c>
      <c r="I432" s="47"/>
      <c r="J432" s="47"/>
      <c r="K432" s="47">
        <f t="shared" si="491"/>
        <v>0</v>
      </c>
      <c r="L432" s="50"/>
      <c r="M432" s="49">
        <f t="shared" ref="M432:M495" si="494">E432*P432</f>
        <v>0</v>
      </c>
      <c r="N432" s="46">
        <f t="shared" ref="N432:N495" si="495">E432*Q432</f>
        <v>0</v>
      </c>
      <c r="O432" s="42">
        <f t="shared" ref="O432:O495" si="496">M432+N432</f>
        <v>0</v>
      </c>
      <c r="P432" s="47"/>
      <c r="Q432" s="47"/>
      <c r="R432" s="47"/>
      <c r="S432" s="50"/>
      <c r="T432" s="49">
        <f t="shared" si="488"/>
        <v>0</v>
      </c>
      <c r="U432" s="46">
        <f t="shared" si="489"/>
        <v>0</v>
      </c>
      <c r="V432" s="42">
        <f t="shared" ref="V432:V495" si="497">T432+U432</f>
        <v>0</v>
      </c>
      <c r="W432" s="47"/>
      <c r="X432" s="47"/>
      <c r="Y432" s="47"/>
      <c r="Z432" s="50"/>
      <c r="AA432" s="51">
        <f t="shared" si="490"/>
        <v>0</v>
      </c>
      <c r="AB432" s="46">
        <f t="shared" si="486"/>
        <v>0</v>
      </c>
      <c r="AC432" s="46">
        <f t="shared" si="487"/>
        <v>0</v>
      </c>
      <c r="AD432" s="47"/>
      <c r="AE432" s="47"/>
      <c r="AF432" s="44">
        <f t="shared" si="482"/>
        <v>0</v>
      </c>
      <c r="AG432" s="124"/>
      <c r="AH432" s="51">
        <f t="shared" ref="AH432:AH450" si="498">K432*AK432</f>
        <v>0</v>
      </c>
      <c r="AI432" s="46">
        <f t="shared" ref="AI432:AI450" si="499">K433*AL432</f>
        <v>0</v>
      </c>
      <c r="AJ432" s="46">
        <f t="shared" ref="AJ432:AJ450" si="500">AH432+AI432</f>
        <v>0</v>
      </c>
      <c r="AK432" s="47"/>
      <c r="AL432" s="47"/>
      <c r="AM432" s="44">
        <f t="shared" si="483"/>
        <v>0</v>
      </c>
      <c r="AN432" s="124"/>
      <c r="AO432" s="51">
        <f t="shared" ref="AO432:AO450" si="501">R432*AR432</f>
        <v>0</v>
      </c>
      <c r="AP432" s="46">
        <f t="shared" ref="AP432:AP450" si="502">R433*AS432</f>
        <v>0</v>
      </c>
      <c r="AQ432" s="46">
        <f t="shared" ref="AQ432:AQ450" si="503">AO432+AP432</f>
        <v>0</v>
      </c>
      <c r="AR432" s="47"/>
      <c r="AS432" s="47"/>
      <c r="AT432" s="44">
        <f t="shared" si="484"/>
        <v>0</v>
      </c>
      <c r="AU432" s="124"/>
      <c r="AV432" s="51">
        <f t="shared" ref="AV432:AV450" si="504">Y432*AY432</f>
        <v>0</v>
      </c>
      <c r="AW432" s="46">
        <f t="shared" ref="AW432:AW450" si="505">Y433*AZ432</f>
        <v>0</v>
      </c>
      <c r="AX432" s="46">
        <f t="shared" ref="AX432:AX450" si="506">AV432+AW432</f>
        <v>0</v>
      </c>
      <c r="AY432" s="47"/>
      <c r="AZ432" s="47"/>
      <c r="BA432" s="44">
        <f t="shared" si="485"/>
        <v>0</v>
      </c>
      <c r="BB432" s="93" t="s">
        <v>885</v>
      </c>
      <c r="BC432" s="93"/>
    </row>
    <row r="433" spans="1:55" ht="57" customHeight="1" outlineLevel="1" x14ac:dyDescent="0.3">
      <c r="A433" s="6">
        <v>356</v>
      </c>
      <c r="B433" s="6">
        <v>356</v>
      </c>
      <c r="C433" s="6" t="s">
        <v>344</v>
      </c>
      <c r="D433" s="7" t="s">
        <v>552</v>
      </c>
      <c r="E433" s="16">
        <v>271.2</v>
      </c>
      <c r="F433" s="49">
        <f t="shared" si="492"/>
        <v>0</v>
      </c>
      <c r="G433" s="48"/>
      <c r="H433" s="46">
        <f t="shared" si="493"/>
        <v>0</v>
      </c>
      <c r="I433" s="47"/>
      <c r="J433" s="47"/>
      <c r="K433" s="47">
        <f t="shared" si="491"/>
        <v>0</v>
      </c>
      <c r="L433" s="50"/>
      <c r="M433" s="49">
        <f t="shared" si="494"/>
        <v>0</v>
      </c>
      <c r="N433" s="46">
        <f t="shared" si="495"/>
        <v>0</v>
      </c>
      <c r="O433" s="42">
        <f t="shared" si="496"/>
        <v>0</v>
      </c>
      <c r="P433" s="47"/>
      <c r="Q433" s="47"/>
      <c r="R433" s="47"/>
      <c r="S433" s="50"/>
      <c r="T433" s="49">
        <f t="shared" si="488"/>
        <v>0</v>
      </c>
      <c r="U433" s="46">
        <f t="shared" si="489"/>
        <v>0</v>
      </c>
      <c r="V433" s="42">
        <f t="shared" si="497"/>
        <v>0</v>
      </c>
      <c r="W433" s="47"/>
      <c r="X433" s="47"/>
      <c r="Y433" s="47"/>
      <c r="Z433" s="50"/>
      <c r="AA433" s="51">
        <f t="shared" si="490"/>
        <v>0</v>
      </c>
      <c r="AB433" s="46">
        <f t="shared" si="486"/>
        <v>0</v>
      </c>
      <c r="AC433" s="46">
        <f t="shared" si="487"/>
        <v>0</v>
      </c>
      <c r="AD433" s="47"/>
      <c r="AE433" s="47"/>
      <c r="AF433" s="44">
        <f t="shared" si="482"/>
        <v>0</v>
      </c>
      <c r="AG433" s="124"/>
      <c r="AH433" s="51">
        <f t="shared" si="498"/>
        <v>0</v>
      </c>
      <c r="AI433" s="46">
        <f t="shared" si="499"/>
        <v>0</v>
      </c>
      <c r="AJ433" s="46">
        <f t="shared" si="500"/>
        <v>0</v>
      </c>
      <c r="AK433" s="47"/>
      <c r="AL433" s="47"/>
      <c r="AM433" s="44">
        <f t="shared" si="483"/>
        <v>0</v>
      </c>
      <c r="AN433" s="124"/>
      <c r="AO433" s="51">
        <f t="shared" si="501"/>
        <v>0</v>
      </c>
      <c r="AP433" s="46">
        <f t="shared" si="502"/>
        <v>0</v>
      </c>
      <c r="AQ433" s="46">
        <f t="shared" si="503"/>
        <v>0</v>
      </c>
      <c r="AR433" s="47"/>
      <c r="AS433" s="47"/>
      <c r="AT433" s="44">
        <f t="shared" si="484"/>
        <v>0</v>
      </c>
      <c r="AU433" s="124"/>
      <c r="AV433" s="51">
        <f t="shared" si="504"/>
        <v>0</v>
      </c>
      <c r="AW433" s="46">
        <f t="shared" si="505"/>
        <v>0</v>
      </c>
      <c r="AX433" s="46">
        <f t="shared" si="506"/>
        <v>0</v>
      </c>
      <c r="AY433" s="47"/>
      <c r="AZ433" s="47"/>
      <c r="BA433" s="44">
        <f t="shared" si="485"/>
        <v>0</v>
      </c>
      <c r="BB433" s="93" t="s">
        <v>886</v>
      </c>
      <c r="BC433" s="93"/>
    </row>
    <row r="434" spans="1:55" ht="57" customHeight="1" outlineLevel="1" x14ac:dyDescent="0.3">
      <c r="A434" s="6">
        <v>357</v>
      </c>
      <c r="B434" s="6">
        <v>357</v>
      </c>
      <c r="C434" s="6" t="s">
        <v>345</v>
      </c>
      <c r="D434" s="7" t="s">
        <v>553</v>
      </c>
      <c r="E434" s="16">
        <v>1.103</v>
      </c>
      <c r="F434" s="49">
        <f t="shared" si="492"/>
        <v>0</v>
      </c>
      <c r="G434" s="48"/>
      <c r="H434" s="46">
        <f t="shared" si="493"/>
        <v>0</v>
      </c>
      <c r="I434" s="47"/>
      <c r="J434" s="47"/>
      <c r="K434" s="47">
        <f t="shared" si="491"/>
        <v>0</v>
      </c>
      <c r="L434" s="50"/>
      <c r="M434" s="49">
        <f t="shared" si="494"/>
        <v>0</v>
      </c>
      <c r="N434" s="46">
        <f t="shared" si="495"/>
        <v>0</v>
      </c>
      <c r="O434" s="42">
        <f t="shared" si="496"/>
        <v>0</v>
      </c>
      <c r="P434" s="47"/>
      <c r="Q434" s="47"/>
      <c r="R434" s="47"/>
      <c r="S434" s="50"/>
      <c r="T434" s="49">
        <f t="shared" si="488"/>
        <v>0</v>
      </c>
      <c r="U434" s="46">
        <f t="shared" si="489"/>
        <v>0</v>
      </c>
      <c r="V434" s="42">
        <f t="shared" si="497"/>
        <v>0</v>
      </c>
      <c r="W434" s="47"/>
      <c r="X434" s="47"/>
      <c r="Y434" s="47"/>
      <c r="Z434" s="50"/>
      <c r="AA434" s="51">
        <f t="shared" si="490"/>
        <v>0</v>
      </c>
      <c r="AB434" s="46">
        <f t="shared" si="486"/>
        <v>0</v>
      </c>
      <c r="AC434" s="46">
        <f t="shared" si="487"/>
        <v>0</v>
      </c>
      <c r="AD434" s="47"/>
      <c r="AE434" s="47"/>
      <c r="AF434" s="44">
        <f t="shared" si="482"/>
        <v>0</v>
      </c>
      <c r="AG434" s="124"/>
      <c r="AH434" s="51">
        <f t="shared" si="498"/>
        <v>0</v>
      </c>
      <c r="AI434" s="46">
        <f t="shared" si="499"/>
        <v>0</v>
      </c>
      <c r="AJ434" s="46">
        <f t="shared" si="500"/>
        <v>0</v>
      </c>
      <c r="AK434" s="47"/>
      <c r="AL434" s="47"/>
      <c r="AM434" s="44">
        <f t="shared" si="483"/>
        <v>0</v>
      </c>
      <c r="AN434" s="124"/>
      <c r="AO434" s="51">
        <f t="shared" si="501"/>
        <v>0</v>
      </c>
      <c r="AP434" s="46">
        <f t="shared" si="502"/>
        <v>0</v>
      </c>
      <c r="AQ434" s="46">
        <f t="shared" si="503"/>
        <v>0</v>
      </c>
      <c r="AR434" s="47"/>
      <c r="AS434" s="47"/>
      <c r="AT434" s="44">
        <f t="shared" si="484"/>
        <v>0</v>
      </c>
      <c r="AU434" s="124"/>
      <c r="AV434" s="51">
        <f t="shared" si="504"/>
        <v>0</v>
      </c>
      <c r="AW434" s="46">
        <f t="shared" si="505"/>
        <v>0</v>
      </c>
      <c r="AX434" s="46">
        <f t="shared" si="506"/>
        <v>0</v>
      </c>
      <c r="AY434" s="47"/>
      <c r="AZ434" s="47"/>
      <c r="BA434" s="44">
        <f t="shared" si="485"/>
        <v>0</v>
      </c>
      <c r="BB434" s="93" t="s">
        <v>887</v>
      </c>
      <c r="BC434" s="93"/>
    </row>
    <row r="435" spans="1:55" ht="71.25" customHeight="1" outlineLevel="1" x14ac:dyDescent="0.3">
      <c r="A435" s="6">
        <v>358</v>
      </c>
      <c r="B435" s="6">
        <v>358</v>
      </c>
      <c r="C435" s="6" t="s">
        <v>346</v>
      </c>
      <c r="D435" s="7" t="s">
        <v>553</v>
      </c>
      <c r="E435" s="16">
        <v>1.0349999999999999</v>
      </c>
      <c r="F435" s="49">
        <f t="shared" si="492"/>
        <v>0</v>
      </c>
      <c r="G435" s="48"/>
      <c r="H435" s="46">
        <f t="shared" si="493"/>
        <v>0</v>
      </c>
      <c r="I435" s="47"/>
      <c r="J435" s="47"/>
      <c r="K435" s="47">
        <f t="shared" si="491"/>
        <v>0</v>
      </c>
      <c r="L435" s="50"/>
      <c r="M435" s="49">
        <f t="shared" si="494"/>
        <v>0</v>
      </c>
      <c r="N435" s="46">
        <f t="shared" si="495"/>
        <v>0</v>
      </c>
      <c r="O435" s="42">
        <f t="shared" si="496"/>
        <v>0</v>
      </c>
      <c r="P435" s="47"/>
      <c r="Q435" s="47"/>
      <c r="R435" s="47"/>
      <c r="S435" s="50"/>
      <c r="T435" s="49">
        <f t="shared" si="488"/>
        <v>0</v>
      </c>
      <c r="U435" s="46">
        <f t="shared" si="489"/>
        <v>0</v>
      </c>
      <c r="V435" s="42">
        <f t="shared" si="497"/>
        <v>0</v>
      </c>
      <c r="W435" s="47"/>
      <c r="X435" s="47"/>
      <c r="Y435" s="47"/>
      <c r="Z435" s="50"/>
      <c r="AA435" s="51">
        <f t="shared" si="490"/>
        <v>0</v>
      </c>
      <c r="AB435" s="46">
        <f t="shared" si="486"/>
        <v>0</v>
      </c>
      <c r="AC435" s="46">
        <f t="shared" si="487"/>
        <v>0</v>
      </c>
      <c r="AD435" s="47"/>
      <c r="AE435" s="47"/>
      <c r="AF435" s="44">
        <f t="shared" si="482"/>
        <v>0</v>
      </c>
      <c r="AG435" s="124"/>
      <c r="AH435" s="51">
        <f t="shared" si="498"/>
        <v>0</v>
      </c>
      <c r="AI435" s="46">
        <f t="shared" si="499"/>
        <v>0</v>
      </c>
      <c r="AJ435" s="46">
        <f t="shared" si="500"/>
        <v>0</v>
      </c>
      <c r="AK435" s="47"/>
      <c r="AL435" s="47"/>
      <c r="AM435" s="44">
        <f t="shared" si="483"/>
        <v>0</v>
      </c>
      <c r="AN435" s="124"/>
      <c r="AO435" s="51">
        <f t="shared" si="501"/>
        <v>0</v>
      </c>
      <c r="AP435" s="46">
        <f t="shared" si="502"/>
        <v>0</v>
      </c>
      <c r="AQ435" s="46">
        <f t="shared" si="503"/>
        <v>0</v>
      </c>
      <c r="AR435" s="47"/>
      <c r="AS435" s="47"/>
      <c r="AT435" s="44">
        <f t="shared" si="484"/>
        <v>0</v>
      </c>
      <c r="AU435" s="124"/>
      <c r="AV435" s="51">
        <f t="shared" si="504"/>
        <v>0</v>
      </c>
      <c r="AW435" s="46">
        <f t="shared" si="505"/>
        <v>0</v>
      </c>
      <c r="AX435" s="46">
        <f t="shared" si="506"/>
        <v>0</v>
      </c>
      <c r="AY435" s="47"/>
      <c r="AZ435" s="47"/>
      <c r="BA435" s="44">
        <f t="shared" si="485"/>
        <v>0</v>
      </c>
      <c r="BB435" s="93" t="s">
        <v>888</v>
      </c>
      <c r="BC435" s="93"/>
    </row>
    <row r="436" spans="1:55" ht="142.5" customHeight="1" outlineLevel="1" x14ac:dyDescent="0.3">
      <c r="A436" s="6">
        <v>359</v>
      </c>
      <c r="B436" s="6">
        <v>359</v>
      </c>
      <c r="C436" s="6" t="s">
        <v>347</v>
      </c>
      <c r="D436" s="7" t="s">
        <v>552</v>
      </c>
      <c r="E436" s="16">
        <v>267.86</v>
      </c>
      <c r="F436" s="49">
        <f t="shared" si="492"/>
        <v>0</v>
      </c>
      <c r="G436" s="48"/>
      <c r="H436" s="46">
        <f t="shared" si="493"/>
        <v>0</v>
      </c>
      <c r="I436" s="47"/>
      <c r="J436" s="47"/>
      <c r="K436" s="47">
        <f t="shared" si="491"/>
        <v>0</v>
      </c>
      <c r="L436" s="50"/>
      <c r="M436" s="49">
        <f t="shared" si="494"/>
        <v>0</v>
      </c>
      <c r="N436" s="46">
        <f t="shared" si="495"/>
        <v>0</v>
      </c>
      <c r="O436" s="42">
        <f t="shared" si="496"/>
        <v>0</v>
      </c>
      <c r="P436" s="47"/>
      <c r="Q436" s="47"/>
      <c r="R436" s="47"/>
      <c r="S436" s="50"/>
      <c r="T436" s="49">
        <f t="shared" si="488"/>
        <v>0</v>
      </c>
      <c r="U436" s="46">
        <f t="shared" si="489"/>
        <v>20809.866666666669</v>
      </c>
      <c r="V436" s="42">
        <f t="shared" si="497"/>
        <v>20809.866666666669</v>
      </c>
      <c r="W436" s="47"/>
      <c r="X436" s="47">
        <v>77.689340202593399</v>
      </c>
      <c r="Y436" s="47"/>
      <c r="Z436" s="50"/>
      <c r="AA436" s="51">
        <f t="shared" si="490"/>
        <v>0</v>
      </c>
      <c r="AB436" s="46">
        <f t="shared" si="486"/>
        <v>0</v>
      </c>
      <c r="AC436" s="46">
        <f t="shared" si="487"/>
        <v>0</v>
      </c>
      <c r="AD436" s="47"/>
      <c r="AE436" s="47"/>
      <c r="AF436" s="44">
        <f t="shared" si="482"/>
        <v>0</v>
      </c>
      <c r="AG436" s="124"/>
      <c r="AH436" s="51">
        <f t="shared" si="498"/>
        <v>0</v>
      </c>
      <c r="AI436" s="46">
        <f t="shared" si="499"/>
        <v>0</v>
      </c>
      <c r="AJ436" s="46">
        <f t="shared" si="500"/>
        <v>0</v>
      </c>
      <c r="AK436" s="47"/>
      <c r="AL436" s="47"/>
      <c r="AM436" s="44">
        <f t="shared" si="483"/>
        <v>0</v>
      </c>
      <c r="AN436" s="124"/>
      <c r="AO436" s="51">
        <f t="shared" si="501"/>
        <v>0</v>
      </c>
      <c r="AP436" s="46">
        <f t="shared" si="502"/>
        <v>0</v>
      </c>
      <c r="AQ436" s="46">
        <f t="shared" si="503"/>
        <v>0</v>
      </c>
      <c r="AR436" s="47"/>
      <c r="AS436" s="47"/>
      <c r="AT436" s="44">
        <f t="shared" si="484"/>
        <v>0</v>
      </c>
      <c r="AU436" s="124"/>
      <c r="AV436" s="51">
        <f t="shared" si="504"/>
        <v>0</v>
      </c>
      <c r="AW436" s="46">
        <f t="shared" si="505"/>
        <v>0</v>
      </c>
      <c r="AX436" s="46">
        <f t="shared" si="506"/>
        <v>0</v>
      </c>
      <c r="AY436" s="47"/>
      <c r="AZ436" s="47"/>
      <c r="BA436" s="44">
        <f t="shared" si="485"/>
        <v>0</v>
      </c>
      <c r="BB436" s="93" t="s">
        <v>889</v>
      </c>
      <c r="BC436" s="93"/>
    </row>
    <row r="437" spans="1:55" ht="142.5" customHeight="1" outlineLevel="1" x14ac:dyDescent="0.3">
      <c r="A437" s="6">
        <v>360</v>
      </c>
      <c r="B437" s="6">
        <v>360</v>
      </c>
      <c r="C437" s="6" t="s">
        <v>348</v>
      </c>
      <c r="D437" s="7" t="s">
        <v>552</v>
      </c>
      <c r="E437" s="16">
        <v>706.53</v>
      </c>
      <c r="F437" s="49">
        <f t="shared" si="492"/>
        <v>0</v>
      </c>
      <c r="G437" s="48"/>
      <c r="H437" s="46">
        <f t="shared" si="493"/>
        <v>0</v>
      </c>
      <c r="I437" s="47"/>
      <c r="J437" s="47"/>
      <c r="K437" s="47">
        <f t="shared" si="491"/>
        <v>0</v>
      </c>
      <c r="L437" s="50"/>
      <c r="M437" s="49">
        <f t="shared" si="494"/>
        <v>0</v>
      </c>
      <c r="N437" s="46">
        <f t="shared" si="495"/>
        <v>0</v>
      </c>
      <c r="O437" s="42">
        <f t="shared" si="496"/>
        <v>0</v>
      </c>
      <c r="P437" s="47"/>
      <c r="Q437" s="47"/>
      <c r="R437" s="47"/>
      <c r="S437" s="50"/>
      <c r="T437" s="49">
        <f t="shared" si="488"/>
        <v>0</v>
      </c>
      <c r="U437" s="46">
        <f t="shared" si="489"/>
        <v>117290.43333333332</v>
      </c>
      <c r="V437" s="42">
        <f t="shared" si="497"/>
        <v>117290.43333333332</v>
      </c>
      <c r="W437" s="47"/>
      <c r="X437" s="47">
        <v>166.00913384192225</v>
      </c>
      <c r="Y437" s="47"/>
      <c r="Z437" s="50"/>
      <c r="AA437" s="51">
        <f t="shared" si="490"/>
        <v>0</v>
      </c>
      <c r="AB437" s="46">
        <f t="shared" si="486"/>
        <v>0</v>
      </c>
      <c r="AC437" s="46">
        <f t="shared" si="487"/>
        <v>0</v>
      </c>
      <c r="AD437" s="47"/>
      <c r="AE437" s="47"/>
      <c r="AF437" s="44">
        <f t="shared" si="482"/>
        <v>0</v>
      </c>
      <c r="AG437" s="124"/>
      <c r="AH437" s="51">
        <f t="shared" si="498"/>
        <v>0</v>
      </c>
      <c r="AI437" s="46">
        <f t="shared" si="499"/>
        <v>0</v>
      </c>
      <c r="AJ437" s="46">
        <f t="shared" si="500"/>
        <v>0</v>
      </c>
      <c r="AK437" s="47"/>
      <c r="AL437" s="47"/>
      <c r="AM437" s="44">
        <f t="shared" si="483"/>
        <v>0</v>
      </c>
      <c r="AN437" s="124"/>
      <c r="AO437" s="51">
        <f t="shared" si="501"/>
        <v>0</v>
      </c>
      <c r="AP437" s="46">
        <f t="shared" si="502"/>
        <v>0</v>
      </c>
      <c r="AQ437" s="46">
        <f t="shared" si="503"/>
        <v>0</v>
      </c>
      <c r="AR437" s="47"/>
      <c r="AS437" s="47"/>
      <c r="AT437" s="44">
        <f t="shared" si="484"/>
        <v>0</v>
      </c>
      <c r="AU437" s="124"/>
      <c r="AV437" s="51">
        <f t="shared" si="504"/>
        <v>0</v>
      </c>
      <c r="AW437" s="46">
        <f t="shared" si="505"/>
        <v>0</v>
      </c>
      <c r="AX437" s="46">
        <f t="shared" si="506"/>
        <v>0</v>
      </c>
      <c r="AY437" s="47"/>
      <c r="AZ437" s="47"/>
      <c r="BA437" s="44">
        <f t="shared" si="485"/>
        <v>0</v>
      </c>
      <c r="BB437" s="93" t="s">
        <v>890</v>
      </c>
      <c r="BC437" s="93"/>
    </row>
    <row r="438" spans="1:55" ht="171" customHeight="1" outlineLevel="1" x14ac:dyDescent="0.3">
      <c r="A438" s="6">
        <v>361</v>
      </c>
      <c r="B438" s="6">
        <v>361</v>
      </c>
      <c r="C438" s="6" t="s">
        <v>349</v>
      </c>
      <c r="D438" s="7" t="s">
        <v>553</v>
      </c>
      <c r="E438" s="16">
        <v>1.3089999999999999</v>
      </c>
      <c r="F438" s="49">
        <f t="shared" si="492"/>
        <v>0</v>
      </c>
      <c r="G438" s="48"/>
      <c r="H438" s="46">
        <f t="shared" si="493"/>
        <v>0</v>
      </c>
      <c r="I438" s="47"/>
      <c r="J438" s="47"/>
      <c r="K438" s="47">
        <f t="shared" si="491"/>
        <v>0</v>
      </c>
      <c r="L438" s="50"/>
      <c r="M438" s="49">
        <f t="shared" si="494"/>
        <v>0</v>
      </c>
      <c r="N438" s="46">
        <f t="shared" si="495"/>
        <v>0</v>
      </c>
      <c r="O438" s="42">
        <f t="shared" si="496"/>
        <v>0</v>
      </c>
      <c r="P438" s="47"/>
      <c r="Q438" s="47"/>
      <c r="R438" s="47"/>
      <c r="S438" s="50"/>
      <c r="T438" s="49">
        <f t="shared" si="488"/>
        <v>0</v>
      </c>
      <c r="U438" s="46">
        <f t="shared" si="489"/>
        <v>227328.86666666664</v>
      </c>
      <c r="V438" s="42">
        <f t="shared" si="497"/>
        <v>227328.86666666664</v>
      </c>
      <c r="W438" s="47"/>
      <c r="X438" s="47">
        <v>173666.05551311432</v>
      </c>
      <c r="Y438" s="47"/>
      <c r="Z438" s="50"/>
      <c r="AA438" s="51">
        <f t="shared" si="490"/>
        <v>0</v>
      </c>
      <c r="AB438" s="46">
        <f t="shared" si="486"/>
        <v>0</v>
      </c>
      <c r="AC438" s="46">
        <f t="shared" si="487"/>
        <v>0</v>
      </c>
      <c r="AD438" s="47"/>
      <c r="AE438" s="47"/>
      <c r="AF438" s="44">
        <f t="shared" si="482"/>
        <v>0</v>
      </c>
      <c r="AG438" s="124"/>
      <c r="AH438" s="51">
        <f t="shared" si="498"/>
        <v>0</v>
      </c>
      <c r="AI438" s="46">
        <f t="shared" si="499"/>
        <v>0</v>
      </c>
      <c r="AJ438" s="46">
        <f t="shared" si="500"/>
        <v>0</v>
      </c>
      <c r="AK438" s="47"/>
      <c r="AL438" s="47"/>
      <c r="AM438" s="44">
        <f t="shared" si="483"/>
        <v>0</v>
      </c>
      <c r="AN438" s="124"/>
      <c r="AO438" s="51">
        <f t="shared" si="501"/>
        <v>0</v>
      </c>
      <c r="AP438" s="46">
        <f t="shared" si="502"/>
        <v>0</v>
      </c>
      <c r="AQ438" s="46">
        <f t="shared" si="503"/>
        <v>0</v>
      </c>
      <c r="AR438" s="47"/>
      <c r="AS438" s="47"/>
      <c r="AT438" s="44">
        <f t="shared" si="484"/>
        <v>0</v>
      </c>
      <c r="AU438" s="124"/>
      <c r="AV438" s="51">
        <f t="shared" si="504"/>
        <v>0</v>
      </c>
      <c r="AW438" s="46">
        <f t="shared" si="505"/>
        <v>0</v>
      </c>
      <c r="AX438" s="46">
        <f t="shared" si="506"/>
        <v>0</v>
      </c>
      <c r="AY438" s="47"/>
      <c r="AZ438" s="47"/>
      <c r="BA438" s="44">
        <f t="shared" si="485"/>
        <v>0</v>
      </c>
      <c r="BB438" s="93" t="s">
        <v>891</v>
      </c>
      <c r="BC438" s="93"/>
    </row>
    <row r="439" spans="1:55" ht="85.5" customHeight="1" outlineLevel="1" x14ac:dyDescent="0.3">
      <c r="A439" s="6">
        <v>362</v>
      </c>
      <c r="B439" s="6">
        <v>362</v>
      </c>
      <c r="C439" s="6" t="s">
        <v>350</v>
      </c>
      <c r="D439" s="7" t="s">
        <v>559</v>
      </c>
      <c r="E439" s="16">
        <v>1.054</v>
      </c>
      <c r="F439" s="49">
        <f t="shared" si="492"/>
        <v>0</v>
      </c>
      <c r="G439" s="48"/>
      <c r="H439" s="46">
        <f t="shared" si="493"/>
        <v>0</v>
      </c>
      <c r="I439" s="47"/>
      <c r="J439" s="47"/>
      <c r="K439" s="47">
        <f t="shared" si="491"/>
        <v>0</v>
      </c>
      <c r="L439" s="50"/>
      <c r="M439" s="49">
        <f t="shared" si="494"/>
        <v>0</v>
      </c>
      <c r="N439" s="46">
        <f t="shared" si="495"/>
        <v>0</v>
      </c>
      <c r="O439" s="42">
        <f t="shared" si="496"/>
        <v>0</v>
      </c>
      <c r="P439" s="47"/>
      <c r="Q439" s="47"/>
      <c r="R439" s="47"/>
      <c r="S439" s="50"/>
      <c r="T439" s="49">
        <f t="shared" si="488"/>
        <v>0</v>
      </c>
      <c r="U439" s="46">
        <f t="shared" si="489"/>
        <v>73780</v>
      </c>
      <c r="V439" s="42">
        <f t="shared" si="497"/>
        <v>73780</v>
      </c>
      <c r="W439" s="47"/>
      <c r="X439" s="47">
        <v>70000</v>
      </c>
      <c r="Y439" s="47"/>
      <c r="Z439" s="50"/>
      <c r="AA439" s="51">
        <f t="shared" si="490"/>
        <v>0</v>
      </c>
      <c r="AB439" s="46">
        <f t="shared" si="486"/>
        <v>0</v>
      </c>
      <c r="AC439" s="46">
        <f t="shared" si="487"/>
        <v>0</v>
      </c>
      <c r="AD439" s="47"/>
      <c r="AE439" s="47"/>
      <c r="AF439" s="44">
        <f t="shared" si="482"/>
        <v>0</v>
      </c>
      <c r="AG439" s="124"/>
      <c r="AH439" s="51">
        <f t="shared" si="498"/>
        <v>0</v>
      </c>
      <c r="AI439" s="46">
        <f t="shared" si="499"/>
        <v>0</v>
      </c>
      <c r="AJ439" s="46">
        <f t="shared" si="500"/>
        <v>0</v>
      </c>
      <c r="AK439" s="47"/>
      <c r="AL439" s="47"/>
      <c r="AM439" s="44">
        <f t="shared" si="483"/>
        <v>0</v>
      </c>
      <c r="AN439" s="124"/>
      <c r="AO439" s="51">
        <f t="shared" si="501"/>
        <v>0</v>
      </c>
      <c r="AP439" s="46">
        <f t="shared" si="502"/>
        <v>0</v>
      </c>
      <c r="AQ439" s="46">
        <f t="shared" si="503"/>
        <v>0</v>
      </c>
      <c r="AR439" s="47"/>
      <c r="AS439" s="47"/>
      <c r="AT439" s="44">
        <f t="shared" si="484"/>
        <v>0</v>
      </c>
      <c r="AU439" s="124"/>
      <c r="AV439" s="51">
        <f t="shared" si="504"/>
        <v>0</v>
      </c>
      <c r="AW439" s="46">
        <f t="shared" si="505"/>
        <v>0</v>
      </c>
      <c r="AX439" s="46">
        <f t="shared" si="506"/>
        <v>0</v>
      </c>
      <c r="AY439" s="47"/>
      <c r="AZ439" s="47"/>
      <c r="BA439" s="44">
        <f t="shared" si="485"/>
        <v>0</v>
      </c>
      <c r="BB439" s="93" t="s">
        <v>892</v>
      </c>
      <c r="BC439" s="93"/>
    </row>
    <row r="440" spans="1:55" ht="28.5" customHeight="1" outlineLevel="1" x14ac:dyDescent="0.3">
      <c r="A440" s="6"/>
      <c r="B440" s="6"/>
      <c r="C440" s="6" t="s">
        <v>351</v>
      </c>
      <c r="D440" s="7"/>
      <c r="E440" s="16"/>
      <c r="F440" s="49">
        <f t="shared" si="492"/>
        <v>0</v>
      </c>
      <c r="G440" s="48"/>
      <c r="H440" s="46">
        <f t="shared" si="493"/>
        <v>0</v>
      </c>
      <c r="I440" s="47"/>
      <c r="J440" s="47"/>
      <c r="K440" s="47">
        <f t="shared" si="491"/>
        <v>0</v>
      </c>
      <c r="L440" s="50"/>
      <c r="M440" s="49">
        <f t="shared" si="494"/>
        <v>0</v>
      </c>
      <c r="N440" s="46">
        <f t="shared" si="495"/>
        <v>0</v>
      </c>
      <c r="O440" s="42">
        <f t="shared" si="496"/>
        <v>0</v>
      </c>
      <c r="P440" s="47"/>
      <c r="Q440" s="47"/>
      <c r="R440" s="47"/>
      <c r="S440" s="50"/>
      <c r="T440" s="49">
        <f t="shared" si="488"/>
        <v>0</v>
      </c>
      <c r="U440" s="46">
        <f t="shared" si="489"/>
        <v>0</v>
      </c>
      <c r="V440" s="42">
        <f t="shared" si="497"/>
        <v>0</v>
      </c>
      <c r="W440" s="47"/>
      <c r="X440" s="47"/>
      <c r="Y440" s="47"/>
      <c r="Z440" s="50"/>
      <c r="AA440" s="51">
        <f t="shared" si="490"/>
        <v>0</v>
      </c>
      <c r="AB440" s="46">
        <f t="shared" si="486"/>
        <v>0</v>
      </c>
      <c r="AC440" s="46">
        <f t="shared" si="487"/>
        <v>0</v>
      </c>
      <c r="AD440" s="47"/>
      <c r="AE440" s="47"/>
      <c r="AF440" s="44">
        <f t="shared" si="482"/>
        <v>0</v>
      </c>
      <c r="AG440" s="124"/>
      <c r="AH440" s="51">
        <f t="shared" si="498"/>
        <v>0</v>
      </c>
      <c r="AI440" s="46">
        <f t="shared" si="499"/>
        <v>0</v>
      </c>
      <c r="AJ440" s="46">
        <f t="shared" si="500"/>
        <v>0</v>
      </c>
      <c r="AK440" s="47"/>
      <c r="AL440" s="47"/>
      <c r="AM440" s="44">
        <f t="shared" si="483"/>
        <v>0</v>
      </c>
      <c r="AN440" s="124"/>
      <c r="AO440" s="51">
        <f t="shared" si="501"/>
        <v>0</v>
      </c>
      <c r="AP440" s="46">
        <f t="shared" si="502"/>
        <v>0</v>
      </c>
      <c r="AQ440" s="46">
        <f t="shared" si="503"/>
        <v>0</v>
      </c>
      <c r="AR440" s="47"/>
      <c r="AS440" s="47"/>
      <c r="AT440" s="44">
        <f t="shared" si="484"/>
        <v>0</v>
      </c>
      <c r="AU440" s="124"/>
      <c r="AV440" s="51">
        <f t="shared" si="504"/>
        <v>0</v>
      </c>
      <c r="AW440" s="46">
        <f t="shared" si="505"/>
        <v>0</v>
      </c>
      <c r="AX440" s="46">
        <f t="shared" si="506"/>
        <v>0</v>
      </c>
      <c r="AY440" s="47"/>
      <c r="AZ440" s="47"/>
      <c r="BA440" s="44">
        <f t="shared" si="485"/>
        <v>0</v>
      </c>
      <c r="BB440" s="93"/>
      <c r="BC440" s="93"/>
    </row>
    <row r="441" spans="1:55" ht="57" customHeight="1" outlineLevel="1" x14ac:dyDescent="0.3">
      <c r="A441" s="6">
        <v>363</v>
      </c>
      <c r="B441" s="6">
        <v>363</v>
      </c>
      <c r="C441" s="6" t="s">
        <v>352</v>
      </c>
      <c r="D441" s="7" t="s">
        <v>552</v>
      </c>
      <c r="E441" s="16">
        <v>151.72999999999999</v>
      </c>
      <c r="F441" s="49">
        <f t="shared" si="492"/>
        <v>0</v>
      </c>
      <c r="G441" s="48"/>
      <c r="H441" s="46">
        <f t="shared" si="493"/>
        <v>0</v>
      </c>
      <c r="I441" s="47"/>
      <c r="J441" s="47"/>
      <c r="K441" s="47">
        <f t="shared" si="491"/>
        <v>0</v>
      </c>
      <c r="L441" s="50"/>
      <c r="M441" s="49">
        <f t="shared" si="494"/>
        <v>0</v>
      </c>
      <c r="N441" s="46">
        <f t="shared" si="495"/>
        <v>0</v>
      </c>
      <c r="O441" s="42">
        <f t="shared" si="496"/>
        <v>0</v>
      </c>
      <c r="P441" s="47"/>
      <c r="Q441" s="47"/>
      <c r="R441" s="47"/>
      <c r="S441" s="50"/>
      <c r="T441" s="49">
        <f t="shared" si="488"/>
        <v>0</v>
      </c>
      <c r="U441" s="46">
        <f t="shared" si="489"/>
        <v>0</v>
      </c>
      <c r="V441" s="42">
        <f t="shared" si="497"/>
        <v>0</v>
      </c>
      <c r="W441" s="47"/>
      <c r="X441" s="47"/>
      <c r="Y441" s="47"/>
      <c r="Z441" s="50"/>
      <c r="AA441" s="51">
        <f t="shared" si="490"/>
        <v>0</v>
      </c>
      <c r="AB441" s="46">
        <f t="shared" si="486"/>
        <v>0</v>
      </c>
      <c r="AC441" s="46">
        <f t="shared" si="487"/>
        <v>0</v>
      </c>
      <c r="AD441" s="47"/>
      <c r="AE441" s="47"/>
      <c r="AF441" s="44">
        <f t="shared" si="482"/>
        <v>0</v>
      </c>
      <c r="AG441" s="124"/>
      <c r="AH441" s="51">
        <f t="shared" si="498"/>
        <v>0</v>
      </c>
      <c r="AI441" s="46">
        <f t="shared" si="499"/>
        <v>0</v>
      </c>
      <c r="AJ441" s="46">
        <f t="shared" si="500"/>
        <v>0</v>
      </c>
      <c r="AK441" s="47"/>
      <c r="AL441" s="47"/>
      <c r="AM441" s="44">
        <f t="shared" si="483"/>
        <v>0</v>
      </c>
      <c r="AN441" s="124"/>
      <c r="AO441" s="51">
        <f t="shared" si="501"/>
        <v>0</v>
      </c>
      <c r="AP441" s="46">
        <f t="shared" si="502"/>
        <v>0</v>
      </c>
      <c r="AQ441" s="46">
        <f t="shared" si="503"/>
        <v>0</v>
      </c>
      <c r="AR441" s="47"/>
      <c r="AS441" s="47"/>
      <c r="AT441" s="44">
        <f t="shared" si="484"/>
        <v>0</v>
      </c>
      <c r="AU441" s="124"/>
      <c r="AV441" s="51">
        <f t="shared" si="504"/>
        <v>0</v>
      </c>
      <c r="AW441" s="46">
        <f t="shared" si="505"/>
        <v>0</v>
      </c>
      <c r="AX441" s="46">
        <f t="shared" si="506"/>
        <v>0</v>
      </c>
      <c r="AY441" s="47"/>
      <c r="AZ441" s="47"/>
      <c r="BA441" s="44">
        <f t="shared" si="485"/>
        <v>0</v>
      </c>
      <c r="BB441" s="93" t="s">
        <v>893</v>
      </c>
      <c r="BC441" s="93"/>
    </row>
    <row r="442" spans="1:55" ht="57" customHeight="1" outlineLevel="1" x14ac:dyDescent="0.3">
      <c r="A442" s="6">
        <v>364</v>
      </c>
      <c r="B442" s="6">
        <v>364</v>
      </c>
      <c r="C442" s="6" t="s">
        <v>353</v>
      </c>
      <c r="D442" s="7" t="s">
        <v>552</v>
      </c>
      <c r="E442" s="16">
        <v>101.15</v>
      </c>
      <c r="F442" s="49">
        <f t="shared" si="492"/>
        <v>0</v>
      </c>
      <c r="G442" s="48"/>
      <c r="H442" s="46">
        <f t="shared" si="493"/>
        <v>0</v>
      </c>
      <c r="I442" s="47"/>
      <c r="J442" s="47"/>
      <c r="K442" s="47">
        <f t="shared" si="491"/>
        <v>0</v>
      </c>
      <c r="L442" s="50"/>
      <c r="M442" s="49">
        <f t="shared" si="494"/>
        <v>0</v>
      </c>
      <c r="N442" s="46">
        <f t="shared" si="495"/>
        <v>0</v>
      </c>
      <c r="O442" s="42">
        <f t="shared" si="496"/>
        <v>0</v>
      </c>
      <c r="P442" s="47"/>
      <c r="Q442" s="47"/>
      <c r="R442" s="47"/>
      <c r="S442" s="50"/>
      <c r="T442" s="49">
        <f t="shared" si="488"/>
        <v>0</v>
      </c>
      <c r="U442" s="46">
        <f t="shared" si="489"/>
        <v>0</v>
      </c>
      <c r="V442" s="42">
        <f t="shared" si="497"/>
        <v>0</v>
      </c>
      <c r="W442" s="47"/>
      <c r="X442" s="47"/>
      <c r="Y442" s="47"/>
      <c r="Z442" s="50"/>
      <c r="AA442" s="51">
        <f t="shared" si="490"/>
        <v>0</v>
      </c>
      <c r="AB442" s="46">
        <f t="shared" si="486"/>
        <v>0</v>
      </c>
      <c r="AC442" s="46">
        <f t="shared" si="487"/>
        <v>0</v>
      </c>
      <c r="AD442" s="47"/>
      <c r="AE442" s="47"/>
      <c r="AF442" s="44">
        <f t="shared" si="482"/>
        <v>0</v>
      </c>
      <c r="AG442" s="124"/>
      <c r="AH442" s="51">
        <f t="shared" si="498"/>
        <v>0</v>
      </c>
      <c r="AI442" s="46">
        <f t="shared" si="499"/>
        <v>0</v>
      </c>
      <c r="AJ442" s="46">
        <f t="shared" si="500"/>
        <v>0</v>
      </c>
      <c r="AK442" s="47"/>
      <c r="AL442" s="47"/>
      <c r="AM442" s="44">
        <f t="shared" si="483"/>
        <v>0</v>
      </c>
      <c r="AN442" s="124"/>
      <c r="AO442" s="51">
        <f t="shared" si="501"/>
        <v>0</v>
      </c>
      <c r="AP442" s="46">
        <f t="shared" si="502"/>
        <v>0</v>
      </c>
      <c r="AQ442" s="46">
        <f t="shared" si="503"/>
        <v>0</v>
      </c>
      <c r="AR442" s="47"/>
      <c r="AS442" s="47"/>
      <c r="AT442" s="44">
        <f t="shared" si="484"/>
        <v>0</v>
      </c>
      <c r="AU442" s="124"/>
      <c r="AV442" s="51">
        <f t="shared" si="504"/>
        <v>0</v>
      </c>
      <c r="AW442" s="46">
        <f t="shared" si="505"/>
        <v>0</v>
      </c>
      <c r="AX442" s="46">
        <f t="shared" si="506"/>
        <v>0</v>
      </c>
      <c r="AY442" s="47"/>
      <c r="AZ442" s="47"/>
      <c r="BA442" s="44">
        <f t="shared" si="485"/>
        <v>0</v>
      </c>
      <c r="BB442" s="93" t="s">
        <v>894</v>
      </c>
      <c r="BC442" s="93"/>
    </row>
    <row r="443" spans="1:55" ht="57" customHeight="1" outlineLevel="1" x14ac:dyDescent="0.3">
      <c r="A443" s="6">
        <v>365</v>
      </c>
      <c r="B443" s="6">
        <v>365</v>
      </c>
      <c r="C443" s="6" t="s">
        <v>354</v>
      </c>
      <c r="D443" s="7" t="s">
        <v>552</v>
      </c>
      <c r="E443" s="16">
        <v>50.58</v>
      </c>
      <c r="F443" s="49">
        <f t="shared" si="492"/>
        <v>0</v>
      </c>
      <c r="G443" s="48"/>
      <c r="H443" s="46">
        <f t="shared" si="493"/>
        <v>0</v>
      </c>
      <c r="I443" s="47"/>
      <c r="J443" s="47"/>
      <c r="K443" s="47">
        <f t="shared" si="491"/>
        <v>0</v>
      </c>
      <c r="L443" s="50"/>
      <c r="M443" s="49">
        <f t="shared" si="494"/>
        <v>0</v>
      </c>
      <c r="N443" s="46">
        <f t="shared" si="495"/>
        <v>0</v>
      </c>
      <c r="O443" s="42">
        <f t="shared" si="496"/>
        <v>0</v>
      </c>
      <c r="P443" s="47"/>
      <c r="Q443" s="47"/>
      <c r="R443" s="47"/>
      <c r="S443" s="50"/>
      <c r="T443" s="49">
        <f t="shared" si="488"/>
        <v>0</v>
      </c>
      <c r="U443" s="46">
        <f t="shared" si="489"/>
        <v>0</v>
      </c>
      <c r="V443" s="42">
        <f t="shared" si="497"/>
        <v>0</v>
      </c>
      <c r="W443" s="47"/>
      <c r="X443" s="47"/>
      <c r="Y443" s="47"/>
      <c r="Z443" s="50"/>
      <c r="AA443" s="51">
        <f t="shared" si="490"/>
        <v>0</v>
      </c>
      <c r="AB443" s="46">
        <f t="shared" si="486"/>
        <v>0</v>
      </c>
      <c r="AC443" s="46">
        <f t="shared" si="487"/>
        <v>0</v>
      </c>
      <c r="AD443" s="47"/>
      <c r="AE443" s="47"/>
      <c r="AF443" s="44">
        <f t="shared" si="482"/>
        <v>0</v>
      </c>
      <c r="AG443" s="124"/>
      <c r="AH443" s="51">
        <f t="shared" si="498"/>
        <v>0</v>
      </c>
      <c r="AI443" s="46">
        <f t="shared" si="499"/>
        <v>0</v>
      </c>
      <c r="AJ443" s="46">
        <f t="shared" si="500"/>
        <v>0</v>
      </c>
      <c r="AK443" s="47"/>
      <c r="AL443" s="47"/>
      <c r="AM443" s="44">
        <f t="shared" si="483"/>
        <v>0</v>
      </c>
      <c r="AN443" s="124"/>
      <c r="AO443" s="51">
        <f t="shared" si="501"/>
        <v>0</v>
      </c>
      <c r="AP443" s="46">
        <f t="shared" si="502"/>
        <v>0</v>
      </c>
      <c r="AQ443" s="46">
        <f t="shared" si="503"/>
        <v>0</v>
      </c>
      <c r="AR443" s="47"/>
      <c r="AS443" s="47"/>
      <c r="AT443" s="44">
        <f t="shared" si="484"/>
        <v>0</v>
      </c>
      <c r="AU443" s="124"/>
      <c r="AV443" s="51">
        <f t="shared" si="504"/>
        <v>0</v>
      </c>
      <c r="AW443" s="46">
        <f t="shared" si="505"/>
        <v>0</v>
      </c>
      <c r="AX443" s="46">
        <f t="shared" si="506"/>
        <v>0</v>
      </c>
      <c r="AY443" s="47"/>
      <c r="AZ443" s="47"/>
      <c r="BA443" s="44">
        <f t="shared" si="485"/>
        <v>0</v>
      </c>
      <c r="BB443" s="93" t="s">
        <v>895</v>
      </c>
      <c r="BC443" s="93"/>
    </row>
    <row r="444" spans="1:55" ht="85.5" customHeight="1" outlineLevel="1" x14ac:dyDescent="0.3">
      <c r="A444" s="6">
        <v>366</v>
      </c>
      <c r="B444" s="6">
        <v>366</v>
      </c>
      <c r="C444" s="6" t="s">
        <v>355</v>
      </c>
      <c r="D444" s="7" t="s">
        <v>552</v>
      </c>
      <c r="E444" s="16">
        <v>205.79</v>
      </c>
      <c r="F444" s="49">
        <f t="shared" si="492"/>
        <v>0</v>
      </c>
      <c r="G444" s="48"/>
      <c r="H444" s="46">
        <f t="shared" si="493"/>
        <v>0</v>
      </c>
      <c r="I444" s="47"/>
      <c r="J444" s="47"/>
      <c r="K444" s="47">
        <f t="shared" si="491"/>
        <v>0</v>
      </c>
      <c r="L444" s="50"/>
      <c r="M444" s="49">
        <f t="shared" si="494"/>
        <v>0</v>
      </c>
      <c r="N444" s="46">
        <f t="shared" si="495"/>
        <v>0</v>
      </c>
      <c r="O444" s="42">
        <f t="shared" si="496"/>
        <v>0</v>
      </c>
      <c r="P444" s="47"/>
      <c r="Q444" s="47"/>
      <c r="R444" s="47"/>
      <c r="S444" s="50"/>
      <c r="T444" s="49">
        <f t="shared" si="488"/>
        <v>0</v>
      </c>
      <c r="U444" s="46">
        <f t="shared" si="489"/>
        <v>0</v>
      </c>
      <c r="V444" s="42">
        <f t="shared" si="497"/>
        <v>0</v>
      </c>
      <c r="W444" s="47"/>
      <c r="X444" s="47"/>
      <c r="Y444" s="47"/>
      <c r="Z444" s="50"/>
      <c r="AA444" s="51">
        <f t="shared" si="490"/>
        <v>0</v>
      </c>
      <c r="AB444" s="46">
        <f t="shared" si="486"/>
        <v>0</v>
      </c>
      <c r="AC444" s="46">
        <f t="shared" si="487"/>
        <v>0</v>
      </c>
      <c r="AD444" s="47"/>
      <c r="AE444" s="47"/>
      <c r="AF444" s="44">
        <f t="shared" si="482"/>
        <v>0</v>
      </c>
      <c r="AG444" s="124"/>
      <c r="AH444" s="51">
        <f t="shared" si="498"/>
        <v>0</v>
      </c>
      <c r="AI444" s="46">
        <f t="shared" si="499"/>
        <v>0</v>
      </c>
      <c r="AJ444" s="46">
        <f t="shared" si="500"/>
        <v>0</v>
      </c>
      <c r="AK444" s="47"/>
      <c r="AL444" s="47"/>
      <c r="AM444" s="44">
        <f t="shared" si="483"/>
        <v>0</v>
      </c>
      <c r="AN444" s="124"/>
      <c r="AO444" s="51">
        <f t="shared" si="501"/>
        <v>0</v>
      </c>
      <c r="AP444" s="46">
        <f t="shared" si="502"/>
        <v>0</v>
      </c>
      <c r="AQ444" s="46">
        <f t="shared" si="503"/>
        <v>0</v>
      </c>
      <c r="AR444" s="47"/>
      <c r="AS444" s="47"/>
      <c r="AT444" s="44">
        <f t="shared" si="484"/>
        <v>0</v>
      </c>
      <c r="AU444" s="124"/>
      <c r="AV444" s="51">
        <f t="shared" si="504"/>
        <v>0</v>
      </c>
      <c r="AW444" s="46">
        <f t="shared" si="505"/>
        <v>0</v>
      </c>
      <c r="AX444" s="46">
        <f t="shared" si="506"/>
        <v>0</v>
      </c>
      <c r="AY444" s="47"/>
      <c r="AZ444" s="47"/>
      <c r="BA444" s="44">
        <f t="shared" si="485"/>
        <v>0</v>
      </c>
      <c r="BB444" s="93" t="s">
        <v>896</v>
      </c>
      <c r="BC444" s="93"/>
    </row>
    <row r="445" spans="1:55" ht="42.75" customHeight="1" outlineLevel="1" x14ac:dyDescent="0.3">
      <c r="A445" s="6">
        <v>367</v>
      </c>
      <c r="B445" s="6">
        <v>367</v>
      </c>
      <c r="C445" s="6" t="s">
        <v>356</v>
      </c>
      <c r="D445" s="7" t="s">
        <v>552</v>
      </c>
      <c r="E445" s="16">
        <v>428.31</v>
      </c>
      <c r="F445" s="49">
        <f t="shared" si="492"/>
        <v>0</v>
      </c>
      <c r="G445" s="48"/>
      <c r="H445" s="46">
        <f t="shared" si="493"/>
        <v>0</v>
      </c>
      <c r="I445" s="47"/>
      <c r="J445" s="47"/>
      <c r="K445" s="47">
        <f t="shared" si="491"/>
        <v>0</v>
      </c>
      <c r="L445" s="50"/>
      <c r="M445" s="49">
        <f t="shared" si="494"/>
        <v>0</v>
      </c>
      <c r="N445" s="46">
        <f t="shared" si="495"/>
        <v>0</v>
      </c>
      <c r="O445" s="42">
        <f t="shared" si="496"/>
        <v>0</v>
      </c>
      <c r="P445" s="47"/>
      <c r="Q445" s="47"/>
      <c r="R445" s="47"/>
      <c r="S445" s="50"/>
      <c r="T445" s="49">
        <f t="shared" si="488"/>
        <v>0</v>
      </c>
      <c r="U445" s="46">
        <f t="shared" si="489"/>
        <v>0</v>
      </c>
      <c r="V445" s="42">
        <f t="shared" si="497"/>
        <v>0</v>
      </c>
      <c r="W445" s="47"/>
      <c r="X445" s="47"/>
      <c r="Y445" s="47"/>
      <c r="Z445" s="50"/>
      <c r="AA445" s="51">
        <f t="shared" si="490"/>
        <v>0</v>
      </c>
      <c r="AB445" s="46">
        <f t="shared" si="486"/>
        <v>0</v>
      </c>
      <c r="AC445" s="46">
        <f t="shared" si="487"/>
        <v>0</v>
      </c>
      <c r="AD445" s="47"/>
      <c r="AE445" s="47"/>
      <c r="AF445" s="44">
        <f t="shared" si="482"/>
        <v>0</v>
      </c>
      <c r="AG445" s="124"/>
      <c r="AH445" s="51">
        <f t="shared" si="498"/>
        <v>0</v>
      </c>
      <c r="AI445" s="46">
        <f t="shared" si="499"/>
        <v>0</v>
      </c>
      <c r="AJ445" s="46">
        <f t="shared" si="500"/>
        <v>0</v>
      </c>
      <c r="AK445" s="47"/>
      <c r="AL445" s="47"/>
      <c r="AM445" s="44">
        <f t="shared" si="483"/>
        <v>0</v>
      </c>
      <c r="AN445" s="124"/>
      <c r="AO445" s="51">
        <f t="shared" si="501"/>
        <v>0</v>
      </c>
      <c r="AP445" s="46">
        <f t="shared" si="502"/>
        <v>0</v>
      </c>
      <c r="AQ445" s="46">
        <f t="shared" si="503"/>
        <v>0</v>
      </c>
      <c r="AR445" s="47"/>
      <c r="AS445" s="47"/>
      <c r="AT445" s="44">
        <f t="shared" si="484"/>
        <v>0</v>
      </c>
      <c r="AU445" s="124"/>
      <c r="AV445" s="51">
        <f t="shared" si="504"/>
        <v>0</v>
      </c>
      <c r="AW445" s="46">
        <f t="shared" si="505"/>
        <v>0</v>
      </c>
      <c r="AX445" s="46">
        <f t="shared" si="506"/>
        <v>0</v>
      </c>
      <c r="AY445" s="47"/>
      <c r="AZ445" s="47"/>
      <c r="BA445" s="44">
        <f t="shared" si="485"/>
        <v>0</v>
      </c>
      <c r="BB445" s="93" t="s">
        <v>897</v>
      </c>
      <c r="BC445" s="93"/>
    </row>
    <row r="446" spans="1:55" ht="114" customHeight="1" outlineLevel="1" x14ac:dyDescent="0.3">
      <c r="A446" s="6">
        <v>368</v>
      </c>
      <c r="B446" s="6">
        <v>368</v>
      </c>
      <c r="C446" s="6" t="s">
        <v>357</v>
      </c>
      <c r="D446" s="7" t="s">
        <v>552</v>
      </c>
      <c r="E446" s="16">
        <v>293.41000000000003</v>
      </c>
      <c r="F446" s="49">
        <f t="shared" si="492"/>
        <v>0</v>
      </c>
      <c r="G446" s="48"/>
      <c r="H446" s="46">
        <f t="shared" si="493"/>
        <v>0</v>
      </c>
      <c r="I446" s="47"/>
      <c r="J446" s="47"/>
      <c r="K446" s="47">
        <f t="shared" si="491"/>
        <v>0</v>
      </c>
      <c r="L446" s="50"/>
      <c r="M446" s="49">
        <f t="shared" si="494"/>
        <v>0</v>
      </c>
      <c r="N446" s="46">
        <f t="shared" si="495"/>
        <v>0</v>
      </c>
      <c r="O446" s="42">
        <f t="shared" si="496"/>
        <v>0</v>
      </c>
      <c r="P446" s="47"/>
      <c r="Q446" s="47"/>
      <c r="R446" s="47"/>
      <c r="S446" s="50"/>
      <c r="T446" s="49">
        <f t="shared" si="488"/>
        <v>0</v>
      </c>
      <c r="U446" s="46">
        <f t="shared" si="489"/>
        <v>20538.7</v>
      </c>
      <c r="V446" s="42">
        <f t="shared" si="497"/>
        <v>20538.7</v>
      </c>
      <c r="W446" s="47"/>
      <c r="X446" s="47">
        <v>70</v>
      </c>
      <c r="Y446" s="47"/>
      <c r="Z446" s="50"/>
      <c r="AA446" s="51">
        <f t="shared" si="490"/>
        <v>0</v>
      </c>
      <c r="AB446" s="46">
        <f t="shared" si="486"/>
        <v>0</v>
      </c>
      <c r="AC446" s="46">
        <f t="shared" si="487"/>
        <v>0</v>
      </c>
      <c r="AD446" s="47"/>
      <c r="AE446" s="47"/>
      <c r="AF446" s="44">
        <f t="shared" si="482"/>
        <v>0</v>
      </c>
      <c r="AG446" s="124"/>
      <c r="AH446" s="51">
        <f t="shared" si="498"/>
        <v>0</v>
      </c>
      <c r="AI446" s="46">
        <f t="shared" si="499"/>
        <v>0</v>
      </c>
      <c r="AJ446" s="46">
        <f t="shared" si="500"/>
        <v>0</v>
      </c>
      <c r="AK446" s="47"/>
      <c r="AL446" s="47"/>
      <c r="AM446" s="44">
        <f t="shared" si="483"/>
        <v>0</v>
      </c>
      <c r="AN446" s="124"/>
      <c r="AO446" s="51">
        <f t="shared" si="501"/>
        <v>0</v>
      </c>
      <c r="AP446" s="46">
        <f t="shared" si="502"/>
        <v>0</v>
      </c>
      <c r="AQ446" s="46">
        <f t="shared" si="503"/>
        <v>0</v>
      </c>
      <c r="AR446" s="47"/>
      <c r="AS446" s="47"/>
      <c r="AT446" s="44">
        <f t="shared" si="484"/>
        <v>0</v>
      </c>
      <c r="AU446" s="124"/>
      <c r="AV446" s="51">
        <f t="shared" si="504"/>
        <v>0</v>
      </c>
      <c r="AW446" s="46">
        <f t="shared" si="505"/>
        <v>0</v>
      </c>
      <c r="AX446" s="46">
        <f t="shared" si="506"/>
        <v>0</v>
      </c>
      <c r="AY446" s="47"/>
      <c r="AZ446" s="47"/>
      <c r="BA446" s="44">
        <f t="shared" si="485"/>
        <v>0</v>
      </c>
      <c r="BB446" s="93" t="s">
        <v>898</v>
      </c>
      <c r="BC446" s="93"/>
    </row>
    <row r="447" spans="1:55" ht="71.25" customHeight="1" outlineLevel="1" x14ac:dyDescent="0.3">
      <c r="A447" s="6">
        <v>369</v>
      </c>
      <c r="B447" s="6">
        <v>369</v>
      </c>
      <c r="C447" s="6" t="s">
        <v>358</v>
      </c>
      <c r="D447" s="7" t="s">
        <v>552</v>
      </c>
      <c r="E447" s="16">
        <v>108.33</v>
      </c>
      <c r="F447" s="49">
        <f t="shared" si="492"/>
        <v>0</v>
      </c>
      <c r="G447" s="48"/>
      <c r="H447" s="46">
        <f t="shared" si="493"/>
        <v>0</v>
      </c>
      <c r="I447" s="47"/>
      <c r="J447" s="47"/>
      <c r="K447" s="47">
        <f t="shared" si="491"/>
        <v>0</v>
      </c>
      <c r="L447" s="50"/>
      <c r="M447" s="49">
        <f t="shared" si="494"/>
        <v>0</v>
      </c>
      <c r="N447" s="46">
        <f t="shared" si="495"/>
        <v>0</v>
      </c>
      <c r="O447" s="42">
        <f t="shared" si="496"/>
        <v>0</v>
      </c>
      <c r="P447" s="47"/>
      <c r="Q447" s="47"/>
      <c r="R447" s="47"/>
      <c r="S447" s="50"/>
      <c r="T447" s="49">
        <f t="shared" si="488"/>
        <v>0</v>
      </c>
      <c r="U447" s="46">
        <f t="shared" si="489"/>
        <v>7583.0999999999995</v>
      </c>
      <c r="V447" s="42">
        <f t="shared" si="497"/>
        <v>7583.0999999999995</v>
      </c>
      <c r="W447" s="47"/>
      <c r="X447" s="47">
        <v>70</v>
      </c>
      <c r="Y447" s="47"/>
      <c r="Z447" s="50"/>
      <c r="AA447" s="51">
        <f t="shared" si="490"/>
        <v>0</v>
      </c>
      <c r="AB447" s="46">
        <f t="shared" si="486"/>
        <v>0</v>
      </c>
      <c r="AC447" s="46">
        <f t="shared" si="487"/>
        <v>0</v>
      </c>
      <c r="AD447" s="47"/>
      <c r="AE447" s="47"/>
      <c r="AF447" s="44">
        <f t="shared" si="482"/>
        <v>0</v>
      </c>
      <c r="AG447" s="124"/>
      <c r="AH447" s="51">
        <f t="shared" si="498"/>
        <v>0</v>
      </c>
      <c r="AI447" s="46">
        <f t="shared" si="499"/>
        <v>0</v>
      </c>
      <c r="AJ447" s="46">
        <f t="shared" si="500"/>
        <v>0</v>
      </c>
      <c r="AK447" s="47"/>
      <c r="AL447" s="47"/>
      <c r="AM447" s="44">
        <f t="shared" si="483"/>
        <v>0</v>
      </c>
      <c r="AN447" s="124"/>
      <c r="AO447" s="51">
        <f t="shared" si="501"/>
        <v>0</v>
      </c>
      <c r="AP447" s="46">
        <f t="shared" si="502"/>
        <v>0</v>
      </c>
      <c r="AQ447" s="46">
        <f t="shared" si="503"/>
        <v>0</v>
      </c>
      <c r="AR447" s="47"/>
      <c r="AS447" s="47"/>
      <c r="AT447" s="44">
        <f t="shared" si="484"/>
        <v>0</v>
      </c>
      <c r="AU447" s="124"/>
      <c r="AV447" s="51">
        <f t="shared" si="504"/>
        <v>0</v>
      </c>
      <c r="AW447" s="46">
        <f t="shared" si="505"/>
        <v>0</v>
      </c>
      <c r="AX447" s="46">
        <f t="shared" si="506"/>
        <v>0</v>
      </c>
      <c r="AY447" s="47"/>
      <c r="AZ447" s="47"/>
      <c r="BA447" s="44">
        <f t="shared" si="485"/>
        <v>0</v>
      </c>
      <c r="BB447" s="93" t="s">
        <v>899</v>
      </c>
      <c r="BC447" s="93"/>
    </row>
    <row r="448" spans="1:55" ht="57" customHeight="1" outlineLevel="1" x14ac:dyDescent="0.3">
      <c r="A448" s="6">
        <v>370</v>
      </c>
      <c r="B448" s="6">
        <v>370</v>
      </c>
      <c r="C448" s="6" t="s">
        <v>359</v>
      </c>
      <c r="D448" s="7" t="s">
        <v>552</v>
      </c>
      <c r="E448" s="16">
        <v>57.02</v>
      </c>
      <c r="F448" s="49">
        <f t="shared" si="492"/>
        <v>0</v>
      </c>
      <c r="G448" s="48"/>
      <c r="H448" s="46">
        <f t="shared" si="493"/>
        <v>0</v>
      </c>
      <c r="I448" s="47"/>
      <c r="J448" s="47"/>
      <c r="K448" s="47">
        <f t="shared" si="491"/>
        <v>0</v>
      </c>
      <c r="L448" s="50"/>
      <c r="M448" s="49">
        <f t="shared" si="494"/>
        <v>0</v>
      </c>
      <c r="N448" s="46">
        <f t="shared" si="495"/>
        <v>0</v>
      </c>
      <c r="O448" s="42">
        <f t="shared" si="496"/>
        <v>0</v>
      </c>
      <c r="P448" s="47"/>
      <c r="Q448" s="47"/>
      <c r="R448" s="47"/>
      <c r="S448" s="50"/>
      <c r="T448" s="49">
        <f t="shared" si="488"/>
        <v>0</v>
      </c>
      <c r="U448" s="46">
        <f t="shared" si="489"/>
        <v>3991.4</v>
      </c>
      <c r="V448" s="42">
        <f t="shared" si="497"/>
        <v>3991.4</v>
      </c>
      <c r="W448" s="47"/>
      <c r="X448" s="47">
        <v>70</v>
      </c>
      <c r="Y448" s="47"/>
      <c r="Z448" s="50"/>
      <c r="AA448" s="51">
        <f t="shared" si="490"/>
        <v>0</v>
      </c>
      <c r="AB448" s="46">
        <f t="shared" si="486"/>
        <v>0</v>
      </c>
      <c r="AC448" s="46">
        <f t="shared" si="487"/>
        <v>0</v>
      </c>
      <c r="AD448" s="47"/>
      <c r="AE448" s="47"/>
      <c r="AF448" s="44">
        <f t="shared" si="482"/>
        <v>0</v>
      </c>
      <c r="AG448" s="124"/>
      <c r="AH448" s="51">
        <f t="shared" si="498"/>
        <v>0</v>
      </c>
      <c r="AI448" s="46">
        <f t="shared" si="499"/>
        <v>0</v>
      </c>
      <c r="AJ448" s="46">
        <f t="shared" si="500"/>
        <v>0</v>
      </c>
      <c r="AK448" s="47"/>
      <c r="AL448" s="47"/>
      <c r="AM448" s="44">
        <f t="shared" si="483"/>
        <v>0</v>
      </c>
      <c r="AN448" s="124"/>
      <c r="AO448" s="51">
        <f t="shared" si="501"/>
        <v>0</v>
      </c>
      <c r="AP448" s="46">
        <f t="shared" si="502"/>
        <v>0</v>
      </c>
      <c r="AQ448" s="46">
        <f t="shared" si="503"/>
        <v>0</v>
      </c>
      <c r="AR448" s="47"/>
      <c r="AS448" s="47"/>
      <c r="AT448" s="44">
        <f t="shared" si="484"/>
        <v>0</v>
      </c>
      <c r="AU448" s="124"/>
      <c r="AV448" s="51">
        <f t="shared" si="504"/>
        <v>0</v>
      </c>
      <c r="AW448" s="46">
        <f t="shared" si="505"/>
        <v>0</v>
      </c>
      <c r="AX448" s="46">
        <f t="shared" si="506"/>
        <v>0</v>
      </c>
      <c r="AY448" s="47"/>
      <c r="AZ448" s="47"/>
      <c r="BA448" s="44">
        <f t="shared" si="485"/>
        <v>0</v>
      </c>
      <c r="BB448" s="93" t="s">
        <v>900</v>
      </c>
      <c r="BC448" s="93"/>
    </row>
    <row r="449" spans="1:139" ht="128.25" customHeight="1" outlineLevel="1" x14ac:dyDescent="0.3">
      <c r="A449" s="6">
        <v>371</v>
      </c>
      <c r="B449" s="6">
        <v>371</v>
      </c>
      <c r="C449" s="6" t="s">
        <v>360</v>
      </c>
      <c r="D449" s="7" t="s">
        <v>552</v>
      </c>
      <c r="E449" s="16">
        <v>213.84</v>
      </c>
      <c r="F449" s="49">
        <f t="shared" si="492"/>
        <v>0</v>
      </c>
      <c r="G449" s="48"/>
      <c r="H449" s="46">
        <f t="shared" si="493"/>
        <v>0</v>
      </c>
      <c r="I449" s="47"/>
      <c r="J449" s="47"/>
      <c r="K449" s="47">
        <f t="shared" si="491"/>
        <v>0</v>
      </c>
      <c r="L449" s="50"/>
      <c r="M449" s="49">
        <f t="shared" si="494"/>
        <v>0</v>
      </c>
      <c r="N449" s="46">
        <f t="shared" si="495"/>
        <v>0</v>
      </c>
      <c r="O449" s="42">
        <f t="shared" si="496"/>
        <v>0</v>
      </c>
      <c r="P449" s="47"/>
      <c r="Q449" s="47"/>
      <c r="R449" s="47"/>
      <c r="S449" s="50"/>
      <c r="T449" s="49">
        <f t="shared" si="488"/>
        <v>0</v>
      </c>
      <c r="U449" s="46">
        <f t="shared" si="489"/>
        <v>14968.800000000001</v>
      </c>
      <c r="V449" s="42">
        <f t="shared" si="497"/>
        <v>14968.800000000001</v>
      </c>
      <c r="W449" s="47"/>
      <c r="X449" s="47">
        <v>70</v>
      </c>
      <c r="Y449" s="47"/>
      <c r="Z449" s="50"/>
      <c r="AA449" s="51">
        <f t="shared" si="490"/>
        <v>0</v>
      </c>
      <c r="AB449" s="46">
        <f t="shared" si="486"/>
        <v>0</v>
      </c>
      <c r="AC449" s="46">
        <f t="shared" si="487"/>
        <v>0</v>
      </c>
      <c r="AD449" s="47"/>
      <c r="AE449" s="47"/>
      <c r="AF449" s="44">
        <f t="shared" si="482"/>
        <v>0</v>
      </c>
      <c r="AG449" s="124"/>
      <c r="AH449" s="51">
        <f t="shared" si="498"/>
        <v>0</v>
      </c>
      <c r="AI449" s="46">
        <f t="shared" si="499"/>
        <v>0</v>
      </c>
      <c r="AJ449" s="46">
        <f t="shared" si="500"/>
        <v>0</v>
      </c>
      <c r="AK449" s="47"/>
      <c r="AL449" s="47"/>
      <c r="AM449" s="44">
        <f t="shared" si="483"/>
        <v>0</v>
      </c>
      <c r="AN449" s="124"/>
      <c r="AO449" s="51">
        <f t="shared" si="501"/>
        <v>0</v>
      </c>
      <c r="AP449" s="46">
        <f t="shared" si="502"/>
        <v>0</v>
      </c>
      <c r="AQ449" s="46">
        <f t="shared" si="503"/>
        <v>0</v>
      </c>
      <c r="AR449" s="47"/>
      <c r="AS449" s="47"/>
      <c r="AT449" s="44">
        <f t="shared" si="484"/>
        <v>0</v>
      </c>
      <c r="AU449" s="124"/>
      <c r="AV449" s="51">
        <f t="shared" si="504"/>
        <v>0</v>
      </c>
      <c r="AW449" s="46">
        <f t="shared" si="505"/>
        <v>0</v>
      </c>
      <c r="AX449" s="46">
        <f t="shared" si="506"/>
        <v>0</v>
      </c>
      <c r="AY449" s="47"/>
      <c r="AZ449" s="47"/>
      <c r="BA449" s="44">
        <f t="shared" si="485"/>
        <v>0</v>
      </c>
      <c r="BB449" s="93" t="s">
        <v>901</v>
      </c>
      <c r="BC449" s="93"/>
    </row>
    <row r="450" spans="1:139" ht="85.5" customHeight="1" outlineLevel="1" x14ac:dyDescent="0.3">
      <c r="A450" s="6">
        <v>372</v>
      </c>
      <c r="B450" s="6">
        <v>372</v>
      </c>
      <c r="C450" s="6" t="s">
        <v>361</v>
      </c>
      <c r="D450" s="7" t="s">
        <v>552</v>
      </c>
      <c r="E450" s="16">
        <v>108.46</v>
      </c>
      <c r="F450" s="49">
        <f t="shared" si="492"/>
        <v>0</v>
      </c>
      <c r="G450" s="48"/>
      <c r="H450" s="46">
        <f t="shared" si="493"/>
        <v>0</v>
      </c>
      <c r="I450" s="47"/>
      <c r="J450" s="47"/>
      <c r="K450" s="47">
        <f t="shared" si="491"/>
        <v>0</v>
      </c>
      <c r="L450" s="50"/>
      <c r="M450" s="49">
        <f t="shared" si="494"/>
        <v>0</v>
      </c>
      <c r="N450" s="46">
        <f t="shared" si="495"/>
        <v>0</v>
      </c>
      <c r="O450" s="42">
        <f t="shared" si="496"/>
        <v>0</v>
      </c>
      <c r="P450" s="47"/>
      <c r="Q450" s="47"/>
      <c r="R450" s="47"/>
      <c r="S450" s="50"/>
      <c r="T450" s="49">
        <f t="shared" si="488"/>
        <v>0</v>
      </c>
      <c r="U450" s="46">
        <f t="shared" si="489"/>
        <v>7592.2</v>
      </c>
      <c r="V450" s="42">
        <f t="shared" si="497"/>
        <v>7592.2</v>
      </c>
      <c r="W450" s="47"/>
      <c r="X450" s="47">
        <v>70</v>
      </c>
      <c r="Y450" s="47"/>
      <c r="Z450" s="50"/>
      <c r="AA450" s="51">
        <f t="shared" si="490"/>
        <v>0</v>
      </c>
      <c r="AB450" s="46">
        <f t="shared" si="486"/>
        <v>0</v>
      </c>
      <c r="AC450" s="46">
        <f t="shared" si="487"/>
        <v>0</v>
      </c>
      <c r="AD450" s="47"/>
      <c r="AE450" s="47"/>
      <c r="AF450" s="44">
        <f t="shared" si="482"/>
        <v>0</v>
      </c>
      <c r="AG450" s="124"/>
      <c r="AH450" s="51">
        <f t="shared" si="498"/>
        <v>0</v>
      </c>
      <c r="AI450" s="46">
        <f t="shared" si="499"/>
        <v>0</v>
      </c>
      <c r="AJ450" s="46">
        <f t="shared" si="500"/>
        <v>0</v>
      </c>
      <c r="AK450" s="47"/>
      <c r="AL450" s="47"/>
      <c r="AM450" s="44">
        <f t="shared" si="483"/>
        <v>0</v>
      </c>
      <c r="AN450" s="124"/>
      <c r="AO450" s="51">
        <f t="shared" si="501"/>
        <v>0</v>
      </c>
      <c r="AP450" s="46">
        <f t="shared" si="502"/>
        <v>0</v>
      </c>
      <c r="AQ450" s="46">
        <f t="shared" si="503"/>
        <v>0</v>
      </c>
      <c r="AR450" s="47"/>
      <c r="AS450" s="47"/>
      <c r="AT450" s="44">
        <f t="shared" si="484"/>
        <v>0</v>
      </c>
      <c r="AU450" s="124"/>
      <c r="AV450" s="51">
        <f t="shared" si="504"/>
        <v>0</v>
      </c>
      <c r="AW450" s="46">
        <f t="shared" si="505"/>
        <v>0</v>
      </c>
      <c r="AX450" s="46">
        <f t="shared" si="506"/>
        <v>0</v>
      </c>
      <c r="AY450" s="47"/>
      <c r="AZ450" s="47"/>
      <c r="BA450" s="44">
        <f t="shared" si="485"/>
        <v>0</v>
      </c>
      <c r="BB450" s="93" t="s">
        <v>902</v>
      </c>
      <c r="BC450" s="93"/>
    </row>
    <row r="451" spans="1:139" s="67" customFormat="1" ht="43.2" hidden="1" x14ac:dyDescent="0.3">
      <c r="A451" s="61"/>
      <c r="B451" s="61"/>
      <c r="C451" s="61" t="s">
        <v>147</v>
      </c>
      <c r="D451" s="68"/>
      <c r="E451" s="69"/>
      <c r="F451" s="72">
        <f>SUM(F452:F461)</f>
        <v>0</v>
      </c>
      <c r="G451" s="72">
        <f>SUM(G452:G461)</f>
        <v>0</v>
      </c>
      <c r="H451" s="72">
        <f>SUM(H452:H461)</f>
        <v>0</v>
      </c>
      <c r="I451" s="71"/>
      <c r="J451" s="71"/>
      <c r="K451" s="71">
        <f t="shared" si="491"/>
        <v>0</v>
      </c>
      <c r="L451" s="60"/>
      <c r="M451" s="72">
        <f>SUM(M452:M461)</f>
        <v>0</v>
      </c>
      <c r="N451" s="72">
        <f>SUM(N452:N461)</f>
        <v>0</v>
      </c>
      <c r="O451" s="72">
        <f>SUM(O452:O461)</f>
        <v>0</v>
      </c>
      <c r="P451" s="71"/>
      <c r="Q451" s="71"/>
      <c r="R451" s="71"/>
      <c r="S451" s="60"/>
      <c r="T451" s="72">
        <f>SUM(T452:T461)</f>
        <v>0</v>
      </c>
      <c r="U451" s="72">
        <f>SUM(U452:U461)</f>
        <v>0</v>
      </c>
      <c r="V451" s="72">
        <f>SUM(V452:V461)</f>
        <v>0</v>
      </c>
      <c r="W451" s="71"/>
      <c r="X451" s="71"/>
      <c r="Y451" s="71"/>
      <c r="Z451" s="60"/>
      <c r="AA451" s="72">
        <f>SUM(AA452:AA461)</f>
        <v>0</v>
      </c>
      <c r="AB451" s="72">
        <f>SUM(AB452:AB461)</f>
        <v>0</v>
      </c>
      <c r="AC451" s="72">
        <f>SUM(AC452:AC461)</f>
        <v>0</v>
      </c>
      <c r="AD451" s="71"/>
      <c r="AE451" s="71"/>
      <c r="AF451" s="66">
        <f t="shared" si="482"/>
        <v>0</v>
      </c>
      <c r="AG451" s="123"/>
      <c r="AH451" s="72">
        <f>SUM(AH452:AH461)</f>
        <v>0</v>
      </c>
      <c r="AI451" s="72">
        <f>SUM(AI452:AI461)</f>
        <v>0</v>
      </c>
      <c r="AJ451" s="72">
        <f>SUM(AJ452:AJ461)</f>
        <v>0</v>
      </c>
      <c r="AK451" s="71"/>
      <c r="AL451" s="71"/>
      <c r="AM451" s="66">
        <f t="shared" si="483"/>
        <v>0</v>
      </c>
      <c r="AN451" s="123"/>
      <c r="AO451" s="72">
        <f>SUM(AO452:AO461)</f>
        <v>0</v>
      </c>
      <c r="AP451" s="72">
        <f>SUM(AP452:AP461)</f>
        <v>0</v>
      </c>
      <c r="AQ451" s="72">
        <f>SUM(AQ452:AQ461)</f>
        <v>0</v>
      </c>
      <c r="AR451" s="71"/>
      <c r="AS451" s="71"/>
      <c r="AT451" s="66">
        <f t="shared" si="484"/>
        <v>0</v>
      </c>
      <c r="AU451" s="123"/>
      <c r="AV451" s="72">
        <f>SUM(AV452:AV461)</f>
        <v>0</v>
      </c>
      <c r="AW451" s="72">
        <f>SUM(AW452:AW461)</f>
        <v>0</v>
      </c>
      <c r="AX451" s="72">
        <f>SUM(AX452:AX461)</f>
        <v>0</v>
      </c>
      <c r="AY451" s="71"/>
      <c r="AZ451" s="71"/>
      <c r="BA451" s="66">
        <f t="shared" si="485"/>
        <v>0</v>
      </c>
      <c r="BB451" s="89"/>
      <c r="BC451" s="89"/>
      <c r="BD451" s="130"/>
      <c r="BE451" s="130"/>
      <c r="BF451" s="130"/>
      <c r="BG451" s="130"/>
      <c r="BH451" s="130"/>
      <c r="BI451" s="130"/>
      <c r="BJ451" s="130"/>
      <c r="BK451" s="130"/>
      <c r="BL451" s="130"/>
      <c r="BM451" s="130"/>
      <c r="BN451" s="130"/>
      <c r="BO451" s="130"/>
      <c r="BP451" s="130"/>
      <c r="BQ451" s="130"/>
      <c r="BR451" s="130"/>
      <c r="BS451" s="130"/>
      <c r="BT451" s="130"/>
      <c r="BU451" s="130"/>
      <c r="BV451" s="130"/>
      <c r="BW451" s="130"/>
      <c r="BX451" s="130"/>
      <c r="BY451" s="130"/>
      <c r="BZ451" s="130"/>
      <c r="CA451" s="130"/>
      <c r="CB451" s="130"/>
      <c r="CC451" s="130"/>
      <c r="CD451" s="130"/>
      <c r="CE451" s="130"/>
      <c r="CF451" s="130"/>
      <c r="CG451" s="130"/>
      <c r="CH451" s="130"/>
      <c r="CI451" s="130"/>
      <c r="CJ451" s="130"/>
      <c r="CK451" s="130"/>
      <c r="CL451" s="130"/>
      <c r="CM451" s="130"/>
      <c r="CN451" s="130"/>
      <c r="CO451" s="130"/>
      <c r="CP451" s="130"/>
      <c r="CQ451" s="130"/>
      <c r="CR451" s="130"/>
      <c r="CS451" s="130"/>
      <c r="CT451" s="130"/>
      <c r="CU451" s="130"/>
      <c r="CV451" s="130"/>
      <c r="CW451" s="130"/>
      <c r="CX451" s="130"/>
      <c r="CY451" s="130"/>
      <c r="CZ451" s="130"/>
      <c r="DA451" s="130"/>
      <c r="DB451" s="130"/>
      <c r="DC451" s="130"/>
      <c r="DD451" s="130"/>
      <c r="DE451" s="130"/>
      <c r="DF451" s="130"/>
      <c r="DG451" s="130"/>
      <c r="DH451" s="130"/>
      <c r="DI451" s="130"/>
      <c r="DJ451" s="130"/>
      <c r="DK451" s="130"/>
      <c r="DL451" s="130"/>
      <c r="DM451" s="130"/>
      <c r="DN451" s="130"/>
      <c r="DO451" s="130"/>
      <c r="DP451" s="130"/>
      <c r="DQ451" s="130"/>
      <c r="DR451" s="130"/>
      <c r="DS451" s="130"/>
      <c r="DT451" s="130"/>
      <c r="DU451" s="130"/>
      <c r="DV451" s="130"/>
      <c r="DW451" s="130"/>
      <c r="DX451" s="130"/>
      <c r="DY451" s="130"/>
      <c r="DZ451" s="130"/>
      <c r="EA451" s="130"/>
      <c r="EB451" s="130"/>
      <c r="EC451" s="130"/>
      <c r="ED451" s="130"/>
      <c r="EE451" s="130"/>
      <c r="EF451" s="130"/>
      <c r="EG451" s="130"/>
      <c r="EH451" s="130"/>
      <c r="EI451" s="130"/>
    </row>
    <row r="452" spans="1:139" ht="42.75" customHeight="1" outlineLevel="1" x14ac:dyDescent="0.3">
      <c r="A452" s="6">
        <v>373</v>
      </c>
      <c r="B452" s="6">
        <v>373</v>
      </c>
      <c r="C452" s="6" t="s">
        <v>362</v>
      </c>
      <c r="D452" s="7" t="s">
        <v>549</v>
      </c>
      <c r="E452" s="16">
        <v>2597</v>
      </c>
      <c r="F452" s="49">
        <f t="shared" si="492"/>
        <v>0</v>
      </c>
      <c r="G452" s="48"/>
      <c r="H452" s="46">
        <f t="shared" si="493"/>
        <v>0</v>
      </c>
      <c r="I452" s="47"/>
      <c r="J452" s="47"/>
      <c r="K452" s="47">
        <f t="shared" si="491"/>
        <v>0</v>
      </c>
      <c r="L452" s="50"/>
      <c r="M452" s="49">
        <f t="shared" si="494"/>
        <v>0</v>
      </c>
      <c r="N452" s="46">
        <f t="shared" si="495"/>
        <v>0</v>
      </c>
      <c r="O452" s="42">
        <f t="shared" si="496"/>
        <v>0</v>
      </c>
      <c r="P452" s="47"/>
      <c r="Q452" s="47"/>
      <c r="R452" s="47"/>
      <c r="S452" s="50"/>
      <c r="T452" s="49">
        <f t="shared" si="488"/>
        <v>0</v>
      </c>
      <c r="U452" s="46">
        <f t="shared" si="489"/>
        <v>0</v>
      </c>
      <c r="V452" s="42">
        <f t="shared" si="497"/>
        <v>0</v>
      </c>
      <c r="W452" s="47"/>
      <c r="X452" s="47"/>
      <c r="Y452" s="47"/>
      <c r="Z452" s="50"/>
      <c r="AA452" s="51">
        <f t="shared" si="490"/>
        <v>0</v>
      </c>
      <c r="AB452" s="46">
        <f t="shared" si="486"/>
        <v>0</v>
      </c>
      <c r="AC452" s="46">
        <f t="shared" si="487"/>
        <v>0</v>
      </c>
      <c r="AD452" s="47"/>
      <c r="AE452" s="47"/>
      <c r="AF452" s="44">
        <f t="shared" si="482"/>
        <v>0</v>
      </c>
      <c r="AG452" s="124"/>
      <c r="AH452" s="51">
        <f t="shared" ref="AH452:AH461" si="507">K452*AK452</f>
        <v>0</v>
      </c>
      <c r="AI452" s="46">
        <f t="shared" ref="AI452:AI461" si="508">K453*AL452</f>
        <v>0</v>
      </c>
      <c r="AJ452" s="46">
        <f t="shared" ref="AJ452:AJ461" si="509">AH452+AI452</f>
        <v>0</v>
      </c>
      <c r="AK452" s="47"/>
      <c r="AL452" s="47"/>
      <c r="AM452" s="44">
        <f t="shared" si="483"/>
        <v>0</v>
      </c>
      <c r="AN452" s="124"/>
      <c r="AO452" s="51">
        <f t="shared" ref="AO452:AO461" si="510">R452*AR452</f>
        <v>0</v>
      </c>
      <c r="AP452" s="46">
        <f t="shared" ref="AP452:AP461" si="511">R453*AS452</f>
        <v>0</v>
      </c>
      <c r="AQ452" s="46">
        <f t="shared" ref="AQ452:AQ461" si="512">AO452+AP452</f>
        <v>0</v>
      </c>
      <c r="AR452" s="47"/>
      <c r="AS452" s="47"/>
      <c r="AT452" s="44">
        <f t="shared" si="484"/>
        <v>0</v>
      </c>
      <c r="AU452" s="124"/>
      <c r="AV452" s="51">
        <f t="shared" ref="AV452:AV461" si="513">Y452*AY452</f>
        <v>0</v>
      </c>
      <c r="AW452" s="46">
        <f t="shared" ref="AW452:AW461" si="514">Y453*AZ452</f>
        <v>0</v>
      </c>
      <c r="AX452" s="46">
        <f t="shared" ref="AX452:AX461" si="515">AV452+AW452</f>
        <v>0</v>
      </c>
      <c r="AY452" s="47"/>
      <c r="AZ452" s="47"/>
      <c r="BA452" s="44">
        <f t="shared" si="485"/>
        <v>0</v>
      </c>
      <c r="BB452" s="93"/>
      <c r="BC452" s="93"/>
    </row>
    <row r="453" spans="1:139" ht="57" customHeight="1" outlineLevel="1" x14ac:dyDescent="0.3">
      <c r="A453" s="6">
        <v>374</v>
      </c>
      <c r="B453" s="6">
        <v>374</v>
      </c>
      <c r="C453" s="6" t="s">
        <v>363</v>
      </c>
      <c r="D453" s="7" t="s">
        <v>549</v>
      </c>
      <c r="E453" s="16">
        <v>2597</v>
      </c>
      <c r="F453" s="49">
        <f t="shared" si="492"/>
        <v>0</v>
      </c>
      <c r="G453" s="48"/>
      <c r="H453" s="46">
        <f t="shared" si="493"/>
        <v>0</v>
      </c>
      <c r="I453" s="47"/>
      <c r="J453" s="47"/>
      <c r="K453" s="47">
        <f t="shared" si="491"/>
        <v>0</v>
      </c>
      <c r="L453" s="50"/>
      <c r="M453" s="49">
        <f t="shared" si="494"/>
        <v>0</v>
      </c>
      <c r="N453" s="46">
        <f t="shared" si="495"/>
        <v>0</v>
      </c>
      <c r="O453" s="42">
        <f t="shared" si="496"/>
        <v>0</v>
      </c>
      <c r="P453" s="47"/>
      <c r="Q453" s="47"/>
      <c r="R453" s="47"/>
      <c r="S453" s="50"/>
      <c r="T453" s="49">
        <f t="shared" si="488"/>
        <v>0</v>
      </c>
      <c r="U453" s="46">
        <f t="shared" si="489"/>
        <v>0</v>
      </c>
      <c r="V453" s="42">
        <f t="shared" si="497"/>
        <v>0</v>
      </c>
      <c r="W453" s="47"/>
      <c r="X453" s="47"/>
      <c r="Y453" s="47"/>
      <c r="Z453" s="50"/>
      <c r="AA453" s="51">
        <f t="shared" si="490"/>
        <v>0</v>
      </c>
      <c r="AB453" s="46">
        <f t="shared" si="486"/>
        <v>0</v>
      </c>
      <c r="AC453" s="46">
        <f t="shared" si="487"/>
        <v>0</v>
      </c>
      <c r="AD453" s="47"/>
      <c r="AE453" s="47"/>
      <c r="AF453" s="44">
        <f t="shared" si="482"/>
        <v>0</v>
      </c>
      <c r="AG453" s="124"/>
      <c r="AH453" s="51">
        <f t="shared" si="507"/>
        <v>0</v>
      </c>
      <c r="AI453" s="46">
        <f t="shared" si="508"/>
        <v>0</v>
      </c>
      <c r="AJ453" s="46">
        <f t="shared" si="509"/>
        <v>0</v>
      </c>
      <c r="AK453" s="47"/>
      <c r="AL453" s="47"/>
      <c r="AM453" s="44">
        <f t="shared" si="483"/>
        <v>0</v>
      </c>
      <c r="AN453" s="124"/>
      <c r="AO453" s="51">
        <f t="shared" si="510"/>
        <v>0</v>
      </c>
      <c r="AP453" s="46">
        <f t="shared" si="511"/>
        <v>0</v>
      </c>
      <c r="AQ453" s="46">
        <f t="shared" si="512"/>
        <v>0</v>
      </c>
      <c r="AR453" s="47"/>
      <c r="AS453" s="47"/>
      <c r="AT453" s="44">
        <f t="shared" si="484"/>
        <v>0</v>
      </c>
      <c r="AU453" s="124"/>
      <c r="AV453" s="51">
        <f t="shared" si="513"/>
        <v>0</v>
      </c>
      <c r="AW453" s="46">
        <f t="shared" si="514"/>
        <v>0</v>
      </c>
      <c r="AX453" s="46">
        <f t="shared" si="515"/>
        <v>0</v>
      </c>
      <c r="AY453" s="47"/>
      <c r="AZ453" s="47"/>
      <c r="BA453" s="44">
        <f t="shared" si="485"/>
        <v>0</v>
      </c>
      <c r="BB453" s="93" t="s">
        <v>903</v>
      </c>
      <c r="BC453" s="93"/>
    </row>
    <row r="454" spans="1:139" ht="71.25" customHeight="1" outlineLevel="1" x14ac:dyDescent="0.3">
      <c r="A454" s="6">
        <v>375</v>
      </c>
      <c r="B454" s="6">
        <v>375</v>
      </c>
      <c r="C454" s="6" t="s">
        <v>150</v>
      </c>
      <c r="D454" s="7" t="s">
        <v>549</v>
      </c>
      <c r="E454" s="16">
        <v>2597</v>
      </c>
      <c r="F454" s="49">
        <f t="shared" si="492"/>
        <v>0</v>
      </c>
      <c r="G454" s="48"/>
      <c r="H454" s="46">
        <f t="shared" si="493"/>
        <v>0</v>
      </c>
      <c r="I454" s="47"/>
      <c r="J454" s="47"/>
      <c r="K454" s="47">
        <f t="shared" si="491"/>
        <v>0</v>
      </c>
      <c r="L454" s="50"/>
      <c r="M454" s="49">
        <f t="shared" si="494"/>
        <v>0</v>
      </c>
      <c r="N454" s="46">
        <f t="shared" si="495"/>
        <v>0</v>
      </c>
      <c r="O454" s="42">
        <f t="shared" si="496"/>
        <v>0</v>
      </c>
      <c r="P454" s="47"/>
      <c r="Q454" s="47"/>
      <c r="R454" s="47"/>
      <c r="S454" s="50"/>
      <c r="T454" s="49">
        <f t="shared" si="488"/>
        <v>0</v>
      </c>
      <c r="U454" s="46">
        <f t="shared" si="489"/>
        <v>0</v>
      </c>
      <c r="V454" s="42">
        <f t="shared" si="497"/>
        <v>0</v>
      </c>
      <c r="W454" s="47"/>
      <c r="X454" s="47"/>
      <c r="Y454" s="47"/>
      <c r="Z454" s="50"/>
      <c r="AA454" s="51">
        <f t="shared" si="490"/>
        <v>0</v>
      </c>
      <c r="AB454" s="46">
        <f t="shared" si="486"/>
        <v>0</v>
      </c>
      <c r="AC454" s="46">
        <f t="shared" si="487"/>
        <v>0</v>
      </c>
      <c r="AD454" s="47"/>
      <c r="AE454" s="47"/>
      <c r="AF454" s="44">
        <f t="shared" ref="AF454:AF517" si="516">AD454+AE454</f>
        <v>0</v>
      </c>
      <c r="AG454" s="124"/>
      <c r="AH454" s="51">
        <f t="shared" si="507"/>
        <v>0</v>
      </c>
      <c r="AI454" s="46">
        <f t="shared" si="508"/>
        <v>0</v>
      </c>
      <c r="AJ454" s="46">
        <f t="shared" si="509"/>
        <v>0</v>
      </c>
      <c r="AK454" s="47"/>
      <c r="AL454" s="47"/>
      <c r="AM454" s="44">
        <f t="shared" ref="AM454:AM517" si="517">AK454+AL454</f>
        <v>0</v>
      </c>
      <c r="AN454" s="124"/>
      <c r="AO454" s="51">
        <f t="shared" si="510"/>
        <v>0</v>
      </c>
      <c r="AP454" s="46">
        <f t="shared" si="511"/>
        <v>0</v>
      </c>
      <c r="AQ454" s="46">
        <f t="shared" si="512"/>
        <v>0</v>
      </c>
      <c r="AR454" s="47"/>
      <c r="AS454" s="47"/>
      <c r="AT454" s="44">
        <f t="shared" ref="AT454:AT517" si="518">AR454+AS454</f>
        <v>0</v>
      </c>
      <c r="AU454" s="124"/>
      <c r="AV454" s="51">
        <f t="shared" si="513"/>
        <v>0</v>
      </c>
      <c r="AW454" s="46">
        <f t="shared" si="514"/>
        <v>0</v>
      </c>
      <c r="AX454" s="46">
        <f t="shared" si="515"/>
        <v>0</v>
      </c>
      <c r="AY454" s="47"/>
      <c r="AZ454" s="47"/>
      <c r="BA454" s="44">
        <f t="shared" ref="BA454:BA517" si="519">AY454+AZ454</f>
        <v>0</v>
      </c>
      <c r="BB454" s="93" t="s">
        <v>729</v>
      </c>
      <c r="BC454" s="93"/>
    </row>
    <row r="455" spans="1:139" ht="57" customHeight="1" outlineLevel="1" x14ac:dyDescent="0.3">
      <c r="A455" s="6">
        <v>376</v>
      </c>
      <c r="B455" s="6">
        <v>376</v>
      </c>
      <c r="C455" s="6" t="s">
        <v>151</v>
      </c>
      <c r="D455" s="7" t="s">
        <v>549</v>
      </c>
      <c r="E455" s="16">
        <v>2597</v>
      </c>
      <c r="F455" s="49">
        <f t="shared" si="492"/>
        <v>0</v>
      </c>
      <c r="G455" s="48"/>
      <c r="H455" s="46">
        <f t="shared" si="493"/>
        <v>0</v>
      </c>
      <c r="I455" s="47"/>
      <c r="J455" s="47"/>
      <c r="K455" s="47">
        <f t="shared" si="491"/>
        <v>0</v>
      </c>
      <c r="L455" s="50"/>
      <c r="M455" s="49">
        <f t="shared" si="494"/>
        <v>0</v>
      </c>
      <c r="N455" s="46">
        <f t="shared" si="495"/>
        <v>0</v>
      </c>
      <c r="O455" s="42">
        <f t="shared" si="496"/>
        <v>0</v>
      </c>
      <c r="P455" s="47"/>
      <c r="Q455" s="47"/>
      <c r="R455" s="47"/>
      <c r="S455" s="50"/>
      <c r="T455" s="49">
        <f t="shared" si="488"/>
        <v>0</v>
      </c>
      <c r="U455" s="46">
        <f t="shared" si="489"/>
        <v>0</v>
      </c>
      <c r="V455" s="42">
        <f t="shared" si="497"/>
        <v>0</v>
      </c>
      <c r="W455" s="47"/>
      <c r="X455" s="47"/>
      <c r="Y455" s="47"/>
      <c r="Z455" s="50"/>
      <c r="AA455" s="51">
        <f t="shared" si="490"/>
        <v>0</v>
      </c>
      <c r="AB455" s="46">
        <f t="shared" ref="AB455:AB518" si="520">E456*AE455</f>
        <v>0</v>
      </c>
      <c r="AC455" s="46">
        <f t="shared" ref="AC455:AC518" si="521">AA455+AB455</f>
        <v>0</v>
      </c>
      <c r="AD455" s="47"/>
      <c r="AE455" s="47"/>
      <c r="AF455" s="44">
        <f t="shared" si="516"/>
        <v>0</v>
      </c>
      <c r="AG455" s="124"/>
      <c r="AH455" s="51">
        <f t="shared" si="507"/>
        <v>0</v>
      </c>
      <c r="AI455" s="46">
        <f t="shared" si="508"/>
        <v>0</v>
      </c>
      <c r="AJ455" s="46">
        <f t="shared" si="509"/>
        <v>0</v>
      </c>
      <c r="AK455" s="47"/>
      <c r="AL455" s="47"/>
      <c r="AM455" s="44">
        <f t="shared" si="517"/>
        <v>0</v>
      </c>
      <c r="AN455" s="124"/>
      <c r="AO455" s="51">
        <f t="shared" si="510"/>
        <v>0</v>
      </c>
      <c r="AP455" s="46">
        <f t="shared" si="511"/>
        <v>0</v>
      </c>
      <c r="AQ455" s="46">
        <f t="shared" si="512"/>
        <v>0</v>
      </c>
      <c r="AR455" s="47"/>
      <c r="AS455" s="47"/>
      <c r="AT455" s="44">
        <f t="shared" si="518"/>
        <v>0</v>
      </c>
      <c r="AU455" s="124"/>
      <c r="AV455" s="51">
        <f t="shared" si="513"/>
        <v>0</v>
      </c>
      <c r="AW455" s="46">
        <f t="shared" si="514"/>
        <v>0</v>
      </c>
      <c r="AX455" s="46">
        <f t="shared" si="515"/>
        <v>0</v>
      </c>
      <c r="AY455" s="47"/>
      <c r="AZ455" s="47"/>
      <c r="BA455" s="44">
        <f t="shared" si="519"/>
        <v>0</v>
      </c>
      <c r="BB455" s="93" t="s">
        <v>904</v>
      </c>
      <c r="BC455" s="93"/>
    </row>
    <row r="456" spans="1:139" ht="71.25" customHeight="1" outlineLevel="1" x14ac:dyDescent="0.3">
      <c r="A456" s="6">
        <v>377</v>
      </c>
      <c r="B456" s="6">
        <v>377</v>
      </c>
      <c r="C456" s="6" t="s">
        <v>152</v>
      </c>
      <c r="D456" s="7" t="s">
        <v>549</v>
      </c>
      <c r="E456" s="16">
        <v>2597</v>
      </c>
      <c r="F456" s="49">
        <f t="shared" si="492"/>
        <v>0</v>
      </c>
      <c r="G456" s="48"/>
      <c r="H456" s="46">
        <f t="shared" si="493"/>
        <v>0</v>
      </c>
      <c r="I456" s="47"/>
      <c r="J456" s="47"/>
      <c r="K456" s="47">
        <f t="shared" si="491"/>
        <v>0</v>
      </c>
      <c r="L456" s="50"/>
      <c r="M456" s="49">
        <f t="shared" si="494"/>
        <v>0</v>
      </c>
      <c r="N456" s="46">
        <f t="shared" si="495"/>
        <v>0</v>
      </c>
      <c r="O456" s="42">
        <f t="shared" si="496"/>
        <v>0</v>
      </c>
      <c r="P456" s="47"/>
      <c r="Q456" s="47"/>
      <c r="R456" s="47"/>
      <c r="S456" s="50"/>
      <c r="T456" s="49">
        <f t="shared" ref="T456:T519" si="522">W456*E456</f>
        <v>0</v>
      </c>
      <c r="U456" s="46">
        <f t="shared" ref="U456:U519" si="523">E456*X456</f>
        <v>0</v>
      </c>
      <c r="V456" s="42">
        <f t="shared" si="497"/>
        <v>0</v>
      </c>
      <c r="W456" s="47"/>
      <c r="X456" s="47"/>
      <c r="Y456" s="47"/>
      <c r="Z456" s="50"/>
      <c r="AA456" s="51">
        <f t="shared" ref="AA456:AA519" si="524">E456*AD456</f>
        <v>0</v>
      </c>
      <c r="AB456" s="46">
        <f t="shared" si="520"/>
        <v>0</v>
      </c>
      <c r="AC456" s="46">
        <f t="shared" si="521"/>
        <v>0</v>
      </c>
      <c r="AD456" s="47"/>
      <c r="AE456" s="47"/>
      <c r="AF456" s="44">
        <f t="shared" si="516"/>
        <v>0</v>
      </c>
      <c r="AG456" s="124"/>
      <c r="AH456" s="51">
        <f t="shared" si="507"/>
        <v>0</v>
      </c>
      <c r="AI456" s="46">
        <f t="shared" si="508"/>
        <v>0</v>
      </c>
      <c r="AJ456" s="46">
        <f t="shared" si="509"/>
        <v>0</v>
      </c>
      <c r="AK456" s="47"/>
      <c r="AL456" s="47"/>
      <c r="AM456" s="44">
        <f t="shared" si="517"/>
        <v>0</v>
      </c>
      <c r="AN456" s="124"/>
      <c r="AO456" s="51">
        <f t="shared" si="510"/>
        <v>0</v>
      </c>
      <c r="AP456" s="46">
        <f t="shared" si="511"/>
        <v>0</v>
      </c>
      <c r="AQ456" s="46">
        <f t="shared" si="512"/>
        <v>0</v>
      </c>
      <c r="AR456" s="47"/>
      <c r="AS456" s="47"/>
      <c r="AT456" s="44">
        <f t="shared" si="518"/>
        <v>0</v>
      </c>
      <c r="AU456" s="124"/>
      <c r="AV456" s="51">
        <f t="shared" si="513"/>
        <v>0</v>
      </c>
      <c r="AW456" s="46">
        <f t="shared" si="514"/>
        <v>0</v>
      </c>
      <c r="AX456" s="46">
        <f t="shared" si="515"/>
        <v>0</v>
      </c>
      <c r="AY456" s="47"/>
      <c r="AZ456" s="47"/>
      <c r="BA456" s="44">
        <f t="shared" si="519"/>
        <v>0</v>
      </c>
      <c r="BB456" s="93" t="s">
        <v>731</v>
      </c>
      <c r="BC456" s="93"/>
    </row>
    <row r="457" spans="1:139" ht="85.5" customHeight="1" outlineLevel="1" x14ac:dyDescent="0.3">
      <c r="A457" s="6">
        <v>378</v>
      </c>
      <c r="B457" s="6">
        <v>378</v>
      </c>
      <c r="C457" s="6" t="s">
        <v>153</v>
      </c>
      <c r="D457" s="7" t="s">
        <v>549</v>
      </c>
      <c r="E457" s="16">
        <v>579</v>
      </c>
      <c r="F457" s="49">
        <f t="shared" ref="F457:F520" si="525">I457*E457</f>
        <v>0</v>
      </c>
      <c r="G457" s="48"/>
      <c r="H457" s="46">
        <f t="shared" ref="H457:H520" si="526">F457+G457</f>
        <v>0</v>
      </c>
      <c r="I457" s="47"/>
      <c r="J457" s="47"/>
      <c r="K457" s="47">
        <f t="shared" ref="K457:K520" si="527">I457+J457</f>
        <v>0</v>
      </c>
      <c r="L457" s="50"/>
      <c r="M457" s="49">
        <f t="shared" si="494"/>
        <v>0</v>
      </c>
      <c r="N457" s="46">
        <f t="shared" si="495"/>
        <v>0</v>
      </c>
      <c r="O457" s="42">
        <f t="shared" si="496"/>
        <v>0</v>
      </c>
      <c r="P457" s="47"/>
      <c r="Q457" s="47"/>
      <c r="R457" s="47"/>
      <c r="S457" s="50"/>
      <c r="T457" s="49">
        <f t="shared" si="522"/>
        <v>0</v>
      </c>
      <c r="U457" s="46">
        <f t="shared" si="523"/>
        <v>0</v>
      </c>
      <c r="V457" s="42">
        <f t="shared" si="497"/>
        <v>0</v>
      </c>
      <c r="W457" s="47"/>
      <c r="X457" s="47"/>
      <c r="Y457" s="47"/>
      <c r="Z457" s="50"/>
      <c r="AA457" s="51">
        <f t="shared" si="524"/>
        <v>0</v>
      </c>
      <c r="AB457" s="46">
        <f t="shared" si="520"/>
        <v>0</v>
      </c>
      <c r="AC457" s="46">
        <f t="shared" si="521"/>
        <v>0</v>
      </c>
      <c r="AD457" s="47"/>
      <c r="AE457" s="47"/>
      <c r="AF457" s="44">
        <f t="shared" si="516"/>
        <v>0</v>
      </c>
      <c r="AG457" s="124"/>
      <c r="AH457" s="51">
        <f t="shared" si="507"/>
        <v>0</v>
      </c>
      <c r="AI457" s="46">
        <f t="shared" si="508"/>
        <v>0</v>
      </c>
      <c r="AJ457" s="46">
        <f t="shared" si="509"/>
        <v>0</v>
      </c>
      <c r="AK457" s="47"/>
      <c r="AL457" s="47"/>
      <c r="AM457" s="44">
        <f t="shared" si="517"/>
        <v>0</v>
      </c>
      <c r="AN457" s="124"/>
      <c r="AO457" s="51">
        <f t="shared" si="510"/>
        <v>0</v>
      </c>
      <c r="AP457" s="46">
        <f t="shared" si="511"/>
        <v>0</v>
      </c>
      <c r="AQ457" s="46">
        <f t="shared" si="512"/>
        <v>0</v>
      </c>
      <c r="AR457" s="47"/>
      <c r="AS457" s="47"/>
      <c r="AT457" s="44">
        <f t="shared" si="518"/>
        <v>0</v>
      </c>
      <c r="AU457" s="124"/>
      <c r="AV457" s="51">
        <f t="shared" si="513"/>
        <v>0</v>
      </c>
      <c r="AW457" s="46">
        <f t="shared" si="514"/>
        <v>0</v>
      </c>
      <c r="AX457" s="46">
        <f t="shared" si="515"/>
        <v>0</v>
      </c>
      <c r="AY457" s="47"/>
      <c r="AZ457" s="47"/>
      <c r="BA457" s="44">
        <f t="shared" si="519"/>
        <v>0</v>
      </c>
      <c r="BB457" s="93" t="s">
        <v>729</v>
      </c>
      <c r="BC457" s="93"/>
    </row>
    <row r="458" spans="1:139" ht="71.25" customHeight="1" outlineLevel="1" x14ac:dyDescent="0.3">
      <c r="A458" s="6">
        <v>379</v>
      </c>
      <c r="B458" s="6">
        <v>379</v>
      </c>
      <c r="C458" s="6" t="s">
        <v>154</v>
      </c>
      <c r="D458" s="7" t="s">
        <v>549</v>
      </c>
      <c r="E458" s="16">
        <v>579</v>
      </c>
      <c r="F458" s="49">
        <f t="shared" si="525"/>
        <v>0</v>
      </c>
      <c r="G458" s="48"/>
      <c r="H458" s="46">
        <f t="shared" si="526"/>
        <v>0</v>
      </c>
      <c r="I458" s="47"/>
      <c r="J458" s="47"/>
      <c r="K458" s="47">
        <f t="shared" si="527"/>
        <v>0</v>
      </c>
      <c r="L458" s="50"/>
      <c r="M458" s="49">
        <f t="shared" si="494"/>
        <v>0</v>
      </c>
      <c r="N458" s="46">
        <f t="shared" si="495"/>
        <v>0</v>
      </c>
      <c r="O458" s="42">
        <f t="shared" si="496"/>
        <v>0</v>
      </c>
      <c r="P458" s="47"/>
      <c r="Q458" s="47"/>
      <c r="R458" s="47"/>
      <c r="S458" s="50"/>
      <c r="T458" s="49">
        <f t="shared" si="522"/>
        <v>0</v>
      </c>
      <c r="U458" s="46">
        <f t="shared" si="523"/>
        <v>0</v>
      </c>
      <c r="V458" s="42">
        <f t="shared" si="497"/>
        <v>0</v>
      </c>
      <c r="W458" s="47"/>
      <c r="X458" s="47"/>
      <c r="Y458" s="47"/>
      <c r="Z458" s="50"/>
      <c r="AA458" s="51">
        <f t="shared" si="524"/>
        <v>0</v>
      </c>
      <c r="AB458" s="46">
        <f t="shared" si="520"/>
        <v>0</v>
      </c>
      <c r="AC458" s="46">
        <f t="shared" si="521"/>
        <v>0</v>
      </c>
      <c r="AD458" s="47"/>
      <c r="AE458" s="47"/>
      <c r="AF458" s="44">
        <f t="shared" si="516"/>
        <v>0</v>
      </c>
      <c r="AG458" s="124"/>
      <c r="AH458" s="51">
        <f t="shared" si="507"/>
        <v>0</v>
      </c>
      <c r="AI458" s="46">
        <f t="shared" si="508"/>
        <v>0</v>
      </c>
      <c r="AJ458" s="46">
        <f t="shared" si="509"/>
        <v>0</v>
      </c>
      <c r="AK458" s="47"/>
      <c r="AL458" s="47"/>
      <c r="AM458" s="44">
        <f t="shared" si="517"/>
        <v>0</v>
      </c>
      <c r="AN458" s="124"/>
      <c r="AO458" s="51">
        <f t="shared" si="510"/>
        <v>0</v>
      </c>
      <c r="AP458" s="46">
        <f t="shared" si="511"/>
        <v>0</v>
      </c>
      <c r="AQ458" s="46">
        <f t="shared" si="512"/>
        <v>0</v>
      </c>
      <c r="AR458" s="47"/>
      <c r="AS458" s="47"/>
      <c r="AT458" s="44">
        <f t="shared" si="518"/>
        <v>0</v>
      </c>
      <c r="AU458" s="124"/>
      <c r="AV458" s="51">
        <f t="shared" si="513"/>
        <v>0</v>
      </c>
      <c r="AW458" s="46">
        <f t="shared" si="514"/>
        <v>0</v>
      </c>
      <c r="AX458" s="46">
        <f t="shared" si="515"/>
        <v>0</v>
      </c>
      <c r="AY458" s="47"/>
      <c r="AZ458" s="47"/>
      <c r="BA458" s="44">
        <f t="shared" si="519"/>
        <v>0</v>
      </c>
      <c r="BB458" s="93" t="s">
        <v>905</v>
      </c>
      <c r="BC458" s="93"/>
    </row>
    <row r="459" spans="1:139" ht="85.5" customHeight="1" outlineLevel="1" x14ac:dyDescent="0.3">
      <c r="A459" s="6">
        <v>380</v>
      </c>
      <c r="B459" s="6">
        <v>380</v>
      </c>
      <c r="C459" s="6" t="s">
        <v>155</v>
      </c>
      <c r="D459" s="7" t="s">
        <v>549</v>
      </c>
      <c r="E459" s="16">
        <v>579</v>
      </c>
      <c r="F459" s="49">
        <f t="shared" si="525"/>
        <v>0</v>
      </c>
      <c r="G459" s="48"/>
      <c r="H459" s="46">
        <f t="shared" si="526"/>
        <v>0</v>
      </c>
      <c r="I459" s="47"/>
      <c r="J459" s="47"/>
      <c r="K459" s="47">
        <f t="shared" si="527"/>
        <v>0</v>
      </c>
      <c r="L459" s="50"/>
      <c r="M459" s="49">
        <f t="shared" si="494"/>
        <v>0</v>
      </c>
      <c r="N459" s="46">
        <f t="shared" si="495"/>
        <v>0</v>
      </c>
      <c r="O459" s="42">
        <f t="shared" si="496"/>
        <v>0</v>
      </c>
      <c r="P459" s="47"/>
      <c r="Q459" s="47"/>
      <c r="R459" s="47"/>
      <c r="S459" s="50"/>
      <c r="T459" s="49">
        <f t="shared" si="522"/>
        <v>0</v>
      </c>
      <c r="U459" s="46">
        <f t="shared" si="523"/>
        <v>0</v>
      </c>
      <c r="V459" s="42">
        <f t="shared" si="497"/>
        <v>0</v>
      </c>
      <c r="W459" s="47"/>
      <c r="X459" s="47"/>
      <c r="Y459" s="47"/>
      <c r="Z459" s="50"/>
      <c r="AA459" s="51">
        <f t="shared" si="524"/>
        <v>0</v>
      </c>
      <c r="AB459" s="46">
        <f t="shared" si="520"/>
        <v>0</v>
      </c>
      <c r="AC459" s="46">
        <f t="shared" si="521"/>
        <v>0</v>
      </c>
      <c r="AD459" s="47"/>
      <c r="AE459" s="47"/>
      <c r="AF459" s="44">
        <f t="shared" si="516"/>
        <v>0</v>
      </c>
      <c r="AG459" s="124"/>
      <c r="AH459" s="51">
        <f t="shared" si="507"/>
        <v>0</v>
      </c>
      <c r="AI459" s="46">
        <f t="shared" si="508"/>
        <v>0</v>
      </c>
      <c r="AJ459" s="46">
        <f t="shared" si="509"/>
        <v>0</v>
      </c>
      <c r="AK459" s="47"/>
      <c r="AL459" s="47"/>
      <c r="AM459" s="44">
        <f t="shared" si="517"/>
        <v>0</v>
      </c>
      <c r="AN459" s="124"/>
      <c r="AO459" s="51">
        <f t="shared" si="510"/>
        <v>0</v>
      </c>
      <c r="AP459" s="46">
        <f t="shared" si="511"/>
        <v>0</v>
      </c>
      <c r="AQ459" s="46">
        <f t="shared" si="512"/>
        <v>0</v>
      </c>
      <c r="AR459" s="47"/>
      <c r="AS459" s="47"/>
      <c r="AT459" s="44">
        <f t="shared" si="518"/>
        <v>0</v>
      </c>
      <c r="AU459" s="124"/>
      <c r="AV459" s="51">
        <f t="shared" si="513"/>
        <v>0</v>
      </c>
      <c r="AW459" s="46">
        <f t="shared" si="514"/>
        <v>0</v>
      </c>
      <c r="AX459" s="46">
        <f t="shared" si="515"/>
        <v>0</v>
      </c>
      <c r="AY459" s="47"/>
      <c r="AZ459" s="47"/>
      <c r="BA459" s="44">
        <f t="shared" si="519"/>
        <v>0</v>
      </c>
      <c r="BB459" s="93" t="s">
        <v>731</v>
      </c>
      <c r="BC459" s="93"/>
    </row>
    <row r="460" spans="1:139" ht="42.75" customHeight="1" outlineLevel="1" x14ac:dyDescent="0.3">
      <c r="A460" s="6">
        <v>381</v>
      </c>
      <c r="B460" s="6">
        <v>381</v>
      </c>
      <c r="C460" s="6" t="s">
        <v>159</v>
      </c>
      <c r="D460" s="7" t="s">
        <v>550</v>
      </c>
      <c r="E460" s="16">
        <v>200</v>
      </c>
      <c r="F460" s="49">
        <f t="shared" si="525"/>
        <v>0</v>
      </c>
      <c r="G460" s="48"/>
      <c r="H460" s="46">
        <f t="shared" si="526"/>
        <v>0</v>
      </c>
      <c r="I460" s="47"/>
      <c r="J460" s="47"/>
      <c r="K460" s="47">
        <f t="shared" si="527"/>
        <v>0</v>
      </c>
      <c r="L460" s="50"/>
      <c r="M460" s="49">
        <f t="shared" si="494"/>
        <v>0</v>
      </c>
      <c r="N460" s="46">
        <f t="shared" si="495"/>
        <v>0</v>
      </c>
      <c r="O460" s="42">
        <f t="shared" si="496"/>
        <v>0</v>
      </c>
      <c r="P460" s="47"/>
      <c r="Q460" s="47"/>
      <c r="R460" s="47">
        <f t="shared" ref="R460:R508" si="528">P460+Q460</f>
        <v>0</v>
      </c>
      <c r="S460" s="50"/>
      <c r="T460" s="49">
        <f t="shared" si="522"/>
        <v>0</v>
      </c>
      <c r="U460" s="46">
        <f t="shared" si="523"/>
        <v>0</v>
      </c>
      <c r="V460" s="42">
        <f t="shared" si="497"/>
        <v>0</v>
      </c>
      <c r="W460" s="47"/>
      <c r="X460" s="47"/>
      <c r="Y460" s="47">
        <f t="shared" ref="Y460:Y523" si="529">W460+X460</f>
        <v>0</v>
      </c>
      <c r="Z460" s="50"/>
      <c r="AA460" s="51">
        <f t="shared" si="524"/>
        <v>0</v>
      </c>
      <c r="AB460" s="46">
        <f t="shared" si="520"/>
        <v>0</v>
      </c>
      <c r="AC460" s="46">
        <f t="shared" si="521"/>
        <v>0</v>
      </c>
      <c r="AD460" s="47"/>
      <c r="AE460" s="47"/>
      <c r="AF460" s="44">
        <f t="shared" si="516"/>
        <v>0</v>
      </c>
      <c r="AG460" s="124"/>
      <c r="AH460" s="51">
        <f t="shared" si="507"/>
        <v>0</v>
      </c>
      <c r="AI460" s="46">
        <f t="shared" si="508"/>
        <v>0</v>
      </c>
      <c r="AJ460" s="46">
        <f t="shared" si="509"/>
        <v>0</v>
      </c>
      <c r="AK460" s="47"/>
      <c r="AL460" s="47"/>
      <c r="AM460" s="44">
        <f t="shared" si="517"/>
        <v>0</v>
      </c>
      <c r="AN460" s="124"/>
      <c r="AO460" s="51">
        <f t="shared" si="510"/>
        <v>0</v>
      </c>
      <c r="AP460" s="46">
        <f t="shared" si="511"/>
        <v>0</v>
      </c>
      <c r="AQ460" s="46">
        <f t="shared" si="512"/>
        <v>0</v>
      </c>
      <c r="AR460" s="47"/>
      <c r="AS460" s="47"/>
      <c r="AT460" s="44">
        <f t="shared" si="518"/>
        <v>0</v>
      </c>
      <c r="AU460" s="124"/>
      <c r="AV460" s="51">
        <f t="shared" si="513"/>
        <v>0</v>
      </c>
      <c r="AW460" s="46">
        <f t="shared" si="514"/>
        <v>0</v>
      </c>
      <c r="AX460" s="46">
        <f t="shared" si="515"/>
        <v>0</v>
      </c>
      <c r="AY460" s="47"/>
      <c r="AZ460" s="47"/>
      <c r="BA460" s="44">
        <f t="shared" si="519"/>
        <v>0</v>
      </c>
      <c r="BB460" s="93"/>
      <c r="BC460" s="93"/>
    </row>
    <row r="461" spans="1:139" ht="57" customHeight="1" outlineLevel="1" x14ac:dyDescent="0.3">
      <c r="A461" s="6">
        <v>382</v>
      </c>
      <c r="B461" s="6">
        <v>382</v>
      </c>
      <c r="C461" s="6" t="s">
        <v>160</v>
      </c>
      <c r="D461" s="7" t="s">
        <v>550</v>
      </c>
      <c r="E461" s="16">
        <v>3</v>
      </c>
      <c r="F461" s="49">
        <f t="shared" si="525"/>
        <v>0</v>
      </c>
      <c r="G461" s="48"/>
      <c r="H461" s="46">
        <f t="shared" si="526"/>
        <v>0</v>
      </c>
      <c r="I461" s="47"/>
      <c r="J461" s="47"/>
      <c r="K461" s="47">
        <f t="shared" si="527"/>
        <v>0</v>
      </c>
      <c r="L461" s="50"/>
      <c r="M461" s="49">
        <f t="shared" si="494"/>
        <v>0</v>
      </c>
      <c r="N461" s="46">
        <f t="shared" si="495"/>
        <v>0</v>
      </c>
      <c r="O461" s="42">
        <f t="shared" si="496"/>
        <v>0</v>
      </c>
      <c r="P461" s="47"/>
      <c r="Q461" s="47"/>
      <c r="R461" s="47">
        <f t="shared" si="528"/>
        <v>0</v>
      </c>
      <c r="S461" s="50"/>
      <c r="T461" s="49">
        <f t="shared" si="522"/>
        <v>0</v>
      </c>
      <c r="U461" s="46">
        <f t="shared" si="523"/>
        <v>0</v>
      </c>
      <c r="V461" s="42">
        <f t="shared" si="497"/>
        <v>0</v>
      </c>
      <c r="W461" s="47"/>
      <c r="X461" s="47"/>
      <c r="Y461" s="47">
        <f t="shared" si="529"/>
        <v>0</v>
      </c>
      <c r="Z461" s="50"/>
      <c r="AA461" s="51">
        <f t="shared" si="524"/>
        <v>0</v>
      </c>
      <c r="AB461" s="46">
        <f t="shared" si="520"/>
        <v>0</v>
      </c>
      <c r="AC461" s="46">
        <f t="shared" si="521"/>
        <v>0</v>
      </c>
      <c r="AD461" s="47"/>
      <c r="AE461" s="47"/>
      <c r="AF461" s="44">
        <f t="shared" si="516"/>
        <v>0</v>
      </c>
      <c r="AG461" s="124"/>
      <c r="AH461" s="51">
        <f t="shared" si="507"/>
        <v>0</v>
      </c>
      <c r="AI461" s="46">
        <f t="shared" si="508"/>
        <v>0</v>
      </c>
      <c r="AJ461" s="46">
        <f t="shared" si="509"/>
        <v>0</v>
      </c>
      <c r="AK461" s="47"/>
      <c r="AL461" s="47"/>
      <c r="AM461" s="44">
        <f t="shared" si="517"/>
        <v>0</v>
      </c>
      <c r="AN461" s="124"/>
      <c r="AO461" s="51">
        <f t="shared" si="510"/>
        <v>0</v>
      </c>
      <c r="AP461" s="46">
        <f t="shared" si="511"/>
        <v>0</v>
      </c>
      <c r="AQ461" s="46">
        <f t="shared" si="512"/>
        <v>0</v>
      </c>
      <c r="AR461" s="47"/>
      <c r="AS461" s="47"/>
      <c r="AT461" s="44">
        <f t="shared" si="518"/>
        <v>0</v>
      </c>
      <c r="AU461" s="124"/>
      <c r="AV461" s="51">
        <f t="shared" si="513"/>
        <v>0</v>
      </c>
      <c r="AW461" s="46">
        <f t="shared" si="514"/>
        <v>0</v>
      </c>
      <c r="AX461" s="46">
        <f t="shared" si="515"/>
        <v>0</v>
      </c>
      <c r="AY461" s="47"/>
      <c r="AZ461" s="47"/>
      <c r="BA461" s="44">
        <f t="shared" si="519"/>
        <v>0</v>
      </c>
      <c r="BB461" s="93" t="s">
        <v>906</v>
      </c>
      <c r="BC461" s="93"/>
    </row>
    <row r="462" spans="1:139" s="67" customFormat="1" ht="28.8" hidden="1" x14ac:dyDescent="0.3">
      <c r="A462" s="61"/>
      <c r="B462" s="61"/>
      <c r="C462" s="61" t="s">
        <v>170</v>
      </c>
      <c r="D462" s="68"/>
      <c r="E462" s="69"/>
      <c r="F462" s="72">
        <f>SUM(F463:F468)</f>
        <v>0</v>
      </c>
      <c r="G462" s="72">
        <f>SUM(G463:G468)</f>
        <v>0</v>
      </c>
      <c r="H462" s="72">
        <f>SUM(H463:H468)</f>
        <v>0</v>
      </c>
      <c r="I462" s="71"/>
      <c r="J462" s="71"/>
      <c r="K462" s="71">
        <f t="shared" si="527"/>
        <v>0</v>
      </c>
      <c r="L462" s="60"/>
      <c r="M462" s="72">
        <f>SUM(M463:M468)</f>
        <v>0</v>
      </c>
      <c r="N462" s="72">
        <f>SUM(N463:N468)</f>
        <v>0</v>
      </c>
      <c r="O462" s="72">
        <f>SUM(O463:O468)</f>
        <v>0</v>
      </c>
      <c r="P462" s="71"/>
      <c r="Q462" s="71"/>
      <c r="R462" s="71">
        <f t="shared" si="528"/>
        <v>0</v>
      </c>
      <c r="S462" s="60"/>
      <c r="T462" s="72">
        <f>SUM(T463:T468)</f>
        <v>314079.09500000003</v>
      </c>
      <c r="U462" s="72">
        <f>SUM(U463:U468)</f>
        <v>2896818.27</v>
      </c>
      <c r="V462" s="72">
        <f>SUM(V463:V468)</f>
        <v>3210897.3650000002</v>
      </c>
      <c r="W462" s="71"/>
      <c r="X462" s="71"/>
      <c r="Y462" s="71">
        <f t="shared" si="529"/>
        <v>0</v>
      </c>
      <c r="Z462" s="60"/>
      <c r="AA462" s="72">
        <f>SUM(AA463:AA468)</f>
        <v>0</v>
      </c>
      <c r="AB462" s="72">
        <f>SUM(AB463:AB468)</f>
        <v>0</v>
      </c>
      <c r="AC462" s="72">
        <f>SUM(AC463:AC468)</f>
        <v>0</v>
      </c>
      <c r="AD462" s="71"/>
      <c r="AE462" s="71"/>
      <c r="AF462" s="66">
        <f t="shared" si="516"/>
        <v>0</v>
      </c>
      <c r="AG462" s="123"/>
      <c r="AH462" s="72">
        <f>SUM(AH463:AH468)</f>
        <v>0</v>
      </c>
      <c r="AI462" s="72">
        <f>SUM(AI463:AI468)</f>
        <v>0</v>
      </c>
      <c r="AJ462" s="72">
        <f>SUM(AJ463:AJ468)</f>
        <v>0</v>
      </c>
      <c r="AK462" s="71"/>
      <c r="AL462" s="71"/>
      <c r="AM462" s="66">
        <f t="shared" si="517"/>
        <v>0</v>
      </c>
      <c r="AN462" s="123"/>
      <c r="AO462" s="72">
        <f>SUM(AO463:AO468)</f>
        <v>0</v>
      </c>
      <c r="AP462" s="72">
        <f>SUM(AP463:AP468)</f>
        <v>0</v>
      </c>
      <c r="AQ462" s="72">
        <f>SUM(AQ463:AQ468)</f>
        <v>0</v>
      </c>
      <c r="AR462" s="71"/>
      <c r="AS462" s="71"/>
      <c r="AT462" s="66">
        <f t="shared" si="518"/>
        <v>0</v>
      </c>
      <c r="AU462" s="123"/>
      <c r="AV462" s="72">
        <f>SUM(AV463:AV468)</f>
        <v>0</v>
      </c>
      <c r="AW462" s="72">
        <f>SUM(AW463:AW468)</f>
        <v>0</v>
      </c>
      <c r="AX462" s="72">
        <f>SUM(AX463:AX468)</f>
        <v>0</v>
      </c>
      <c r="AY462" s="71"/>
      <c r="AZ462" s="71"/>
      <c r="BA462" s="66">
        <f t="shared" si="519"/>
        <v>0</v>
      </c>
      <c r="BB462" s="89"/>
      <c r="BC462" s="89"/>
      <c r="BD462" s="130"/>
      <c r="BE462" s="130"/>
      <c r="BF462" s="130"/>
      <c r="BG462" s="130"/>
      <c r="BH462" s="130"/>
      <c r="BI462" s="130"/>
      <c r="BJ462" s="130"/>
      <c r="BK462" s="130"/>
      <c r="BL462" s="130"/>
      <c r="BM462" s="130"/>
      <c r="BN462" s="130"/>
      <c r="BO462" s="130"/>
      <c r="BP462" s="130"/>
      <c r="BQ462" s="130"/>
      <c r="BR462" s="130"/>
      <c r="BS462" s="130"/>
      <c r="BT462" s="130"/>
      <c r="BU462" s="130"/>
      <c r="BV462" s="130"/>
      <c r="BW462" s="130"/>
      <c r="BX462" s="130"/>
      <c r="BY462" s="130"/>
      <c r="BZ462" s="130"/>
      <c r="CA462" s="130"/>
      <c r="CB462" s="130"/>
      <c r="CC462" s="130"/>
      <c r="CD462" s="130"/>
      <c r="CE462" s="130"/>
      <c r="CF462" s="130"/>
      <c r="CG462" s="130"/>
      <c r="CH462" s="130"/>
      <c r="CI462" s="130"/>
      <c r="CJ462" s="130"/>
      <c r="CK462" s="130"/>
      <c r="CL462" s="130"/>
      <c r="CM462" s="130"/>
      <c r="CN462" s="130"/>
      <c r="CO462" s="130"/>
      <c r="CP462" s="130"/>
      <c r="CQ462" s="130"/>
      <c r="CR462" s="130"/>
      <c r="CS462" s="130"/>
      <c r="CT462" s="130"/>
      <c r="CU462" s="130"/>
      <c r="CV462" s="130"/>
      <c r="CW462" s="130"/>
      <c r="CX462" s="130"/>
      <c r="CY462" s="130"/>
      <c r="CZ462" s="130"/>
      <c r="DA462" s="130"/>
      <c r="DB462" s="130"/>
      <c r="DC462" s="130"/>
      <c r="DD462" s="130"/>
      <c r="DE462" s="130"/>
      <c r="DF462" s="130"/>
      <c r="DG462" s="130"/>
      <c r="DH462" s="130"/>
      <c r="DI462" s="130"/>
      <c r="DJ462" s="130"/>
      <c r="DK462" s="130"/>
      <c r="DL462" s="130"/>
      <c r="DM462" s="130"/>
      <c r="DN462" s="130"/>
      <c r="DO462" s="130"/>
      <c r="DP462" s="130"/>
      <c r="DQ462" s="130"/>
      <c r="DR462" s="130"/>
      <c r="DS462" s="130"/>
      <c r="DT462" s="130"/>
      <c r="DU462" s="130"/>
      <c r="DV462" s="130"/>
      <c r="DW462" s="130"/>
      <c r="DX462" s="130"/>
      <c r="DY462" s="130"/>
      <c r="DZ462" s="130"/>
      <c r="EA462" s="130"/>
      <c r="EB462" s="130"/>
      <c r="EC462" s="130"/>
      <c r="ED462" s="130"/>
      <c r="EE462" s="130"/>
      <c r="EF462" s="130"/>
      <c r="EG462" s="130"/>
      <c r="EH462" s="130"/>
      <c r="EI462" s="130"/>
    </row>
    <row r="463" spans="1:139" ht="85.5" customHeight="1" outlineLevel="1" x14ac:dyDescent="0.3">
      <c r="A463" s="6">
        <v>383</v>
      </c>
      <c r="B463" s="6">
        <v>383</v>
      </c>
      <c r="C463" s="6" t="s">
        <v>364</v>
      </c>
      <c r="D463" s="7" t="s">
        <v>553</v>
      </c>
      <c r="E463" s="16">
        <v>1.589</v>
      </c>
      <c r="F463" s="49">
        <f t="shared" si="525"/>
        <v>0</v>
      </c>
      <c r="G463" s="48"/>
      <c r="H463" s="46">
        <f t="shared" si="526"/>
        <v>0</v>
      </c>
      <c r="I463" s="47"/>
      <c r="J463" s="47"/>
      <c r="K463" s="47">
        <f t="shared" si="527"/>
        <v>0</v>
      </c>
      <c r="L463" s="50"/>
      <c r="M463" s="49">
        <f t="shared" si="494"/>
        <v>0</v>
      </c>
      <c r="N463" s="46">
        <f t="shared" si="495"/>
        <v>0</v>
      </c>
      <c r="O463" s="42">
        <f t="shared" si="496"/>
        <v>0</v>
      </c>
      <c r="P463" s="47"/>
      <c r="Q463" s="47"/>
      <c r="R463" s="47">
        <f t="shared" si="528"/>
        <v>0</v>
      </c>
      <c r="S463" s="50"/>
      <c r="T463" s="49">
        <f t="shared" si="522"/>
        <v>0</v>
      </c>
      <c r="U463" s="46">
        <f t="shared" si="523"/>
        <v>111230</v>
      </c>
      <c r="V463" s="42">
        <f t="shared" si="497"/>
        <v>111230</v>
      </c>
      <c r="W463" s="47"/>
      <c r="X463" s="47">
        <v>70000</v>
      </c>
      <c r="Y463" s="47">
        <f t="shared" si="529"/>
        <v>70000</v>
      </c>
      <c r="Z463" s="50"/>
      <c r="AA463" s="51">
        <f t="shared" si="524"/>
        <v>0</v>
      </c>
      <c r="AB463" s="46">
        <f t="shared" si="520"/>
        <v>0</v>
      </c>
      <c r="AC463" s="46">
        <f t="shared" si="521"/>
        <v>0</v>
      </c>
      <c r="AD463" s="47"/>
      <c r="AE463" s="47"/>
      <c r="AF463" s="44">
        <f t="shared" si="516"/>
        <v>0</v>
      </c>
      <c r="AG463" s="124"/>
      <c r="AH463" s="51">
        <f t="shared" ref="AH463:AH468" si="530">K463*AK463</f>
        <v>0</v>
      </c>
      <c r="AI463" s="46">
        <f t="shared" ref="AI463:AI468" si="531">K464*AL463</f>
        <v>0</v>
      </c>
      <c r="AJ463" s="46">
        <f t="shared" ref="AJ463:AJ468" si="532">AH463+AI463</f>
        <v>0</v>
      </c>
      <c r="AK463" s="47"/>
      <c r="AL463" s="47"/>
      <c r="AM463" s="44">
        <f t="shared" si="517"/>
        <v>0</v>
      </c>
      <c r="AN463" s="124"/>
      <c r="AO463" s="51">
        <f t="shared" ref="AO463:AO468" si="533">R463*AR463</f>
        <v>0</v>
      </c>
      <c r="AP463" s="46">
        <f t="shared" ref="AP463:AP468" si="534">R464*AS463</f>
        <v>0</v>
      </c>
      <c r="AQ463" s="46">
        <f t="shared" ref="AQ463:AQ468" si="535">AO463+AP463</f>
        <v>0</v>
      </c>
      <c r="AR463" s="47"/>
      <c r="AS463" s="47"/>
      <c r="AT463" s="44">
        <f t="shared" si="518"/>
        <v>0</v>
      </c>
      <c r="AU463" s="124"/>
      <c r="AV463" s="51">
        <f t="shared" ref="AV463:AV468" si="536">Y463*AY463</f>
        <v>0</v>
      </c>
      <c r="AW463" s="46">
        <f t="shared" ref="AW463:AW468" si="537">Y464*AZ463</f>
        <v>0</v>
      </c>
      <c r="AX463" s="46">
        <f t="shared" ref="AX463:AX468" si="538">AV463+AW463</f>
        <v>0</v>
      </c>
      <c r="AY463" s="47"/>
      <c r="AZ463" s="47"/>
      <c r="BA463" s="44">
        <f t="shared" si="519"/>
        <v>0</v>
      </c>
      <c r="BB463" s="93" t="s">
        <v>907</v>
      </c>
      <c r="BC463" s="93"/>
    </row>
    <row r="464" spans="1:139" ht="42.75" customHeight="1" outlineLevel="1" x14ac:dyDescent="0.3">
      <c r="A464" s="6">
        <v>384</v>
      </c>
      <c r="B464" s="6">
        <v>384</v>
      </c>
      <c r="C464" s="6" t="s">
        <v>365</v>
      </c>
      <c r="D464" s="7" t="s">
        <v>549</v>
      </c>
      <c r="E464" s="16">
        <v>217.36</v>
      </c>
      <c r="F464" s="49">
        <f t="shared" si="525"/>
        <v>0</v>
      </c>
      <c r="G464" s="48"/>
      <c r="H464" s="46">
        <f t="shared" si="526"/>
        <v>0</v>
      </c>
      <c r="I464" s="47"/>
      <c r="J464" s="47"/>
      <c r="K464" s="47">
        <f t="shared" si="527"/>
        <v>0</v>
      </c>
      <c r="L464" s="50"/>
      <c r="M464" s="49">
        <f t="shared" si="494"/>
        <v>0</v>
      </c>
      <c r="N464" s="46">
        <f t="shared" si="495"/>
        <v>0</v>
      </c>
      <c r="O464" s="42">
        <f t="shared" si="496"/>
        <v>0</v>
      </c>
      <c r="P464" s="47"/>
      <c r="Q464" s="47"/>
      <c r="R464" s="47">
        <f t="shared" si="528"/>
        <v>0</v>
      </c>
      <c r="S464" s="50"/>
      <c r="T464" s="49">
        <f t="shared" si="522"/>
        <v>0</v>
      </c>
      <c r="U464" s="46">
        <f t="shared" si="523"/>
        <v>579699.12</v>
      </c>
      <c r="V464" s="42">
        <f t="shared" si="497"/>
        <v>579699.12</v>
      </c>
      <c r="W464" s="47"/>
      <c r="X464" s="47">
        <v>2667</v>
      </c>
      <c r="Y464" s="47">
        <f t="shared" si="529"/>
        <v>2667</v>
      </c>
      <c r="Z464" s="50"/>
      <c r="AA464" s="51">
        <f t="shared" si="524"/>
        <v>0</v>
      </c>
      <c r="AB464" s="46">
        <f t="shared" si="520"/>
        <v>0</v>
      </c>
      <c r="AC464" s="46">
        <f t="shared" si="521"/>
        <v>0</v>
      </c>
      <c r="AD464" s="47"/>
      <c r="AE464" s="47"/>
      <c r="AF464" s="44">
        <f t="shared" si="516"/>
        <v>0</v>
      </c>
      <c r="AG464" s="124"/>
      <c r="AH464" s="51">
        <f t="shared" si="530"/>
        <v>0</v>
      </c>
      <c r="AI464" s="46">
        <f t="shared" si="531"/>
        <v>0</v>
      </c>
      <c r="AJ464" s="46">
        <f t="shared" si="532"/>
        <v>0</v>
      </c>
      <c r="AK464" s="47"/>
      <c r="AL464" s="47"/>
      <c r="AM464" s="44">
        <f t="shared" si="517"/>
        <v>0</v>
      </c>
      <c r="AN464" s="124"/>
      <c r="AO464" s="51">
        <f t="shared" si="533"/>
        <v>0</v>
      </c>
      <c r="AP464" s="46">
        <f t="shared" si="534"/>
        <v>0</v>
      </c>
      <c r="AQ464" s="46">
        <f t="shared" si="535"/>
        <v>0</v>
      </c>
      <c r="AR464" s="47"/>
      <c r="AS464" s="47"/>
      <c r="AT464" s="44">
        <f t="shared" si="518"/>
        <v>0</v>
      </c>
      <c r="AU464" s="124"/>
      <c r="AV464" s="51">
        <f t="shared" si="536"/>
        <v>0</v>
      </c>
      <c r="AW464" s="46">
        <f t="shared" si="537"/>
        <v>0</v>
      </c>
      <c r="AX464" s="46">
        <f t="shared" si="538"/>
        <v>0</v>
      </c>
      <c r="AY464" s="47"/>
      <c r="AZ464" s="47"/>
      <c r="BA464" s="44">
        <f t="shared" si="519"/>
        <v>0</v>
      </c>
      <c r="BB464" s="93" t="s">
        <v>744</v>
      </c>
      <c r="BC464" s="93"/>
    </row>
    <row r="465" spans="1:139" ht="57" customHeight="1" outlineLevel="1" x14ac:dyDescent="0.3">
      <c r="A465" s="6">
        <v>385</v>
      </c>
      <c r="B465" s="6">
        <v>385</v>
      </c>
      <c r="C465" s="6" t="s">
        <v>173</v>
      </c>
      <c r="D465" s="7" t="s">
        <v>549</v>
      </c>
      <c r="E465" s="16">
        <v>60.365000000000002</v>
      </c>
      <c r="F465" s="49">
        <f t="shared" si="525"/>
        <v>0</v>
      </c>
      <c r="G465" s="48"/>
      <c r="H465" s="46">
        <f t="shared" si="526"/>
        <v>0</v>
      </c>
      <c r="I465" s="47"/>
      <c r="J465" s="47"/>
      <c r="K465" s="47">
        <f t="shared" si="527"/>
        <v>0</v>
      </c>
      <c r="L465" s="50"/>
      <c r="M465" s="49">
        <f t="shared" si="494"/>
        <v>0</v>
      </c>
      <c r="N465" s="46">
        <f t="shared" si="495"/>
        <v>0</v>
      </c>
      <c r="O465" s="42">
        <f t="shared" si="496"/>
        <v>0</v>
      </c>
      <c r="P465" s="47"/>
      <c r="Q465" s="47"/>
      <c r="R465" s="47">
        <f t="shared" si="528"/>
        <v>0</v>
      </c>
      <c r="S465" s="50"/>
      <c r="T465" s="49">
        <f t="shared" si="522"/>
        <v>314079.09500000003</v>
      </c>
      <c r="U465" s="46">
        <f t="shared" si="523"/>
        <v>2034904.1500000001</v>
      </c>
      <c r="V465" s="42">
        <f t="shared" si="497"/>
        <v>2348983.2450000001</v>
      </c>
      <c r="W465" s="50">
        <v>5203</v>
      </c>
      <c r="X465" s="50">
        <f>16855*2</f>
        <v>33710</v>
      </c>
      <c r="Y465" s="47">
        <f t="shared" si="529"/>
        <v>38913</v>
      </c>
      <c r="Z465" s="50"/>
      <c r="AA465" s="51">
        <f t="shared" si="524"/>
        <v>0</v>
      </c>
      <c r="AB465" s="46">
        <f t="shared" si="520"/>
        <v>0</v>
      </c>
      <c r="AC465" s="46">
        <f t="shared" si="521"/>
        <v>0</v>
      </c>
      <c r="AD465" s="47"/>
      <c r="AE465" s="47"/>
      <c r="AF465" s="44">
        <f t="shared" si="516"/>
        <v>0</v>
      </c>
      <c r="AG465" s="124"/>
      <c r="AH465" s="51">
        <f t="shared" si="530"/>
        <v>0</v>
      </c>
      <c r="AI465" s="46">
        <f t="shared" si="531"/>
        <v>0</v>
      </c>
      <c r="AJ465" s="46">
        <f t="shared" si="532"/>
        <v>0</v>
      </c>
      <c r="AK465" s="47"/>
      <c r="AL465" s="47"/>
      <c r="AM465" s="44">
        <f t="shared" si="517"/>
        <v>0</v>
      </c>
      <c r="AN465" s="124"/>
      <c r="AO465" s="51">
        <f t="shared" si="533"/>
        <v>0</v>
      </c>
      <c r="AP465" s="46">
        <f t="shared" si="534"/>
        <v>0</v>
      </c>
      <c r="AQ465" s="46">
        <f t="shared" si="535"/>
        <v>0</v>
      </c>
      <c r="AR465" s="47"/>
      <c r="AS465" s="47"/>
      <c r="AT465" s="44">
        <f t="shared" si="518"/>
        <v>0</v>
      </c>
      <c r="AU465" s="124"/>
      <c r="AV465" s="51">
        <f t="shared" si="536"/>
        <v>0</v>
      </c>
      <c r="AW465" s="46">
        <f t="shared" si="537"/>
        <v>0</v>
      </c>
      <c r="AX465" s="46">
        <f t="shared" si="538"/>
        <v>0</v>
      </c>
      <c r="AY465" s="47"/>
      <c r="AZ465" s="47"/>
      <c r="BA465" s="44">
        <f t="shared" si="519"/>
        <v>0</v>
      </c>
      <c r="BB465" s="93" t="s">
        <v>908</v>
      </c>
      <c r="BC465" s="93"/>
    </row>
    <row r="466" spans="1:139" ht="57" customHeight="1" outlineLevel="1" x14ac:dyDescent="0.3">
      <c r="A466" s="6">
        <v>386</v>
      </c>
      <c r="B466" s="6">
        <v>386</v>
      </c>
      <c r="C466" s="6" t="s">
        <v>174</v>
      </c>
      <c r="D466" s="7" t="s">
        <v>549</v>
      </c>
      <c r="E466" s="16">
        <v>4.8</v>
      </c>
      <c r="F466" s="49">
        <f t="shared" si="525"/>
        <v>0</v>
      </c>
      <c r="G466" s="48"/>
      <c r="H466" s="46">
        <f t="shared" si="526"/>
        <v>0</v>
      </c>
      <c r="I466" s="47"/>
      <c r="J466" s="47"/>
      <c r="K466" s="47">
        <f t="shared" si="527"/>
        <v>0</v>
      </c>
      <c r="L466" s="50"/>
      <c r="M466" s="49">
        <f t="shared" si="494"/>
        <v>0</v>
      </c>
      <c r="N466" s="46">
        <f t="shared" si="495"/>
        <v>0</v>
      </c>
      <c r="O466" s="42">
        <f t="shared" si="496"/>
        <v>0</v>
      </c>
      <c r="P466" s="47"/>
      <c r="Q466" s="47"/>
      <c r="R466" s="47">
        <f t="shared" si="528"/>
        <v>0</v>
      </c>
      <c r="S466" s="50"/>
      <c r="T466" s="49">
        <f t="shared" si="522"/>
        <v>0</v>
      </c>
      <c r="U466" s="46">
        <f t="shared" si="523"/>
        <v>86400</v>
      </c>
      <c r="V466" s="42">
        <f t="shared" si="497"/>
        <v>86400</v>
      </c>
      <c r="W466" s="47"/>
      <c r="X466" s="47">
        <v>18000</v>
      </c>
      <c r="Y466" s="47">
        <f t="shared" si="529"/>
        <v>18000</v>
      </c>
      <c r="Z466" s="50"/>
      <c r="AA466" s="51">
        <f t="shared" si="524"/>
        <v>0</v>
      </c>
      <c r="AB466" s="46">
        <f t="shared" si="520"/>
        <v>0</v>
      </c>
      <c r="AC466" s="46">
        <f t="shared" si="521"/>
        <v>0</v>
      </c>
      <c r="AD466" s="47"/>
      <c r="AE466" s="47"/>
      <c r="AF466" s="44">
        <f t="shared" si="516"/>
        <v>0</v>
      </c>
      <c r="AG466" s="124"/>
      <c r="AH466" s="51">
        <f t="shared" si="530"/>
        <v>0</v>
      </c>
      <c r="AI466" s="46">
        <f t="shared" si="531"/>
        <v>0</v>
      </c>
      <c r="AJ466" s="46">
        <f t="shared" si="532"/>
        <v>0</v>
      </c>
      <c r="AK466" s="47"/>
      <c r="AL466" s="47"/>
      <c r="AM466" s="44">
        <f t="shared" si="517"/>
        <v>0</v>
      </c>
      <c r="AN466" s="124"/>
      <c r="AO466" s="51">
        <f t="shared" si="533"/>
        <v>0</v>
      </c>
      <c r="AP466" s="46">
        <f t="shared" si="534"/>
        <v>0</v>
      </c>
      <c r="AQ466" s="46">
        <f t="shared" si="535"/>
        <v>0</v>
      </c>
      <c r="AR466" s="47"/>
      <c r="AS466" s="47"/>
      <c r="AT466" s="44">
        <f t="shared" si="518"/>
        <v>0</v>
      </c>
      <c r="AU466" s="124"/>
      <c r="AV466" s="51">
        <f t="shared" si="536"/>
        <v>0</v>
      </c>
      <c r="AW466" s="46">
        <f t="shared" si="537"/>
        <v>0</v>
      </c>
      <c r="AX466" s="46">
        <f t="shared" si="538"/>
        <v>0</v>
      </c>
      <c r="AY466" s="47"/>
      <c r="AZ466" s="47"/>
      <c r="BA466" s="44">
        <f t="shared" si="519"/>
        <v>0</v>
      </c>
      <c r="BB466" s="93" t="s">
        <v>909</v>
      </c>
      <c r="BC466" s="93"/>
    </row>
    <row r="467" spans="1:139" ht="85.5" customHeight="1" outlineLevel="1" x14ac:dyDescent="0.3">
      <c r="A467" s="6">
        <v>387</v>
      </c>
      <c r="B467" s="6">
        <v>387</v>
      </c>
      <c r="C467" s="6" t="s">
        <v>366</v>
      </c>
      <c r="D467" s="7" t="s">
        <v>551</v>
      </c>
      <c r="E467" s="16">
        <v>53.19</v>
      </c>
      <c r="F467" s="49">
        <f t="shared" si="525"/>
        <v>0</v>
      </c>
      <c r="G467" s="48"/>
      <c r="H467" s="46">
        <f t="shared" si="526"/>
        <v>0</v>
      </c>
      <c r="I467" s="47"/>
      <c r="J467" s="47"/>
      <c r="K467" s="47">
        <f t="shared" si="527"/>
        <v>0</v>
      </c>
      <c r="L467" s="50"/>
      <c r="M467" s="49">
        <f t="shared" si="494"/>
        <v>0</v>
      </c>
      <c r="N467" s="46">
        <f t="shared" si="495"/>
        <v>0</v>
      </c>
      <c r="O467" s="42">
        <f t="shared" si="496"/>
        <v>0</v>
      </c>
      <c r="P467" s="47"/>
      <c r="Q467" s="47"/>
      <c r="R467" s="47">
        <f t="shared" si="528"/>
        <v>0</v>
      </c>
      <c r="S467" s="50"/>
      <c r="T467" s="49">
        <f t="shared" si="522"/>
        <v>0</v>
      </c>
      <c r="U467" s="46">
        <f t="shared" si="523"/>
        <v>63828</v>
      </c>
      <c r="V467" s="42">
        <f t="shared" si="497"/>
        <v>63828</v>
      </c>
      <c r="W467" s="47"/>
      <c r="X467" s="47">
        <v>1200</v>
      </c>
      <c r="Y467" s="47">
        <f t="shared" si="529"/>
        <v>1200</v>
      </c>
      <c r="Z467" s="50"/>
      <c r="AA467" s="51">
        <f t="shared" si="524"/>
        <v>0</v>
      </c>
      <c r="AB467" s="46">
        <f t="shared" si="520"/>
        <v>0</v>
      </c>
      <c r="AC467" s="46">
        <f t="shared" si="521"/>
        <v>0</v>
      </c>
      <c r="AD467" s="47"/>
      <c r="AE467" s="47"/>
      <c r="AF467" s="44">
        <f t="shared" si="516"/>
        <v>0</v>
      </c>
      <c r="AG467" s="124"/>
      <c r="AH467" s="51">
        <f t="shared" si="530"/>
        <v>0</v>
      </c>
      <c r="AI467" s="46">
        <f t="shared" si="531"/>
        <v>0</v>
      </c>
      <c r="AJ467" s="46">
        <f t="shared" si="532"/>
        <v>0</v>
      </c>
      <c r="AK467" s="47"/>
      <c r="AL467" s="47"/>
      <c r="AM467" s="44">
        <f t="shared" si="517"/>
        <v>0</v>
      </c>
      <c r="AN467" s="124"/>
      <c r="AO467" s="51">
        <f t="shared" si="533"/>
        <v>0</v>
      </c>
      <c r="AP467" s="46">
        <f t="shared" si="534"/>
        <v>0</v>
      </c>
      <c r="AQ467" s="46">
        <f t="shared" si="535"/>
        <v>0</v>
      </c>
      <c r="AR467" s="47"/>
      <c r="AS467" s="47"/>
      <c r="AT467" s="44">
        <f t="shared" si="518"/>
        <v>0</v>
      </c>
      <c r="AU467" s="124"/>
      <c r="AV467" s="51">
        <f t="shared" si="536"/>
        <v>0</v>
      </c>
      <c r="AW467" s="46">
        <f t="shared" si="537"/>
        <v>0</v>
      </c>
      <c r="AX467" s="46">
        <f t="shared" si="538"/>
        <v>0</v>
      </c>
      <c r="AY467" s="47"/>
      <c r="AZ467" s="47"/>
      <c r="BA467" s="44">
        <f t="shared" si="519"/>
        <v>0</v>
      </c>
      <c r="BB467" s="93" t="s">
        <v>910</v>
      </c>
      <c r="BC467" s="93"/>
    </row>
    <row r="468" spans="1:139" ht="57.6" outlineLevel="1" x14ac:dyDescent="0.3">
      <c r="A468" s="6">
        <v>388</v>
      </c>
      <c r="B468" s="6">
        <v>388</v>
      </c>
      <c r="C468" s="6" t="s">
        <v>367</v>
      </c>
      <c r="D468" s="7" t="s">
        <v>551</v>
      </c>
      <c r="E468" s="16">
        <v>18.87</v>
      </c>
      <c r="F468" s="49">
        <f t="shared" si="525"/>
        <v>0</v>
      </c>
      <c r="G468" s="48"/>
      <c r="H468" s="46">
        <f t="shared" si="526"/>
        <v>0</v>
      </c>
      <c r="I468" s="47"/>
      <c r="J468" s="47"/>
      <c r="K468" s="47">
        <f t="shared" si="527"/>
        <v>0</v>
      </c>
      <c r="L468" s="50"/>
      <c r="M468" s="49">
        <f t="shared" si="494"/>
        <v>0</v>
      </c>
      <c r="N468" s="46">
        <f t="shared" si="495"/>
        <v>0</v>
      </c>
      <c r="O468" s="42">
        <f t="shared" si="496"/>
        <v>0</v>
      </c>
      <c r="P468" s="47"/>
      <c r="Q468" s="47"/>
      <c r="R468" s="47">
        <f t="shared" si="528"/>
        <v>0</v>
      </c>
      <c r="S468" s="50"/>
      <c r="T468" s="49">
        <f t="shared" si="522"/>
        <v>0</v>
      </c>
      <c r="U468" s="46">
        <f t="shared" si="523"/>
        <v>20757</v>
      </c>
      <c r="V468" s="42">
        <f t="shared" si="497"/>
        <v>20757</v>
      </c>
      <c r="W468" s="47"/>
      <c r="X468" s="47">
        <v>1100</v>
      </c>
      <c r="Y468" s="47">
        <f t="shared" si="529"/>
        <v>1100</v>
      </c>
      <c r="Z468" s="50"/>
      <c r="AA468" s="51">
        <f t="shared" si="524"/>
        <v>0</v>
      </c>
      <c r="AB468" s="46">
        <f t="shared" si="520"/>
        <v>0</v>
      </c>
      <c r="AC468" s="46">
        <f t="shared" si="521"/>
        <v>0</v>
      </c>
      <c r="AD468" s="47"/>
      <c r="AE468" s="47"/>
      <c r="AF468" s="44">
        <f t="shared" si="516"/>
        <v>0</v>
      </c>
      <c r="AG468" s="124"/>
      <c r="AH468" s="51">
        <f t="shared" si="530"/>
        <v>0</v>
      </c>
      <c r="AI468" s="46">
        <f t="shared" si="531"/>
        <v>0</v>
      </c>
      <c r="AJ468" s="46">
        <f t="shared" si="532"/>
        <v>0</v>
      </c>
      <c r="AK468" s="47"/>
      <c r="AL468" s="47"/>
      <c r="AM468" s="44">
        <f t="shared" si="517"/>
        <v>0</v>
      </c>
      <c r="AN468" s="124"/>
      <c r="AO468" s="51">
        <f t="shared" si="533"/>
        <v>0</v>
      </c>
      <c r="AP468" s="46">
        <f t="shared" si="534"/>
        <v>0</v>
      </c>
      <c r="AQ468" s="46">
        <f t="shared" si="535"/>
        <v>0</v>
      </c>
      <c r="AR468" s="47"/>
      <c r="AS468" s="47"/>
      <c r="AT468" s="44">
        <f t="shared" si="518"/>
        <v>0</v>
      </c>
      <c r="AU468" s="124"/>
      <c r="AV468" s="51">
        <f t="shared" si="536"/>
        <v>0</v>
      </c>
      <c r="AW468" s="46">
        <f t="shared" si="537"/>
        <v>0</v>
      </c>
      <c r="AX468" s="46">
        <f t="shared" si="538"/>
        <v>0</v>
      </c>
      <c r="AY468" s="47"/>
      <c r="AZ468" s="47"/>
      <c r="BA468" s="44">
        <f t="shared" si="519"/>
        <v>0</v>
      </c>
      <c r="BB468" s="93" t="s">
        <v>911</v>
      </c>
      <c r="BC468" s="93"/>
    </row>
    <row r="469" spans="1:139" s="67" customFormat="1" ht="28.8" x14ac:dyDescent="0.3">
      <c r="A469" s="159"/>
      <c r="B469" s="159"/>
      <c r="C469" s="160" t="s">
        <v>177</v>
      </c>
      <c r="D469" s="160"/>
      <c r="E469" s="161"/>
      <c r="F469" s="63">
        <f>F470+F478+F482+F486+F488+F492+F501+F507+F513+F516+F522</f>
        <v>0</v>
      </c>
      <c r="G469" s="63">
        <f t="shared" ref="G469:H469" si="539">G470+G478+G482+G486+G488+G492+G501+G507+G513+G516+G522</f>
        <v>0</v>
      </c>
      <c r="H469" s="161">
        <f t="shared" si="539"/>
        <v>0</v>
      </c>
      <c r="I469" s="71"/>
      <c r="J469" s="71"/>
      <c r="K469" s="71">
        <f t="shared" si="527"/>
        <v>0</v>
      </c>
      <c r="L469" s="162"/>
      <c r="M469" s="63">
        <f>M470+M478+M482+M486+M488+M492+M501+M507+M513+M516+M522</f>
        <v>10628130.628320001</v>
      </c>
      <c r="N469" s="63">
        <f t="shared" ref="N469" si="540">N470+N478+N482+N486+N488+N492+N501+N507+N513+N516+N522</f>
        <v>0</v>
      </c>
      <c r="O469" s="161">
        <f t="shared" ref="O469" si="541">O470+O478+O482+O486+O488+O492+O501+O507+O513+O516+O522</f>
        <v>10628130.628320001</v>
      </c>
      <c r="P469" s="71"/>
      <c r="Q469" s="71"/>
      <c r="R469" s="71">
        <f t="shared" si="528"/>
        <v>0</v>
      </c>
      <c r="S469" s="162"/>
      <c r="T469" s="161">
        <f>T470+T478+T482+T486+T488+T492+T501+T507+T513+T516+T522</f>
        <v>140270</v>
      </c>
      <c r="U469" s="161">
        <f t="shared" ref="U469" si="542">U470+U478+U482+U486+U488+U492+U501+U507+U513+U516+U522</f>
        <v>12544477.988054167</v>
      </c>
      <c r="V469" s="161">
        <f t="shared" ref="V469" si="543">V470+V478+V482+V486+V488+V492+V501+V507+V513+V516+V522</f>
        <v>12684747.988054167</v>
      </c>
      <c r="W469" s="162"/>
      <c r="X469" s="162"/>
      <c r="Y469" s="162">
        <f t="shared" si="529"/>
        <v>0</v>
      </c>
      <c r="Z469" s="162"/>
      <c r="AA469" s="63">
        <f>AA470+AA478+AA482+AA486+AA488+AA492+AA501+AA507+AA513+AA516+AA522</f>
        <v>0</v>
      </c>
      <c r="AB469" s="63">
        <f t="shared" ref="AB469" si="544">AB470+AB478+AB482+AB486+AB488+AB492+AB501+AB507+AB513+AB516+AB522</f>
        <v>0</v>
      </c>
      <c r="AC469" s="63">
        <f t="shared" ref="AC469" si="545">AC470+AC478+AC482+AC486+AC488+AC492+AC501+AC507+AC513+AC516+AC522</f>
        <v>0</v>
      </c>
      <c r="AD469" s="71"/>
      <c r="AE469" s="71"/>
      <c r="AF469" s="66">
        <f t="shared" si="516"/>
        <v>0</v>
      </c>
      <c r="AG469" s="123"/>
      <c r="AH469" s="63">
        <f>AH470+AH478+AH482+AH486+AH488+AH492+AH501+AH507+AH513+AH516+AH522</f>
        <v>0</v>
      </c>
      <c r="AI469" s="63">
        <f t="shared" ref="AI469" si="546">AI470+AI478+AI482+AI486+AI488+AI492+AI501+AI507+AI513+AI516+AI522</f>
        <v>0</v>
      </c>
      <c r="AJ469" s="63">
        <f t="shared" ref="AJ469" si="547">AJ470+AJ478+AJ482+AJ486+AJ488+AJ492+AJ501+AJ507+AJ513+AJ516+AJ522</f>
        <v>0</v>
      </c>
      <c r="AK469" s="71"/>
      <c r="AL469" s="71"/>
      <c r="AM469" s="66">
        <f t="shared" si="517"/>
        <v>0</v>
      </c>
      <c r="AN469" s="123"/>
      <c r="AO469" s="63">
        <f>AO470+AO478+AO482+AO486+AO488+AO492+AO501+AO507+AO513+AO516+AO522</f>
        <v>0</v>
      </c>
      <c r="AP469" s="63">
        <f t="shared" ref="AP469:AQ469" si="548">AP470+AP478+AP482+AP486+AP488+AP492+AP501+AP507+AP513+AP516+AP522</f>
        <v>0</v>
      </c>
      <c r="AQ469" s="63">
        <f t="shared" si="548"/>
        <v>0</v>
      </c>
      <c r="AR469" s="71"/>
      <c r="AS469" s="71"/>
      <c r="AT469" s="66">
        <f t="shared" si="518"/>
        <v>0</v>
      </c>
      <c r="AU469" s="123"/>
      <c r="AV469" s="63">
        <f>AV470+AV478+AV482+AV486+AV488+AV492+AV501+AV507+AV513+AV516+AV522</f>
        <v>0</v>
      </c>
      <c r="AW469" s="63">
        <f t="shared" ref="AW469:AX469" si="549">AW470+AW478+AW482+AW486+AW488+AW492+AW501+AW507+AW513+AW516+AW522</f>
        <v>0</v>
      </c>
      <c r="AX469" s="63">
        <f t="shared" si="549"/>
        <v>0</v>
      </c>
      <c r="AY469" s="71"/>
      <c r="AZ469" s="71"/>
      <c r="BA469" s="66">
        <f t="shared" si="519"/>
        <v>0</v>
      </c>
      <c r="BB469" s="159" t="s">
        <v>912</v>
      </c>
      <c r="BC469" s="159"/>
      <c r="BD469" s="130"/>
      <c r="BE469" s="130"/>
      <c r="BF469" s="130"/>
      <c r="BG469" s="130"/>
      <c r="BH469" s="130"/>
      <c r="BI469" s="130"/>
      <c r="BJ469" s="130"/>
      <c r="BK469" s="130"/>
      <c r="BL469" s="130"/>
      <c r="BM469" s="130"/>
      <c r="BN469" s="130"/>
      <c r="BO469" s="130"/>
      <c r="BP469" s="130"/>
      <c r="BQ469" s="130"/>
      <c r="BR469" s="130"/>
      <c r="BS469" s="130"/>
      <c r="BT469" s="130"/>
      <c r="BU469" s="130"/>
      <c r="BV469" s="130"/>
      <c r="BW469" s="130"/>
      <c r="BX469" s="130"/>
      <c r="BY469" s="130"/>
      <c r="BZ469" s="130"/>
      <c r="CA469" s="130"/>
      <c r="CB469" s="130"/>
      <c r="CC469" s="130"/>
      <c r="CD469" s="130"/>
      <c r="CE469" s="130"/>
      <c r="CF469" s="130"/>
      <c r="CG469" s="130"/>
      <c r="CH469" s="130"/>
      <c r="CI469" s="130"/>
      <c r="CJ469" s="130"/>
      <c r="CK469" s="130"/>
      <c r="CL469" s="130"/>
      <c r="CM469" s="130"/>
      <c r="CN469" s="130"/>
      <c r="CO469" s="130"/>
      <c r="CP469" s="130"/>
      <c r="CQ469" s="130"/>
      <c r="CR469" s="130"/>
      <c r="CS469" s="130"/>
      <c r="CT469" s="130"/>
      <c r="CU469" s="130"/>
      <c r="CV469" s="130"/>
      <c r="CW469" s="130"/>
      <c r="CX469" s="130"/>
      <c r="CY469" s="130"/>
      <c r="CZ469" s="130"/>
      <c r="DA469" s="130"/>
      <c r="DB469" s="130"/>
      <c r="DC469" s="130"/>
      <c r="DD469" s="130"/>
      <c r="DE469" s="130"/>
      <c r="DF469" s="130"/>
      <c r="DG469" s="130"/>
      <c r="DH469" s="130"/>
      <c r="DI469" s="130"/>
      <c r="DJ469" s="130"/>
      <c r="DK469" s="130"/>
      <c r="DL469" s="130"/>
      <c r="DM469" s="130"/>
      <c r="DN469" s="130"/>
      <c r="DO469" s="130"/>
      <c r="DP469" s="130"/>
      <c r="DQ469" s="130"/>
      <c r="DR469" s="130"/>
      <c r="DS469" s="130"/>
      <c r="DT469" s="130"/>
      <c r="DU469" s="130"/>
      <c r="DV469" s="130"/>
      <c r="DW469" s="130"/>
      <c r="DX469" s="130"/>
      <c r="DY469" s="130"/>
      <c r="DZ469" s="130"/>
      <c r="EA469" s="130"/>
      <c r="EB469" s="130"/>
      <c r="EC469" s="130"/>
      <c r="ED469" s="130"/>
      <c r="EE469" s="130"/>
      <c r="EF469" s="130"/>
      <c r="EG469" s="130"/>
      <c r="EH469" s="130"/>
      <c r="EI469" s="130"/>
    </row>
    <row r="470" spans="1:139" s="67" customFormat="1" x14ac:dyDescent="0.3">
      <c r="A470" s="61"/>
      <c r="B470" s="61"/>
      <c r="C470" s="74" t="s">
        <v>368</v>
      </c>
      <c r="D470" s="68"/>
      <c r="E470" s="69"/>
      <c r="F470" s="72">
        <f>SUM(F471:F477)</f>
        <v>0</v>
      </c>
      <c r="G470" s="72">
        <f>SUM(G471:G477)</f>
        <v>0</v>
      </c>
      <c r="H470" s="72">
        <f>SUM(H471:H477)</f>
        <v>0</v>
      </c>
      <c r="I470" s="71"/>
      <c r="J470" s="71"/>
      <c r="K470" s="71">
        <f t="shared" si="527"/>
        <v>0</v>
      </c>
      <c r="L470" s="60"/>
      <c r="M470" s="72">
        <f>SUM(M471:M477)</f>
        <v>2518745.8150000004</v>
      </c>
      <c r="N470" s="72">
        <f>SUM(N471:N477)</f>
        <v>0</v>
      </c>
      <c r="O470" s="72">
        <f>SUM(O471:O477)</f>
        <v>2518745.8150000004</v>
      </c>
      <c r="P470" s="71"/>
      <c r="Q470" s="71"/>
      <c r="R470" s="71">
        <f t="shared" si="528"/>
        <v>0</v>
      </c>
      <c r="S470" s="60"/>
      <c r="T470" s="72">
        <f>SUM(T471:T477)</f>
        <v>0</v>
      </c>
      <c r="U470" s="72">
        <f>SUM(U471:U477)</f>
        <v>8854143.5338874999</v>
      </c>
      <c r="V470" s="72">
        <f>SUM(V471:V477)</f>
        <v>8854143.5338874999</v>
      </c>
      <c r="W470" s="71"/>
      <c r="X470" s="71"/>
      <c r="Y470" s="71">
        <f t="shared" si="529"/>
        <v>0</v>
      </c>
      <c r="Z470" s="60"/>
      <c r="AA470" s="72">
        <f>SUM(AA471:AA477)</f>
        <v>0</v>
      </c>
      <c r="AB470" s="72">
        <f>SUM(AB471:AB477)</f>
        <v>0</v>
      </c>
      <c r="AC470" s="72">
        <f>SUM(AC471:AC477)</f>
        <v>0</v>
      </c>
      <c r="AD470" s="71"/>
      <c r="AE470" s="71"/>
      <c r="AF470" s="66">
        <f t="shared" si="516"/>
        <v>0</v>
      </c>
      <c r="AG470" s="123"/>
      <c r="AH470" s="72">
        <f>SUM(AH471:AH477)</f>
        <v>0</v>
      </c>
      <c r="AI470" s="72">
        <f>SUM(AI471:AI477)</f>
        <v>0</v>
      </c>
      <c r="AJ470" s="72">
        <f>SUM(AJ471:AJ477)</f>
        <v>0</v>
      </c>
      <c r="AK470" s="71"/>
      <c r="AL470" s="71"/>
      <c r="AM470" s="66">
        <f t="shared" si="517"/>
        <v>0</v>
      </c>
      <c r="AN470" s="123"/>
      <c r="AO470" s="72">
        <f>SUM(AO471:AO477)</f>
        <v>0</v>
      </c>
      <c r="AP470" s="72">
        <f>SUM(AP471:AP477)</f>
        <v>0</v>
      </c>
      <c r="AQ470" s="72">
        <f>SUM(AQ471:AQ477)</f>
        <v>0</v>
      </c>
      <c r="AR470" s="71"/>
      <c r="AS470" s="71"/>
      <c r="AT470" s="66">
        <f t="shared" si="518"/>
        <v>0</v>
      </c>
      <c r="AU470" s="123"/>
      <c r="AV470" s="72">
        <f>SUM(AV471:AV477)</f>
        <v>0</v>
      </c>
      <c r="AW470" s="72">
        <f>SUM(AW471:AW477)</f>
        <v>0</v>
      </c>
      <c r="AX470" s="72">
        <f>SUM(AX471:AX477)</f>
        <v>0</v>
      </c>
      <c r="AY470" s="71"/>
      <c r="AZ470" s="71"/>
      <c r="BA470" s="66">
        <f t="shared" si="519"/>
        <v>0</v>
      </c>
      <c r="BB470" s="89"/>
      <c r="BC470" s="89"/>
      <c r="BD470" s="130"/>
      <c r="BE470" s="130"/>
      <c r="BF470" s="130"/>
      <c r="BG470" s="130"/>
      <c r="BH470" s="130"/>
      <c r="BI470" s="130"/>
      <c r="BJ470" s="130"/>
      <c r="BK470" s="130"/>
      <c r="BL470" s="130"/>
      <c r="BM470" s="130"/>
      <c r="BN470" s="130"/>
      <c r="BO470" s="130"/>
      <c r="BP470" s="130"/>
      <c r="BQ470" s="130"/>
      <c r="BR470" s="130"/>
      <c r="BS470" s="130"/>
      <c r="BT470" s="130"/>
      <c r="BU470" s="130"/>
      <c r="BV470" s="130"/>
      <c r="BW470" s="130"/>
      <c r="BX470" s="130"/>
      <c r="BY470" s="130"/>
      <c r="BZ470" s="130"/>
      <c r="CA470" s="130"/>
      <c r="CB470" s="130"/>
      <c r="CC470" s="130"/>
      <c r="CD470" s="130"/>
      <c r="CE470" s="130"/>
      <c r="CF470" s="130"/>
      <c r="CG470" s="130"/>
      <c r="CH470" s="130"/>
      <c r="CI470" s="130"/>
      <c r="CJ470" s="130"/>
      <c r="CK470" s="130"/>
      <c r="CL470" s="130"/>
      <c r="CM470" s="130"/>
      <c r="CN470" s="130"/>
      <c r="CO470" s="130"/>
      <c r="CP470" s="130"/>
      <c r="CQ470" s="130"/>
      <c r="CR470" s="130"/>
      <c r="CS470" s="130"/>
      <c r="CT470" s="130"/>
      <c r="CU470" s="130"/>
      <c r="CV470" s="130"/>
      <c r="CW470" s="130"/>
      <c r="CX470" s="130"/>
      <c r="CY470" s="130"/>
      <c r="CZ470" s="130"/>
      <c r="DA470" s="130"/>
      <c r="DB470" s="130"/>
      <c r="DC470" s="130"/>
      <c r="DD470" s="130"/>
      <c r="DE470" s="130"/>
      <c r="DF470" s="130"/>
      <c r="DG470" s="130"/>
      <c r="DH470" s="130"/>
      <c r="DI470" s="130"/>
      <c r="DJ470" s="130"/>
      <c r="DK470" s="130"/>
      <c r="DL470" s="130"/>
      <c r="DM470" s="130"/>
      <c r="DN470" s="130"/>
      <c r="DO470" s="130"/>
      <c r="DP470" s="130"/>
      <c r="DQ470" s="130"/>
      <c r="DR470" s="130"/>
      <c r="DS470" s="130"/>
      <c r="DT470" s="130"/>
      <c r="DU470" s="130"/>
      <c r="DV470" s="130"/>
      <c r="DW470" s="130"/>
      <c r="DX470" s="130"/>
      <c r="DY470" s="130"/>
      <c r="DZ470" s="130"/>
      <c r="EA470" s="130"/>
      <c r="EB470" s="130"/>
      <c r="EC470" s="130"/>
      <c r="ED470" s="130"/>
      <c r="EE470" s="130"/>
      <c r="EF470" s="130"/>
      <c r="EG470" s="130"/>
      <c r="EH470" s="130"/>
      <c r="EI470" s="130"/>
    </row>
    <row r="471" spans="1:139" ht="171" customHeight="1" outlineLevel="1" x14ac:dyDescent="0.3">
      <c r="A471" s="6">
        <v>389</v>
      </c>
      <c r="B471" s="6">
        <v>389</v>
      </c>
      <c r="C471" s="6" t="s">
        <v>178</v>
      </c>
      <c r="D471" s="7" t="s">
        <v>549</v>
      </c>
      <c r="E471" s="16">
        <v>2575.6</v>
      </c>
      <c r="F471" s="49">
        <f t="shared" si="525"/>
        <v>0</v>
      </c>
      <c r="G471" s="48"/>
      <c r="H471" s="46">
        <f t="shared" si="526"/>
        <v>0</v>
      </c>
      <c r="I471" s="47"/>
      <c r="J471" s="47"/>
      <c r="K471" s="47">
        <f t="shared" si="527"/>
        <v>0</v>
      </c>
      <c r="L471" s="50"/>
      <c r="M471" s="49">
        <f t="shared" si="494"/>
        <v>615053.28</v>
      </c>
      <c r="N471" s="46">
        <f t="shared" si="495"/>
        <v>0</v>
      </c>
      <c r="O471" s="42">
        <f t="shared" si="496"/>
        <v>615053.28</v>
      </c>
      <c r="P471" s="47">
        <v>238.8</v>
      </c>
      <c r="Q471" s="47"/>
      <c r="R471" s="47">
        <f t="shared" si="528"/>
        <v>238.8</v>
      </c>
      <c r="S471" s="50"/>
      <c r="T471" s="49">
        <f t="shared" si="522"/>
        <v>0</v>
      </c>
      <c r="U471" s="46">
        <f t="shared" si="523"/>
        <v>1823524.8</v>
      </c>
      <c r="V471" s="42">
        <f t="shared" si="497"/>
        <v>1823524.8</v>
      </c>
      <c r="W471" s="47"/>
      <c r="X471" s="47">
        <v>708</v>
      </c>
      <c r="Y471" s="47">
        <f t="shared" si="529"/>
        <v>708</v>
      </c>
      <c r="Z471" s="50"/>
      <c r="AA471" s="51">
        <f t="shared" si="524"/>
        <v>0</v>
      </c>
      <c r="AB471" s="46">
        <f t="shared" si="520"/>
        <v>0</v>
      </c>
      <c r="AC471" s="46">
        <f t="shared" si="521"/>
        <v>0</v>
      </c>
      <c r="AD471" s="47"/>
      <c r="AE471" s="47"/>
      <c r="AF471" s="44">
        <f t="shared" si="516"/>
        <v>0</v>
      </c>
      <c r="AG471" s="124"/>
      <c r="AH471" s="51">
        <f t="shared" ref="AH471:AH477" si="550">K471*AK471</f>
        <v>0</v>
      </c>
      <c r="AI471" s="46">
        <f t="shared" ref="AI471:AI477" si="551">K472*AL471</f>
        <v>0</v>
      </c>
      <c r="AJ471" s="46">
        <f t="shared" ref="AJ471:AJ477" si="552">AH471+AI471</f>
        <v>0</v>
      </c>
      <c r="AK471" s="47"/>
      <c r="AL471" s="47"/>
      <c r="AM471" s="44">
        <f t="shared" si="517"/>
        <v>0</v>
      </c>
      <c r="AN471" s="124"/>
      <c r="AO471" s="51">
        <f t="shared" ref="AO471:AO477" si="553">R471*AR471</f>
        <v>0</v>
      </c>
      <c r="AP471" s="46">
        <f t="shared" ref="AP471:AP477" si="554">R472*AS471</f>
        <v>0</v>
      </c>
      <c r="AQ471" s="46">
        <f t="shared" ref="AQ471:AQ477" si="555">AO471+AP471</f>
        <v>0</v>
      </c>
      <c r="AR471" s="47"/>
      <c r="AS471" s="47"/>
      <c r="AT471" s="44">
        <f t="shared" si="518"/>
        <v>0</v>
      </c>
      <c r="AU471" s="124"/>
      <c r="AV471" s="51">
        <f t="shared" ref="AV471:AV477" si="556">Y471*AY471</f>
        <v>0</v>
      </c>
      <c r="AW471" s="46">
        <f t="shared" ref="AW471:AW477" si="557">Y472*AZ471</f>
        <v>0</v>
      </c>
      <c r="AX471" s="46">
        <f t="shared" ref="AX471:AX477" si="558">AV471+AW471</f>
        <v>0</v>
      </c>
      <c r="AY471" s="47"/>
      <c r="AZ471" s="47"/>
      <c r="BA471" s="44">
        <f t="shared" si="519"/>
        <v>0</v>
      </c>
      <c r="BB471" s="93" t="s">
        <v>913</v>
      </c>
      <c r="BC471" s="93"/>
    </row>
    <row r="472" spans="1:139" ht="28.5" customHeight="1" outlineLevel="1" x14ac:dyDescent="0.3">
      <c r="A472" s="6">
        <v>390</v>
      </c>
      <c r="B472" s="6">
        <v>390</v>
      </c>
      <c r="C472" s="6" t="s">
        <v>369</v>
      </c>
      <c r="D472" s="7" t="s">
        <v>549</v>
      </c>
      <c r="E472" s="16">
        <v>2571.6999999999998</v>
      </c>
      <c r="F472" s="49">
        <f t="shared" si="525"/>
        <v>0</v>
      </c>
      <c r="G472" s="48"/>
      <c r="H472" s="46">
        <f t="shared" si="526"/>
        <v>0</v>
      </c>
      <c r="I472" s="47"/>
      <c r="J472" s="47"/>
      <c r="K472" s="47">
        <f t="shared" si="527"/>
        <v>0</v>
      </c>
      <c r="L472" s="50"/>
      <c r="M472" s="49">
        <f t="shared" si="494"/>
        <v>267868.272</v>
      </c>
      <c r="N472" s="46">
        <f t="shared" si="495"/>
        <v>0</v>
      </c>
      <c r="O472" s="42">
        <f t="shared" si="496"/>
        <v>267868.272</v>
      </c>
      <c r="P472" s="47">
        <v>104.16</v>
      </c>
      <c r="Q472" s="47"/>
      <c r="R472" s="47">
        <f t="shared" si="528"/>
        <v>104.16</v>
      </c>
      <c r="S472" s="50"/>
      <c r="T472" s="49">
        <f t="shared" si="522"/>
        <v>0</v>
      </c>
      <c r="U472" s="46">
        <f t="shared" si="523"/>
        <v>522462.28583333327</v>
      </c>
      <c r="V472" s="42">
        <f t="shared" si="497"/>
        <v>522462.28583333327</v>
      </c>
      <c r="W472" s="47"/>
      <c r="X472" s="47">
        <v>203.15833333333333</v>
      </c>
      <c r="Y472" s="47">
        <f t="shared" si="529"/>
        <v>203.15833333333333</v>
      </c>
      <c r="Z472" s="50"/>
      <c r="AA472" s="51">
        <f t="shared" si="524"/>
        <v>0</v>
      </c>
      <c r="AB472" s="46">
        <f t="shared" si="520"/>
        <v>0</v>
      </c>
      <c r="AC472" s="46">
        <f t="shared" si="521"/>
        <v>0</v>
      </c>
      <c r="AD472" s="47"/>
      <c r="AE472" s="47"/>
      <c r="AF472" s="44">
        <f t="shared" si="516"/>
        <v>0</v>
      </c>
      <c r="AG472" s="124"/>
      <c r="AH472" s="51">
        <f t="shared" si="550"/>
        <v>0</v>
      </c>
      <c r="AI472" s="46">
        <f t="shared" si="551"/>
        <v>0</v>
      </c>
      <c r="AJ472" s="46">
        <f t="shared" si="552"/>
        <v>0</v>
      </c>
      <c r="AK472" s="47"/>
      <c r="AL472" s="47"/>
      <c r="AM472" s="44">
        <f t="shared" si="517"/>
        <v>0</v>
      </c>
      <c r="AN472" s="124"/>
      <c r="AO472" s="51">
        <f t="shared" si="553"/>
        <v>0</v>
      </c>
      <c r="AP472" s="46">
        <f t="shared" si="554"/>
        <v>0</v>
      </c>
      <c r="AQ472" s="46">
        <f t="shared" si="555"/>
        <v>0</v>
      </c>
      <c r="AR472" s="47"/>
      <c r="AS472" s="47"/>
      <c r="AT472" s="44">
        <f t="shared" si="518"/>
        <v>0</v>
      </c>
      <c r="AU472" s="124"/>
      <c r="AV472" s="51">
        <f t="shared" si="556"/>
        <v>0</v>
      </c>
      <c r="AW472" s="46">
        <f t="shared" si="557"/>
        <v>0</v>
      </c>
      <c r="AX472" s="46">
        <f t="shared" si="558"/>
        <v>0</v>
      </c>
      <c r="AY472" s="47"/>
      <c r="AZ472" s="47"/>
      <c r="BA472" s="44">
        <f t="shared" si="519"/>
        <v>0</v>
      </c>
      <c r="BB472" s="93" t="s">
        <v>914</v>
      </c>
      <c r="BC472" s="93"/>
    </row>
    <row r="473" spans="1:139" ht="99.75" customHeight="1" outlineLevel="1" x14ac:dyDescent="0.3">
      <c r="A473" s="6">
        <v>391</v>
      </c>
      <c r="B473" s="6">
        <v>391</v>
      </c>
      <c r="C473" s="6" t="s">
        <v>370</v>
      </c>
      <c r="D473" s="7" t="s">
        <v>549</v>
      </c>
      <c r="E473" s="16">
        <v>2571.6999999999998</v>
      </c>
      <c r="F473" s="49">
        <f t="shared" si="525"/>
        <v>0</v>
      </c>
      <c r="G473" s="48"/>
      <c r="H473" s="46">
        <f t="shared" si="526"/>
        <v>0</v>
      </c>
      <c r="I473" s="47"/>
      <c r="J473" s="47"/>
      <c r="K473" s="47">
        <f t="shared" si="527"/>
        <v>0</v>
      </c>
      <c r="L473" s="50"/>
      <c r="M473" s="49">
        <f t="shared" si="494"/>
        <v>342884.761</v>
      </c>
      <c r="N473" s="46">
        <f t="shared" si="495"/>
        <v>0</v>
      </c>
      <c r="O473" s="164">
        <f t="shared" si="496"/>
        <v>342884.761</v>
      </c>
      <c r="P473" s="47">
        <v>133.33000000000001</v>
      </c>
      <c r="Q473" s="47"/>
      <c r="R473" s="47">
        <f t="shared" si="528"/>
        <v>133.33000000000001</v>
      </c>
      <c r="S473" s="50"/>
      <c r="T473" s="49">
        <f t="shared" si="522"/>
        <v>0</v>
      </c>
      <c r="U473" s="46">
        <f t="shared" si="523"/>
        <v>4097194.3590541668</v>
      </c>
      <c r="V473" s="42">
        <f t="shared" si="497"/>
        <v>4097194.3590541668</v>
      </c>
      <c r="W473" s="47"/>
      <c r="X473" s="47">
        <v>1593.1851923063216</v>
      </c>
      <c r="Y473" s="47">
        <f t="shared" si="529"/>
        <v>1593.1851923063216</v>
      </c>
      <c r="Z473" s="50"/>
      <c r="AA473" s="51">
        <f t="shared" si="524"/>
        <v>0</v>
      </c>
      <c r="AB473" s="46">
        <f t="shared" si="520"/>
        <v>0</v>
      </c>
      <c r="AC473" s="46">
        <f t="shared" si="521"/>
        <v>0</v>
      </c>
      <c r="AD473" s="47"/>
      <c r="AE473" s="47"/>
      <c r="AF473" s="44">
        <f t="shared" si="516"/>
        <v>0</v>
      </c>
      <c r="AG473" s="124"/>
      <c r="AH473" s="51">
        <f t="shared" si="550"/>
        <v>0</v>
      </c>
      <c r="AI473" s="46">
        <f t="shared" si="551"/>
        <v>0</v>
      </c>
      <c r="AJ473" s="46">
        <f t="shared" si="552"/>
        <v>0</v>
      </c>
      <c r="AK473" s="47"/>
      <c r="AL473" s="47"/>
      <c r="AM473" s="44">
        <f t="shared" si="517"/>
        <v>0</v>
      </c>
      <c r="AN473" s="124"/>
      <c r="AO473" s="51">
        <f t="shared" si="553"/>
        <v>0</v>
      </c>
      <c r="AP473" s="46">
        <f t="shared" si="554"/>
        <v>0</v>
      </c>
      <c r="AQ473" s="46">
        <f t="shared" si="555"/>
        <v>0</v>
      </c>
      <c r="AR473" s="47"/>
      <c r="AS473" s="47"/>
      <c r="AT473" s="44">
        <f t="shared" si="518"/>
        <v>0</v>
      </c>
      <c r="AU473" s="124"/>
      <c r="AV473" s="51">
        <f t="shared" si="556"/>
        <v>0</v>
      </c>
      <c r="AW473" s="46">
        <f t="shared" si="557"/>
        <v>0</v>
      </c>
      <c r="AX473" s="46">
        <f t="shared" si="558"/>
        <v>0</v>
      </c>
      <c r="AY473" s="47"/>
      <c r="AZ473" s="47"/>
      <c r="BA473" s="44">
        <f t="shared" si="519"/>
        <v>0</v>
      </c>
      <c r="BB473" s="93" t="s">
        <v>915</v>
      </c>
      <c r="BC473" s="93"/>
    </row>
    <row r="474" spans="1:139" ht="42.75" customHeight="1" outlineLevel="1" x14ac:dyDescent="0.3">
      <c r="A474" s="6">
        <v>392</v>
      </c>
      <c r="B474" s="6">
        <v>392</v>
      </c>
      <c r="C474" s="6" t="s">
        <v>182</v>
      </c>
      <c r="D474" s="7" t="s">
        <v>549</v>
      </c>
      <c r="E474" s="16">
        <v>2571.6999999999998</v>
      </c>
      <c r="F474" s="49">
        <f t="shared" si="525"/>
        <v>0</v>
      </c>
      <c r="G474" s="48"/>
      <c r="H474" s="46">
        <f t="shared" si="526"/>
        <v>0</v>
      </c>
      <c r="I474" s="47"/>
      <c r="J474" s="47"/>
      <c r="K474" s="47">
        <f t="shared" si="527"/>
        <v>0</v>
      </c>
      <c r="L474" s="50"/>
      <c r="M474" s="49">
        <f t="shared" si="494"/>
        <v>942939.522</v>
      </c>
      <c r="N474" s="46">
        <f t="shared" si="495"/>
        <v>0</v>
      </c>
      <c r="O474" s="42">
        <f t="shared" si="496"/>
        <v>942939.522</v>
      </c>
      <c r="P474" s="47">
        <v>366.66</v>
      </c>
      <c r="Q474" s="47"/>
      <c r="R474" s="47">
        <f t="shared" si="528"/>
        <v>366.66</v>
      </c>
      <c r="S474" s="50"/>
      <c r="T474" s="49">
        <f t="shared" si="522"/>
        <v>0</v>
      </c>
      <c r="U474" s="46">
        <f t="shared" si="523"/>
        <v>2281535.0889999997</v>
      </c>
      <c r="V474" s="42">
        <f t="shared" si="497"/>
        <v>2281535.0889999997</v>
      </c>
      <c r="W474" s="47"/>
      <c r="X474" s="155">
        <v>887.17</v>
      </c>
      <c r="Y474" s="47">
        <f t="shared" si="529"/>
        <v>887.17</v>
      </c>
      <c r="Z474" s="50"/>
      <c r="AA474" s="51">
        <f t="shared" si="524"/>
        <v>0</v>
      </c>
      <c r="AB474" s="46">
        <f t="shared" si="520"/>
        <v>0</v>
      </c>
      <c r="AC474" s="46">
        <f t="shared" si="521"/>
        <v>0</v>
      </c>
      <c r="AD474" s="47"/>
      <c r="AE474" s="47"/>
      <c r="AF474" s="44">
        <f t="shared" si="516"/>
        <v>0</v>
      </c>
      <c r="AG474" s="124"/>
      <c r="AH474" s="51">
        <f t="shared" si="550"/>
        <v>0</v>
      </c>
      <c r="AI474" s="46">
        <f t="shared" si="551"/>
        <v>0</v>
      </c>
      <c r="AJ474" s="46">
        <f t="shared" si="552"/>
        <v>0</v>
      </c>
      <c r="AK474" s="47"/>
      <c r="AL474" s="47"/>
      <c r="AM474" s="44">
        <f t="shared" si="517"/>
        <v>0</v>
      </c>
      <c r="AN474" s="124"/>
      <c r="AO474" s="51">
        <f t="shared" si="553"/>
        <v>0</v>
      </c>
      <c r="AP474" s="46">
        <f t="shared" si="554"/>
        <v>0</v>
      </c>
      <c r="AQ474" s="46">
        <f t="shared" si="555"/>
        <v>0</v>
      </c>
      <c r="AR474" s="47"/>
      <c r="AS474" s="47"/>
      <c r="AT474" s="44">
        <f t="shared" si="518"/>
        <v>0</v>
      </c>
      <c r="AU474" s="124"/>
      <c r="AV474" s="51">
        <f t="shared" si="556"/>
        <v>0</v>
      </c>
      <c r="AW474" s="46">
        <f t="shared" si="557"/>
        <v>0</v>
      </c>
      <c r="AX474" s="46">
        <f t="shared" si="558"/>
        <v>0</v>
      </c>
      <c r="AY474" s="47"/>
      <c r="AZ474" s="47"/>
      <c r="BA474" s="44">
        <f t="shared" si="519"/>
        <v>0</v>
      </c>
      <c r="BB474" s="93" t="s">
        <v>916</v>
      </c>
      <c r="BC474" s="93"/>
    </row>
    <row r="475" spans="1:139" ht="28.5" customHeight="1" outlineLevel="1" x14ac:dyDescent="0.3">
      <c r="A475" s="6">
        <v>393</v>
      </c>
      <c r="B475" s="6">
        <v>393</v>
      </c>
      <c r="C475" s="6" t="s">
        <v>183</v>
      </c>
      <c r="D475" s="7" t="s">
        <v>550</v>
      </c>
      <c r="E475" s="16">
        <v>1</v>
      </c>
      <c r="F475" s="49">
        <f t="shared" si="525"/>
        <v>0</v>
      </c>
      <c r="G475" s="48"/>
      <c r="H475" s="46">
        <f t="shared" si="526"/>
        <v>0</v>
      </c>
      <c r="I475" s="47"/>
      <c r="J475" s="47"/>
      <c r="K475" s="47">
        <f t="shared" si="527"/>
        <v>0</v>
      </c>
      <c r="L475" s="50"/>
      <c r="M475" s="49">
        <f t="shared" si="494"/>
        <v>16666.66</v>
      </c>
      <c r="N475" s="46">
        <f t="shared" si="495"/>
        <v>0</v>
      </c>
      <c r="O475" s="42">
        <f t="shared" si="496"/>
        <v>16666.66</v>
      </c>
      <c r="P475" s="47">
        <v>16666.66</v>
      </c>
      <c r="Q475" s="47"/>
      <c r="R475" s="47">
        <f t="shared" si="528"/>
        <v>16666.66</v>
      </c>
      <c r="S475" s="50"/>
      <c r="T475" s="49">
        <f t="shared" si="522"/>
        <v>0</v>
      </c>
      <c r="U475" s="46">
        <f t="shared" si="523"/>
        <v>65179</v>
      </c>
      <c r="V475" s="42">
        <f t="shared" si="497"/>
        <v>65179</v>
      </c>
      <c r="W475" s="47"/>
      <c r="X475" s="155">
        <v>65179</v>
      </c>
      <c r="Y475" s="47">
        <f t="shared" si="529"/>
        <v>65179</v>
      </c>
      <c r="Z475" s="50"/>
      <c r="AA475" s="51">
        <f t="shared" si="524"/>
        <v>0</v>
      </c>
      <c r="AB475" s="46">
        <f t="shared" si="520"/>
        <v>0</v>
      </c>
      <c r="AC475" s="46">
        <f t="shared" si="521"/>
        <v>0</v>
      </c>
      <c r="AD475" s="47"/>
      <c r="AE475" s="47"/>
      <c r="AF475" s="44">
        <f t="shared" si="516"/>
        <v>0</v>
      </c>
      <c r="AG475" s="124"/>
      <c r="AH475" s="51">
        <f t="shared" si="550"/>
        <v>0</v>
      </c>
      <c r="AI475" s="46">
        <f t="shared" si="551"/>
        <v>0</v>
      </c>
      <c r="AJ475" s="46">
        <f t="shared" si="552"/>
        <v>0</v>
      </c>
      <c r="AK475" s="47"/>
      <c r="AL475" s="47"/>
      <c r="AM475" s="44">
        <f t="shared" si="517"/>
        <v>0</v>
      </c>
      <c r="AN475" s="124"/>
      <c r="AO475" s="51">
        <f t="shared" si="553"/>
        <v>0</v>
      </c>
      <c r="AP475" s="46">
        <f t="shared" si="554"/>
        <v>0</v>
      </c>
      <c r="AQ475" s="46">
        <f t="shared" si="555"/>
        <v>0</v>
      </c>
      <c r="AR475" s="47"/>
      <c r="AS475" s="47"/>
      <c r="AT475" s="44">
        <f t="shared" si="518"/>
        <v>0</v>
      </c>
      <c r="AU475" s="124"/>
      <c r="AV475" s="51">
        <f t="shared" si="556"/>
        <v>0</v>
      </c>
      <c r="AW475" s="46">
        <f t="shared" si="557"/>
        <v>0</v>
      </c>
      <c r="AX475" s="46">
        <f t="shared" si="558"/>
        <v>0</v>
      </c>
      <c r="AY475" s="47"/>
      <c r="AZ475" s="47"/>
      <c r="BA475" s="44">
        <f t="shared" si="519"/>
        <v>0</v>
      </c>
      <c r="BB475" s="93" t="s">
        <v>917</v>
      </c>
      <c r="BC475" s="93" t="s">
        <v>1056</v>
      </c>
    </row>
    <row r="476" spans="1:139" ht="42.75" customHeight="1" outlineLevel="1" x14ac:dyDescent="0.3">
      <c r="A476" s="6">
        <v>394</v>
      </c>
      <c r="B476" s="6">
        <v>394</v>
      </c>
      <c r="C476" s="6" t="s">
        <v>184</v>
      </c>
      <c r="D476" s="7" t="s">
        <v>550</v>
      </c>
      <c r="E476" s="16">
        <v>1</v>
      </c>
      <c r="F476" s="49">
        <f t="shared" si="525"/>
        <v>0</v>
      </c>
      <c r="G476" s="48"/>
      <c r="H476" s="46">
        <f t="shared" si="526"/>
        <v>0</v>
      </c>
      <c r="I476" s="47"/>
      <c r="J476" s="47"/>
      <c r="K476" s="47">
        <f t="shared" si="527"/>
        <v>0</v>
      </c>
      <c r="L476" s="50"/>
      <c r="M476" s="49">
        <f t="shared" si="494"/>
        <v>166666.66</v>
      </c>
      <c r="N476" s="46">
        <f t="shared" si="495"/>
        <v>0</v>
      </c>
      <c r="O476" s="42">
        <f t="shared" si="496"/>
        <v>166666.66</v>
      </c>
      <c r="P476" s="47">
        <v>166666.66</v>
      </c>
      <c r="Q476" s="47"/>
      <c r="R476" s="47">
        <f t="shared" si="528"/>
        <v>166666.66</v>
      </c>
      <c r="S476" s="50"/>
      <c r="T476" s="49">
        <f t="shared" si="522"/>
        <v>0</v>
      </c>
      <c r="U476" s="46">
        <f t="shared" si="523"/>
        <v>13834</v>
      </c>
      <c r="V476" s="42">
        <f t="shared" si="497"/>
        <v>13834</v>
      </c>
      <c r="W476" s="47"/>
      <c r="X476" s="155">
        <v>13834</v>
      </c>
      <c r="Y476" s="47">
        <f t="shared" si="529"/>
        <v>13834</v>
      </c>
      <c r="Z476" s="50"/>
      <c r="AA476" s="51">
        <f t="shared" si="524"/>
        <v>0</v>
      </c>
      <c r="AB476" s="46">
        <f t="shared" si="520"/>
        <v>0</v>
      </c>
      <c r="AC476" s="46">
        <f t="shared" si="521"/>
        <v>0</v>
      </c>
      <c r="AD476" s="47"/>
      <c r="AE476" s="47"/>
      <c r="AF476" s="44">
        <f t="shared" si="516"/>
        <v>0</v>
      </c>
      <c r="AG476" s="124"/>
      <c r="AH476" s="51">
        <f t="shared" si="550"/>
        <v>0</v>
      </c>
      <c r="AI476" s="46">
        <f t="shared" si="551"/>
        <v>0</v>
      </c>
      <c r="AJ476" s="46">
        <f t="shared" si="552"/>
        <v>0</v>
      </c>
      <c r="AK476" s="47"/>
      <c r="AL476" s="47"/>
      <c r="AM476" s="44">
        <f t="shared" si="517"/>
        <v>0</v>
      </c>
      <c r="AN476" s="124"/>
      <c r="AO476" s="51">
        <f t="shared" si="553"/>
        <v>0</v>
      </c>
      <c r="AP476" s="46">
        <f t="shared" si="554"/>
        <v>0</v>
      </c>
      <c r="AQ476" s="46">
        <f t="shared" si="555"/>
        <v>0</v>
      </c>
      <c r="AR476" s="47"/>
      <c r="AS476" s="47"/>
      <c r="AT476" s="44">
        <f t="shared" si="518"/>
        <v>0</v>
      </c>
      <c r="AU476" s="124"/>
      <c r="AV476" s="51">
        <f t="shared" si="556"/>
        <v>0</v>
      </c>
      <c r="AW476" s="46">
        <f t="shared" si="557"/>
        <v>0</v>
      </c>
      <c r="AX476" s="46">
        <f t="shared" si="558"/>
        <v>0</v>
      </c>
      <c r="AY476" s="47"/>
      <c r="AZ476" s="47"/>
      <c r="BA476" s="44">
        <f t="shared" si="519"/>
        <v>0</v>
      </c>
      <c r="BB476" s="93" t="s">
        <v>918</v>
      </c>
      <c r="BC476" s="93"/>
    </row>
    <row r="477" spans="1:139" ht="42.75" customHeight="1" outlineLevel="1" x14ac:dyDescent="0.3">
      <c r="A477" s="6">
        <v>395</v>
      </c>
      <c r="B477" s="6">
        <v>395</v>
      </c>
      <c r="C477" s="6" t="s">
        <v>185</v>
      </c>
      <c r="D477" s="7" t="s">
        <v>550</v>
      </c>
      <c r="E477" s="16">
        <v>1</v>
      </c>
      <c r="F477" s="49">
        <f t="shared" si="525"/>
        <v>0</v>
      </c>
      <c r="G477" s="48"/>
      <c r="H477" s="46">
        <f t="shared" si="526"/>
        <v>0</v>
      </c>
      <c r="I477" s="47"/>
      <c r="J477" s="47"/>
      <c r="K477" s="47">
        <f t="shared" si="527"/>
        <v>0</v>
      </c>
      <c r="L477" s="50"/>
      <c r="M477" s="49">
        <f t="shared" si="494"/>
        <v>166666.66</v>
      </c>
      <c r="N477" s="46">
        <f t="shared" si="495"/>
        <v>0</v>
      </c>
      <c r="O477" s="42">
        <f t="shared" si="496"/>
        <v>166666.66</v>
      </c>
      <c r="P477" s="47">
        <v>166666.66</v>
      </c>
      <c r="Q477" s="47"/>
      <c r="R477" s="47">
        <f t="shared" si="528"/>
        <v>166666.66</v>
      </c>
      <c r="S477" s="50"/>
      <c r="T477" s="49">
        <f t="shared" si="522"/>
        <v>0</v>
      </c>
      <c r="U477" s="46">
        <f t="shared" si="523"/>
        <v>50414</v>
      </c>
      <c r="V477" s="42">
        <f t="shared" si="497"/>
        <v>50414</v>
      </c>
      <c r="W477" s="47"/>
      <c r="X477" s="155">
        <v>50414</v>
      </c>
      <c r="Y477" s="47">
        <f t="shared" si="529"/>
        <v>50414</v>
      </c>
      <c r="Z477" s="50"/>
      <c r="AA477" s="51">
        <f t="shared" si="524"/>
        <v>0</v>
      </c>
      <c r="AB477" s="46">
        <f t="shared" si="520"/>
        <v>0</v>
      </c>
      <c r="AC477" s="46">
        <f t="shared" si="521"/>
        <v>0</v>
      </c>
      <c r="AD477" s="47"/>
      <c r="AE477" s="47"/>
      <c r="AF477" s="44">
        <f t="shared" si="516"/>
        <v>0</v>
      </c>
      <c r="AG477" s="124"/>
      <c r="AH477" s="51">
        <f t="shared" si="550"/>
        <v>0</v>
      </c>
      <c r="AI477" s="46">
        <f t="shared" si="551"/>
        <v>0</v>
      </c>
      <c r="AJ477" s="46">
        <f t="shared" si="552"/>
        <v>0</v>
      </c>
      <c r="AK477" s="47"/>
      <c r="AL477" s="47"/>
      <c r="AM477" s="44">
        <f t="shared" si="517"/>
        <v>0</v>
      </c>
      <c r="AN477" s="124"/>
      <c r="AO477" s="51">
        <f t="shared" si="553"/>
        <v>0</v>
      </c>
      <c r="AP477" s="46">
        <f t="shared" si="554"/>
        <v>0</v>
      </c>
      <c r="AQ477" s="46">
        <f t="shared" si="555"/>
        <v>0</v>
      </c>
      <c r="AR477" s="47"/>
      <c r="AS477" s="47"/>
      <c r="AT477" s="44">
        <f t="shared" si="518"/>
        <v>0</v>
      </c>
      <c r="AU477" s="124"/>
      <c r="AV477" s="51">
        <f t="shared" si="556"/>
        <v>0</v>
      </c>
      <c r="AW477" s="46">
        <f t="shared" si="557"/>
        <v>0</v>
      </c>
      <c r="AX477" s="46">
        <f t="shared" si="558"/>
        <v>0</v>
      </c>
      <c r="AY477" s="47"/>
      <c r="AZ477" s="47"/>
      <c r="BA477" s="44">
        <f t="shared" si="519"/>
        <v>0</v>
      </c>
      <c r="BB477" s="93" t="s">
        <v>919</v>
      </c>
      <c r="BC477" s="93" t="s">
        <v>1056</v>
      </c>
    </row>
    <row r="478" spans="1:139" s="67" customFormat="1" hidden="1" x14ac:dyDescent="0.3">
      <c r="A478" s="61"/>
      <c r="B478" s="61"/>
      <c r="C478" s="61" t="s">
        <v>236</v>
      </c>
      <c r="D478" s="68"/>
      <c r="E478" s="69"/>
      <c r="F478" s="72">
        <f>SUM(F479:F480)</f>
        <v>0</v>
      </c>
      <c r="G478" s="72">
        <f>SUM(G479:G480)</f>
        <v>0</v>
      </c>
      <c r="H478" s="72">
        <f>SUM(H479:H480)</f>
        <v>0</v>
      </c>
      <c r="I478" s="71"/>
      <c r="J478" s="71"/>
      <c r="K478" s="71">
        <f t="shared" si="527"/>
        <v>0</v>
      </c>
      <c r="L478" s="60"/>
      <c r="M478" s="72">
        <f>SUM(M479:M480)</f>
        <v>66060.387999999992</v>
      </c>
      <c r="N478" s="72">
        <f>SUM(N479:N480)</f>
        <v>0</v>
      </c>
      <c r="O478" s="72">
        <f>SUM(O479:O480)</f>
        <v>66060.387999999992</v>
      </c>
      <c r="P478" s="71"/>
      <c r="Q478" s="71"/>
      <c r="R478" s="71">
        <f t="shared" si="528"/>
        <v>0</v>
      </c>
      <c r="S478" s="60"/>
      <c r="T478" s="72">
        <f>SUM(T479:T480)</f>
        <v>0</v>
      </c>
      <c r="U478" s="72">
        <f>SUM(U479:U480)</f>
        <v>430896</v>
      </c>
      <c r="V478" s="72">
        <f>SUM(V479:V480)</f>
        <v>430896</v>
      </c>
      <c r="W478" s="71"/>
      <c r="X478" s="71"/>
      <c r="Y478" s="71">
        <f t="shared" si="529"/>
        <v>0</v>
      </c>
      <c r="Z478" s="60"/>
      <c r="AA478" s="72">
        <f>SUM(AA479:AA480)</f>
        <v>0</v>
      </c>
      <c r="AB478" s="72">
        <f>SUM(AB479:AB480)</f>
        <v>0</v>
      </c>
      <c r="AC478" s="72">
        <f>SUM(AC479:AC480)</f>
        <v>0</v>
      </c>
      <c r="AD478" s="71"/>
      <c r="AE478" s="71"/>
      <c r="AF478" s="66">
        <f t="shared" si="516"/>
        <v>0</v>
      </c>
      <c r="AG478" s="123"/>
      <c r="AH478" s="72">
        <f>SUM(AH479:AH480)</f>
        <v>0</v>
      </c>
      <c r="AI478" s="72">
        <f>SUM(AI479:AI480)</f>
        <v>0</v>
      </c>
      <c r="AJ478" s="72">
        <f>SUM(AJ479:AJ480)</f>
        <v>0</v>
      </c>
      <c r="AK478" s="71"/>
      <c r="AL478" s="71"/>
      <c r="AM478" s="66">
        <f t="shared" si="517"/>
        <v>0</v>
      </c>
      <c r="AN478" s="123"/>
      <c r="AO478" s="72">
        <f>SUM(AO479:AO480)</f>
        <v>0</v>
      </c>
      <c r="AP478" s="72">
        <f>SUM(AP479:AP480)</f>
        <v>0</v>
      </c>
      <c r="AQ478" s="72">
        <f>SUM(AQ479:AQ480)</f>
        <v>0</v>
      </c>
      <c r="AR478" s="71"/>
      <c r="AS478" s="71"/>
      <c r="AT478" s="66">
        <f t="shared" si="518"/>
        <v>0</v>
      </c>
      <c r="AU478" s="123"/>
      <c r="AV478" s="72">
        <f>SUM(AV479:AV480)</f>
        <v>0</v>
      </c>
      <c r="AW478" s="72">
        <f>SUM(AW479:AW480)</f>
        <v>0</v>
      </c>
      <c r="AX478" s="72">
        <f>SUM(AX479:AX480)</f>
        <v>0</v>
      </c>
      <c r="AY478" s="71"/>
      <c r="AZ478" s="71"/>
      <c r="BA478" s="66">
        <f t="shared" si="519"/>
        <v>0</v>
      </c>
      <c r="BB478" s="89"/>
      <c r="BC478" s="89"/>
      <c r="BD478" s="130"/>
      <c r="BE478" s="130"/>
      <c r="BF478" s="130"/>
      <c r="BG478" s="130"/>
      <c r="BH478" s="130"/>
      <c r="BI478" s="130"/>
      <c r="BJ478" s="130"/>
      <c r="BK478" s="130"/>
      <c r="BL478" s="130"/>
      <c r="BM478" s="130"/>
      <c r="BN478" s="130"/>
      <c r="BO478" s="130"/>
      <c r="BP478" s="130"/>
      <c r="BQ478" s="130"/>
      <c r="BR478" s="130"/>
      <c r="BS478" s="130"/>
      <c r="BT478" s="130"/>
      <c r="BU478" s="130"/>
      <c r="BV478" s="130"/>
      <c r="BW478" s="130"/>
      <c r="BX478" s="130"/>
      <c r="BY478" s="130"/>
      <c r="BZ478" s="130"/>
      <c r="CA478" s="130"/>
      <c r="CB478" s="130"/>
      <c r="CC478" s="130"/>
      <c r="CD478" s="130"/>
      <c r="CE478" s="130"/>
      <c r="CF478" s="130"/>
      <c r="CG478" s="130"/>
      <c r="CH478" s="130"/>
      <c r="CI478" s="130"/>
      <c r="CJ478" s="130"/>
      <c r="CK478" s="130"/>
      <c r="CL478" s="130"/>
      <c r="CM478" s="130"/>
      <c r="CN478" s="130"/>
      <c r="CO478" s="130"/>
      <c r="CP478" s="130"/>
      <c r="CQ478" s="130"/>
      <c r="CR478" s="130"/>
      <c r="CS478" s="130"/>
      <c r="CT478" s="130"/>
      <c r="CU478" s="130"/>
      <c r="CV478" s="130"/>
      <c r="CW478" s="130"/>
      <c r="CX478" s="130"/>
      <c r="CY478" s="130"/>
      <c r="CZ478" s="130"/>
      <c r="DA478" s="130"/>
      <c r="DB478" s="130"/>
      <c r="DC478" s="130"/>
      <c r="DD478" s="130"/>
      <c r="DE478" s="130"/>
      <c r="DF478" s="130"/>
      <c r="DG478" s="130"/>
      <c r="DH478" s="130"/>
      <c r="DI478" s="130"/>
      <c r="DJ478" s="130"/>
      <c r="DK478" s="130"/>
      <c r="DL478" s="130"/>
      <c r="DM478" s="130"/>
      <c r="DN478" s="130"/>
      <c r="DO478" s="130"/>
      <c r="DP478" s="130"/>
      <c r="DQ478" s="130"/>
      <c r="DR478" s="130"/>
      <c r="DS478" s="130"/>
      <c r="DT478" s="130"/>
      <c r="DU478" s="130"/>
      <c r="DV478" s="130"/>
      <c r="DW478" s="130"/>
      <c r="DX478" s="130"/>
      <c r="DY478" s="130"/>
      <c r="DZ478" s="130"/>
      <c r="EA478" s="130"/>
      <c r="EB478" s="130"/>
      <c r="EC478" s="130"/>
      <c r="ED478" s="130"/>
      <c r="EE478" s="130"/>
      <c r="EF478" s="130"/>
      <c r="EG478" s="130"/>
      <c r="EH478" s="130"/>
      <c r="EI478" s="130"/>
    </row>
    <row r="479" spans="1:139" ht="85.5" customHeight="1" outlineLevel="1" x14ac:dyDescent="0.3">
      <c r="A479" s="6">
        <v>396</v>
      </c>
      <c r="B479" s="6">
        <v>396</v>
      </c>
      <c r="C479" s="6" t="s">
        <v>366</v>
      </c>
      <c r="D479" s="7" t="s">
        <v>551</v>
      </c>
      <c r="E479" s="16">
        <v>62.43</v>
      </c>
      <c r="F479" s="49">
        <f t="shared" si="525"/>
        <v>0</v>
      </c>
      <c r="G479" s="48"/>
      <c r="H479" s="46">
        <f t="shared" si="526"/>
        <v>0</v>
      </c>
      <c r="I479" s="47"/>
      <c r="J479" s="47"/>
      <c r="K479" s="47">
        <f t="shared" si="527"/>
        <v>0</v>
      </c>
      <c r="L479" s="50"/>
      <c r="M479" s="49">
        <f t="shared" si="494"/>
        <v>14146.637999999999</v>
      </c>
      <c r="N479" s="46">
        <f t="shared" si="495"/>
        <v>0</v>
      </c>
      <c r="O479" s="42">
        <f t="shared" si="496"/>
        <v>14146.637999999999</v>
      </c>
      <c r="P479" s="47">
        <v>226.6</v>
      </c>
      <c r="Q479" s="47"/>
      <c r="R479" s="47">
        <f t="shared" si="528"/>
        <v>226.6</v>
      </c>
      <c r="S479" s="50"/>
      <c r="T479" s="49">
        <f t="shared" si="522"/>
        <v>0</v>
      </c>
      <c r="U479" s="46">
        <f t="shared" si="523"/>
        <v>74916</v>
      </c>
      <c r="V479" s="42">
        <f t="shared" si="497"/>
        <v>74916</v>
      </c>
      <c r="W479" s="47"/>
      <c r="X479" s="47">
        <v>1200</v>
      </c>
      <c r="Y479" s="47">
        <f t="shared" si="529"/>
        <v>1200</v>
      </c>
      <c r="Z479" s="50"/>
      <c r="AA479" s="51">
        <f t="shared" si="524"/>
        <v>0</v>
      </c>
      <c r="AB479" s="46">
        <f t="shared" si="520"/>
        <v>0</v>
      </c>
      <c r="AC479" s="46">
        <f t="shared" si="521"/>
        <v>0</v>
      </c>
      <c r="AD479" s="47"/>
      <c r="AE479" s="47"/>
      <c r="AF479" s="44">
        <f t="shared" si="516"/>
        <v>0</v>
      </c>
      <c r="AG479" s="124"/>
      <c r="AH479" s="51">
        <f>K479*AK479</f>
        <v>0</v>
      </c>
      <c r="AI479" s="46">
        <f>K480*AL479</f>
        <v>0</v>
      </c>
      <c r="AJ479" s="46">
        <f>AH479+AI479</f>
        <v>0</v>
      </c>
      <c r="AK479" s="47"/>
      <c r="AL479" s="47"/>
      <c r="AM479" s="44">
        <f t="shared" si="517"/>
        <v>0</v>
      </c>
      <c r="AN479" s="124"/>
      <c r="AO479" s="51">
        <f>R479*AR479</f>
        <v>0</v>
      </c>
      <c r="AP479" s="46">
        <f>R480*AS479</f>
        <v>0</v>
      </c>
      <c r="AQ479" s="46">
        <f>AO479+AP479</f>
        <v>0</v>
      </c>
      <c r="AR479" s="47"/>
      <c r="AS479" s="47"/>
      <c r="AT479" s="44">
        <f t="shared" si="518"/>
        <v>0</v>
      </c>
      <c r="AU479" s="124"/>
      <c r="AV479" s="51">
        <f>Y479*AY479</f>
        <v>0</v>
      </c>
      <c r="AW479" s="46">
        <f>Y480*AZ479</f>
        <v>0</v>
      </c>
      <c r="AX479" s="46">
        <f>AV479+AW479</f>
        <v>0</v>
      </c>
      <c r="AY479" s="47"/>
      <c r="AZ479" s="47"/>
      <c r="BA479" s="44">
        <f t="shared" si="519"/>
        <v>0</v>
      </c>
      <c r="BB479" s="93" t="s">
        <v>920</v>
      </c>
      <c r="BC479" s="93"/>
    </row>
    <row r="480" spans="1:139" ht="99.75" customHeight="1" outlineLevel="1" x14ac:dyDescent="0.3">
      <c r="A480" s="6">
        <v>397</v>
      </c>
      <c r="B480" s="6">
        <v>397</v>
      </c>
      <c r="C480" s="6" t="s">
        <v>371</v>
      </c>
      <c r="D480" s="7" t="s">
        <v>551</v>
      </c>
      <c r="E480" s="16">
        <v>296.64999999999998</v>
      </c>
      <c r="F480" s="49">
        <f t="shared" si="525"/>
        <v>0</v>
      </c>
      <c r="G480" s="48"/>
      <c r="H480" s="46">
        <f t="shared" si="526"/>
        <v>0</v>
      </c>
      <c r="I480" s="47"/>
      <c r="J480" s="47"/>
      <c r="K480" s="47">
        <f t="shared" si="527"/>
        <v>0</v>
      </c>
      <c r="L480" s="50"/>
      <c r="M480" s="49">
        <f t="shared" si="494"/>
        <v>51913.749999999993</v>
      </c>
      <c r="N480" s="46">
        <f t="shared" si="495"/>
        <v>0</v>
      </c>
      <c r="O480" s="42">
        <f t="shared" si="496"/>
        <v>51913.749999999993</v>
      </c>
      <c r="P480" s="47">
        <v>175</v>
      </c>
      <c r="Q480" s="47"/>
      <c r="R480" s="47">
        <f t="shared" si="528"/>
        <v>175</v>
      </c>
      <c r="S480" s="50"/>
      <c r="T480" s="49">
        <f t="shared" si="522"/>
        <v>0</v>
      </c>
      <c r="U480" s="46">
        <f t="shared" si="523"/>
        <v>355980</v>
      </c>
      <c r="V480" s="42">
        <f t="shared" si="497"/>
        <v>355980</v>
      </c>
      <c r="W480" s="47"/>
      <c r="X480" s="47">
        <v>1200</v>
      </c>
      <c r="Y480" s="47">
        <f t="shared" si="529"/>
        <v>1200</v>
      </c>
      <c r="Z480" s="50"/>
      <c r="AA480" s="51">
        <f t="shared" si="524"/>
        <v>0</v>
      </c>
      <c r="AB480" s="46">
        <f t="shared" si="520"/>
        <v>0</v>
      </c>
      <c r="AC480" s="46">
        <f t="shared" si="521"/>
        <v>0</v>
      </c>
      <c r="AD480" s="47"/>
      <c r="AE480" s="47"/>
      <c r="AF480" s="44">
        <f t="shared" si="516"/>
        <v>0</v>
      </c>
      <c r="AG480" s="124"/>
      <c r="AH480" s="51">
        <f>K480*AK480</f>
        <v>0</v>
      </c>
      <c r="AI480" s="46">
        <f>K481*AL480</f>
        <v>0</v>
      </c>
      <c r="AJ480" s="46">
        <f>AH480+AI480</f>
        <v>0</v>
      </c>
      <c r="AK480" s="47"/>
      <c r="AL480" s="47"/>
      <c r="AM480" s="44">
        <f t="shared" si="517"/>
        <v>0</v>
      </c>
      <c r="AN480" s="124"/>
      <c r="AO480" s="51">
        <f>R480*AR480</f>
        <v>0</v>
      </c>
      <c r="AP480" s="46">
        <f>R481*AS480</f>
        <v>0</v>
      </c>
      <c r="AQ480" s="46">
        <f>AO480+AP480</f>
        <v>0</v>
      </c>
      <c r="AR480" s="47"/>
      <c r="AS480" s="47"/>
      <c r="AT480" s="44">
        <f t="shared" si="518"/>
        <v>0</v>
      </c>
      <c r="AU480" s="124"/>
      <c r="AV480" s="51">
        <f>Y480*AY480</f>
        <v>0</v>
      </c>
      <c r="AW480" s="46">
        <f>Y481*AZ480</f>
        <v>0</v>
      </c>
      <c r="AX480" s="46">
        <f>AV480+AW480</f>
        <v>0</v>
      </c>
      <c r="AY480" s="47"/>
      <c r="AZ480" s="47"/>
      <c r="BA480" s="44">
        <f t="shared" si="519"/>
        <v>0</v>
      </c>
      <c r="BB480" s="93" t="s">
        <v>921</v>
      </c>
      <c r="BC480" s="93"/>
    </row>
    <row r="481" spans="1:139" s="67" customFormat="1" ht="28.8" hidden="1" x14ac:dyDescent="0.3">
      <c r="A481" s="61"/>
      <c r="B481" s="61"/>
      <c r="C481" s="61" t="s">
        <v>191</v>
      </c>
      <c r="D481" s="68"/>
      <c r="E481" s="69"/>
      <c r="F481" s="72">
        <f t="shared" si="525"/>
        <v>0</v>
      </c>
      <c r="G481" s="61"/>
      <c r="H481" s="70">
        <f t="shared" si="526"/>
        <v>0</v>
      </c>
      <c r="I481" s="71"/>
      <c r="J481" s="71"/>
      <c r="K481" s="71">
        <f t="shared" si="527"/>
        <v>0</v>
      </c>
      <c r="L481" s="60"/>
      <c r="M481" s="72">
        <f t="shared" si="494"/>
        <v>0</v>
      </c>
      <c r="N481" s="70">
        <f t="shared" si="495"/>
        <v>0</v>
      </c>
      <c r="O481" s="72">
        <f t="shared" si="496"/>
        <v>0</v>
      </c>
      <c r="P481" s="71"/>
      <c r="Q481" s="71"/>
      <c r="R481" s="71">
        <f t="shared" si="528"/>
        <v>0</v>
      </c>
      <c r="S481" s="60"/>
      <c r="T481" s="72">
        <f t="shared" si="522"/>
        <v>0</v>
      </c>
      <c r="U481" s="70">
        <f t="shared" si="523"/>
        <v>0</v>
      </c>
      <c r="V481" s="72">
        <f t="shared" si="497"/>
        <v>0</v>
      </c>
      <c r="W481" s="71"/>
      <c r="X481" s="71"/>
      <c r="Y481" s="71">
        <f t="shared" si="529"/>
        <v>0</v>
      </c>
      <c r="Z481" s="60"/>
      <c r="AA481" s="65">
        <f t="shared" si="524"/>
        <v>0</v>
      </c>
      <c r="AB481" s="70">
        <f t="shared" si="520"/>
        <v>0</v>
      </c>
      <c r="AC481" s="70">
        <f t="shared" si="521"/>
        <v>0</v>
      </c>
      <c r="AD481" s="71"/>
      <c r="AE481" s="71"/>
      <c r="AF481" s="66">
        <f t="shared" si="516"/>
        <v>0</v>
      </c>
      <c r="AG481" s="123"/>
      <c r="AH481" s="65">
        <f>K481*AK481</f>
        <v>0</v>
      </c>
      <c r="AI481" s="70">
        <f>K482*AL481</f>
        <v>0</v>
      </c>
      <c r="AJ481" s="70">
        <f>AH481+AI481</f>
        <v>0</v>
      </c>
      <c r="AK481" s="71"/>
      <c r="AL481" s="71"/>
      <c r="AM481" s="66">
        <f t="shared" si="517"/>
        <v>0</v>
      </c>
      <c r="AN481" s="123"/>
      <c r="AO481" s="65">
        <f>R481*AR481</f>
        <v>0</v>
      </c>
      <c r="AP481" s="70">
        <f>R482*AS481</f>
        <v>0</v>
      </c>
      <c r="AQ481" s="70">
        <f>AO481+AP481</f>
        <v>0</v>
      </c>
      <c r="AR481" s="71"/>
      <c r="AS481" s="71"/>
      <c r="AT481" s="66">
        <f t="shared" si="518"/>
        <v>0</v>
      </c>
      <c r="AU481" s="123"/>
      <c r="AV481" s="65">
        <f>Y481*AY481</f>
        <v>0</v>
      </c>
      <c r="AW481" s="70">
        <f>Y482*AZ481</f>
        <v>0</v>
      </c>
      <c r="AX481" s="70">
        <f>AV481+AW481</f>
        <v>0</v>
      </c>
      <c r="AY481" s="71"/>
      <c r="AZ481" s="71"/>
      <c r="BA481" s="66">
        <f t="shared" si="519"/>
        <v>0</v>
      </c>
      <c r="BB481" s="89"/>
      <c r="BC481" s="89"/>
      <c r="BD481" s="130"/>
      <c r="BE481" s="130"/>
      <c r="BF481" s="130"/>
      <c r="BG481" s="130"/>
      <c r="BH481" s="130"/>
      <c r="BI481" s="130"/>
      <c r="BJ481" s="130"/>
      <c r="BK481" s="130"/>
      <c r="BL481" s="130"/>
      <c r="BM481" s="130"/>
      <c r="BN481" s="130"/>
      <c r="BO481" s="130"/>
      <c r="BP481" s="130"/>
      <c r="BQ481" s="130"/>
      <c r="BR481" s="130"/>
      <c r="BS481" s="130"/>
      <c r="BT481" s="130"/>
      <c r="BU481" s="130"/>
      <c r="BV481" s="130"/>
      <c r="BW481" s="130"/>
      <c r="BX481" s="130"/>
      <c r="BY481" s="130"/>
      <c r="BZ481" s="130"/>
      <c r="CA481" s="130"/>
      <c r="CB481" s="130"/>
      <c r="CC481" s="130"/>
      <c r="CD481" s="130"/>
      <c r="CE481" s="130"/>
      <c r="CF481" s="130"/>
      <c r="CG481" s="130"/>
      <c r="CH481" s="130"/>
      <c r="CI481" s="130"/>
      <c r="CJ481" s="130"/>
      <c r="CK481" s="130"/>
      <c r="CL481" s="130"/>
      <c r="CM481" s="130"/>
      <c r="CN481" s="130"/>
      <c r="CO481" s="130"/>
      <c r="CP481" s="130"/>
      <c r="CQ481" s="130"/>
      <c r="CR481" s="130"/>
      <c r="CS481" s="130"/>
      <c r="CT481" s="130"/>
      <c r="CU481" s="130"/>
      <c r="CV481" s="130"/>
      <c r="CW481" s="130"/>
      <c r="CX481" s="130"/>
      <c r="CY481" s="130"/>
      <c r="CZ481" s="130"/>
      <c r="DA481" s="130"/>
      <c r="DB481" s="130"/>
      <c r="DC481" s="130"/>
      <c r="DD481" s="130"/>
      <c r="DE481" s="130"/>
      <c r="DF481" s="130"/>
      <c r="DG481" s="130"/>
      <c r="DH481" s="130"/>
      <c r="DI481" s="130"/>
      <c r="DJ481" s="130"/>
      <c r="DK481" s="130"/>
      <c r="DL481" s="130"/>
      <c r="DM481" s="130"/>
      <c r="DN481" s="130"/>
      <c r="DO481" s="130"/>
      <c r="DP481" s="130"/>
      <c r="DQ481" s="130"/>
      <c r="DR481" s="130"/>
      <c r="DS481" s="130"/>
      <c r="DT481" s="130"/>
      <c r="DU481" s="130"/>
      <c r="DV481" s="130"/>
      <c r="DW481" s="130"/>
      <c r="DX481" s="130"/>
      <c r="DY481" s="130"/>
      <c r="DZ481" s="130"/>
      <c r="EA481" s="130"/>
      <c r="EB481" s="130"/>
      <c r="EC481" s="130"/>
      <c r="ED481" s="130"/>
      <c r="EE481" s="130"/>
      <c r="EF481" s="130"/>
      <c r="EG481" s="130"/>
      <c r="EH481" s="130"/>
      <c r="EI481" s="130"/>
    </row>
    <row r="482" spans="1:139" s="67" customFormat="1" ht="28.8" hidden="1" x14ac:dyDescent="0.3">
      <c r="A482" s="61"/>
      <c r="B482" s="61"/>
      <c r="C482" s="61" t="s">
        <v>372</v>
      </c>
      <c r="D482" s="68"/>
      <c r="E482" s="69"/>
      <c r="F482" s="72">
        <f>SUM(F483:F485)</f>
        <v>0</v>
      </c>
      <c r="G482" s="72">
        <f t="shared" ref="G482:H482" si="559">SUM(G483:G485)</f>
        <v>0</v>
      </c>
      <c r="H482" s="72">
        <f t="shared" si="559"/>
        <v>0</v>
      </c>
      <c r="I482" s="71"/>
      <c r="J482" s="71"/>
      <c r="K482" s="71">
        <f t="shared" si="527"/>
        <v>0</v>
      </c>
      <c r="L482" s="60"/>
      <c r="M482" s="72">
        <f>SUM(M483:M485)</f>
        <v>135328.77600000001</v>
      </c>
      <c r="N482" s="72">
        <f t="shared" ref="N482" si="560">SUM(N483:N485)</f>
        <v>0</v>
      </c>
      <c r="O482" s="72">
        <f t="shared" ref="O482" si="561">SUM(O483:O485)</f>
        <v>135328.77600000001</v>
      </c>
      <c r="P482" s="71"/>
      <c r="Q482" s="71"/>
      <c r="R482" s="71">
        <f t="shared" si="528"/>
        <v>0</v>
      </c>
      <c r="S482" s="60"/>
      <c r="T482" s="72">
        <f>SUM(T483:T485)</f>
        <v>0</v>
      </c>
      <c r="U482" s="72">
        <f t="shared" ref="U482" si="562">SUM(U483:U485)</f>
        <v>353335.0477700003</v>
      </c>
      <c r="V482" s="72">
        <f t="shared" ref="V482" si="563">SUM(V483:V485)</f>
        <v>353335.0477700003</v>
      </c>
      <c r="W482" s="71"/>
      <c r="X482" s="71"/>
      <c r="Y482" s="71">
        <f t="shared" si="529"/>
        <v>0</v>
      </c>
      <c r="Z482" s="60"/>
      <c r="AA482" s="72">
        <f>SUM(AA483:AA485)</f>
        <v>0</v>
      </c>
      <c r="AB482" s="72">
        <f t="shared" ref="AB482" si="564">SUM(AB483:AB485)</f>
        <v>0</v>
      </c>
      <c r="AC482" s="72">
        <f t="shared" ref="AC482" si="565">SUM(AC483:AC485)</f>
        <v>0</v>
      </c>
      <c r="AD482" s="71"/>
      <c r="AE482" s="71"/>
      <c r="AF482" s="66">
        <f t="shared" si="516"/>
        <v>0</v>
      </c>
      <c r="AG482" s="123"/>
      <c r="AH482" s="72">
        <f>SUM(AH483:AH485)</f>
        <v>0</v>
      </c>
      <c r="AI482" s="72">
        <f t="shared" ref="AI482" si="566">SUM(AI483:AI485)</f>
        <v>0</v>
      </c>
      <c r="AJ482" s="72">
        <f t="shared" ref="AJ482" si="567">SUM(AJ483:AJ485)</f>
        <v>0</v>
      </c>
      <c r="AK482" s="71"/>
      <c r="AL482" s="71"/>
      <c r="AM482" s="66">
        <f t="shared" si="517"/>
        <v>0</v>
      </c>
      <c r="AN482" s="123"/>
      <c r="AO482" s="72">
        <f>SUM(AO483:AO485)</f>
        <v>0</v>
      </c>
      <c r="AP482" s="72">
        <f t="shared" ref="AP482:AQ482" si="568">SUM(AP483:AP485)</f>
        <v>0</v>
      </c>
      <c r="AQ482" s="72">
        <f t="shared" si="568"/>
        <v>0</v>
      </c>
      <c r="AR482" s="71"/>
      <c r="AS482" s="71"/>
      <c r="AT482" s="66">
        <f t="shared" si="518"/>
        <v>0</v>
      </c>
      <c r="AU482" s="123"/>
      <c r="AV482" s="72">
        <f>SUM(AV483:AV485)</f>
        <v>0</v>
      </c>
      <c r="AW482" s="72">
        <f t="shared" ref="AW482:AX482" si="569">SUM(AW483:AW485)</f>
        <v>0</v>
      </c>
      <c r="AX482" s="72">
        <f t="shared" si="569"/>
        <v>0</v>
      </c>
      <c r="AY482" s="71"/>
      <c r="AZ482" s="71"/>
      <c r="BA482" s="66">
        <f t="shared" si="519"/>
        <v>0</v>
      </c>
      <c r="BB482" s="89"/>
      <c r="BC482" s="89"/>
      <c r="BD482" s="130"/>
      <c r="BE482" s="130"/>
      <c r="BF482" s="130"/>
      <c r="BG482" s="130"/>
      <c r="BH482" s="130"/>
      <c r="BI482" s="130"/>
      <c r="BJ482" s="130"/>
      <c r="BK482" s="130"/>
      <c r="BL482" s="130"/>
      <c r="BM482" s="130"/>
      <c r="BN482" s="130"/>
      <c r="BO482" s="130"/>
      <c r="BP482" s="130"/>
      <c r="BQ482" s="130"/>
      <c r="BR482" s="130"/>
      <c r="BS482" s="130"/>
      <c r="BT482" s="130"/>
      <c r="BU482" s="130"/>
      <c r="BV482" s="130"/>
      <c r="BW482" s="130"/>
      <c r="BX482" s="130"/>
      <c r="BY482" s="130"/>
      <c r="BZ482" s="130"/>
      <c r="CA482" s="130"/>
      <c r="CB482" s="130"/>
      <c r="CC482" s="130"/>
      <c r="CD482" s="130"/>
      <c r="CE482" s="130"/>
      <c r="CF482" s="130"/>
      <c r="CG482" s="130"/>
      <c r="CH482" s="130"/>
      <c r="CI482" s="130"/>
      <c r="CJ482" s="130"/>
      <c r="CK482" s="130"/>
      <c r="CL482" s="130"/>
      <c r="CM482" s="130"/>
      <c r="CN482" s="130"/>
      <c r="CO482" s="130"/>
      <c r="CP482" s="130"/>
      <c r="CQ482" s="130"/>
      <c r="CR482" s="130"/>
      <c r="CS482" s="130"/>
      <c r="CT482" s="130"/>
      <c r="CU482" s="130"/>
      <c r="CV482" s="130"/>
      <c r="CW482" s="130"/>
      <c r="CX482" s="130"/>
      <c r="CY482" s="130"/>
      <c r="CZ482" s="130"/>
      <c r="DA482" s="130"/>
      <c r="DB482" s="130"/>
      <c r="DC482" s="130"/>
      <c r="DD482" s="130"/>
      <c r="DE482" s="130"/>
      <c r="DF482" s="130"/>
      <c r="DG482" s="130"/>
      <c r="DH482" s="130"/>
      <c r="DI482" s="130"/>
      <c r="DJ482" s="130"/>
      <c r="DK482" s="130"/>
      <c r="DL482" s="130"/>
      <c r="DM482" s="130"/>
      <c r="DN482" s="130"/>
      <c r="DO482" s="130"/>
      <c r="DP482" s="130"/>
      <c r="DQ482" s="130"/>
      <c r="DR482" s="130"/>
      <c r="DS482" s="130"/>
      <c r="DT482" s="130"/>
      <c r="DU482" s="130"/>
      <c r="DV482" s="130"/>
      <c r="DW482" s="130"/>
      <c r="DX482" s="130"/>
      <c r="DY482" s="130"/>
      <c r="DZ482" s="130"/>
      <c r="EA482" s="130"/>
      <c r="EB482" s="130"/>
      <c r="EC482" s="130"/>
      <c r="ED482" s="130"/>
      <c r="EE482" s="130"/>
      <c r="EF482" s="130"/>
      <c r="EG482" s="130"/>
      <c r="EH482" s="130"/>
      <c r="EI482" s="130"/>
    </row>
    <row r="483" spans="1:139" ht="85.5" customHeight="1" outlineLevel="1" x14ac:dyDescent="0.3">
      <c r="A483" s="6">
        <v>398</v>
      </c>
      <c r="B483" s="6">
        <v>398</v>
      </c>
      <c r="C483" s="6" t="s">
        <v>373</v>
      </c>
      <c r="D483" s="7" t="s">
        <v>549</v>
      </c>
      <c r="E483" s="16">
        <v>30.3</v>
      </c>
      <c r="F483" s="49">
        <f t="shared" si="525"/>
        <v>0</v>
      </c>
      <c r="G483" s="48"/>
      <c r="H483" s="46">
        <f t="shared" si="526"/>
        <v>0</v>
      </c>
      <c r="I483" s="47"/>
      <c r="J483" s="47"/>
      <c r="K483" s="47">
        <f t="shared" si="527"/>
        <v>0</v>
      </c>
      <c r="L483" s="50"/>
      <c r="M483" s="49">
        <f t="shared" si="494"/>
        <v>4741.95</v>
      </c>
      <c r="N483" s="46">
        <f t="shared" si="495"/>
        <v>0</v>
      </c>
      <c r="O483" s="42">
        <f t="shared" si="496"/>
        <v>4741.95</v>
      </c>
      <c r="P483" s="47">
        <v>156.5</v>
      </c>
      <c r="Q483" s="47"/>
      <c r="R483" s="47">
        <f t="shared" si="528"/>
        <v>156.5</v>
      </c>
      <c r="S483" s="50"/>
      <c r="T483" s="49">
        <f t="shared" si="522"/>
        <v>0</v>
      </c>
      <c r="U483" s="46">
        <f t="shared" si="523"/>
        <v>13362.300000000001</v>
      </c>
      <c r="V483" s="42">
        <f t="shared" si="497"/>
        <v>13362.300000000001</v>
      </c>
      <c r="W483" s="47"/>
      <c r="X483" s="47">
        <v>441</v>
      </c>
      <c r="Y483" s="47">
        <f t="shared" si="529"/>
        <v>441</v>
      </c>
      <c r="Z483" s="50"/>
      <c r="AA483" s="51">
        <f t="shared" si="524"/>
        <v>0</v>
      </c>
      <c r="AB483" s="46">
        <f t="shared" si="520"/>
        <v>0</v>
      </c>
      <c r="AC483" s="46">
        <f t="shared" si="521"/>
        <v>0</v>
      </c>
      <c r="AD483" s="47"/>
      <c r="AE483" s="47"/>
      <c r="AF483" s="44">
        <f t="shared" si="516"/>
        <v>0</v>
      </c>
      <c r="AG483" s="124"/>
      <c r="AH483" s="51">
        <f>K483*AK483</f>
        <v>0</v>
      </c>
      <c r="AI483" s="46">
        <f>K484*AL483</f>
        <v>0</v>
      </c>
      <c r="AJ483" s="46">
        <f>AH483+AI483</f>
        <v>0</v>
      </c>
      <c r="AK483" s="47"/>
      <c r="AL483" s="47"/>
      <c r="AM483" s="44">
        <f t="shared" si="517"/>
        <v>0</v>
      </c>
      <c r="AN483" s="124"/>
      <c r="AO483" s="51">
        <f>R483*AR483</f>
        <v>0</v>
      </c>
      <c r="AP483" s="46">
        <f>R484*AS483</f>
        <v>0</v>
      </c>
      <c r="AQ483" s="46">
        <f>AO483+AP483</f>
        <v>0</v>
      </c>
      <c r="AR483" s="47"/>
      <c r="AS483" s="47"/>
      <c r="AT483" s="44">
        <f t="shared" si="518"/>
        <v>0</v>
      </c>
      <c r="AU483" s="124"/>
      <c r="AV483" s="51">
        <f>Y483*AY483</f>
        <v>0</v>
      </c>
      <c r="AW483" s="46">
        <f>Y484*AZ483</f>
        <v>0</v>
      </c>
      <c r="AX483" s="46">
        <f>AV483+AW483</f>
        <v>0</v>
      </c>
      <c r="AY483" s="47"/>
      <c r="AZ483" s="47"/>
      <c r="BA483" s="44">
        <f t="shared" si="519"/>
        <v>0</v>
      </c>
      <c r="BB483" s="93" t="s">
        <v>922</v>
      </c>
      <c r="BC483" s="93"/>
    </row>
    <row r="484" spans="1:139" ht="114" customHeight="1" outlineLevel="1" x14ac:dyDescent="0.3">
      <c r="A484" s="6">
        <v>399</v>
      </c>
      <c r="B484" s="6">
        <v>399</v>
      </c>
      <c r="C484" s="165" t="s">
        <v>374</v>
      </c>
      <c r="D484" s="7" t="s">
        <v>560</v>
      </c>
      <c r="E484" s="16">
        <v>101.1</v>
      </c>
      <c r="F484" s="49">
        <f t="shared" si="525"/>
        <v>0</v>
      </c>
      <c r="G484" s="48"/>
      <c r="H484" s="46">
        <f t="shared" si="526"/>
        <v>0</v>
      </c>
      <c r="I484" s="47"/>
      <c r="J484" s="47"/>
      <c r="K484" s="47">
        <f t="shared" si="527"/>
        <v>0</v>
      </c>
      <c r="L484" s="50"/>
      <c r="M484" s="49">
        <f t="shared" si="494"/>
        <v>112894.326</v>
      </c>
      <c r="N484" s="46">
        <f t="shared" si="495"/>
        <v>0</v>
      </c>
      <c r="O484" s="42">
        <f t="shared" si="496"/>
        <v>112894.326</v>
      </c>
      <c r="P484" s="47">
        <v>1116.6600000000001</v>
      </c>
      <c r="Q484" s="47"/>
      <c r="R484" s="47">
        <f t="shared" si="528"/>
        <v>1116.6600000000001</v>
      </c>
      <c r="S484" s="50"/>
      <c r="T484" s="49">
        <f t="shared" si="522"/>
        <v>0</v>
      </c>
      <c r="U484" s="46">
        <f t="shared" si="523"/>
        <v>228762.74777000031</v>
      </c>
      <c r="V484" s="42">
        <f t="shared" si="497"/>
        <v>228762.74777000031</v>
      </c>
      <c r="W484" s="47"/>
      <c r="X484" s="47">
        <v>2262.7373666666699</v>
      </c>
      <c r="Y484" s="47">
        <f t="shared" si="529"/>
        <v>2262.7373666666699</v>
      </c>
      <c r="Z484" s="50"/>
      <c r="AA484" s="51">
        <f t="shared" si="524"/>
        <v>0</v>
      </c>
      <c r="AB484" s="46">
        <f t="shared" si="520"/>
        <v>0</v>
      </c>
      <c r="AC484" s="46">
        <f t="shared" si="521"/>
        <v>0</v>
      </c>
      <c r="AD484" s="47"/>
      <c r="AE484" s="47"/>
      <c r="AF484" s="44">
        <f t="shared" si="516"/>
        <v>0</v>
      </c>
      <c r="AG484" s="124"/>
      <c r="AH484" s="51">
        <f>K484*AK484</f>
        <v>0</v>
      </c>
      <c r="AI484" s="46">
        <f>K485*AL484</f>
        <v>0</v>
      </c>
      <c r="AJ484" s="46">
        <f>AH484+AI484</f>
        <v>0</v>
      </c>
      <c r="AK484" s="47"/>
      <c r="AL484" s="47"/>
      <c r="AM484" s="44">
        <f t="shared" si="517"/>
        <v>0</v>
      </c>
      <c r="AN484" s="124"/>
      <c r="AO484" s="51">
        <f>R484*AR484</f>
        <v>0</v>
      </c>
      <c r="AP484" s="46">
        <f>R485*AS484</f>
        <v>0</v>
      </c>
      <c r="AQ484" s="46">
        <f>AO484+AP484</f>
        <v>0</v>
      </c>
      <c r="AR484" s="47"/>
      <c r="AS484" s="47"/>
      <c r="AT484" s="44">
        <f t="shared" si="518"/>
        <v>0</v>
      </c>
      <c r="AU484" s="124"/>
      <c r="AV484" s="51">
        <f>Y484*AY484</f>
        <v>0</v>
      </c>
      <c r="AW484" s="46">
        <f>Y485*AZ484</f>
        <v>0</v>
      </c>
      <c r="AX484" s="46">
        <f>AV484+AW484</f>
        <v>0</v>
      </c>
      <c r="AY484" s="47"/>
      <c r="AZ484" s="47"/>
      <c r="BA484" s="44">
        <f t="shared" si="519"/>
        <v>0</v>
      </c>
      <c r="BB484" s="93" t="s">
        <v>923</v>
      </c>
      <c r="BC484" s="93"/>
    </row>
    <row r="485" spans="1:139" ht="42.75" customHeight="1" outlineLevel="1" x14ac:dyDescent="0.3">
      <c r="A485" s="6">
        <v>400</v>
      </c>
      <c r="B485" s="6">
        <v>400</v>
      </c>
      <c r="C485" s="6" t="s">
        <v>375</v>
      </c>
      <c r="D485" s="7" t="s">
        <v>560</v>
      </c>
      <c r="E485" s="16">
        <v>101.1</v>
      </c>
      <c r="F485" s="49">
        <f t="shared" si="525"/>
        <v>0</v>
      </c>
      <c r="G485" s="48"/>
      <c r="H485" s="46">
        <f t="shared" si="526"/>
        <v>0</v>
      </c>
      <c r="I485" s="47"/>
      <c r="J485" s="47"/>
      <c r="K485" s="47">
        <f t="shared" si="527"/>
        <v>0</v>
      </c>
      <c r="L485" s="50"/>
      <c r="M485" s="49">
        <f t="shared" si="494"/>
        <v>17692.5</v>
      </c>
      <c r="N485" s="46">
        <f t="shared" si="495"/>
        <v>0</v>
      </c>
      <c r="O485" s="42">
        <f t="shared" si="496"/>
        <v>17692.5</v>
      </c>
      <c r="P485" s="47">
        <v>175</v>
      </c>
      <c r="Q485" s="47"/>
      <c r="R485" s="47">
        <f t="shared" si="528"/>
        <v>175</v>
      </c>
      <c r="S485" s="50"/>
      <c r="T485" s="49">
        <f t="shared" si="522"/>
        <v>0</v>
      </c>
      <c r="U485" s="46">
        <f t="shared" si="523"/>
        <v>111210</v>
      </c>
      <c r="V485" s="42">
        <f t="shared" si="497"/>
        <v>111210</v>
      </c>
      <c r="W485" s="47"/>
      <c r="X485" s="47">
        <v>1100</v>
      </c>
      <c r="Y485" s="47">
        <f t="shared" si="529"/>
        <v>1100</v>
      </c>
      <c r="Z485" s="50"/>
      <c r="AA485" s="51">
        <f t="shared" si="524"/>
        <v>0</v>
      </c>
      <c r="AB485" s="46">
        <f t="shared" si="520"/>
        <v>0</v>
      </c>
      <c r="AC485" s="46">
        <f t="shared" si="521"/>
        <v>0</v>
      </c>
      <c r="AD485" s="47"/>
      <c r="AE485" s="47"/>
      <c r="AF485" s="44">
        <f t="shared" si="516"/>
        <v>0</v>
      </c>
      <c r="AG485" s="124"/>
      <c r="AH485" s="51">
        <f>K485*AK485</f>
        <v>0</v>
      </c>
      <c r="AI485" s="46">
        <f>K486*AL485</f>
        <v>0</v>
      </c>
      <c r="AJ485" s="46">
        <f>AH485+AI485</f>
        <v>0</v>
      </c>
      <c r="AK485" s="47"/>
      <c r="AL485" s="47"/>
      <c r="AM485" s="44">
        <f t="shared" si="517"/>
        <v>0</v>
      </c>
      <c r="AN485" s="124"/>
      <c r="AO485" s="51">
        <f>R485*AR485</f>
        <v>0</v>
      </c>
      <c r="AP485" s="46">
        <f>R486*AS485</f>
        <v>0</v>
      </c>
      <c r="AQ485" s="46">
        <f>AO485+AP485</f>
        <v>0</v>
      </c>
      <c r="AR485" s="47"/>
      <c r="AS485" s="47"/>
      <c r="AT485" s="44">
        <f t="shared" si="518"/>
        <v>0</v>
      </c>
      <c r="AU485" s="124"/>
      <c r="AV485" s="51">
        <f>Y485*AY485</f>
        <v>0</v>
      </c>
      <c r="AW485" s="46">
        <f>Y486*AZ485</f>
        <v>0</v>
      </c>
      <c r="AX485" s="46">
        <f>AV485+AW485</f>
        <v>0</v>
      </c>
      <c r="AY485" s="47"/>
      <c r="AZ485" s="47"/>
      <c r="BA485" s="44">
        <f t="shared" si="519"/>
        <v>0</v>
      </c>
      <c r="BB485" s="93" t="s">
        <v>924</v>
      </c>
      <c r="BC485" s="93"/>
    </row>
    <row r="486" spans="1:139" s="67" customFormat="1" hidden="1" x14ac:dyDescent="0.3">
      <c r="A486" s="61"/>
      <c r="B486" s="61"/>
      <c r="C486" s="61" t="s">
        <v>376</v>
      </c>
      <c r="D486" s="68"/>
      <c r="E486" s="69"/>
      <c r="F486" s="72">
        <f>SUM(F487)</f>
        <v>0</v>
      </c>
      <c r="G486" s="72">
        <f t="shared" ref="G486:H486" si="570">SUM(G487)</f>
        <v>0</v>
      </c>
      <c r="H486" s="72">
        <f t="shared" si="570"/>
        <v>0</v>
      </c>
      <c r="I486" s="71"/>
      <c r="J486" s="71"/>
      <c r="K486" s="71">
        <f t="shared" si="527"/>
        <v>0</v>
      </c>
      <c r="L486" s="60"/>
      <c r="M486" s="72">
        <f>SUM(M487)</f>
        <v>26942.74</v>
      </c>
      <c r="N486" s="72">
        <f t="shared" ref="N486" si="571">SUM(N487)</f>
        <v>0</v>
      </c>
      <c r="O486" s="72">
        <f t="shared" ref="O486" si="572">SUM(O487)</f>
        <v>26942.74</v>
      </c>
      <c r="P486" s="71"/>
      <c r="Q486" s="71"/>
      <c r="R486" s="71">
        <f t="shared" si="528"/>
        <v>0</v>
      </c>
      <c r="S486" s="60"/>
      <c r="T486" s="72">
        <f>SUM(T487)</f>
        <v>0</v>
      </c>
      <c r="U486" s="72">
        <f t="shared" ref="U486" si="573">SUM(U487)</f>
        <v>130790</v>
      </c>
      <c r="V486" s="72">
        <f t="shared" ref="V486" si="574">SUM(V487)</f>
        <v>130790</v>
      </c>
      <c r="W486" s="71"/>
      <c r="X486" s="71"/>
      <c r="Y486" s="71">
        <f t="shared" si="529"/>
        <v>0</v>
      </c>
      <c r="Z486" s="60"/>
      <c r="AA486" s="72">
        <f>SUM(AA487)</f>
        <v>0</v>
      </c>
      <c r="AB486" s="72">
        <f t="shared" ref="AB486" si="575">SUM(AB487)</f>
        <v>0</v>
      </c>
      <c r="AC486" s="72">
        <f t="shared" ref="AC486" si="576">SUM(AC487)</f>
        <v>0</v>
      </c>
      <c r="AD486" s="71"/>
      <c r="AE486" s="71"/>
      <c r="AF486" s="66">
        <f t="shared" si="516"/>
        <v>0</v>
      </c>
      <c r="AG486" s="123"/>
      <c r="AH486" s="72">
        <f>SUM(AH487)</f>
        <v>0</v>
      </c>
      <c r="AI486" s="72">
        <f t="shared" ref="AI486" si="577">SUM(AI487)</f>
        <v>0</v>
      </c>
      <c r="AJ486" s="72">
        <f t="shared" ref="AJ486" si="578">SUM(AJ487)</f>
        <v>0</v>
      </c>
      <c r="AK486" s="71"/>
      <c r="AL486" s="71"/>
      <c r="AM486" s="66">
        <f t="shared" si="517"/>
        <v>0</v>
      </c>
      <c r="AN486" s="123"/>
      <c r="AO486" s="72">
        <f>SUM(AO487)</f>
        <v>0</v>
      </c>
      <c r="AP486" s="72">
        <f t="shared" ref="AP486:AQ486" si="579">SUM(AP487)</f>
        <v>0</v>
      </c>
      <c r="AQ486" s="72">
        <f t="shared" si="579"/>
        <v>0</v>
      </c>
      <c r="AR486" s="71"/>
      <c r="AS486" s="71"/>
      <c r="AT486" s="66">
        <f t="shared" si="518"/>
        <v>0</v>
      </c>
      <c r="AU486" s="123"/>
      <c r="AV486" s="72">
        <f>SUM(AV487)</f>
        <v>0</v>
      </c>
      <c r="AW486" s="72">
        <f t="shared" ref="AW486:AX486" si="580">SUM(AW487)</f>
        <v>0</v>
      </c>
      <c r="AX486" s="72">
        <f t="shared" si="580"/>
        <v>0</v>
      </c>
      <c r="AY486" s="71"/>
      <c r="AZ486" s="71"/>
      <c r="BA486" s="66">
        <f t="shared" si="519"/>
        <v>0</v>
      </c>
      <c r="BB486" s="89"/>
      <c r="BC486" s="89"/>
      <c r="BD486" s="130"/>
      <c r="BE486" s="130"/>
      <c r="BF486" s="130"/>
      <c r="BG486" s="130"/>
      <c r="BH486" s="130"/>
      <c r="BI486" s="130"/>
      <c r="BJ486" s="130"/>
      <c r="BK486" s="130"/>
      <c r="BL486" s="130"/>
      <c r="BM486" s="130"/>
      <c r="BN486" s="130"/>
      <c r="BO486" s="130"/>
      <c r="BP486" s="130"/>
      <c r="BQ486" s="130"/>
      <c r="BR486" s="130"/>
      <c r="BS486" s="130"/>
      <c r="BT486" s="130"/>
      <c r="BU486" s="130"/>
      <c r="BV486" s="130"/>
      <c r="BW486" s="130"/>
      <c r="BX486" s="130"/>
      <c r="BY486" s="130"/>
      <c r="BZ486" s="130"/>
      <c r="CA486" s="130"/>
      <c r="CB486" s="130"/>
      <c r="CC486" s="130"/>
      <c r="CD486" s="130"/>
      <c r="CE486" s="130"/>
      <c r="CF486" s="130"/>
      <c r="CG486" s="130"/>
      <c r="CH486" s="130"/>
      <c r="CI486" s="130"/>
      <c r="CJ486" s="130"/>
      <c r="CK486" s="130"/>
      <c r="CL486" s="130"/>
      <c r="CM486" s="130"/>
      <c r="CN486" s="130"/>
      <c r="CO486" s="130"/>
      <c r="CP486" s="130"/>
      <c r="CQ486" s="130"/>
      <c r="CR486" s="130"/>
      <c r="CS486" s="130"/>
      <c r="CT486" s="130"/>
      <c r="CU486" s="130"/>
      <c r="CV486" s="130"/>
      <c r="CW486" s="130"/>
      <c r="CX486" s="130"/>
      <c r="CY486" s="130"/>
      <c r="CZ486" s="130"/>
      <c r="DA486" s="130"/>
      <c r="DB486" s="130"/>
      <c r="DC486" s="130"/>
      <c r="DD486" s="130"/>
      <c r="DE486" s="130"/>
      <c r="DF486" s="130"/>
      <c r="DG486" s="130"/>
      <c r="DH486" s="130"/>
      <c r="DI486" s="130"/>
      <c r="DJ486" s="130"/>
      <c r="DK486" s="130"/>
      <c r="DL486" s="130"/>
      <c r="DM486" s="130"/>
      <c r="DN486" s="130"/>
      <c r="DO486" s="130"/>
      <c r="DP486" s="130"/>
      <c r="DQ486" s="130"/>
      <c r="DR486" s="130"/>
      <c r="DS486" s="130"/>
      <c r="DT486" s="130"/>
      <c r="DU486" s="130"/>
      <c r="DV486" s="130"/>
      <c r="DW486" s="130"/>
      <c r="DX486" s="130"/>
      <c r="DY486" s="130"/>
      <c r="DZ486" s="130"/>
      <c r="EA486" s="130"/>
      <c r="EB486" s="130"/>
      <c r="EC486" s="130"/>
      <c r="ED486" s="130"/>
      <c r="EE486" s="130"/>
      <c r="EF486" s="130"/>
      <c r="EG486" s="130"/>
      <c r="EH486" s="130"/>
      <c r="EI486" s="130"/>
    </row>
    <row r="487" spans="1:139" ht="85.5" customHeight="1" outlineLevel="1" x14ac:dyDescent="0.3">
      <c r="A487" s="6">
        <v>401</v>
      </c>
      <c r="B487" s="6">
        <v>401</v>
      </c>
      <c r="C487" s="6" t="s">
        <v>377</v>
      </c>
      <c r="D487" s="7" t="s">
        <v>551</v>
      </c>
      <c r="E487" s="16">
        <v>118.9</v>
      </c>
      <c r="F487" s="49">
        <f t="shared" si="525"/>
        <v>0</v>
      </c>
      <c r="G487" s="48"/>
      <c r="H487" s="46">
        <f t="shared" si="526"/>
        <v>0</v>
      </c>
      <c r="I487" s="47"/>
      <c r="J487" s="47"/>
      <c r="K487" s="47">
        <f t="shared" si="527"/>
        <v>0</v>
      </c>
      <c r="L487" s="50"/>
      <c r="M487" s="49">
        <f t="shared" si="494"/>
        <v>26942.74</v>
      </c>
      <c r="N487" s="46">
        <f t="shared" si="495"/>
        <v>0</v>
      </c>
      <c r="O487" s="42">
        <f t="shared" si="496"/>
        <v>26942.74</v>
      </c>
      <c r="P487" s="47">
        <v>226.6</v>
      </c>
      <c r="Q487" s="47"/>
      <c r="R487" s="47">
        <f t="shared" si="528"/>
        <v>226.6</v>
      </c>
      <c r="S487" s="50"/>
      <c r="T487" s="49">
        <f t="shared" si="522"/>
        <v>0</v>
      </c>
      <c r="U487" s="46">
        <f t="shared" si="523"/>
        <v>130790</v>
      </c>
      <c r="V487" s="42">
        <f t="shared" si="497"/>
        <v>130790</v>
      </c>
      <c r="W487" s="47"/>
      <c r="X487" s="47">
        <v>1100</v>
      </c>
      <c r="Y487" s="47">
        <f t="shared" si="529"/>
        <v>1100</v>
      </c>
      <c r="Z487" s="50"/>
      <c r="AA487" s="51">
        <f t="shared" si="524"/>
        <v>0</v>
      </c>
      <c r="AB487" s="46">
        <f t="shared" si="520"/>
        <v>0</v>
      </c>
      <c r="AC487" s="46">
        <f t="shared" si="521"/>
        <v>0</v>
      </c>
      <c r="AD487" s="47"/>
      <c r="AE487" s="47"/>
      <c r="AF487" s="44">
        <f t="shared" si="516"/>
        <v>0</v>
      </c>
      <c r="AG487" s="124"/>
      <c r="AH487" s="51">
        <f>K487*AK487</f>
        <v>0</v>
      </c>
      <c r="AI487" s="46">
        <f>K488*AL487</f>
        <v>0</v>
      </c>
      <c r="AJ487" s="46">
        <f>AH487+AI487</f>
        <v>0</v>
      </c>
      <c r="AK487" s="47"/>
      <c r="AL487" s="47"/>
      <c r="AM487" s="44">
        <f t="shared" si="517"/>
        <v>0</v>
      </c>
      <c r="AN487" s="124"/>
      <c r="AO487" s="51">
        <f>R487*AR487</f>
        <v>0</v>
      </c>
      <c r="AP487" s="46">
        <f>R488*AS487</f>
        <v>0</v>
      </c>
      <c r="AQ487" s="46">
        <f>AO487+AP487</f>
        <v>0</v>
      </c>
      <c r="AR487" s="47"/>
      <c r="AS487" s="47"/>
      <c r="AT487" s="44">
        <f t="shared" si="518"/>
        <v>0</v>
      </c>
      <c r="AU487" s="124"/>
      <c r="AV487" s="51">
        <f>Y487*AY487</f>
        <v>0</v>
      </c>
      <c r="AW487" s="46">
        <f>Y488*AZ487</f>
        <v>0</v>
      </c>
      <c r="AX487" s="46">
        <f>AV487+AW487</f>
        <v>0</v>
      </c>
      <c r="AY487" s="47"/>
      <c r="AZ487" s="47"/>
      <c r="BA487" s="44">
        <f t="shared" si="519"/>
        <v>0</v>
      </c>
      <c r="BB487" s="93" t="s">
        <v>925</v>
      </c>
      <c r="BC487" s="93"/>
    </row>
    <row r="488" spans="1:139" s="67" customFormat="1" hidden="1" x14ac:dyDescent="0.3">
      <c r="A488" s="61"/>
      <c r="B488" s="61"/>
      <c r="C488" s="61" t="s">
        <v>378</v>
      </c>
      <c r="D488" s="68"/>
      <c r="E488" s="69"/>
      <c r="F488" s="72">
        <f>SUM(F489:F491)</f>
        <v>0</v>
      </c>
      <c r="G488" s="72">
        <f t="shared" ref="G488:H488" si="581">SUM(G489:G491)</f>
        <v>0</v>
      </c>
      <c r="H488" s="72">
        <f t="shared" si="581"/>
        <v>0</v>
      </c>
      <c r="I488" s="71"/>
      <c r="J488" s="71"/>
      <c r="K488" s="71">
        <f t="shared" si="527"/>
        <v>0</v>
      </c>
      <c r="L488" s="60"/>
      <c r="M488" s="72">
        <f>SUM(M489:M491)</f>
        <v>471590.31</v>
      </c>
      <c r="N488" s="72">
        <f t="shared" ref="N488" si="582">SUM(N489:N491)</f>
        <v>0</v>
      </c>
      <c r="O488" s="72">
        <f t="shared" ref="O488" si="583">SUM(O489:O491)</f>
        <v>471590.31</v>
      </c>
      <c r="P488" s="71"/>
      <c r="Q488" s="71"/>
      <c r="R488" s="71">
        <f t="shared" si="528"/>
        <v>0</v>
      </c>
      <c r="S488" s="60"/>
      <c r="T488" s="72">
        <f>SUM(T489:T491)</f>
        <v>0</v>
      </c>
      <c r="U488" s="72">
        <f t="shared" ref="U488" si="584">SUM(U489:U491)</f>
        <v>1033168.3566166676</v>
      </c>
      <c r="V488" s="72">
        <f t="shared" ref="V488" si="585">SUM(V489:V491)</f>
        <v>1033168.3566166676</v>
      </c>
      <c r="W488" s="71"/>
      <c r="X488" s="71"/>
      <c r="Y488" s="71">
        <f t="shared" si="529"/>
        <v>0</v>
      </c>
      <c r="Z488" s="60"/>
      <c r="AA488" s="72">
        <f>SUM(AA489:AA491)</f>
        <v>0</v>
      </c>
      <c r="AB488" s="72">
        <f t="shared" ref="AB488" si="586">SUM(AB489:AB491)</f>
        <v>0</v>
      </c>
      <c r="AC488" s="72">
        <f t="shared" ref="AC488" si="587">SUM(AC489:AC491)</f>
        <v>0</v>
      </c>
      <c r="AD488" s="71"/>
      <c r="AE488" s="71"/>
      <c r="AF488" s="66">
        <f t="shared" si="516"/>
        <v>0</v>
      </c>
      <c r="AG488" s="123"/>
      <c r="AH488" s="72">
        <f>SUM(AH489:AH491)</f>
        <v>0</v>
      </c>
      <c r="AI488" s="72">
        <f t="shared" ref="AI488" si="588">SUM(AI489:AI491)</f>
        <v>0</v>
      </c>
      <c r="AJ488" s="72">
        <f t="shared" ref="AJ488" si="589">SUM(AJ489:AJ491)</f>
        <v>0</v>
      </c>
      <c r="AK488" s="71"/>
      <c r="AL488" s="71"/>
      <c r="AM488" s="66">
        <f t="shared" si="517"/>
        <v>0</v>
      </c>
      <c r="AN488" s="123"/>
      <c r="AO488" s="72">
        <f>SUM(AO489:AO491)</f>
        <v>0</v>
      </c>
      <c r="AP488" s="72">
        <f t="shared" ref="AP488:AQ488" si="590">SUM(AP489:AP491)</f>
        <v>0</v>
      </c>
      <c r="AQ488" s="72">
        <f t="shared" si="590"/>
        <v>0</v>
      </c>
      <c r="AR488" s="71"/>
      <c r="AS488" s="71"/>
      <c r="AT488" s="66">
        <f t="shared" si="518"/>
        <v>0</v>
      </c>
      <c r="AU488" s="123"/>
      <c r="AV488" s="72">
        <f>SUM(AV489:AV491)</f>
        <v>0</v>
      </c>
      <c r="AW488" s="72">
        <f t="shared" ref="AW488:AX488" si="591">SUM(AW489:AW491)</f>
        <v>0</v>
      </c>
      <c r="AX488" s="72">
        <f t="shared" si="591"/>
        <v>0</v>
      </c>
      <c r="AY488" s="71"/>
      <c r="AZ488" s="71"/>
      <c r="BA488" s="66">
        <f t="shared" si="519"/>
        <v>0</v>
      </c>
      <c r="BB488" s="89"/>
      <c r="BC488" s="89"/>
      <c r="BD488" s="130"/>
      <c r="BE488" s="130"/>
      <c r="BF488" s="130"/>
      <c r="BG488" s="130"/>
      <c r="BH488" s="130"/>
      <c r="BI488" s="130"/>
      <c r="BJ488" s="130"/>
      <c r="BK488" s="130"/>
      <c r="BL488" s="130"/>
      <c r="BM488" s="130"/>
      <c r="BN488" s="130"/>
      <c r="BO488" s="130"/>
      <c r="BP488" s="130"/>
      <c r="BQ488" s="130"/>
      <c r="BR488" s="130"/>
      <c r="BS488" s="130"/>
      <c r="BT488" s="130"/>
      <c r="BU488" s="130"/>
      <c r="BV488" s="130"/>
      <c r="BW488" s="130"/>
      <c r="BX488" s="130"/>
      <c r="BY488" s="130"/>
      <c r="BZ488" s="130"/>
      <c r="CA488" s="130"/>
      <c r="CB488" s="130"/>
      <c r="CC488" s="130"/>
      <c r="CD488" s="130"/>
      <c r="CE488" s="130"/>
      <c r="CF488" s="130"/>
      <c r="CG488" s="130"/>
      <c r="CH488" s="130"/>
      <c r="CI488" s="130"/>
      <c r="CJ488" s="130"/>
      <c r="CK488" s="130"/>
      <c r="CL488" s="130"/>
      <c r="CM488" s="130"/>
      <c r="CN488" s="130"/>
      <c r="CO488" s="130"/>
      <c r="CP488" s="130"/>
      <c r="CQ488" s="130"/>
      <c r="CR488" s="130"/>
      <c r="CS488" s="130"/>
      <c r="CT488" s="130"/>
      <c r="CU488" s="130"/>
      <c r="CV488" s="130"/>
      <c r="CW488" s="130"/>
      <c r="CX488" s="130"/>
      <c r="CY488" s="130"/>
      <c r="CZ488" s="130"/>
      <c r="DA488" s="130"/>
      <c r="DB488" s="130"/>
      <c r="DC488" s="130"/>
      <c r="DD488" s="130"/>
      <c r="DE488" s="130"/>
      <c r="DF488" s="130"/>
      <c r="DG488" s="130"/>
      <c r="DH488" s="130"/>
      <c r="DI488" s="130"/>
      <c r="DJ488" s="130"/>
      <c r="DK488" s="130"/>
      <c r="DL488" s="130"/>
      <c r="DM488" s="130"/>
      <c r="DN488" s="130"/>
      <c r="DO488" s="130"/>
      <c r="DP488" s="130"/>
      <c r="DQ488" s="130"/>
      <c r="DR488" s="130"/>
      <c r="DS488" s="130"/>
      <c r="DT488" s="130"/>
      <c r="DU488" s="130"/>
      <c r="DV488" s="130"/>
      <c r="DW488" s="130"/>
      <c r="DX488" s="130"/>
      <c r="DY488" s="130"/>
      <c r="DZ488" s="130"/>
      <c r="EA488" s="130"/>
      <c r="EB488" s="130"/>
      <c r="EC488" s="130"/>
      <c r="ED488" s="130"/>
      <c r="EE488" s="130"/>
      <c r="EF488" s="130"/>
      <c r="EG488" s="130"/>
      <c r="EH488" s="130"/>
      <c r="EI488" s="130"/>
    </row>
    <row r="489" spans="1:139" ht="71.25" customHeight="1" outlineLevel="1" x14ac:dyDescent="0.3">
      <c r="A489" s="6">
        <v>402</v>
      </c>
      <c r="B489" s="6">
        <v>402</v>
      </c>
      <c r="C489" s="6" t="s">
        <v>373</v>
      </c>
      <c r="D489" s="7" t="s">
        <v>549</v>
      </c>
      <c r="E489" s="16">
        <v>156</v>
      </c>
      <c r="F489" s="49">
        <f t="shared" si="525"/>
        <v>0</v>
      </c>
      <c r="G489" s="48"/>
      <c r="H489" s="46">
        <f t="shared" si="526"/>
        <v>0</v>
      </c>
      <c r="I489" s="47"/>
      <c r="J489" s="47"/>
      <c r="K489" s="47">
        <f t="shared" si="527"/>
        <v>0</v>
      </c>
      <c r="L489" s="50"/>
      <c r="M489" s="49">
        <f t="shared" si="494"/>
        <v>24414</v>
      </c>
      <c r="N489" s="46">
        <f t="shared" si="495"/>
        <v>0</v>
      </c>
      <c r="O489" s="42">
        <f t="shared" si="496"/>
        <v>24414</v>
      </c>
      <c r="P489" s="47">
        <v>156.5</v>
      </c>
      <c r="Q489" s="47"/>
      <c r="R489" s="47">
        <f t="shared" si="528"/>
        <v>156.5</v>
      </c>
      <c r="S489" s="50"/>
      <c r="T489" s="49">
        <f t="shared" si="522"/>
        <v>0</v>
      </c>
      <c r="U489" s="46">
        <f t="shared" si="523"/>
        <v>68796</v>
      </c>
      <c r="V489" s="42">
        <f t="shared" si="497"/>
        <v>68796</v>
      </c>
      <c r="W489" s="47"/>
      <c r="X489" s="47">
        <v>441</v>
      </c>
      <c r="Y489" s="47">
        <f t="shared" si="529"/>
        <v>441</v>
      </c>
      <c r="Z489" s="50"/>
      <c r="AA489" s="51">
        <f t="shared" si="524"/>
        <v>0</v>
      </c>
      <c r="AB489" s="46">
        <f t="shared" si="520"/>
        <v>0</v>
      </c>
      <c r="AC489" s="46">
        <f t="shared" si="521"/>
        <v>0</v>
      </c>
      <c r="AD489" s="47"/>
      <c r="AE489" s="47"/>
      <c r="AF489" s="44">
        <f t="shared" si="516"/>
        <v>0</v>
      </c>
      <c r="AG489" s="124"/>
      <c r="AH489" s="51">
        <f>K489*AK489</f>
        <v>0</v>
      </c>
      <c r="AI489" s="46">
        <f>K490*AL489</f>
        <v>0</v>
      </c>
      <c r="AJ489" s="46">
        <f>AH489+AI489</f>
        <v>0</v>
      </c>
      <c r="AK489" s="47"/>
      <c r="AL489" s="47"/>
      <c r="AM489" s="44">
        <f t="shared" si="517"/>
        <v>0</v>
      </c>
      <c r="AN489" s="124"/>
      <c r="AO489" s="51">
        <f>R489*AR489</f>
        <v>0</v>
      </c>
      <c r="AP489" s="46">
        <f>R490*AS489</f>
        <v>0</v>
      </c>
      <c r="AQ489" s="46">
        <f>AO489+AP489</f>
        <v>0</v>
      </c>
      <c r="AR489" s="47"/>
      <c r="AS489" s="47"/>
      <c r="AT489" s="44">
        <f t="shared" si="518"/>
        <v>0</v>
      </c>
      <c r="AU489" s="124"/>
      <c r="AV489" s="51">
        <f>Y489*AY489</f>
        <v>0</v>
      </c>
      <c r="AW489" s="46">
        <f>Y490*AZ489</f>
        <v>0</v>
      </c>
      <c r="AX489" s="46">
        <f>AV489+AW489</f>
        <v>0</v>
      </c>
      <c r="AY489" s="47"/>
      <c r="AZ489" s="47"/>
      <c r="BA489" s="44">
        <f t="shared" si="519"/>
        <v>0</v>
      </c>
      <c r="BB489" s="93" t="s">
        <v>926</v>
      </c>
      <c r="BC489" s="93"/>
    </row>
    <row r="490" spans="1:139" ht="128.25" customHeight="1" outlineLevel="1" x14ac:dyDescent="0.3">
      <c r="A490" s="6">
        <v>403</v>
      </c>
      <c r="B490" s="6">
        <v>403</v>
      </c>
      <c r="C490" s="165" t="s">
        <v>379</v>
      </c>
      <c r="D490" s="7" t="s">
        <v>560</v>
      </c>
      <c r="E490" s="16">
        <v>278.5</v>
      </c>
      <c r="F490" s="49">
        <f t="shared" si="525"/>
        <v>0</v>
      </c>
      <c r="G490" s="48"/>
      <c r="H490" s="46">
        <f t="shared" si="526"/>
        <v>0</v>
      </c>
      <c r="I490" s="47"/>
      <c r="J490" s="47"/>
      <c r="K490" s="47">
        <f t="shared" si="527"/>
        <v>0</v>
      </c>
      <c r="L490" s="50"/>
      <c r="M490" s="49">
        <f t="shared" si="494"/>
        <v>255289.81</v>
      </c>
      <c r="N490" s="46">
        <f t="shared" si="495"/>
        <v>0</v>
      </c>
      <c r="O490" s="42">
        <f t="shared" si="496"/>
        <v>255289.81</v>
      </c>
      <c r="P490" s="47">
        <v>916.66</v>
      </c>
      <c r="Q490" s="47"/>
      <c r="R490" s="47">
        <f t="shared" si="528"/>
        <v>916.66</v>
      </c>
      <c r="S490" s="50"/>
      <c r="T490" s="49">
        <f t="shared" si="522"/>
        <v>0</v>
      </c>
      <c r="U490" s="46">
        <f t="shared" si="523"/>
        <v>630172.35661666759</v>
      </c>
      <c r="V490" s="42">
        <f t="shared" si="497"/>
        <v>630172.35661666759</v>
      </c>
      <c r="W490" s="47"/>
      <c r="X490" s="47">
        <v>2262.7373666666699</v>
      </c>
      <c r="Y490" s="47">
        <f t="shared" si="529"/>
        <v>2262.7373666666699</v>
      </c>
      <c r="Z490" s="50"/>
      <c r="AA490" s="51">
        <f t="shared" si="524"/>
        <v>0</v>
      </c>
      <c r="AB490" s="46">
        <f t="shared" si="520"/>
        <v>0</v>
      </c>
      <c r="AC490" s="46">
        <f t="shared" si="521"/>
        <v>0</v>
      </c>
      <c r="AD490" s="47"/>
      <c r="AE490" s="47"/>
      <c r="AF490" s="44">
        <f t="shared" si="516"/>
        <v>0</v>
      </c>
      <c r="AG490" s="124"/>
      <c r="AH490" s="51">
        <f>K490*AK490</f>
        <v>0</v>
      </c>
      <c r="AI490" s="46">
        <f>K491*AL490</f>
        <v>0</v>
      </c>
      <c r="AJ490" s="46">
        <f>AH490+AI490</f>
        <v>0</v>
      </c>
      <c r="AK490" s="47"/>
      <c r="AL490" s="47"/>
      <c r="AM490" s="44">
        <f t="shared" si="517"/>
        <v>0</v>
      </c>
      <c r="AN490" s="124"/>
      <c r="AO490" s="51">
        <f>R490*AR490</f>
        <v>0</v>
      </c>
      <c r="AP490" s="46">
        <f>R491*AS490</f>
        <v>0</v>
      </c>
      <c r="AQ490" s="46">
        <f>AO490+AP490</f>
        <v>0</v>
      </c>
      <c r="AR490" s="47"/>
      <c r="AS490" s="47"/>
      <c r="AT490" s="44">
        <f t="shared" si="518"/>
        <v>0</v>
      </c>
      <c r="AU490" s="124"/>
      <c r="AV490" s="51">
        <f>Y490*AY490</f>
        <v>0</v>
      </c>
      <c r="AW490" s="46">
        <f>Y491*AZ490</f>
        <v>0</v>
      </c>
      <c r="AX490" s="46">
        <f>AV490+AW490</f>
        <v>0</v>
      </c>
      <c r="AY490" s="47"/>
      <c r="AZ490" s="47"/>
      <c r="BA490" s="44">
        <f t="shared" si="519"/>
        <v>0</v>
      </c>
      <c r="BB490" s="93" t="s">
        <v>927</v>
      </c>
      <c r="BC490" s="93"/>
    </row>
    <row r="491" spans="1:139" ht="71.25" customHeight="1" outlineLevel="1" x14ac:dyDescent="0.3">
      <c r="A491" s="6">
        <v>404</v>
      </c>
      <c r="B491" s="6">
        <v>404</v>
      </c>
      <c r="C491" s="6" t="s">
        <v>380</v>
      </c>
      <c r="D491" s="7" t="s">
        <v>560</v>
      </c>
      <c r="E491" s="16">
        <v>278.5</v>
      </c>
      <c r="F491" s="49">
        <f t="shared" si="525"/>
        <v>0</v>
      </c>
      <c r="G491" s="48"/>
      <c r="H491" s="46">
        <f t="shared" si="526"/>
        <v>0</v>
      </c>
      <c r="I491" s="47"/>
      <c r="J491" s="47"/>
      <c r="K491" s="47">
        <f t="shared" si="527"/>
        <v>0</v>
      </c>
      <c r="L491" s="50"/>
      <c r="M491" s="49">
        <f t="shared" si="494"/>
        <v>191886.5</v>
      </c>
      <c r="N491" s="46">
        <f t="shared" si="495"/>
        <v>0</v>
      </c>
      <c r="O491" s="42">
        <f t="shared" si="496"/>
        <v>191886.5</v>
      </c>
      <c r="P491" s="47">
        <v>689</v>
      </c>
      <c r="Q491" s="47"/>
      <c r="R491" s="47">
        <f t="shared" si="528"/>
        <v>689</v>
      </c>
      <c r="S491" s="50"/>
      <c r="T491" s="49">
        <f t="shared" si="522"/>
        <v>0</v>
      </c>
      <c r="U491" s="46">
        <f t="shared" si="523"/>
        <v>334200</v>
      </c>
      <c r="V491" s="42">
        <f t="shared" si="497"/>
        <v>334200</v>
      </c>
      <c r="W491" s="47"/>
      <c r="X491" s="47">
        <v>1200</v>
      </c>
      <c r="Y491" s="47">
        <f t="shared" si="529"/>
        <v>1200</v>
      </c>
      <c r="Z491" s="50"/>
      <c r="AA491" s="51">
        <f t="shared" si="524"/>
        <v>0</v>
      </c>
      <c r="AB491" s="46">
        <f t="shared" si="520"/>
        <v>0</v>
      </c>
      <c r="AC491" s="46">
        <f t="shared" si="521"/>
        <v>0</v>
      </c>
      <c r="AD491" s="47"/>
      <c r="AE491" s="47"/>
      <c r="AF491" s="44">
        <f t="shared" si="516"/>
        <v>0</v>
      </c>
      <c r="AG491" s="124"/>
      <c r="AH491" s="51">
        <f>K491*AK491</f>
        <v>0</v>
      </c>
      <c r="AI491" s="46">
        <f>K492*AL491</f>
        <v>0</v>
      </c>
      <c r="AJ491" s="46">
        <f>AH491+AI491</f>
        <v>0</v>
      </c>
      <c r="AK491" s="47"/>
      <c r="AL491" s="47"/>
      <c r="AM491" s="44">
        <f t="shared" si="517"/>
        <v>0</v>
      </c>
      <c r="AN491" s="124"/>
      <c r="AO491" s="51">
        <f>R491*AR491</f>
        <v>0</v>
      </c>
      <c r="AP491" s="46">
        <f>R492*AS491</f>
        <v>0</v>
      </c>
      <c r="AQ491" s="46">
        <f>AO491+AP491</f>
        <v>0</v>
      </c>
      <c r="AR491" s="47"/>
      <c r="AS491" s="47"/>
      <c r="AT491" s="44">
        <f t="shared" si="518"/>
        <v>0</v>
      </c>
      <c r="AU491" s="124"/>
      <c r="AV491" s="51">
        <f>Y491*AY491</f>
        <v>0</v>
      </c>
      <c r="AW491" s="46">
        <f>Y492*AZ491</f>
        <v>0</v>
      </c>
      <c r="AX491" s="46">
        <f>AV491+AW491</f>
        <v>0</v>
      </c>
      <c r="AY491" s="47"/>
      <c r="AZ491" s="47"/>
      <c r="BA491" s="44">
        <f t="shared" si="519"/>
        <v>0</v>
      </c>
      <c r="BB491" s="93" t="s">
        <v>928</v>
      </c>
      <c r="BC491" s="93"/>
    </row>
    <row r="492" spans="1:139" s="67" customFormat="1" hidden="1" x14ac:dyDescent="0.3">
      <c r="A492" s="61"/>
      <c r="B492" s="61"/>
      <c r="C492" s="61" t="s">
        <v>381</v>
      </c>
      <c r="D492" s="68"/>
      <c r="E492" s="69"/>
      <c r="F492" s="72">
        <f>SUM(F493:F500)</f>
        <v>0</v>
      </c>
      <c r="G492" s="72">
        <f t="shared" ref="G492:H492" si="592">SUM(G493:G500)</f>
        <v>0</v>
      </c>
      <c r="H492" s="72">
        <f t="shared" si="592"/>
        <v>0</v>
      </c>
      <c r="I492" s="71"/>
      <c r="J492" s="71"/>
      <c r="K492" s="71">
        <f t="shared" si="527"/>
        <v>0</v>
      </c>
      <c r="L492" s="60"/>
      <c r="M492" s="72">
        <f>SUM(M493:M500)</f>
        <v>1731483.6667999998</v>
      </c>
      <c r="N492" s="72">
        <f t="shared" ref="N492" si="593">SUM(N493:N500)</f>
        <v>0</v>
      </c>
      <c r="O492" s="72">
        <f t="shared" ref="O492" si="594">SUM(O493:O500)</f>
        <v>1731483.6667999998</v>
      </c>
      <c r="P492" s="71"/>
      <c r="Q492" s="71"/>
      <c r="R492" s="71">
        <f t="shared" si="528"/>
        <v>0</v>
      </c>
      <c r="S492" s="60"/>
      <c r="T492" s="72">
        <f>SUM(T493:T500)</f>
        <v>0</v>
      </c>
      <c r="U492" s="72">
        <f t="shared" ref="U492" si="595">SUM(U493:U500)</f>
        <v>1251764.5828</v>
      </c>
      <c r="V492" s="72">
        <f t="shared" ref="V492" si="596">SUM(V493:V500)</f>
        <v>1251764.5828</v>
      </c>
      <c r="W492" s="71"/>
      <c r="X492" s="71"/>
      <c r="Y492" s="71">
        <f t="shared" si="529"/>
        <v>0</v>
      </c>
      <c r="Z492" s="60"/>
      <c r="AA492" s="72">
        <f>SUM(AA493:AA500)</f>
        <v>0</v>
      </c>
      <c r="AB492" s="72">
        <f t="shared" ref="AB492" si="597">SUM(AB493:AB500)</f>
        <v>0</v>
      </c>
      <c r="AC492" s="72">
        <f t="shared" ref="AC492" si="598">SUM(AC493:AC500)</f>
        <v>0</v>
      </c>
      <c r="AD492" s="71"/>
      <c r="AE492" s="71"/>
      <c r="AF492" s="66">
        <f t="shared" si="516"/>
        <v>0</v>
      </c>
      <c r="AG492" s="123"/>
      <c r="AH492" s="72">
        <f>SUM(AH493:AH500)</f>
        <v>0</v>
      </c>
      <c r="AI492" s="72">
        <f t="shared" ref="AI492" si="599">SUM(AI493:AI500)</f>
        <v>0</v>
      </c>
      <c r="AJ492" s="72">
        <f t="shared" ref="AJ492" si="600">SUM(AJ493:AJ500)</f>
        <v>0</v>
      </c>
      <c r="AK492" s="71"/>
      <c r="AL492" s="71"/>
      <c r="AM492" s="66">
        <f t="shared" si="517"/>
        <v>0</v>
      </c>
      <c r="AN492" s="123"/>
      <c r="AO492" s="72">
        <f>SUM(AO493:AO500)</f>
        <v>0</v>
      </c>
      <c r="AP492" s="72">
        <f t="shared" ref="AP492:AQ492" si="601">SUM(AP493:AP500)</f>
        <v>0</v>
      </c>
      <c r="AQ492" s="72">
        <f t="shared" si="601"/>
        <v>0</v>
      </c>
      <c r="AR492" s="71"/>
      <c r="AS492" s="71"/>
      <c r="AT492" s="66">
        <f t="shared" si="518"/>
        <v>0</v>
      </c>
      <c r="AU492" s="123"/>
      <c r="AV492" s="72">
        <f>SUM(AV493:AV500)</f>
        <v>0</v>
      </c>
      <c r="AW492" s="72">
        <f t="shared" ref="AW492:AX492" si="602">SUM(AW493:AW500)</f>
        <v>0</v>
      </c>
      <c r="AX492" s="72">
        <f t="shared" si="602"/>
        <v>0</v>
      </c>
      <c r="AY492" s="71"/>
      <c r="AZ492" s="71"/>
      <c r="BA492" s="66">
        <f t="shared" si="519"/>
        <v>0</v>
      </c>
      <c r="BB492" s="89"/>
      <c r="BC492" s="89"/>
      <c r="BD492" s="130"/>
      <c r="BE492" s="130"/>
      <c r="BF492" s="130"/>
      <c r="BG492" s="130"/>
      <c r="BH492" s="130"/>
      <c r="BI492" s="130"/>
      <c r="BJ492" s="130"/>
      <c r="BK492" s="130"/>
      <c r="BL492" s="130"/>
      <c r="BM492" s="130"/>
      <c r="BN492" s="130"/>
      <c r="BO492" s="130"/>
      <c r="BP492" s="130"/>
      <c r="BQ492" s="130"/>
      <c r="BR492" s="130"/>
      <c r="BS492" s="130"/>
      <c r="BT492" s="130"/>
      <c r="BU492" s="130"/>
      <c r="BV492" s="130"/>
      <c r="BW492" s="130"/>
      <c r="BX492" s="130"/>
      <c r="BY492" s="130"/>
      <c r="BZ492" s="130"/>
      <c r="CA492" s="130"/>
      <c r="CB492" s="130"/>
      <c r="CC492" s="130"/>
      <c r="CD492" s="130"/>
      <c r="CE492" s="130"/>
      <c r="CF492" s="130"/>
      <c r="CG492" s="130"/>
      <c r="CH492" s="130"/>
      <c r="CI492" s="130"/>
      <c r="CJ492" s="130"/>
      <c r="CK492" s="130"/>
      <c r="CL492" s="130"/>
      <c r="CM492" s="130"/>
      <c r="CN492" s="130"/>
      <c r="CO492" s="130"/>
      <c r="CP492" s="130"/>
      <c r="CQ492" s="130"/>
      <c r="CR492" s="130"/>
      <c r="CS492" s="130"/>
      <c r="CT492" s="130"/>
      <c r="CU492" s="130"/>
      <c r="CV492" s="130"/>
      <c r="CW492" s="130"/>
      <c r="CX492" s="130"/>
      <c r="CY492" s="130"/>
      <c r="CZ492" s="130"/>
      <c r="DA492" s="130"/>
      <c r="DB492" s="130"/>
      <c r="DC492" s="130"/>
      <c r="DD492" s="130"/>
      <c r="DE492" s="130"/>
      <c r="DF492" s="130"/>
      <c r="DG492" s="130"/>
      <c r="DH492" s="130"/>
      <c r="DI492" s="130"/>
      <c r="DJ492" s="130"/>
      <c r="DK492" s="130"/>
      <c r="DL492" s="130"/>
      <c r="DM492" s="130"/>
      <c r="DN492" s="130"/>
      <c r="DO492" s="130"/>
      <c r="DP492" s="130"/>
      <c r="DQ492" s="130"/>
      <c r="DR492" s="130"/>
      <c r="DS492" s="130"/>
      <c r="DT492" s="130"/>
      <c r="DU492" s="130"/>
      <c r="DV492" s="130"/>
      <c r="DW492" s="130"/>
      <c r="DX492" s="130"/>
      <c r="DY492" s="130"/>
      <c r="DZ492" s="130"/>
      <c r="EA492" s="130"/>
      <c r="EB492" s="130"/>
      <c r="EC492" s="130"/>
      <c r="ED492" s="130"/>
      <c r="EE492" s="130"/>
      <c r="EF492" s="130"/>
      <c r="EG492" s="130"/>
      <c r="EH492" s="130"/>
      <c r="EI492" s="130"/>
    </row>
    <row r="493" spans="1:139" ht="42.75" customHeight="1" outlineLevel="1" x14ac:dyDescent="0.3">
      <c r="A493" s="6">
        <v>405</v>
      </c>
      <c r="B493" s="6">
        <v>405</v>
      </c>
      <c r="C493" s="6" t="s">
        <v>382</v>
      </c>
      <c r="D493" s="7" t="s">
        <v>552</v>
      </c>
      <c r="E493" s="16">
        <v>385.31</v>
      </c>
      <c r="F493" s="49">
        <f t="shared" si="525"/>
        <v>0</v>
      </c>
      <c r="G493" s="48"/>
      <c r="H493" s="46">
        <f t="shared" si="526"/>
        <v>0</v>
      </c>
      <c r="I493" s="47"/>
      <c r="J493" s="47"/>
      <c r="K493" s="47">
        <f t="shared" si="527"/>
        <v>0</v>
      </c>
      <c r="L493" s="50"/>
      <c r="M493" s="49">
        <f t="shared" si="494"/>
        <v>1115472.45</v>
      </c>
      <c r="N493" s="46">
        <f t="shared" si="495"/>
        <v>0</v>
      </c>
      <c r="O493" s="42">
        <f t="shared" si="496"/>
        <v>1115472.45</v>
      </c>
      <c r="P493" s="47">
        <v>2895</v>
      </c>
      <c r="Q493" s="47"/>
      <c r="R493" s="47">
        <f t="shared" si="528"/>
        <v>2895</v>
      </c>
      <c r="S493" s="50"/>
      <c r="T493" s="49">
        <f t="shared" si="522"/>
        <v>0</v>
      </c>
      <c r="U493" s="46">
        <f t="shared" si="523"/>
        <v>69355.8</v>
      </c>
      <c r="V493" s="42">
        <f t="shared" si="497"/>
        <v>69355.8</v>
      </c>
      <c r="W493" s="47"/>
      <c r="X493" s="47">
        <v>180</v>
      </c>
      <c r="Y493" s="47">
        <f t="shared" si="529"/>
        <v>180</v>
      </c>
      <c r="Z493" s="50"/>
      <c r="AA493" s="51">
        <f t="shared" si="524"/>
        <v>0</v>
      </c>
      <c r="AB493" s="46">
        <f t="shared" si="520"/>
        <v>0</v>
      </c>
      <c r="AC493" s="46">
        <f t="shared" si="521"/>
        <v>0</v>
      </c>
      <c r="AD493" s="47"/>
      <c r="AE493" s="47"/>
      <c r="AF493" s="44">
        <f t="shared" si="516"/>
        <v>0</v>
      </c>
      <c r="AG493" s="124"/>
      <c r="AH493" s="51">
        <f t="shared" ref="AH493:AH500" si="603">K493*AK493</f>
        <v>0</v>
      </c>
      <c r="AI493" s="46">
        <f t="shared" ref="AI493:AI500" si="604">K494*AL493</f>
        <v>0</v>
      </c>
      <c r="AJ493" s="46">
        <f t="shared" ref="AJ493:AJ500" si="605">AH493+AI493</f>
        <v>0</v>
      </c>
      <c r="AK493" s="47"/>
      <c r="AL493" s="47"/>
      <c r="AM493" s="44">
        <f t="shared" si="517"/>
        <v>0</v>
      </c>
      <c r="AN493" s="124"/>
      <c r="AO493" s="51">
        <f t="shared" ref="AO493:AO500" si="606">R493*AR493</f>
        <v>0</v>
      </c>
      <c r="AP493" s="46">
        <f t="shared" ref="AP493:AP500" si="607">R494*AS493</f>
        <v>0</v>
      </c>
      <c r="AQ493" s="46">
        <f t="shared" ref="AQ493:AQ500" si="608">AO493+AP493</f>
        <v>0</v>
      </c>
      <c r="AR493" s="47"/>
      <c r="AS493" s="47"/>
      <c r="AT493" s="44">
        <f t="shared" si="518"/>
        <v>0</v>
      </c>
      <c r="AU493" s="124"/>
      <c r="AV493" s="51">
        <f t="shared" ref="AV493:AV500" si="609">Y493*AY493</f>
        <v>0</v>
      </c>
      <c r="AW493" s="46">
        <f t="shared" ref="AW493:AW500" si="610">Y494*AZ493</f>
        <v>0</v>
      </c>
      <c r="AX493" s="46">
        <f t="shared" ref="AX493:AX500" si="611">AV493+AW493</f>
        <v>0</v>
      </c>
      <c r="AY493" s="47"/>
      <c r="AZ493" s="47"/>
      <c r="BA493" s="44">
        <f t="shared" si="519"/>
        <v>0</v>
      </c>
      <c r="BB493" s="93" t="s">
        <v>929</v>
      </c>
      <c r="BC493" s="93"/>
    </row>
    <row r="494" spans="1:139" ht="128.25" customHeight="1" outlineLevel="1" x14ac:dyDescent="0.3">
      <c r="A494" s="6">
        <v>406</v>
      </c>
      <c r="B494" s="6">
        <v>406</v>
      </c>
      <c r="C494" s="6" t="s">
        <v>373</v>
      </c>
      <c r="D494" s="7" t="s">
        <v>549</v>
      </c>
      <c r="E494" s="16">
        <v>38.527999999999999</v>
      </c>
      <c r="F494" s="49">
        <f t="shared" si="525"/>
        <v>0</v>
      </c>
      <c r="G494" s="48"/>
      <c r="H494" s="46">
        <f t="shared" si="526"/>
        <v>0</v>
      </c>
      <c r="I494" s="47"/>
      <c r="J494" s="47"/>
      <c r="K494" s="47">
        <f t="shared" si="527"/>
        <v>0</v>
      </c>
      <c r="L494" s="50"/>
      <c r="M494" s="49">
        <f t="shared" si="494"/>
        <v>6029.6319999999996</v>
      </c>
      <c r="N494" s="46">
        <f t="shared" si="495"/>
        <v>0</v>
      </c>
      <c r="O494" s="42">
        <f t="shared" si="496"/>
        <v>6029.6319999999996</v>
      </c>
      <c r="P494" s="47">
        <v>156.5</v>
      </c>
      <c r="Q494" s="47"/>
      <c r="R494" s="47">
        <f t="shared" si="528"/>
        <v>156.5</v>
      </c>
      <c r="S494" s="50"/>
      <c r="T494" s="49">
        <f t="shared" si="522"/>
        <v>0</v>
      </c>
      <c r="U494" s="46">
        <f t="shared" si="523"/>
        <v>16990.847999999998</v>
      </c>
      <c r="V494" s="42">
        <f t="shared" si="497"/>
        <v>16990.847999999998</v>
      </c>
      <c r="W494" s="47"/>
      <c r="X494" s="47">
        <v>441</v>
      </c>
      <c r="Y494" s="47">
        <f t="shared" si="529"/>
        <v>441</v>
      </c>
      <c r="Z494" s="50"/>
      <c r="AA494" s="51">
        <f t="shared" si="524"/>
        <v>0</v>
      </c>
      <c r="AB494" s="46">
        <f t="shared" si="520"/>
        <v>0</v>
      </c>
      <c r="AC494" s="46">
        <f t="shared" si="521"/>
        <v>0</v>
      </c>
      <c r="AD494" s="47"/>
      <c r="AE494" s="47"/>
      <c r="AF494" s="44">
        <f t="shared" si="516"/>
        <v>0</v>
      </c>
      <c r="AG494" s="124"/>
      <c r="AH494" s="51">
        <f t="shared" si="603"/>
        <v>0</v>
      </c>
      <c r="AI494" s="46">
        <f t="shared" si="604"/>
        <v>0</v>
      </c>
      <c r="AJ494" s="46">
        <f t="shared" si="605"/>
        <v>0</v>
      </c>
      <c r="AK494" s="47"/>
      <c r="AL494" s="47"/>
      <c r="AM494" s="44">
        <f t="shared" si="517"/>
        <v>0</v>
      </c>
      <c r="AN494" s="124"/>
      <c r="AO494" s="51">
        <f t="shared" si="606"/>
        <v>0</v>
      </c>
      <c r="AP494" s="46">
        <f t="shared" si="607"/>
        <v>0</v>
      </c>
      <c r="AQ494" s="46">
        <f t="shared" si="608"/>
        <v>0</v>
      </c>
      <c r="AR494" s="47"/>
      <c r="AS494" s="47"/>
      <c r="AT494" s="44">
        <f t="shared" si="518"/>
        <v>0</v>
      </c>
      <c r="AU494" s="124"/>
      <c r="AV494" s="51">
        <f t="shared" si="609"/>
        <v>0</v>
      </c>
      <c r="AW494" s="46">
        <f t="shared" si="610"/>
        <v>0</v>
      </c>
      <c r="AX494" s="46">
        <f t="shared" si="611"/>
        <v>0</v>
      </c>
      <c r="AY494" s="47"/>
      <c r="AZ494" s="47"/>
      <c r="BA494" s="44">
        <f t="shared" si="519"/>
        <v>0</v>
      </c>
      <c r="BB494" s="93" t="s">
        <v>930</v>
      </c>
      <c r="BC494" s="93"/>
    </row>
    <row r="495" spans="1:139" ht="114" customHeight="1" outlineLevel="1" x14ac:dyDescent="0.3">
      <c r="A495" s="6">
        <v>407</v>
      </c>
      <c r="B495" s="6">
        <v>407</v>
      </c>
      <c r="C495" s="6" t="s">
        <v>383</v>
      </c>
      <c r="D495" s="7" t="s">
        <v>549</v>
      </c>
      <c r="E495" s="16">
        <v>44.03</v>
      </c>
      <c r="F495" s="49">
        <f t="shared" si="525"/>
        <v>0</v>
      </c>
      <c r="G495" s="48"/>
      <c r="H495" s="46">
        <f t="shared" si="526"/>
        <v>0</v>
      </c>
      <c r="I495" s="47"/>
      <c r="J495" s="47"/>
      <c r="K495" s="47">
        <f t="shared" si="527"/>
        <v>0</v>
      </c>
      <c r="L495" s="50"/>
      <c r="M495" s="49">
        <f t="shared" si="494"/>
        <v>4586.1647999999996</v>
      </c>
      <c r="N495" s="46">
        <f t="shared" si="495"/>
        <v>0</v>
      </c>
      <c r="O495" s="42">
        <f t="shared" si="496"/>
        <v>4586.1647999999996</v>
      </c>
      <c r="P495" s="47">
        <v>104.16</v>
      </c>
      <c r="Q495" s="47"/>
      <c r="R495" s="47">
        <f t="shared" si="528"/>
        <v>104.16</v>
      </c>
      <c r="S495" s="50"/>
      <c r="T495" s="49">
        <f t="shared" si="522"/>
        <v>0</v>
      </c>
      <c r="U495" s="46">
        <f t="shared" si="523"/>
        <v>9825.7348000000002</v>
      </c>
      <c r="V495" s="42">
        <f t="shared" si="497"/>
        <v>9825.7348000000002</v>
      </c>
      <c r="W495" s="47"/>
      <c r="X495" s="166">
        <v>223.16</v>
      </c>
      <c r="Y495" s="47">
        <f t="shared" si="529"/>
        <v>223.16</v>
      </c>
      <c r="Z495" s="50"/>
      <c r="AA495" s="51">
        <f t="shared" si="524"/>
        <v>0</v>
      </c>
      <c r="AB495" s="46">
        <f t="shared" si="520"/>
        <v>0</v>
      </c>
      <c r="AC495" s="46">
        <f t="shared" si="521"/>
        <v>0</v>
      </c>
      <c r="AD495" s="47"/>
      <c r="AE495" s="47"/>
      <c r="AF495" s="44">
        <f t="shared" si="516"/>
        <v>0</v>
      </c>
      <c r="AG495" s="124"/>
      <c r="AH495" s="51">
        <f t="shared" si="603"/>
        <v>0</v>
      </c>
      <c r="AI495" s="46">
        <f t="shared" si="604"/>
        <v>0</v>
      </c>
      <c r="AJ495" s="46">
        <f t="shared" si="605"/>
        <v>0</v>
      </c>
      <c r="AK495" s="47"/>
      <c r="AL495" s="47"/>
      <c r="AM495" s="44">
        <f t="shared" si="517"/>
        <v>0</v>
      </c>
      <c r="AN495" s="124"/>
      <c r="AO495" s="51">
        <f t="shared" si="606"/>
        <v>0</v>
      </c>
      <c r="AP495" s="46">
        <f t="shared" si="607"/>
        <v>0</v>
      </c>
      <c r="AQ495" s="46">
        <f t="shared" si="608"/>
        <v>0</v>
      </c>
      <c r="AR495" s="47"/>
      <c r="AS495" s="47"/>
      <c r="AT495" s="44">
        <f t="shared" si="518"/>
        <v>0</v>
      </c>
      <c r="AU495" s="124"/>
      <c r="AV495" s="51">
        <f t="shared" si="609"/>
        <v>0</v>
      </c>
      <c r="AW495" s="46">
        <f t="shared" si="610"/>
        <v>0</v>
      </c>
      <c r="AX495" s="46">
        <f t="shared" si="611"/>
        <v>0</v>
      </c>
      <c r="AY495" s="47"/>
      <c r="AZ495" s="47"/>
      <c r="BA495" s="44">
        <f t="shared" si="519"/>
        <v>0</v>
      </c>
      <c r="BB495" s="93" t="s">
        <v>931</v>
      </c>
      <c r="BC495" s="93"/>
    </row>
    <row r="496" spans="1:139" ht="85.5" customHeight="1" outlineLevel="1" x14ac:dyDescent="0.3">
      <c r="A496" s="6">
        <v>408</v>
      </c>
      <c r="B496" s="6">
        <v>408</v>
      </c>
      <c r="C496" s="6" t="s">
        <v>384</v>
      </c>
      <c r="D496" s="7" t="s">
        <v>551</v>
      </c>
      <c r="E496" s="16">
        <v>68.8</v>
      </c>
      <c r="F496" s="49">
        <f t="shared" si="525"/>
        <v>0</v>
      </c>
      <c r="G496" s="48"/>
      <c r="H496" s="46">
        <f t="shared" si="526"/>
        <v>0</v>
      </c>
      <c r="I496" s="47"/>
      <c r="J496" s="47"/>
      <c r="K496" s="47">
        <f t="shared" si="527"/>
        <v>0</v>
      </c>
      <c r="L496" s="50"/>
      <c r="M496" s="49">
        <f t="shared" ref="M496:M558" si="612">E496*P496</f>
        <v>12040</v>
      </c>
      <c r="N496" s="46">
        <f t="shared" ref="N496:N558" si="613">E496*Q496</f>
        <v>0</v>
      </c>
      <c r="O496" s="42">
        <f t="shared" ref="O496:O558" si="614">M496+N496</f>
        <v>12040</v>
      </c>
      <c r="P496" s="47">
        <v>175</v>
      </c>
      <c r="Q496" s="47"/>
      <c r="R496" s="47">
        <f t="shared" si="528"/>
        <v>175</v>
      </c>
      <c r="S496" s="50"/>
      <c r="T496" s="49">
        <f t="shared" si="522"/>
        <v>0</v>
      </c>
      <c r="U496" s="46">
        <f t="shared" si="523"/>
        <v>82560</v>
      </c>
      <c r="V496" s="42">
        <f t="shared" ref="V496:V558" si="615">T496+U496</f>
        <v>82560</v>
      </c>
      <c r="W496" s="47"/>
      <c r="X496" s="47">
        <v>1200</v>
      </c>
      <c r="Y496" s="47">
        <f t="shared" si="529"/>
        <v>1200</v>
      </c>
      <c r="Z496" s="50"/>
      <c r="AA496" s="51">
        <f t="shared" si="524"/>
        <v>0</v>
      </c>
      <c r="AB496" s="46">
        <f t="shared" si="520"/>
        <v>0</v>
      </c>
      <c r="AC496" s="46">
        <f t="shared" si="521"/>
        <v>0</v>
      </c>
      <c r="AD496" s="47"/>
      <c r="AE496" s="47"/>
      <c r="AF496" s="44">
        <f t="shared" si="516"/>
        <v>0</v>
      </c>
      <c r="AG496" s="124"/>
      <c r="AH496" s="51">
        <f t="shared" si="603"/>
        <v>0</v>
      </c>
      <c r="AI496" s="46">
        <f t="shared" si="604"/>
        <v>0</v>
      </c>
      <c r="AJ496" s="46">
        <f t="shared" si="605"/>
        <v>0</v>
      </c>
      <c r="AK496" s="47"/>
      <c r="AL496" s="47"/>
      <c r="AM496" s="44">
        <f t="shared" si="517"/>
        <v>0</v>
      </c>
      <c r="AN496" s="124"/>
      <c r="AO496" s="51">
        <f t="shared" si="606"/>
        <v>0</v>
      </c>
      <c r="AP496" s="46">
        <f t="shared" si="607"/>
        <v>0</v>
      </c>
      <c r="AQ496" s="46">
        <f t="shared" si="608"/>
        <v>0</v>
      </c>
      <c r="AR496" s="47"/>
      <c r="AS496" s="47"/>
      <c r="AT496" s="44">
        <f t="shared" si="518"/>
        <v>0</v>
      </c>
      <c r="AU496" s="124"/>
      <c r="AV496" s="51">
        <f t="shared" si="609"/>
        <v>0</v>
      </c>
      <c r="AW496" s="46">
        <f t="shared" si="610"/>
        <v>0</v>
      </c>
      <c r="AX496" s="46">
        <f t="shared" si="611"/>
        <v>0</v>
      </c>
      <c r="AY496" s="47"/>
      <c r="AZ496" s="47"/>
      <c r="BA496" s="44">
        <f t="shared" si="519"/>
        <v>0</v>
      </c>
      <c r="BB496" s="93" t="s">
        <v>932</v>
      </c>
      <c r="BC496" s="93"/>
    </row>
    <row r="497" spans="1:139" ht="185.25" customHeight="1" outlineLevel="1" x14ac:dyDescent="0.3">
      <c r="A497" s="6">
        <v>409</v>
      </c>
      <c r="B497" s="6">
        <v>409</v>
      </c>
      <c r="C497" s="6" t="s">
        <v>203</v>
      </c>
      <c r="D497" s="7" t="s">
        <v>551</v>
      </c>
      <c r="E497" s="16">
        <v>270.89999999999998</v>
      </c>
      <c r="F497" s="49">
        <f t="shared" si="525"/>
        <v>0</v>
      </c>
      <c r="G497" s="48"/>
      <c r="H497" s="46">
        <f t="shared" si="526"/>
        <v>0</v>
      </c>
      <c r="I497" s="47"/>
      <c r="J497" s="47"/>
      <c r="K497" s="47">
        <f t="shared" si="527"/>
        <v>0</v>
      </c>
      <c r="L497" s="50"/>
      <c r="M497" s="49">
        <f t="shared" si="612"/>
        <v>426667.49999999994</v>
      </c>
      <c r="N497" s="46">
        <f t="shared" si="613"/>
        <v>0</v>
      </c>
      <c r="O497" s="42">
        <f t="shared" si="614"/>
        <v>426667.49999999994</v>
      </c>
      <c r="P497" s="47">
        <v>1575</v>
      </c>
      <c r="Q497" s="47"/>
      <c r="R497" s="47">
        <f t="shared" si="528"/>
        <v>1575</v>
      </c>
      <c r="S497" s="50"/>
      <c r="T497" s="49">
        <f t="shared" si="522"/>
        <v>0</v>
      </c>
      <c r="U497" s="46">
        <f t="shared" si="523"/>
        <v>409058.99999999994</v>
      </c>
      <c r="V497" s="42">
        <f t="shared" si="615"/>
        <v>409058.99999999994</v>
      </c>
      <c r="W497" s="47"/>
      <c r="X497" s="47">
        <v>1510</v>
      </c>
      <c r="Y497" s="47">
        <f t="shared" si="529"/>
        <v>1510</v>
      </c>
      <c r="Z497" s="50"/>
      <c r="AA497" s="51">
        <f t="shared" si="524"/>
        <v>0</v>
      </c>
      <c r="AB497" s="46">
        <f t="shared" si="520"/>
        <v>0</v>
      </c>
      <c r="AC497" s="46">
        <f t="shared" si="521"/>
        <v>0</v>
      </c>
      <c r="AD497" s="47"/>
      <c r="AE497" s="47"/>
      <c r="AF497" s="44">
        <f t="shared" si="516"/>
        <v>0</v>
      </c>
      <c r="AG497" s="124"/>
      <c r="AH497" s="51">
        <f t="shared" si="603"/>
        <v>0</v>
      </c>
      <c r="AI497" s="46">
        <f t="shared" si="604"/>
        <v>0</v>
      </c>
      <c r="AJ497" s="46">
        <f t="shared" si="605"/>
        <v>0</v>
      </c>
      <c r="AK497" s="47"/>
      <c r="AL497" s="47"/>
      <c r="AM497" s="44">
        <f t="shared" si="517"/>
        <v>0</v>
      </c>
      <c r="AN497" s="124"/>
      <c r="AO497" s="51">
        <f t="shared" si="606"/>
        <v>0</v>
      </c>
      <c r="AP497" s="46">
        <f t="shared" si="607"/>
        <v>0</v>
      </c>
      <c r="AQ497" s="46">
        <f t="shared" si="608"/>
        <v>0</v>
      </c>
      <c r="AR497" s="47"/>
      <c r="AS497" s="47"/>
      <c r="AT497" s="44">
        <f t="shared" si="518"/>
        <v>0</v>
      </c>
      <c r="AU497" s="124"/>
      <c r="AV497" s="51">
        <f t="shared" si="609"/>
        <v>0</v>
      </c>
      <c r="AW497" s="46">
        <f t="shared" si="610"/>
        <v>0</v>
      </c>
      <c r="AX497" s="46">
        <f t="shared" si="611"/>
        <v>0</v>
      </c>
      <c r="AY497" s="47"/>
      <c r="AZ497" s="47"/>
      <c r="BA497" s="44">
        <f t="shared" si="519"/>
        <v>0</v>
      </c>
      <c r="BB497" s="93" t="s">
        <v>933</v>
      </c>
      <c r="BC497" s="93"/>
    </row>
    <row r="498" spans="1:139" ht="99.75" customHeight="1" outlineLevel="1" x14ac:dyDescent="0.3">
      <c r="A498" s="6">
        <v>410</v>
      </c>
      <c r="B498" s="6">
        <v>410</v>
      </c>
      <c r="C498" s="6" t="s">
        <v>213</v>
      </c>
      <c r="D498" s="7" t="s">
        <v>551</v>
      </c>
      <c r="E498" s="16">
        <v>359.6</v>
      </c>
      <c r="F498" s="49">
        <f t="shared" si="525"/>
        <v>0</v>
      </c>
      <c r="G498" s="48"/>
      <c r="H498" s="46">
        <f t="shared" si="526"/>
        <v>0</v>
      </c>
      <c r="I498" s="47"/>
      <c r="J498" s="47"/>
      <c r="K498" s="47">
        <f t="shared" si="527"/>
        <v>0</v>
      </c>
      <c r="L498" s="50"/>
      <c r="M498" s="49">
        <f t="shared" si="612"/>
        <v>100688</v>
      </c>
      <c r="N498" s="46">
        <f t="shared" si="613"/>
        <v>0</v>
      </c>
      <c r="O498" s="42">
        <f t="shared" si="614"/>
        <v>100688</v>
      </c>
      <c r="P498" s="47">
        <v>280</v>
      </c>
      <c r="Q498" s="47"/>
      <c r="R498" s="47">
        <f t="shared" si="528"/>
        <v>280</v>
      </c>
      <c r="S498" s="50"/>
      <c r="T498" s="49">
        <f t="shared" si="522"/>
        <v>0</v>
      </c>
      <c r="U498" s="46">
        <f t="shared" si="523"/>
        <v>563493.20000000007</v>
      </c>
      <c r="V498" s="42">
        <f t="shared" si="615"/>
        <v>563493.20000000007</v>
      </c>
      <c r="W498" s="47"/>
      <c r="X498" s="47">
        <v>1567</v>
      </c>
      <c r="Y498" s="47">
        <f t="shared" si="529"/>
        <v>1567</v>
      </c>
      <c r="Z498" s="50"/>
      <c r="AA498" s="51">
        <f t="shared" si="524"/>
        <v>0</v>
      </c>
      <c r="AB498" s="46">
        <f t="shared" si="520"/>
        <v>0</v>
      </c>
      <c r="AC498" s="46">
        <f t="shared" si="521"/>
        <v>0</v>
      </c>
      <c r="AD498" s="47"/>
      <c r="AE498" s="47"/>
      <c r="AF498" s="44">
        <f t="shared" si="516"/>
        <v>0</v>
      </c>
      <c r="AG498" s="124"/>
      <c r="AH498" s="51">
        <f t="shared" si="603"/>
        <v>0</v>
      </c>
      <c r="AI498" s="46">
        <f t="shared" si="604"/>
        <v>0</v>
      </c>
      <c r="AJ498" s="46">
        <f t="shared" si="605"/>
        <v>0</v>
      </c>
      <c r="AK498" s="47"/>
      <c r="AL498" s="47"/>
      <c r="AM498" s="44">
        <f t="shared" si="517"/>
        <v>0</v>
      </c>
      <c r="AN498" s="124"/>
      <c r="AO498" s="51">
        <f t="shared" si="606"/>
        <v>0</v>
      </c>
      <c r="AP498" s="46">
        <f t="shared" si="607"/>
        <v>0</v>
      </c>
      <c r="AQ498" s="46">
        <f t="shared" si="608"/>
        <v>0</v>
      </c>
      <c r="AR498" s="47"/>
      <c r="AS498" s="47"/>
      <c r="AT498" s="44">
        <f t="shared" si="518"/>
        <v>0</v>
      </c>
      <c r="AU498" s="124"/>
      <c r="AV498" s="51">
        <f t="shared" si="609"/>
        <v>0</v>
      </c>
      <c r="AW498" s="46">
        <f t="shared" si="610"/>
        <v>0</v>
      </c>
      <c r="AX498" s="46">
        <f t="shared" si="611"/>
        <v>0</v>
      </c>
      <c r="AY498" s="47"/>
      <c r="AZ498" s="47"/>
      <c r="BA498" s="44">
        <f t="shared" si="519"/>
        <v>0</v>
      </c>
      <c r="BB498" s="93" t="s">
        <v>934</v>
      </c>
      <c r="BC498" s="93"/>
    </row>
    <row r="499" spans="1:139" ht="114" customHeight="1" outlineLevel="1" x14ac:dyDescent="0.3">
      <c r="A499" s="6">
        <v>411</v>
      </c>
      <c r="B499" s="6">
        <v>411</v>
      </c>
      <c r="C499" s="6" t="s">
        <v>385</v>
      </c>
      <c r="D499" s="7" t="s">
        <v>550</v>
      </c>
      <c r="E499" s="16">
        <v>8</v>
      </c>
      <c r="F499" s="49">
        <f t="shared" si="525"/>
        <v>0</v>
      </c>
      <c r="G499" s="48"/>
      <c r="H499" s="46">
        <f t="shared" si="526"/>
        <v>0</v>
      </c>
      <c r="I499" s="47"/>
      <c r="J499" s="47"/>
      <c r="K499" s="47">
        <f t="shared" si="527"/>
        <v>0</v>
      </c>
      <c r="L499" s="50"/>
      <c r="M499" s="49">
        <f t="shared" si="612"/>
        <v>36666.639999999999</v>
      </c>
      <c r="N499" s="46">
        <f t="shared" si="613"/>
        <v>0</v>
      </c>
      <c r="O499" s="42">
        <f t="shared" si="614"/>
        <v>36666.639999999999</v>
      </c>
      <c r="P499" s="47">
        <v>4583.33</v>
      </c>
      <c r="Q499" s="47"/>
      <c r="R499" s="47">
        <f t="shared" si="528"/>
        <v>4583.33</v>
      </c>
      <c r="S499" s="50"/>
      <c r="T499" s="49">
        <f t="shared" si="522"/>
        <v>0</v>
      </c>
      <c r="U499" s="46">
        <f t="shared" si="523"/>
        <v>89600</v>
      </c>
      <c r="V499" s="42">
        <f t="shared" si="615"/>
        <v>89600</v>
      </c>
      <c r="W499" s="47"/>
      <c r="X499" s="155">
        <v>11200</v>
      </c>
      <c r="Y499" s="47">
        <f t="shared" si="529"/>
        <v>11200</v>
      </c>
      <c r="Z499" s="50"/>
      <c r="AA499" s="51">
        <f t="shared" si="524"/>
        <v>0</v>
      </c>
      <c r="AB499" s="46">
        <f t="shared" si="520"/>
        <v>0</v>
      </c>
      <c r="AC499" s="46">
        <f t="shared" si="521"/>
        <v>0</v>
      </c>
      <c r="AD499" s="47"/>
      <c r="AE499" s="47"/>
      <c r="AF499" s="44">
        <f t="shared" si="516"/>
        <v>0</v>
      </c>
      <c r="AG499" s="124"/>
      <c r="AH499" s="51">
        <f t="shared" si="603"/>
        <v>0</v>
      </c>
      <c r="AI499" s="46">
        <f t="shared" si="604"/>
        <v>0</v>
      </c>
      <c r="AJ499" s="46">
        <f t="shared" si="605"/>
        <v>0</v>
      </c>
      <c r="AK499" s="47"/>
      <c r="AL499" s="47"/>
      <c r="AM499" s="44">
        <f t="shared" si="517"/>
        <v>0</v>
      </c>
      <c r="AN499" s="124"/>
      <c r="AO499" s="51">
        <f t="shared" si="606"/>
        <v>0</v>
      </c>
      <c r="AP499" s="46">
        <f t="shared" si="607"/>
        <v>0</v>
      </c>
      <c r="AQ499" s="46">
        <f t="shared" si="608"/>
        <v>0</v>
      </c>
      <c r="AR499" s="47"/>
      <c r="AS499" s="47"/>
      <c r="AT499" s="44">
        <f t="shared" si="518"/>
        <v>0</v>
      </c>
      <c r="AU499" s="124"/>
      <c r="AV499" s="51">
        <f t="shared" si="609"/>
        <v>0</v>
      </c>
      <c r="AW499" s="46">
        <f t="shared" si="610"/>
        <v>0</v>
      </c>
      <c r="AX499" s="46">
        <f t="shared" si="611"/>
        <v>0</v>
      </c>
      <c r="AY499" s="47"/>
      <c r="AZ499" s="47"/>
      <c r="BA499" s="44">
        <f t="shared" si="519"/>
        <v>0</v>
      </c>
      <c r="BB499" s="93" t="s">
        <v>935</v>
      </c>
      <c r="BC499" s="93"/>
    </row>
    <row r="500" spans="1:139" ht="14.25" customHeight="1" outlineLevel="1" x14ac:dyDescent="0.3">
      <c r="A500" s="6">
        <v>412</v>
      </c>
      <c r="B500" s="6">
        <v>412</v>
      </c>
      <c r="C500" s="6" t="s">
        <v>386</v>
      </c>
      <c r="D500" s="7" t="s">
        <v>550</v>
      </c>
      <c r="E500" s="16">
        <v>16</v>
      </c>
      <c r="F500" s="49">
        <f t="shared" si="525"/>
        <v>0</v>
      </c>
      <c r="G500" s="48"/>
      <c r="H500" s="46">
        <f t="shared" si="526"/>
        <v>0</v>
      </c>
      <c r="I500" s="47"/>
      <c r="J500" s="47"/>
      <c r="K500" s="47">
        <f t="shared" si="527"/>
        <v>0</v>
      </c>
      <c r="L500" s="50"/>
      <c r="M500" s="49">
        <f t="shared" si="612"/>
        <v>29333.279999999999</v>
      </c>
      <c r="N500" s="46">
        <f t="shared" si="613"/>
        <v>0</v>
      </c>
      <c r="O500" s="42">
        <f t="shared" si="614"/>
        <v>29333.279999999999</v>
      </c>
      <c r="P500" s="47">
        <v>1833.33</v>
      </c>
      <c r="Q500" s="47"/>
      <c r="R500" s="47">
        <f t="shared" si="528"/>
        <v>1833.33</v>
      </c>
      <c r="S500" s="50"/>
      <c r="T500" s="49">
        <f t="shared" si="522"/>
        <v>0</v>
      </c>
      <c r="U500" s="46">
        <f t="shared" si="523"/>
        <v>10880</v>
      </c>
      <c r="V500" s="42">
        <f t="shared" si="615"/>
        <v>10880</v>
      </c>
      <c r="W500" s="47"/>
      <c r="X500" s="47">
        <v>680</v>
      </c>
      <c r="Y500" s="47">
        <f t="shared" si="529"/>
        <v>680</v>
      </c>
      <c r="Z500" s="50"/>
      <c r="AA500" s="51">
        <f t="shared" si="524"/>
        <v>0</v>
      </c>
      <c r="AB500" s="46">
        <f t="shared" si="520"/>
        <v>0</v>
      </c>
      <c r="AC500" s="46">
        <f t="shared" si="521"/>
        <v>0</v>
      </c>
      <c r="AD500" s="47"/>
      <c r="AE500" s="47"/>
      <c r="AF500" s="44">
        <f t="shared" si="516"/>
        <v>0</v>
      </c>
      <c r="AG500" s="124"/>
      <c r="AH500" s="51">
        <f t="shared" si="603"/>
        <v>0</v>
      </c>
      <c r="AI500" s="46">
        <f t="shared" si="604"/>
        <v>0</v>
      </c>
      <c r="AJ500" s="46">
        <f t="shared" si="605"/>
        <v>0</v>
      </c>
      <c r="AK500" s="47"/>
      <c r="AL500" s="47"/>
      <c r="AM500" s="44">
        <f t="shared" si="517"/>
        <v>0</v>
      </c>
      <c r="AN500" s="124"/>
      <c r="AO500" s="51">
        <f t="shared" si="606"/>
        <v>0</v>
      </c>
      <c r="AP500" s="46">
        <f t="shared" si="607"/>
        <v>0</v>
      </c>
      <c r="AQ500" s="46">
        <f t="shared" si="608"/>
        <v>0</v>
      </c>
      <c r="AR500" s="47"/>
      <c r="AS500" s="47"/>
      <c r="AT500" s="44">
        <f t="shared" si="518"/>
        <v>0</v>
      </c>
      <c r="AU500" s="124"/>
      <c r="AV500" s="51">
        <f t="shared" si="609"/>
        <v>0</v>
      </c>
      <c r="AW500" s="46">
        <f t="shared" si="610"/>
        <v>0</v>
      </c>
      <c r="AX500" s="46">
        <f t="shared" si="611"/>
        <v>0</v>
      </c>
      <c r="AY500" s="47"/>
      <c r="AZ500" s="47"/>
      <c r="BA500" s="44">
        <f t="shared" si="519"/>
        <v>0</v>
      </c>
      <c r="BB500" s="93" t="s">
        <v>936</v>
      </c>
      <c r="BC500" s="93"/>
    </row>
    <row r="501" spans="1:139" s="67" customFormat="1" ht="28.8" hidden="1" x14ac:dyDescent="0.3">
      <c r="A501" s="61"/>
      <c r="B501" s="61"/>
      <c r="C501" s="61" t="s">
        <v>230</v>
      </c>
      <c r="D501" s="68"/>
      <c r="E501" s="69"/>
      <c r="F501" s="72">
        <f>SUM(F502:F506)</f>
        <v>0</v>
      </c>
      <c r="G501" s="72">
        <f t="shared" ref="G501:H501" si="616">SUM(G502:G506)</f>
        <v>0</v>
      </c>
      <c r="H501" s="72">
        <f t="shared" si="616"/>
        <v>0</v>
      </c>
      <c r="I501" s="71"/>
      <c r="J501" s="71"/>
      <c r="K501" s="71">
        <f t="shared" si="527"/>
        <v>0</v>
      </c>
      <c r="L501" s="60"/>
      <c r="M501" s="72">
        <f>SUM(M502:M506)</f>
        <v>7846.6095999999998</v>
      </c>
      <c r="N501" s="72">
        <f t="shared" ref="N501" si="617">SUM(N502:N506)</f>
        <v>0</v>
      </c>
      <c r="O501" s="72">
        <f t="shared" ref="O501" si="618">SUM(O502:O506)</f>
        <v>7846.6095999999998</v>
      </c>
      <c r="P501" s="71"/>
      <c r="Q501" s="71"/>
      <c r="R501" s="71">
        <f t="shared" si="528"/>
        <v>0</v>
      </c>
      <c r="S501" s="60"/>
      <c r="T501" s="72">
        <f>SUM(T502:T506)</f>
        <v>0</v>
      </c>
      <c r="U501" s="72">
        <f t="shared" ref="U501" si="619">SUM(U502:U506)</f>
        <v>121936.99608000001</v>
      </c>
      <c r="V501" s="72">
        <f t="shared" ref="V501" si="620">SUM(V502:V506)</f>
        <v>121936.99608000001</v>
      </c>
      <c r="W501" s="71"/>
      <c r="X501" s="71"/>
      <c r="Y501" s="71">
        <f t="shared" si="529"/>
        <v>0</v>
      </c>
      <c r="Z501" s="60"/>
      <c r="AA501" s="72">
        <f>SUM(AA502:AA506)</f>
        <v>0</v>
      </c>
      <c r="AB501" s="72">
        <f t="shared" ref="AB501" si="621">SUM(AB502:AB506)</f>
        <v>0</v>
      </c>
      <c r="AC501" s="72">
        <f t="shared" ref="AC501" si="622">SUM(AC502:AC506)</f>
        <v>0</v>
      </c>
      <c r="AD501" s="71"/>
      <c r="AE501" s="71"/>
      <c r="AF501" s="66">
        <f t="shared" si="516"/>
        <v>0</v>
      </c>
      <c r="AG501" s="123"/>
      <c r="AH501" s="72">
        <f>SUM(AH502:AH506)</f>
        <v>0</v>
      </c>
      <c r="AI501" s="72">
        <f t="shared" ref="AI501" si="623">SUM(AI502:AI506)</f>
        <v>0</v>
      </c>
      <c r="AJ501" s="72">
        <f t="shared" ref="AJ501" si="624">SUM(AJ502:AJ506)</f>
        <v>0</v>
      </c>
      <c r="AK501" s="71"/>
      <c r="AL501" s="71"/>
      <c r="AM501" s="66">
        <f t="shared" si="517"/>
        <v>0</v>
      </c>
      <c r="AN501" s="123"/>
      <c r="AO501" s="72">
        <f>SUM(AO502:AO506)</f>
        <v>0</v>
      </c>
      <c r="AP501" s="72">
        <f t="shared" ref="AP501:AQ501" si="625">SUM(AP502:AP506)</f>
        <v>0</v>
      </c>
      <c r="AQ501" s="72">
        <f t="shared" si="625"/>
        <v>0</v>
      </c>
      <c r="AR501" s="71"/>
      <c r="AS501" s="71"/>
      <c r="AT501" s="66">
        <f t="shared" si="518"/>
        <v>0</v>
      </c>
      <c r="AU501" s="123"/>
      <c r="AV501" s="72">
        <f>SUM(AV502:AV506)</f>
        <v>0</v>
      </c>
      <c r="AW501" s="72">
        <f t="shared" ref="AW501:AX501" si="626">SUM(AW502:AW506)</f>
        <v>0</v>
      </c>
      <c r="AX501" s="72">
        <f t="shared" si="626"/>
        <v>0</v>
      </c>
      <c r="AY501" s="71"/>
      <c r="AZ501" s="71"/>
      <c r="BA501" s="66">
        <f t="shared" si="519"/>
        <v>0</v>
      </c>
      <c r="BB501" s="89"/>
      <c r="BC501" s="89"/>
      <c r="BD501" s="130"/>
      <c r="BE501" s="130"/>
      <c r="BF501" s="130"/>
      <c r="BG501" s="130"/>
      <c r="BH501" s="130"/>
      <c r="BI501" s="130"/>
      <c r="BJ501" s="130"/>
      <c r="BK501" s="130"/>
      <c r="BL501" s="130"/>
      <c r="BM501" s="130"/>
      <c r="BN501" s="130"/>
      <c r="BO501" s="130"/>
      <c r="BP501" s="130"/>
      <c r="BQ501" s="130"/>
      <c r="BR501" s="130"/>
      <c r="BS501" s="130"/>
      <c r="BT501" s="130"/>
      <c r="BU501" s="130"/>
      <c r="BV501" s="130"/>
      <c r="BW501" s="130"/>
      <c r="BX501" s="130"/>
      <c r="BY501" s="130"/>
      <c r="BZ501" s="130"/>
      <c r="CA501" s="130"/>
      <c r="CB501" s="130"/>
      <c r="CC501" s="130"/>
      <c r="CD501" s="130"/>
      <c r="CE501" s="130"/>
      <c r="CF501" s="130"/>
      <c r="CG501" s="130"/>
      <c r="CH501" s="130"/>
      <c r="CI501" s="130"/>
      <c r="CJ501" s="130"/>
      <c r="CK501" s="130"/>
      <c r="CL501" s="130"/>
      <c r="CM501" s="130"/>
      <c r="CN501" s="130"/>
      <c r="CO501" s="130"/>
      <c r="CP501" s="130"/>
      <c r="CQ501" s="130"/>
      <c r="CR501" s="130"/>
      <c r="CS501" s="130"/>
      <c r="CT501" s="130"/>
      <c r="CU501" s="130"/>
      <c r="CV501" s="130"/>
      <c r="CW501" s="130"/>
      <c r="CX501" s="130"/>
      <c r="CY501" s="130"/>
      <c r="CZ501" s="130"/>
      <c r="DA501" s="130"/>
      <c r="DB501" s="130"/>
      <c r="DC501" s="130"/>
      <c r="DD501" s="130"/>
      <c r="DE501" s="130"/>
      <c r="DF501" s="130"/>
      <c r="DG501" s="130"/>
      <c r="DH501" s="130"/>
      <c r="DI501" s="130"/>
      <c r="DJ501" s="130"/>
      <c r="DK501" s="130"/>
      <c r="DL501" s="130"/>
      <c r="DM501" s="130"/>
      <c r="DN501" s="130"/>
      <c r="DO501" s="130"/>
      <c r="DP501" s="130"/>
      <c r="DQ501" s="130"/>
      <c r="DR501" s="130"/>
      <c r="DS501" s="130"/>
      <c r="DT501" s="130"/>
      <c r="DU501" s="130"/>
      <c r="DV501" s="130"/>
      <c r="DW501" s="130"/>
      <c r="DX501" s="130"/>
      <c r="DY501" s="130"/>
      <c r="DZ501" s="130"/>
      <c r="EA501" s="130"/>
      <c r="EB501" s="130"/>
      <c r="EC501" s="130"/>
      <c r="ED501" s="130"/>
      <c r="EE501" s="130"/>
      <c r="EF501" s="130"/>
      <c r="EG501" s="130"/>
      <c r="EH501" s="130"/>
      <c r="EI501" s="130"/>
    </row>
    <row r="502" spans="1:139" ht="128.25" customHeight="1" outlineLevel="1" x14ac:dyDescent="0.3">
      <c r="A502" s="6">
        <v>413</v>
      </c>
      <c r="B502" s="6">
        <v>413</v>
      </c>
      <c r="C502" s="6" t="s">
        <v>230</v>
      </c>
      <c r="D502" s="7" t="s">
        <v>561</v>
      </c>
      <c r="E502" s="16">
        <v>1</v>
      </c>
      <c r="F502" s="49">
        <f t="shared" si="525"/>
        <v>0</v>
      </c>
      <c r="G502" s="48"/>
      <c r="H502" s="46">
        <f t="shared" si="526"/>
        <v>0</v>
      </c>
      <c r="I502" s="47"/>
      <c r="J502" s="47"/>
      <c r="K502" s="47">
        <f t="shared" si="527"/>
        <v>0</v>
      </c>
      <c r="L502" s="50"/>
      <c r="M502" s="49">
        <f t="shared" si="612"/>
        <v>0</v>
      </c>
      <c r="N502" s="46">
        <f t="shared" si="613"/>
        <v>0</v>
      </c>
      <c r="O502" s="42">
        <f t="shared" si="614"/>
        <v>0</v>
      </c>
      <c r="P502" s="47"/>
      <c r="Q502" s="47"/>
      <c r="R502" s="47">
        <f t="shared" si="528"/>
        <v>0</v>
      </c>
      <c r="S502" s="50"/>
      <c r="T502" s="49">
        <f t="shared" si="522"/>
        <v>0</v>
      </c>
      <c r="U502" s="46">
        <f t="shared" si="523"/>
        <v>88279.61</v>
      </c>
      <c r="V502" s="42">
        <f t="shared" si="615"/>
        <v>88279.61</v>
      </c>
      <c r="W502" s="47"/>
      <c r="X502" s="47">
        <v>88279.61</v>
      </c>
      <c r="Y502" s="47">
        <f t="shared" si="529"/>
        <v>88279.61</v>
      </c>
      <c r="Z502" s="50"/>
      <c r="AA502" s="51">
        <f t="shared" si="524"/>
        <v>0</v>
      </c>
      <c r="AB502" s="46">
        <f t="shared" si="520"/>
        <v>0</v>
      </c>
      <c r="AC502" s="46">
        <f t="shared" si="521"/>
        <v>0</v>
      </c>
      <c r="AD502" s="47"/>
      <c r="AE502" s="47"/>
      <c r="AF502" s="44">
        <f t="shared" si="516"/>
        <v>0</v>
      </c>
      <c r="AG502" s="124"/>
      <c r="AH502" s="51">
        <f>K502*AK502</f>
        <v>0</v>
      </c>
      <c r="AI502" s="46">
        <f>K503*AL502</f>
        <v>0</v>
      </c>
      <c r="AJ502" s="46">
        <f>AH502+AI502</f>
        <v>0</v>
      </c>
      <c r="AK502" s="47"/>
      <c r="AL502" s="47"/>
      <c r="AM502" s="44">
        <f t="shared" si="517"/>
        <v>0</v>
      </c>
      <c r="AN502" s="124"/>
      <c r="AO502" s="51">
        <f>R502*AR502</f>
        <v>0</v>
      </c>
      <c r="AP502" s="46">
        <f>R503*AS502</f>
        <v>0</v>
      </c>
      <c r="AQ502" s="46">
        <f>AO502+AP502</f>
        <v>0</v>
      </c>
      <c r="AR502" s="47"/>
      <c r="AS502" s="47"/>
      <c r="AT502" s="44">
        <f t="shared" si="518"/>
        <v>0</v>
      </c>
      <c r="AU502" s="124"/>
      <c r="AV502" s="51">
        <f>Y502*AY502</f>
        <v>0</v>
      </c>
      <c r="AW502" s="46">
        <f>Y503*AZ502</f>
        <v>0</v>
      </c>
      <c r="AX502" s="46">
        <f>AV502+AW502</f>
        <v>0</v>
      </c>
      <c r="AY502" s="47"/>
      <c r="AZ502" s="47"/>
      <c r="BA502" s="44">
        <f t="shared" si="519"/>
        <v>0</v>
      </c>
      <c r="BB502" s="93" t="s">
        <v>937</v>
      </c>
      <c r="BC502" s="93"/>
    </row>
    <row r="503" spans="1:139" ht="28.5" customHeight="1" outlineLevel="1" x14ac:dyDescent="0.3">
      <c r="A503" s="6">
        <v>414</v>
      </c>
      <c r="B503" s="6">
        <v>414</v>
      </c>
      <c r="C503" s="6" t="s">
        <v>231</v>
      </c>
      <c r="D503" s="7" t="s">
        <v>552</v>
      </c>
      <c r="E503" s="16">
        <v>17.440000000000001</v>
      </c>
      <c r="F503" s="49">
        <f t="shared" si="525"/>
        <v>0</v>
      </c>
      <c r="G503" s="48"/>
      <c r="H503" s="46">
        <f t="shared" si="526"/>
        <v>0</v>
      </c>
      <c r="I503" s="47"/>
      <c r="J503" s="47"/>
      <c r="K503" s="47">
        <f t="shared" si="527"/>
        <v>0</v>
      </c>
      <c r="L503" s="50"/>
      <c r="M503" s="49">
        <f t="shared" si="612"/>
        <v>0</v>
      </c>
      <c r="N503" s="46">
        <f t="shared" si="613"/>
        <v>0</v>
      </c>
      <c r="O503" s="42">
        <f t="shared" si="614"/>
        <v>0</v>
      </c>
      <c r="P503" s="47"/>
      <c r="Q503" s="47"/>
      <c r="R503" s="47">
        <f t="shared" si="528"/>
        <v>0</v>
      </c>
      <c r="S503" s="50"/>
      <c r="T503" s="49">
        <f t="shared" si="522"/>
        <v>0</v>
      </c>
      <c r="U503" s="46">
        <f t="shared" si="523"/>
        <v>1133.6000000000001</v>
      </c>
      <c r="V503" s="42">
        <f t="shared" si="615"/>
        <v>1133.6000000000001</v>
      </c>
      <c r="W503" s="47"/>
      <c r="X503" s="47">
        <v>65</v>
      </c>
      <c r="Y503" s="47">
        <f t="shared" si="529"/>
        <v>65</v>
      </c>
      <c r="Z503" s="50"/>
      <c r="AA503" s="51">
        <f t="shared" si="524"/>
        <v>0</v>
      </c>
      <c r="AB503" s="46">
        <f t="shared" si="520"/>
        <v>0</v>
      </c>
      <c r="AC503" s="46">
        <f t="shared" si="521"/>
        <v>0</v>
      </c>
      <c r="AD503" s="47"/>
      <c r="AE503" s="47"/>
      <c r="AF503" s="44">
        <f t="shared" si="516"/>
        <v>0</v>
      </c>
      <c r="AG503" s="124"/>
      <c r="AH503" s="51">
        <f>K503*AK503</f>
        <v>0</v>
      </c>
      <c r="AI503" s="46">
        <f>K504*AL503</f>
        <v>0</v>
      </c>
      <c r="AJ503" s="46">
        <f>AH503+AI503</f>
        <v>0</v>
      </c>
      <c r="AK503" s="47"/>
      <c r="AL503" s="47"/>
      <c r="AM503" s="44">
        <f t="shared" si="517"/>
        <v>0</v>
      </c>
      <c r="AN503" s="124"/>
      <c r="AO503" s="51">
        <f>R503*AR503</f>
        <v>0</v>
      </c>
      <c r="AP503" s="46">
        <f>R504*AS503</f>
        <v>0</v>
      </c>
      <c r="AQ503" s="46">
        <f>AO503+AP503</f>
        <v>0</v>
      </c>
      <c r="AR503" s="47"/>
      <c r="AS503" s="47"/>
      <c r="AT503" s="44">
        <f t="shared" si="518"/>
        <v>0</v>
      </c>
      <c r="AU503" s="124"/>
      <c r="AV503" s="51">
        <f>Y503*AY503</f>
        <v>0</v>
      </c>
      <c r="AW503" s="46">
        <f>Y504*AZ503</f>
        <v>0</v>
      </c>
      <c r="AX503" s="46">
        <f>AV503+AW503</f>
        <v>0</v>
      </c>
      <c r="AY503" s="47"/>
      <c r="AZ503" s="47"/>
      <c r="BA503" s="44">
        <f t="shared" si="519"/>
        <v>0</v>
      </c>
      <c r="BB503" s="93" t="s">
        <v>938</v>
      </c>
      <c r="BC503" s="93"/>
    </row>
    <row r="504" spans="1:139" ht="42.75" customHeight="1" outlineLevel="1" x14ac:dyDescent="0.3">
      <c r="A504" s="6">
        <v>415</v>
      </c>
      <c r="B504" s="6">
        <v>415</v>
      </c>
      <c r="C504" s="6" t="s">
        <v>387</v>
      </c>
      <c r="D504" s="7" t="s">
        <v>549</v>
      </c>
      <c r="E504" s="16">
        <v>8</v>
      </c>
      <c r="F504" s="49">
        <f t="shared" si="525"/>
        <v>0</v>
      </c>
      <c r="G504" s="48"/>
      <c r="H504" s="46">
        <f t="shared" si="526"/>
        <v>0</v>
      </c>
      <c r="I504" s="47"/>
      <c r="J504" s="47"/>
      <c r="K504" s="47">
        <f t="shared" si="527"/>
        <v>0</v>
      </c>
      <c r="L504" s="50"/>
      <c r="M504" s="49">
        <f t="shared" si="612"/>
        <v>0</v>
      </c>
      <c r="N504" s="46">
        <f t="shared" si="613"/>
        <v>0</v>
      </c>
      <c r="O504" s="42">
        <f t="shared" si="614"/>
        <v>0</v>
      </c>
      <c r="P504" s="47"/>
      <c r="Q504" s="47"/>
      <c r="R504" s="47">
        <f t="shared" si="528"/>
        <v>0</v>
      </c>
      <c r="S504" s="50"/>
      <c r="T504" s="49">
        <f t="shared" si="522"/>
        <v>0</v>
      </c>
      <c r="U504" s="46">
        <f t="shared" si="523"/>
        <v>2000</v>
      </c>
      <c r="V504" s="42">
        <f t="shared" si="615"/>
        <v>2000</v>
      </c>
      <c r="W504" s="47"/>
      <c r="X504" s="47">
        <v>250</v>
      </c>
      <c r="Y504" s="47">
        <f t="shared" si="529"/>
        <v>250</v>
      </c>
      <c r="Z504" s="50"/>
      <c r="AA504" s="51">
        <f t="shared" si="524"/>
        <v>0</v>
      </c>
      <c r="AB504" s="46">
        <f t="shared" si="520"/>
        <v>0</v>
      </c>
      <c r="AC504" s="46">
        <f t="shared" si="521"/>
        <v>0</v>
      </c>
      <c r="AD504" s="47"/>
      <c r="AE504" s="47"/>
      <c r="AF504" s="44">
        <f t="shared" si="516"/>
        <v>0</v>
      </c>
      <c r="AG504" s="124"/>
      <c r="AH504" s="51">
        <f>K504*AK504</f>
        <v>0</v>
      </c>
      <c r="AI504" s="46">
        <f>K505*AL504</f>
        <v>0</v>
      </c>
      <c r="AJ504" s="46">
        <f>AH504+AI504</f>
        <v>0</v>
      </c>
      <c r="AK504" s="47"/>
      <c r="AL504" s="47"/>
      <c r="AM504" s="44">
        <f t="shared" si="517"/>
        <v>0</v>
      </c>
      <c r="AN504" s="124"/>
      <c r="AO504" s="51">
        <f>R504*AR504</f>
        <v>0</v>
      </c>
      <c r="AP504" s="46">
        <f>R505*AS504</f>
        <v>0</v>
      </c>
      <c r="AQ504" s="46">
        <f>AO504+AP504</f>
        <v>0</v>
      </c>
      <c r="AR504" s="47"/>
      <c r="AS504" s="47"/>
      <c r="AT504" s="44">
        <f t="shared" si="518"/>
        <v>0</v>
      </c>
      <c r="AU504" s="124"/>
      <c r="AV504" s="51">
        <f>Y504*AY504</f>
        <v>0</v>
      </c>
      <c r="AW504" s="46">
        <f>Y505*AZ504</f>
        <v>0</v>
      </c>
      <c r="AX504" s="46">
        <f>AV504+AW504</f>
        <v>0</v>
      </c>
      <c r="AY504" s="47"/>
      <c r="AZ504" s="47"/>
      <c r="BA504" s="44">
        <f t="shared" si="519"/>
        <v>0</v>
      </c>
      <c r="BB504" s="93" t="s">
        <v>939</v>
      </c>
      <c r="BC504" s="93"/>
    </row>
    <row r="505" spans="1:139" ht="42.75" customHeight="1" outlineLevel="1" x14ac:dyDescent="0.3">
      <c r="A505" s="6">
        <v>416</v>
      </c>
      <c r="B505" s="6">
        <v>416</v>
      </c>
      <c r="C505" s="6" t="s">
        <v>388</v>
      </c>
      <c r="D505" s="7" t="s">
        <v>549</v>
      </c>
      <c r="E505" s="16">
        <v>8</v>
      </c>
      <c r="F505" s="49">
        <f t="shared" si="525"/>
        <v>0</v>
      </c>
      <c r="G505" s="48"/>
      <c r="H505" s="46">
        <f t="shared" si="526"/>
        <v>0</v>
      </c>
      <c r="I505" s="47"/>
      <c r="J505" s="47"/>
      <c r="K505" s="47">
        <f t="shared" si="527"/>
        <v>0</v>
      </c>
      <c r="L505" s="50"/>
      <c r="M505" s="49">
        <f t="shared" si="612"/>
        <v>0</v>
      </c>
      <c r="N505" s="46">
        <f t="shared" si="613"/>
        <v>0</v>
      </c>
      <c r="O505" s="42">
        <f t="shared" si="614"/>
        <v>0</v>
      </c>
      <c r="P505" s="47"/>
      <c r="Q505" s="47"/>
      <c r="R505" s="47">
        <f t="shared" si="528"/>
        <v>0</v>
      </c>
      <c r="S505" s="50"/>
      <c r="T505" s="49">
        <f t="shared" si="522"/>
        <v>0</v>
      </c>
      <c r="U505" s="46">
        <f t="shared" si="523"/>
        <v>2000</v>
      </c>
      <c r="V505" s="42">
        <f t="shared" si="615"/>
        <v>2000</v>
      </c>
      <c r="W505" s="47"/>
      <c r="X505" s="47">
        <v>250</v>
      </c>
      <c r="Y505" s="47">
        <f t="shared" si="529"/>
        <v>250</v>
      </c>
      <c r="Z505" s="50"/>
      <c r="AA505" s="51">
        <f t="shared" si="524"/>
        <v>0</v>
      </c>
      <c r="AB505" s="46">
        <f t="shared" si="520"/>
        <v>0</v>
      </c>
      <c r="AC505" s="46">
        <f t="shared" si="521"/>
        <v>0</v>
      </c>
      <c r="AD505" s="47"/>
      <c r="AE505" s="47"/>
      <c r="AF505" s="44">
        <f t="shared" si="516"/>
        <v>0</v>
      </c>
      <c r="AG505" s="124"/>
      <c r="AH505" s="51">
        <f>K505*AK505</f>
        <v>0</v>
      </c>
      <c r="AI505" s="46">
        <f>K506*AL505</f>
        <v>0</v>
      </c>
      <c r="AJ505" s="46">
        <f>AH505+AI505</f>
        <v>0</v>
      </c>
      <c r="AK505" s="47"/>
      <c r="AL505" s="47"/>
      <c r="AM505" s="44">
        <f t="shared" si="517"/>
        <v>0</v>
      </c>
      <c r="AN505" s="124"/>
      <c r="AO505" s="51">
        <f>R505*AR505</f>
        <v>0</v>
      </c>
      <c r="AP505" s="46">
        <f>R506*AS505</f>
        <v>0</v>
      </c>
      <c r="AQ505" s="46">
        <f>AO505+AP505</f>
        <v>0</v>
      </c>
      <c r="AR505" s="47"/>
      <c r="AS505" s="47"/>
      <c r="AT505" s="44">
        <f t="shared" si="518"/>
        <v>0</v>
      </c>
      <c r="AU505" s="124"/>
      <c r="AV505" s="51">
        <f>Y505*AY505</f>
        <v>0</v>
      </c>
      <c r="AW505" s="46">
        <f>Y506*AZ505</f>
        <v>0</v>
      </c>
      <c r="AX505" s="46">
        <f>AV505+AW505</f>
        <v>0</v>
      </c>
      <c r="AY505" s="47"/>
      <c r="AZ505" s="47"/>
      <c r="BA505" s="44">
        <f t="shared" si="519"/>
        <v>0</v>
      </c>
      <c r="BB505" s="93" t="s">
        <v>940</v>
      </c>
      <c r="BC505" s="93"/>
    </row>
    <row r="506" spans="1:139" ht="99.75" customHeight="1" outlineLevel="1" x14ac:dyDescent="0.3">
      <c r="A506" s="6">
        <v>417</v>
      </c>
      <c r="B506" s="6">
        <v>417</v>
      </c>
      <c r="C506" s="6" t="s">
        <v>389</v>
      </c>
      <c r="D506" s="7" t="s">
        <v>549</v>
      </c>
      <c r="E506" s="16">
        <v>8.56</v>
      </c>
      <c r="F506" s="49">
        <f t="shared" si="525"/>
        <v>0</v>
      </c>
      <c r="G506" s="48"/>
      <c r="H506" s="46">
        <f t="shared" si="526"/>
        <v>0</v>
      </c>
      <c r="I506" s="47"/>
      <c r="J506" s="47"/>
      <c r="K506" s="47">
        <f t="shared" si="527"/>
        <v>0</v>
      </c>
      <c r="L506" s="50"/>
      <c r="M506" s="49">
        <f t="shared" si="612"/>
        <v>7846.6095999999998</v>
      </c>
      <c r="N506" s="46">
        <f t="shared" si="613"/>
        <v>0</v>
      </c>
      <c r="O506" s="42">
        <f t="shared" si="614"/>
        <v>7846.6095999999998</v>
      </c>
      <c r="P506" s="47">
        <v>916.66</v>
      </c>
      <c r="Q506" s="47"/>
      <c r="R506" s="47">
        <f t="shared" si="528"/>
        <v>916.66</v>
      </c>
      <c r="S506" s="50"/>
      <c r="T506" s="49">
        <f t="shared" si="522"/>
        <v>0</v>
      </c>
      <c r="U506" s="46">
        <f t="shared" si="523"/>
        <v>28523.786080000002</v>
      </c>
      <c r="V506" s="42">
        <f t="shared" si="615"/>
        <v>28523.786080000002</v>
      </c>
      <c r="W506" s="47"/>
      <c r="X506" s="155">
        <v>3332.2179999999998</v>
      </c>
      <c r="Y506" s="47">
        <f t="shared" si="529"/>
        <v>3332.2179999999998</v>
      </c>
      <c r="Z506" s="50"/>
      <c r="AA506" s="51">
        <f t="shared" si="524"/>
        <v>0</v>
      </c>
      <c r="AB506" s="46">
        <f t="shared" si="520"/>
        <v>0</v>
      </c>
      <c r="AC506" s="46">
        <f t="shared" si="521"/>
        <v>0</v>
      </c>
      <c r="AD506" s="47"/>
      <c r="AE506" s="47"/>
      <c r="AF506" s="44">
        <f t="shared" si="516"/>
        <v>0</v>
      </c>
      <c r="AG506" s="124"/>
      <c r="AH506" s="51">
        <f>K506*AK506</f>
        <v>0</v>
      </c>
      <c r="AI506" s="46">
        <f>K507*AL506</f>
        <v>0</v>
      </c>
      <c r="AJ506" s="46">
        <f>AH506+AI506</f>
        <v>0</v>
      </c>
      <c r="AK506" s="47"/>
      <c r="AL506" s="47"/>
      <c r="AM506" s="44">
        <f t="shared" si="517"/>
        <v>0</v>
      </c>
      <c r="AN506" s="124"/>
      <c r="AO506" s="51">
        <f>R506*AR506</f>
        <v>0</v>
      </c>
      <c r="AP506" s="46">
        <f>R507*AS506</f>
        <v>0</v>
      </c>
      <c r="AQ506" s="46">
        <f>AO506+AP506</f>
        <v>0</v>
      </c>
      <c r="AR506" s="47"/>
      <c r="AS506" s="47"/>
      <c r="AT506" s="44">
        <f t="shared" si="518"/>
        <v>0</v>
      </c>
      <c r="AU506" s="124"/>
      <c r="AV506" s="51">
        <f>Y506*AY506</f>
        <v>0</v>
      </c>
      <c r="AW506" s="46">
        <f>Y507*AZ506</f>
        <v>0</v>
      </c>
      <c r="AX506" s="46">
        <f>AV506+AW506</f>
        <v>0</v>
      </c>
      <c r="AY506" s="47"/>
      <c r="AZ506" s="47"/>
      <c r="BA506" s="44">
        <f t="shared" si="519"/>
        <v>0</v>
      </c>
      <c r="BB506" s="93" t="s">
        <v>941</v>
      </c>
      <c r="BC506" s="93"/>
    </row>
    <row r="507" spans="1:139" s="67" customFormat="1" ht="28.8" hidden="1" x14ac:dyDescent="0.3">
      <c r="A507" s="61"/>
      <c r="B507" s="61"/>
      <c r="C507" s="61" t="s">
        <v>240</v>
      </c>
      <c r="D507" s="68"/>
      <c r="E507" s="69"/>
      <c r="F507" s="72">
        <f>SUM(F508:F512)</f>
        <v>0</v>
      </c>
      <c r="G507" s="72">
        <f t="shared" ref="G507:H507" si="627">SUM(G508:G512)</f>
        <v>0</v>
      </c>
      <c r="H507" s="72">
        <f t="shared" si="627"/>
        <v>0</v>
      </c>
      <c r="I507" s="71"/>
      <c r="J507" s="71"/>
      <c r="K507" s="71">
        <f t="shared" si="527"/>
        <v>0</v>
      </c>
      <c r="L507" s="60"/>
      <c r="M507" s="72">
        <f>SUM(M508:M512)</f>
        <v>18379.032999999999</v>
      </c>
      <c r="N507" s="72">
        <f t="shared" ref="N507" si="628">SUM(N508:N512)</f>
        <v>0</v>
      </c>
      <c r="O507" s="72">
        <f t="shared" ref="O507" si="629">SUM(O508:O512)</f>
        <v>18379.032999999999</v>
      </c>
      <c r="P507" s="71"/>
      <c r="Q507" s="71"/>
      <c r="R507" s="71">
        <f t="shared" si="528"/>
        <v>0</v>
      </c>
      <c r="S507" s="60"/>
      <c r="T507" s="72">
        <f>SUM(T508:T512)</f>
        <v>0</v>
      </c>
      <c r="U507" s="72">
        <f t="shared" ref="U507" si="630">SUM(U508:U512)</f>
        <v>112025.97090000001</v>
      </c>
      <c r="V507" s="72">
        <f t="shared" ref="V507" si="631">SUM(V508:V512)</f>
        <v>112025.97090000001</v>
      </c>
      <c r="W507" s="71"/>
      <c r="X507" s="71"/>
      <c r="Y507" s="71">
        <f t="shared" si="529"/>
        <v>0</v>
      </c>
      <c r="Z507" s="60"/>
      <c r="AA507" s="72">
        <f>SUM(AA508:AA512)</f>
        <v>0</v>
      </c>
      <c r="AB507" s="72">
        <f t="shared" ref="AB507" si="632">SUM(AB508:AB512)</f>
        <v>0</v>
      </c>
      <c r="AC507" s="72">
        <f t="shared" ref="AC507" si="633">SUM(AC508:AC512)</f>
        <v>0</v>
      </c>
      <c r="AD507" s="71"/>
      <c r="AE507" s="71"/>
      <c r="AF507" s="66">
        <f t="shared" si="516"/>
        <v>0</v>
      </c>
      <c r="AG507" s="123"/>
      <c r="AH507" s="72">
        <f>SUM(AH508:AH512)</f>
        <v>0</v>
      </c>
      <c r="AI507" s="72">
        <f t="shared" ref="AI507" si="634">SUM(AI508:AI512)</f>
        <v>0</v>
      </c>
      <c r="AJ507" s="72">
        <f t="shared" ref="AJ507" si="635">SUM(AJ508:AJ512)</f>
        <v>0</v>
      </c>
      <c r="AK507" s="71"/>
      <c r="AL507" s="71"/>
      <c r="AM507" s="66">
        <f t="shared" si="517"/>
        <v>0</v>
      </c>
      <c r="AN507" s="123"/>
      <c r="AO507" s="72">
        <f>SUM(AO508:AO512)</f>
        <v>0</v>
      </c>
      <c r="AP507" s="72">
        <f t="shared" ref="AP507:AQ507" si="636">SUM(AP508:AP512)</f>
        <v>0</v>
      </c>
      <c r="AQ507" s="72">
        <f t="shared" si="636"/>
        <v>0</v>
      </c>
      <c r="AR507" s="71"/>
      <c r="AS507" s="71"/>
      <c r="AT507" s="66">
        <f t="shared" si="518"/>
        <v>0</v>
      </c>
      <c r="AU507" s="123"/>
      <c r="AV507" s="72">
        <f>SUM(AV508:AV512)</f>
        <v>0</v>
      </c>
      <c r="AW507" s="72">
        <f t="shared" ref="AW507:AX507" si="637">SUM(AW508:AW512)</f>
        <v>0</v>
      </c>
      <c r="AX507" s="72">
        <f t="shared" si="637"/>
        <v>0</v>
      </c>
      <c r="AY507" s="71"/>
      <c r="AZ507" s="71"/>
      <c r="BA507" s="66">
        <f t="shared" si="519"/>
        <v>0</v>
      </c>
      <c r="BB507" s="89"/>
      <c r="BC507" s="89"/>
      <c r="BD507" s="130"/>
      <c r="BE507" s="130"/>
      <c r="BF507" s="130"/>
      <c r="BG507" s="130"/>
      <c r="BH507" s="130"/>
      <c r="BI507" s="130"/>
      <c r="BJ507" s="130"/>
      <c r="BK507" s="130"/>
      <c r="BL507" s="130"/>
      <c r="BM507" s="130"/>
      <c r="BN507" s="130"/>
      <c r="BO507" s="130"/>
      <c r="BP507" s="130"/>
      <c r="BQ507" s="130"/>
      <c r="BR507" s="130"/>
      <c r="BS507" s="130"/>
      <c r="BT507" s="130"/>
      <c r="BU507" s="130"/>
      <c r="BV507" s="130"/>
      <c r="BW507" s="130"/>
      <c r="BX507" s="130"/>
      <c r="BY507" s="130"/>
      <c r="BZ507" s="130"/>
      <c r="CA507" s="130"/>
      <c r="CB507" s="130"/>
      <c r="CC507" s="130"/>
      <c r="CD507" s="130"/>
      <c r="CE507" s="130"/>
      <c r="CF507" s="130"/>
      <c r="CG507" s="130"/>
      <c r="CH507" s="130"/>
      <c r="CI507" s="130"/>
      <c r="CJ507" s="130"/>
      <c r="CK507" s="130"/>
      <c r="CL507" s="130"/>
      <c r="CM507" s="130"/>
      <c r="CN507" s="130"/>
      <c r="CO507" s="130"/>
      <c r="CP507" s="130"/>
      <c r="CQ507" s="130"/>
      <c r="CR507" s="130"/>
      <c r="CS507" s="130"/>
      <c r="CT507" s="130"/>
      <c r="CU507" s="130"/>
      <c r="CV507" s="130"/>
      <c r="CW507" s="130"/>
      <c r="CX507" s="130"/>
      <c r="CY507" s="130"/>
      <c r="CZ507" s="130"/>
      <c r="DA507" s="130"/>
      <c r="DB507" s="130"/>
      <c r="DC507" s="130"/>
      <c r="DD507" s="130"/>
      <c r="DE507" s="130"/>
      <c r="DF507" s="130"/>
      <c r="DG507" s="130"/>
      <c r="DH507" s="130"/>
      <c r="DI507" s="130"/>
      <c r="DJ507" s="130"/>
      <c r="DK507" s="130"/>
      <c r="DL507" s="130"/>
      <c r="DM507" s="130"/>
      <c r="DN507" s="130"/>
      <c r="DO507" s="130"/>
      <c r="DP507" s="130"/>
      <c r="DQ507" s="130"/>
      <c r="DR507" s="130"/>
      <c r="DS507" s="130"/>
      <c r="DT507" s="130"/>
      <c r="DU507" s="130"/>
      <c r="DV507" s="130"/>
      <c r="DW507" s="130"/>
      <c r="DX507" s="130"/>
      <c r="DY507" s="130"/>
      <c r="DZ507" s="130"/>
      <c r="EA507" s="130"/>
      <c r="EB507" s="130"/>
      <c r="EC507" s="130"/>
      <c r="ED507" s="130"/>
      <c r="EE507" s="130"/>
      <c r="EF507" s="130"/>
      <c r="EG507" s="130"/>
      <c r="EH507" s="130"/>
      <c r="EI507" s="130"/>
    </row>
    <row r="508" spans="1:139" ht="156.75" customHeight="1" outlineLevel="1" x14ac:dyDescent="0.3">
      <c r="A508" s="6">
        <v>418</v>
      </c>
      <c r="B508" s="6">
        <v>418</v>
      </c>
      <c r="C508" s="6" t="s">
        <v>240</v>
      </c>
      <c r="D508" s="7" t="s">
        <v>552</v>
      </c>
      <c r="E508" s="16">
        <v>482.45</v>
      </c>
      <c r="F508" s="49">
        <f t="shared" si="525"/>
        <v>0</v>
      </c>
      <c r="G508" s="48"/>
      <c r="H508" s="46">
        <f t="shared" si="526"/>
        <v>0</v>
      </c>
      <c r="I508" s="47"/>
      <c r="J508" s="47"/>
      <c r="K508" s="47">
        <f t="shared" si="527"/>
        <v>0</v>
      </c>
      <c r="L508" s="50"/>
      <c r="M508" s="49">
        <f t="shared" si="612"/>
        <v>0</v>
      </c>
      <c r="N508" s="46">
        <f t="shared" si="613"/>
        <v>0</v>
      </c>
      <c r="O508" s="42">
        <f t="shared" si="614"/>
        <v>0</v>
      </c>
      <c r="P508" s="47"/>
      <c r="Q508" s="47"/>
      <c r="R508" s="47">
        <f t="shared" si="528"/>
        <v>0</v>
      </c>
      <c r="S508" s="50"/>
      <c r="T508" s="49">
        <f t="shared" si="522"/>
        <v>0</v>
      </c>
      <c r="U508" s="46">
        <f t="shared" si="523"/>
        <v>33771.500000000007</v>
      </c>
      <c r="V508" s="42">
        <f t="shared" si="615"/>
        <v>33771.500000000007</v>
      </c>
      <c r="W508" s="47"/>
      <c r="X508" s="47">
        <v>70.000000000000014</v>
      </c>
      <c r="Y508" s="47">
        <f t="shared" si="529"/>
        <v>70.000000000000014</v>
      </c>
      <c r="Z508" s="50"/>
      <c r="AA508" s="51">
        <f t="shared" si="524"/>
        <v>0</v>
      </c>
      <c r="AB508" s="46">
        <f t="shared" si="520"/>
        <v>0</v>
      </c>
      <c r="AC508" s="46">
        <f t="shared" si="521"/>
        <v>0</v>
      </c>
      <c r="AD508" s="47"/>
      <c r="AE508" s="47"/>
      <c r="AF508" s="44">
        <f t="shared" si="516"/>
        <v>0</v>
      </c>
      <c r="AG508" s="124"/>
      <c r="AH508" s="51">
        <f>K508*AK508</f>
        <v>0</v>
      </c>
      <c r="AI508" s="46">
        <f>K509*AL508</f>
        <v>0</v>
      </c>
      <c r="AJ508" s="46">
        <f>AH508+AI508</f>
        <v>0</v>
      </c>
      <c r="AK508" s="47"/>
      <c r="AL508" s="47"/>
      <c r="AM508" s="44">
        <f t="shared" si="517"/>
        <v>0</v>
      </c>
      <c r="AN508" s="124"/>
      <c r="AO508" s="51">
        <f>R508*AR508</f>
        <v>0</v>
      </c>
      <c r="AP508" s="46">
        <f>R509*AS508</f>
        <v>0</v>
      </c>
      <c r="AQ508" s="46">
        <f>AO508+AP508</f>
        <v>0</v>
      </c>
      <c r="AR508" s="47"/>
      <c r="AS508" s="47"/>
      <c r="AT508" s="44">
        <f t="shared" si="518"/>
        <v>0</v>
      </c>
      <c r="AU508" s="124"/>
      <c r="AV508" s="51">
        <f>Y508*AY508</f>
        <v>0</v>
      </c>
      <c r="AW508" s="46">
        <f>Y509*AZ508</f>
        <v>0</v>
      </c>
      <c r="AX508" s="46">
        <f>AV508+AW508</f>
        <v>0</v>
      </c>
      <c r="AY508" s="47"/>
      <c r="AZ508" s="47"/>
      <c r="BA508" s="44">
        <f t="shared" si="519"/>
        <v>0</v>
      </c>
      <c r="BB508" s="93" t="s">
        <v>942</v>
      </c>
      <c r="BC508" s="93"/>
    </row>
    <row r="509" spans="1:139" ht="28.5" customHeight="1" outlineLevel="1" x14ac:dyDescent="0.3">
      <c r="A509" s="6">
        <v>419</v>
      </c>
      <c r="B509" s="6">
        <v>419</v>
      </c>
      <c r="C509" s="6" t="s">
        <v>231</v>
      </c>
      <c r="D509" s="7" t="s">
        <v>552</v>
      </c>
      <c r="E509" s="16">
        <v>10.9</v>
      </c>
      <c r="F509" s="49">
        <f t="shared" si="525"/>
        <v>0</v>
      </c>
      <c r="G509" s="48"/>
      <c r="H509" s="46">
        <f t="shared" si="526"/>
        <v>0</v>
      </c>
      <c r="I509" s="47"/>
      <c r="J509" s="47"/>
      <c r="K509" s="47">
        <f t="shared" si="527"/>
        <v>0</v>
      </c>
      <c r="L509" s="50"/>
      <c r="M509" s="49">
        <f t="shared" si="612"/>
        <v>0</v>
      </c>
      <c r="N509" s="46">
        <f t="shared" si="613"/>
        <v>0</v>
      </c>
      <c r="O509" s="42">
        <f t="shared" si="614"/>
        <v>0</v>
      </c>
      <c r="P509" s="47"/>
      <c r="Q509" s="47"/>
      <c r="R509" s="47">
        <f t="shared" ref="R509:R572" si="638">P509+Q509</f>
        <v>0</v>
      </c>
      <c r="S509" s="50"/>
      <c r="T509" s="49">
        <f t="shared" si="522"/>
        <v>0</v>
      </c>
      <c r="U509" s="46">
        <f t="shared" si="523"/>
        <v>708.5</v>
      </c>
      <c r="V509" s="42">
        <f t="shared" si="615"/>
        <v>708.5</v>
      </c>
      <c r="W509" s="47"/>
      <c r="X509" s="47">
        <v>65</v>
      </c>
      <c r="Y509" s="47">
        <f t="shared" si="529"/>
        <v>65</v>
      </c>
      <c r="Z509" s="50"/>
      <c r="AA509" s="51">
        <f t="shared" si="524"/>
        <v>0</v>
      </c>
      <c r="AB509" s="46">
        <f t="shared" si="520"/>
        <v>0</v>
      </c>
      <c r="AC509" s="46">
        <f t="shared" si="521"/>
        <v>0</v>
      </c>
      <c r="AD509" s="47"/>
      <c r="AE509" s="47"/>
      <c r="AF509" s="44">
        <f t="shared" si="516"/>
        <v>0</v>
      </c>
      <c r="AG509" s="124"/>
      <c r="AH509" s="51">
        <f>K509*AK509</f>
        <v>0</v>
      </c>
      <c r="AI509" s="46">
        <f>K510*AL509</f>
        <v>0</v>
      </c>
      <c r="AJ509" s="46">
        <f>AH509+AI509</f>
        <v>0</v>
      </c>
      <c r="AK509" s="47"/>
      <c r="AL509" s="47"/>
      <c r="AM509" s="44">
        <f t="shared" si="517"/>
        <v>0</v>
      </c>
      <c r="AN509" s="124"/>
      <c r="AO509" s="51">
        <f>R509*AR509</f>
        <v>0</v>
      </c>
      <c r="AP509" s="46">
        <f>R510*AS509</f>
        <v>0</v>
      </c>
      <c r="AQ509" s="46">
        <f>AO509+AP509</f>
        <v>0</v>
      </c>
      <c r="AR509" s="47"/>
      <c r="AS509" s="47"/>
      <c r="AT509" s="44">
        <f t="shared" si="518"/>
        <v>0</v>
      </c>
      <c r="AU509" s="124"/>
      <c r="AV509" s="51">
        <f>Y509*AY509</f>
        <v>0</v>
      </c>
      <c r="AW509" s="46">
        <f>Y510*AZ509</f>
        <v>0</v>
      </c>
      <c r="AX509" s="46">
        <f>AV509+AW509</f>
        <v>0</v>
      </c>
      <c r="AY509" s="47"/>
      <c r="AZ509" s="47"/>
      <c r="BA509" s="44">
        <f t="shared" si="519"/>
        <v>0</v>
      </c>
      <c r="BB509" s="93" t="s">
        <v>943</v>
      </c>
      <c r="BC509" s="93"/>
    </row>
    <row r="510" spans="1:139" ht="42.75" customHeight="1" outlineLevel="1" x14ac:dyDescent="0.3">
      <c r="A510" s="6">
        <v>420</v>
      </c>
      <c r="B510" s="6">
        <v>420</v>
      </c>
      <c r="C510" s="6" t="s">
        <v>390</v>
      </c>
      <c r="D510" s="7" t="s">
        <v>549</v>
      </c>
      <c r="E510" s="16">
        <v>21.47</v>
      </c>
      <c r="F510" s="49">
        <f t="shared" si="525"/>
        <v>0</v>
      </c>
      <c r="G510" s="48"/>
      <c r="H510" s="46">
        <f t="shared" si="526"/>
        <v>0</v>
      </c>
      <c r="I510" s="47"/>
      <c r="J510" s="47"/>
      <c r="K510" s="47">
        <f t="shared" si="527"/>
        <v>0</v>
      </c>
      <c r="L510" s="50"/>
      <c r="M510" s="49">
        <f t="shared" si="612"/>
        <v>0</v>
      </c>
      <c r="N510" s="46">
        <f t="shared" si="613"/>
        <v>0</v>
      </c>
      <c r="O510" s="42">
        <f t="shared" si="614"/>
        <v>0</v>
      </c>
      <c r="P510" s="47"/>
      <c r="Q510" s="47"/>
      <c r="R510" s="47">
        <f t="shared" si="638"/>
        <v>0</v>
      </c>
      <c r="S510" s="50"/>
      <c r="T510" s="49">
        <f t="shared" si="522"/>
        <v>0</v>
      </c>
      <c r="U510" s="46">
        <f t="shared" si="523"/>
        <v>5367.5</v>
      </c>
      <c r="V510" s="42">
        <f t="shared" si="615"/>
        <v>5367.5</v>
      </c>
      <c r="W510" s="47"/>
      <c r="X510" s="47">
        <v>250</v>
      </c>
      <c r="Y510" s="47">
        <f t="shared" si="529"/>
        <v>250</v>
      </c>
      <c r="Z510" s="50"/>
      <c r="AA510" s="51">
        <f t="shared" si="524"/>
        <v>0</v>
      </c>
      <c r="AB510" s="46">
        <f t="shared" si="520"/>
        <v>0</v>
      </c>
      <c r="AC510" s="46">
        <f t="shared" si="521"/>
        <v>0</v>
      </c>
      <c r="AD510" s="47"/>
      <c r="AE510" s="47"/>
      <c r="AF510" s="44">
        <f t="shared" si="516"/>
        <v>0</v>
      </c>
      <c r="AG510" s="124"/>
      <c r="AH510" s="51">
        <f>K510*AK510</f>
        <v>0</v>
      </c>
      <c r="AI510" s="46">
        <f>K511*AL510</f>
        <v>0</v>
      </c>
      <c r="AJ510" s="46">
        <f>AH510+AI510</f>
        <v>0</v>
      </c>
      <c r="AK510" s="47"/>
      <c r="AL510" s="47"/>
      <c r="AM510" s="44">
        <f t="shared" si="517"/>
        <v>0</v>
      </c>
      <c r="AN510" s="124"/>
      <c r="AO510" s="51">
        <f>R510*AR510</f>
        <v>0</v>
      </c>
      <c r="AP510" s="46">
        <f>R511*AS510</f>
        <v>0</v>
      </c>
      <c r="AQ510" s="46">
        <f>AO510+AP510</f>
        <v>0</v>
      </c>
      <c r="AR510" s="47"/>
      <c r="AS510" s="47"/>
      <c r="AT510" s="44">
        <f t="shared" si="518"/>
        <v>0</v>
      </c>
      <c r="AU510" s="124"/>
      <c r="AV510" s="51">
        <f>Y510*AY510</f>
        <v>0</v>
      </c>
      <c r="AW510" s="46">
        <f>Y511*AZ510</f>
        <v>0</v>
      </c>
      <c r="AX510" s="46">
        <f>AV510+AW510</f>
        <v>0</v>
      </c>
      <c r="AY510" s="47"/>
      <c r="AZ510" s="47"/>
      <c r="BA510" s="44">
        <f t="shared" si="519"/>
        <v>0</v>
      </c>
      <c r="BB510" s="93" t="s">
        <v>944</v>
      </c>
      <c r="BC510" s="93"/>
    </row>
    <row r="511" spans="1:139" ht="42.75" customHeight="1" outlineLevel="1" x14ac:dyDescent="0.3">
      <c r="A511" s="6">
        <v>421</v>
      </c>
      <c r="B511" s="6">
        <v>421</v>
      </c>
      <c r="C511" s="6" t="s">
        <v>391</v>
      </c>
      <c r="D511" s="7" t="s">
        <v>549</v>
      </c>
      <c r="E511" s="16">
        <v>21.47</v>
      </c>
      <c r="F511" s="49">
        <f t="shared" si="525"/>
        <v>0</v>
      </c>
      <c r="G511" s="48"/>
      <c r="H511" s="46">
        <f t="shared" si="526"/>
        <v>0</v>
      </c>
      <c r="I511" s="47"/>
      <c r="J511" s="47"/>
      <c r="K511" s="47">
        <f t="shared" si="527"/>
        <v>0</v>
      </c>
      <c r="L511" s="50"/>
      <c r="M511" s="49">
        <f t="shared" si="612"/>
        <v>0</v>
      </c>
      <c r="N511" s="46">
        <f t="shared" si="613"/>
        <v>0</v>
      </c>
      <c r="O511" s="42">
        <f t="shared" si="614"/>
        <v>0</v>
      </c>
      <c r="P511" s="47"/>
      <c r="Q511" s="47"/>
      <c r="R511" s="47">
        <f t="shared" si="638"/>
        <v>0</v>
      </c>
      <c r="S511" s="50"/>
      <c r="T511" s="49">
        <f t="shared" si="522"/>
        <v>0</v>
      </c>
      <c r="U511" s="46">
        <f t="shared" si="523"/>
        <v>5367.5</v>
      </c>
      <c r="V511" s="42">
        <f t="shared" si="615"/>
        <v>5367.5</v>
      </c>
      <c r="W511" s="47"/>
      <c r="X511" s="47">
        <v>250</v>
      </c>
      <c r="Y511" s="47">
        <f t="shared" si="529"/>
        <v>250</v>
      </c>
      <c r="Z511" s="50"/>
      <c r="AA511" s="51">
        <f t="shared" si="524"/>
        <v>0</v>
      </c>
      <c r="AB511" s="46">
        <f t="shared" si="520"/>
        <v>0</v>
      </c>
      <c r="AC511" s="46">
        <f t="shared" si="521"/>
        <v>0</v>
      </c>
      <c r="AD511" s="47"/>
      <c r="AE511" s="47"/>
      <c r="AF511" s="44">
        <f t="shared" si="516"/>
        <v>0</v>
      </c>
      <c r="AG511" s="124"/>
      <c r="AH511" s="51">
        <f>K511*AK511</f>
        <v>0</v>
      </c>
      <c r="AI511" s="46">
        <f>K512*AL511</f>
        <v>0</v>
      </c>
      <c r="AJ511" s="46">
        <f>AH511+AI511</f>
        <v>0</v>
      </c>
      <c r="AK511" s="47"/>
      <c r="AL511" s="47"/>
      <c r="AM511" s="44">
        <f t="shared" si="517"/>
        <v>0</v>
      </c>
      <c r="AN511" s="124"/>
      <c r="AO511" s="51">
        <f>R511*AR511</f>
        <v>0</v>
      </c>
      <c r="AP511" s="46">
        <f>R512*AS511</f>
        <v>0</v>
      </c>
      <c r="AQ511" s="46">
        <f>AO511+AP511</f>
        <v>0</v>
      </c>
      <c r="AR511" s="47"/>
      <c r="AS511" s="47"/>
      <c r="AT511" s="44">
        <f t="shared" si="518"/>
        <v>0</v>
      </c>
      <c r="AU511" s="124"/>
      <c r="AV511" s="51">
        <f>Y511*AY511</f>
        <v>0</v>
      </c>
      <c r="AW511" s="46">
        <f>Y512*AZ511</f>
        <v>0</v>
      </c>
      <c r="AX511" s="46">
        <f>AV511+AW511</f>
        <v>0</v>
      </c>
      <c r="AY511" s="47"/>
      <c r="AZ511" s="47"/>
      <c r="BA511" s="44">
        <f t="shared" si="519"/>
        <v>0</v>
      </c>
      <c r="BB511" s="93" t="s">
        <v>945</v>
      </c>
      <c r="BC511" s="93"/>
    </row>
    <row r="512" spans="1:139" ht="99.75" customHeight="1" outlineLevel="1" x14ac:dyDescent="0.3">
      <c r="A512" s="6">
        <v>422</v>
      </c>
      <c r="B512" s="6">
        <v>422</v>
      </c>
      <c r="C512" s="6" t="s">
        <v>392</v>
      </c>
      <c r="D512" s="7" t="s">
        <v>549</v>
      </c>
      <c r="E512" s="16">
        <v>20.05</v>
      </c>
      <c r="F512" s="49">
        <f t="shared" si="525"/>
        <v>0</v>
      </c>
      <c r="G512" s="48"/>
      <c r="H512" s="46">
        <f t="shared" si="526"/>
        <v>0</v>
      </c>
      <c r="I512" s="47"/>
      <c r="J512" s="47"/>
      <c r="K512" s="47">
        <f t="shared" si="527"/>
        <v>0</v>
      </c>
      <c r="L512" s="50"/>
      <c r="M512" s="49">
        <f t="shared" si="612"/>
        <v>18379.032999999999</v>
      </c>
      <c r="N512" s="46">
        <f t="shared" si="613"/>
        <v>0</v>
      </c>
      <c r="O512" s="42">
        <f t="shared" si="614"/>
        <v>18379.032999999999</v>
      </c>
      <c r="P512" s="47">
        <v>916.66</v>
      </c>
      <c r="Q512" s="47"/>
      <c r="R512" s="47">
        <f t="shared" si="638"/>
        <v>916.66</v>
      </c>
      <c r="S512" s="50"/>
      <c r="T512" s="49">
        <f t="shared" si="522"/>
        <v>0</v>
      </c>
      <c r="U512" s="46">
        <f t="shared" si="523"/>
        <v>66810.9709</v>
      </c>
      <c r="V512" s="42">
        <f t="shared" si="615"/>
        <v>66810.9709</v>
      </c>
      <c r="W512" s="47"/>
      <c r="X512" s="155">
        <v>3332.2179999999998</v>
      </c>
      <c r="Y512" s="47">
        <f t="shared" si="529"/>
        <v>3332.2179999999998</v>
      </c>
      <c r="Z512" s="50"/>
      <c r="AA512" s="51">
        <f t="shared" si="524"/>
        <v>0</v>
      </c>
      <c r="AB512" s="46">
        <f t="shared" si="520"/>
        <v>0</v>
      </c>
      <c r="AC512" s="46">
        <f t="shared" si="521"/>
        <v>0</v>
      </c>
      <c r="AD512" s="47"/>
      <c r="AE512" s="47"/>
      <c r="AF512" s="44">
        <f t="shared" si="516"/>
        <v>0</v>
      </c>
      <c r="AG512" s="124"/>
      <c r="AH512" s="51">
        <f>K512*AK512</f>
        <v>0</v>
      </c>
      <c r="AI512" s="46">
        <f>K513*AL512</f>
        <v>0</v>
      </c>
      <c r="AJ512" s="46">
        <f>AH512+AI512</f>
        <v>0</v>
      </c>
      <c r="AK512" s="47"/>
      <c r="AL512" s="47"/>
      <c r="AM512" s="44">
        <f t="shared" si="517"/>
        <v>0</v>
      </c>
      <c r="AN512" s="124"/>
      <c r="AO512" s="51">
        <f>R512*AR512</f>
        <v>0</v>
      </c>
      <c r="AP512" s="46">
        <f>R513*AS512</f>
        <v>0</v>
      </c>
      <c r="AQ512" s="46">
        <f>AO512+AP512</f>
        <v>0</v>
      </c>
      <c r="AR512" s="47"/>
      <c r="AS512" s="47"/>
      <c r="AT512" s="44">
        <f t="shared" si="518"/>
        <v>0</v>
      </c>
      <c r="AU512" s="124"/>
      <c r="AV512" s="51">
        <f>Y512*AY512</f>
        <v>0</v>
      </c>
      <c r="AW512" s="46">
        <f>Y513*AZ512</f>
        <v>0</v>
      </c>
      <c r="AX512" s="46">
        <f>AV512+AW512</f>
        <v>0</v>
      </c>
      <c r="AY512" s="47"/>
      <c r="AZ512" s="47"/>
      <c r="BA512" s="44">
        <f t="shared" si="519"/>
        <v>0</v>
      </c>
      <c r="BB512" s="93" t="s">
        <v>946</v>
      </c>
      <c r="BC512" s="93"/>
    </row>
    <row r="513" spans="1:139" s="67" customFormat="1" hidden="1" x14ac:dyDescent="0.3">
      <c r="A513" s="61"/>
      <c r="B513" s="61"/>
      <c r="C513" s="61" t="s">
        <v>236</v>
      </c>
      <c r="D513" s="68"/>
      <c r="E513" s="69"/>
      <c r="F513" s="72">
        <f>SUM(F514:F515)</f>
        <v>0</v>
      </c>
      <c r="G513" s="72">
        <f t="shared" ref="G513:H513" si="639">SUM(G514:G515)</f>
        <v>0</v>
      </c>
      <c r="H513" s="72">
        <f t="shared" si="639"/>
        <v>0</v>
      </c>
      <c r="I513" s="71"/>
      <c r="J513" s="71"/>
      <c r="K513" s="71">
        <f t="shared" si="527"/>
        <v>0</v>
      </c>
      <c r="L513" s="60"/>
      <c r="M513" s="72">
        <f>SUM(M514:M515)</f>
        <v>35340.53</v>
      </c>
      <c r="N513" s="72">
        <f t="shared" ref="N513" si="640">SUM(N514:N515)</f>
        <v>0</v>
      </c>
      <c r="O513" s="72">
        <f t="shared" ref="O513" si="641">SUM(O514:O515)</f>
        <v>35340.53</v>
      </c>
      <c r="P513" s="71"/>
      <c r="Q513" s="71"/>
      <c r="R513" s="71">
        <f t="shared" si="638"/>
        <v>0</v>
      </c>
      <c r="S513" s="60"/>
      <c r="T513" s="72">
        <f>SUM(T514:T515)</f>
        <v>0</v>
      </c>
      <c r="U513" s="72">
        <f t="shared" ref="U513" si="642">SUM(U514:U515)</f>
        <v>181482</v>
      </c>
      <c r="V513" s="72">
        <f t="shared" ref="V513" si="643">SUM(V514:V515)</f>
        <v>181482</v>
      </c>
      <c r="W513" s="71"/>
      <c r="X513" s="71"/>
      <c r="Y513" s="71">
        <f t="shared" si="529"/>
        <v>0</v>
      </c>
      <c r="Z513" s="60"/>
      <c r="AA513" s="72">
        <f>SUM(AA514:AA515)</f>
        <v>0</v>
      </c>
      <c r="AB513" s="72">
        <f t="shared" ref="AB513" si="644">SUM(AB514:AB515)</f>
        <v>0</v>
      </c>
      <c r="AC513" s="72">
        <f t="shared" ref="AC513" si="645">SUM(AC514:AC515)</f>
        <v>0</v>
      </c>
      <c r="AD513" s="71"/>
      <c r="AE513" s="71"/>
      <c r="AF513" s="66">
        <f t="shared" si="516"/>
        <v>0</v>
      </c>
      <c r="AG513" s="123"/>
      <c r="AH513" s="72">
        <f>SUM(AH514:AH515)</f>
        <v>0</v>
      </c>
      <c r="AI513" s="72">
        <f t="shared" ref="AI513" si="646">SUM(AI514:AI515)</f>
        <v>0</v>
      </c>
      <c r="AJ513" s="72">
        <f t="shared" ref="AJ513" si="647">SUM(AJ514:AJ515)</f>
        <v>0</v>
      </c>
      <c r="AK513" s="71"/>
      <c r="AL513" s="71"/>
      <c r="AM513" s="66">
        <f t="shared" si="517"/>
        <v>0</v>
      </c>
      <c r="AN513" s="123"/>
      <c r="AO513" s="72">
        <f>SUM(AO514:AO515)</f>
        <v>0</v>
      </c>
      <c r="AP513" s="72">
        <f t="shared" ref="AP513:AQ513" si="648">SUM(AP514:AP515)</f>
        <v>0</v>
      </c>
      <c r="AQ513" s="72">
        <f t="shared" si="648"/>
        <v>0</v>
      </c>
      <c r="AR513" s="71"/>
      <c r="AS513" s="71"/>
      <c r="AT513" s="66">
        <f t="shared" si="518"/>
        <v>0</v>
      </c>
      <c r="AU513" s="123"/>
      <c r="AV513" s="72">
        <f>SUM(AV514:AV515)</f>
        <v>0</v>
      </c>
      <c r="AW513" s="72">
        <f t="shared" ref="AW513:AX513" si="649">SUM(AW514:AW515)</f>
        <v>0</v>
      </c>
      <c r="AX513" s="72">
        <f t="shared" si="649"/>
        <v>0</v>
      </c>
      <c r="AY513" s="71"/>
      <c r="AZ513" s="71"/>
      <c r="BA513" s="66">
        <f t="shared" si="519"/>
        <v>0</v>
      </c>
      <c r="BB513" s="89"/>
      <c r="BC513" s="89"/>
      <c r="BD513" s="130"/>
      <c r="BE513" s="130"/>
      <c r="BF513" s="130"/>
      <c r="BG513" s="130"/>
      <c r="BH513" s="130"/>
      <c r="BI513" s="130"/>
      <c r="BJ513" s="130"/>
      <c r="BK513" s="130"/>
      <c r="BL513" s="130"/>
      <c r="BM513" s="130"/>
      <c r="BN513" s="130"/>
      <c r="BO513" s="130"/>
      <c r="BP513" s="130"/>
      <c r="BQ513" s="130"/>
      <c r="BR513" s="130"/>
      <c r="BS513" s="130"/>
      <c r="BT513" s="130"/>
      <c r="BU513" s="130"/>
      <c r="BV513" s="130"/>
      <c r="BW513" s="130"/>
      <c r="BX513" s="130"/>
      <c r="BY513" s="130"/>
      <c r="BZ513" s="130"/>
      <c r="CA513" s="130"/>
      <c r="CB513" s="130"/>
      <c r="CC513" s="130"/>
      <c r="CD513" s="130"/>
      <c r="CE513" s="130"/>
      <c r="CF513" s="130"/>
      <c r="CG513" s="130"/>
      <c r="CH513" s="130"/>
      <c r="CI513" s="130"/>
      <c r="CJ513" s="130"/>
      <c r="CK513" s="130"/>
      <c r="CL513" s="130"/>
      <c r="CM513" s="130"/>
      <c r="CN513" s="130"/>
      <c r="CO513" s="130"/>
      <c r="CP513" s="130"/>
      <c r="CQ513" s="130"/>
      <c r="CR513" s="130"/>
      <c r="CS513" s="130"/>
      <c r="CT513" s="130"/>
      <c r="CU513" s="130"/>
      <c r="CV513" s="130"/>
      <c r="CW513" s="130"/>
      <c r="CX513" s="130"/>
      <c r="CY513" s="130"/>
      <c r="CZ513" s="130"/>
      <c r="DA513" s="130"/>
      <c r="DB513" s="130"/>
      <c r="DC513" s="130"/>
      <c r="DD513" s="130"/>
      <c r="DE513" s="130"/>
      <c r="DF513" s="130"/>
      <c r="DG513" s="130"/>
      <c r="DH513" s="130"/>
      <c r="DI513" s="130"/>
      <c r="DJ513" s="130"/>
      <c r="DK513" s="130"/>
      <c r="DL513" s="130"/>
      <c r="DM513" s="130"/>
      <c r="DN513" s="130"/>
      <c r="DO513" s="130"/>
      <c r="DP513" s="130"/>
      <c r="DQ513" s="130"/>
      <c r="DR513" s="130"/>
      <c r="DS513" s="130"/>
      <c r="DT513" s="130"/>
      <c r="DU513" s="130"/>
      <c r="DV513" s="130"/>
      <c r="DW513" s="130"/>
      <c r="DX513" s="130"/>
      <c r="DY513" s="130"/>
      <c r="DZ513" s="130"/>
      <c r="EA513" s="130"/>
      <c r="EB513" s="130"/>
      <c r="EC513" s="130"/>
      <c r="ED513" s="130"/>
      <c r="EE513" s="130"/>
      <c r="EF513" s="130"/>
      <c r="EG513" s="130"/>
      <c r="EH513" s="130"/>
      <c r="EI513" s="130"/>
    </row>
    <row r="514" spans="1:139" ht="85.5" customHeight="1" outlineLevel="1" x14ac:dyDescent="0.3">
      <c r="A514" s="6">
        <v>423</v>
      </c>
      <c r="B514" s="6">
        <v>423</v>
      </c>
      <c r="C514" s="6" t="s">
        <v>366</v>
      </c>
      <c r="D514" s="7" t="s">
        <v>551</v>
      </c>
      <c r="E514" s="16">
        <v>52.73</v>
      </c>
      <c r="F514" s="49">
        <f t="shared" si="525"/>
        <v>0</v>
      </c>
      <c r="G514" s="48"/>
      <c r="H514" s="46">
        <f t="shared" si="526"/>
        <v>0</v>
      </c>
      <c r="I514" s="47"/>
      <c r="J514" s="47"/>
      <c r="K514" s="47">
        <f t="shared" si="527"/>
        <v>0</v>
      </c>
      <c r="L514" s="50"/>
      <c r="M514" s="49">
        <f t="shared" si="612"/>
        <v>9227.75</v>
      </c>
      <c r="N514" s="46">
        <f t="shared" si="613"/>
        <v>0</v>
      </c>
      <c r="O514" s="42">
        <f t="shared" si="614"/>
        <v>9227.75</v>
      </c>
      <c r="P514" s="47">
        <v>175</v>
      </c>
      <c r="Q514" s="47"/>
      <c r="R514" s="47">
        <f t="shared" si="638"/>
        <v>175</v>
      </c>
      <c r="S514" s="50"/>
      <c r="T514" s="49">
        <f t="shared" si="522"/>
        <v>0</v>
      </c>
      <c r="U514" s="46">
        <f t="shared" si="523"/>
        <v>63275.999999999993</v>
      </c>
      <c r="V514" s="42">
        <f t="shared" si="615"/>
        <v>63275.999999999993</v>
      </c>
      <c r="W514" s="47"/>
      <c r="X514" s="47">
        <v>1200</v>
      </c>
      <c r="Y514" s="47">
        <f t="shared" si="529"/>
        <v>1200</v>
      </c>
      <c r="Z514" s="50"/>
      <c r="AA514" s="51">
        <f t="shared" si="524"/>
        <v>0</v>
      </c>
      <c r="AB514" s="46">
        <f t="shared" si="520"/>
        <v>0</v>
      </c>
      <c r="AC514" s="46">
        <f t="shared" si="521"/>
        <v>0</v>
      </c>
      <c r="AD514" s="47"/>
      <c r="AE514" s="47"/>
      <c r="AF514" s="44">
        <f t="shared" si="516"/>
        <v>0</v>
      </c>
      <c r="AG514" s="124"/>
      <c r="AH514" s="51">
        <f>K514*AK514</f>
        <v>0</v>
      </c>
      <c r="AI514" s="46">
        <f>K515*AL514</f>
        <v>0</v>
      </c>
      <c r="AJ514" s="46">
        <f>AH514+AI514</f>
        <v>0</v>
      </c>
      <c r="AK514" s="47"/>
      <c r="AL514" s="47"/>
      <c r="AM514" s="44">
        <f t="shared" si="517"/>
        <v>0</v>
      </c>
      <c r="AN514" s="124"/>
      <c r="AO514" s="51">
        <f>R514*AR514</f>
        <v>0</v>
      </c>
      <c r="AP514" s="46">
        <f>R515*AS514</f>
        <v>0</v>
      </c>
      <c r="AQ514" s="46">
        <f>AO514+AP514</f>
        <v>0</v>
      </c>
      <c r="AR514" s="47"/>
      <c r="AS514" s="47"/>
      <c r="AT514" s="44">
        <f t="shared" si="518"/>
        <v>0</v>
      </c>
      <c r="AU514" s="124"/>
      <c r="AV514" s="51">
        <f>Y514*AY514</f>
        <v>0</v>
      </c>
      <c r="AW514" s="46">
        <f>Y515*AZ514</f>
        <v>0</v>
      </c>
      <c r="AX514" s="46">
        <f>AV514+AW514</f>
        <v>0</v>
      </c>
      <c r="AY514" s="47"/>
      <c r="AZ514" s="47"/>
      <c r="BA514" s="44">
        <f t="shared" si="519"/>
        <v>0</v>
      </c>
      <c r="BB514" s="93" t="s">
        <v>947</v>
      </c>
      <c r="BC514" s="93"/>
    </row>
    <row r="515" spans="1:139" ht="71.25" customHeight="1" outlineLevel="1" x14ac:dyDescent="0.3">
      <c r="A515" s="6">
        <v>424</v>
      </c>
      <c r="B515" s="6">
        <v>424</v>
      </c>
      <c r="C515" s="6" t="s">
        <v>393</v>
      </c>
      <c r="D515" s="7" t="s">
        <v>551</v>
      </c>
      <c r="E515" s="16">
        <v>53.73</v>
      </c>
      <c r="F515" s="49">
        <f t="shared" si="525"/>
        <v>0</v>
      </c>
      <c r="G515" s="48"/>
      <c r="H515" s="46">
        <f t="shared" si="526"/>
        <v>0</v>
      </c>
      <c r="I515" s="47"/>
      <c r="J515" s="47"/>
      <c r="K515" s="47">
        <f t="shared" si="527"/>
        <v>0</v>
      </c>
      <c r="L515" s="50"/>
      <c r="M515" s="49">
        <f t="shared" si="612"/>
        <v>26112.78</v>
      </c>
      <c r="N515" s="46">
        <f t="shared" si="613"/>
        <v>0</v>
      </c>
      <c r="O515" s="42">
        <f t="shared" si="614"/>
        <v>26112.78</v>
      </c>
      <c r="P515" s="47">
        <v>486</v>
      </c>
      <c r="Q515" s="47"/>
      <c r="R515" s="47">
        <f t="shared" si="638"/>
        <v>486</v>
      </c>
      <c r="S515" s="50"/>
      <c r="T515" s="49">
        <f t="shared" si="522"/>
        <v>0</v>
      </c>
      <c r="U515" s="46">
        <f t="shared" si="523"/>
        <v>118206</v>
      </c>
      <c r="V515" s="42">
        <f t="shared" si="615"/>
        <v>118206</v>
      </c>
      <c r="W515" s="47"/>
      <c r="X515" s="47">
        <v>2200</v>
      </c>
      <c r="Y515" s="47">
        <f t="shared" si="529"/>
        <v>2200</v>
      </c>
      <c r="Z515" s="50"/>
      <c r="AA515" s="51">
        <f t="shared" si="524"/>
        <v>0</v>
      </c>
      <c r="AB515" s="46">
        <f t="shared" si="520"/>
        <v>0</v>
      </c>
      <c r="AC515" s="46">
        <f t="shared" si="521"/>
        <v>0</v>
      </c>
      <c r="AD515" s="47"/>
      <c r="AE515" s="47"/>
      <c r="AF515" s="44">
        <f t="shared" si="516"/>
        <v>0</v>
      </c>
      <c r="AG515" s="124"/>
      <c r="AH515" s="51">
        <f>K515*AK515</f>
        <v>0</v>
      </c>
      <c r="AI515" s="46">
        <f>K516*AL515</f>
        <v>0</v>
      </c>
      <c r="AJ515" s="46">
        <f>AH515+AI515</f>
        <v>0</v>
      </c>
      <c r="AK515" s="47"/>
      <c r="AL515" s="47"/>
      <c r="AM515" s="44">
        <f t="shared" si="517"/>
        <v>0</v>
      </c>
      <c r="AN515" s="124"/>
      <c r="AO515" s="51">
        <f>R515*AR515</f>
        <v>0</v>
      </c>
      <c r="AP515" s="46">
        <f>R516*AS515</f>
        <v>0</v>
      </c>
      <c r="AQ515" s="46">
        <f>AO515+AP515</f>
        <v>0</v>
      </c>
      <c r="AR515" s="47"/>
      <c r="AS515" s="47"/>
      <c r="AT515" s="44">
        <f t="shared" si="518"/>
        <v>0</v>
      </c>
      <c r="AU515" s="124"/>
      <c r="AV515" s="51">
        <f>Y515*AY515</f>
        <v>0</v>
      </c>
      <c r="AW515" s="46">
        <f>Y516*AZ515</f>
        <v>0</v>
      </c>
      <c r="AX515" s="46">
        <f>AV515+AW515</f>
        <v>0</v>
      </c>
      <c r="AY515" s="47"/>
      <c r="AZ515" s="47"/>
      <c r="BA515" s="44">
        <f t="shared" si="519"/>
        <v>0</v>
      </c>
      <c r="BB515" s="93" t="s">
        <v>948</v>
      </c>
      <c r="BC515" s="93"/>
    </row>
    <row r="516" spans="1:139" s="67" customFormat="1" hidden="1" x14ac:dyDescent="0.3">
      <c r="A516" s="61"/>
      <c r="B516" s="61"/>
      <c r="C516" s="61" t="s">
        <v>243</v>
      </c>
      <c r="D516" s="68"/>
      <c r="E516" s="69"/>
      <c r="F516" s="72">
        <f>SUM(F517:F521)</f>
        <v>0</v>
      </c>
      <c r="G516" s="72">
        <f t="shared" ref="G516:H516" si="650">SUM(G517:G521)</f>
        <v>0</v>
      </c>
      <c r="H516" s="72">
        <f t="shared" si="650"/>
        <v>0</v>
      </c>
      <c r="I516" s="71"/>
      <c r="J516" s="71"/>
      <c r="K516" s="71">
        <f t="shared" si="527"/>
        <v>0</v>
      </c>
      <c r="L516" s="60"/>
      <c r="M516" s="72">
        <f>SUM(M517:M521)</f>
        <v>0</v>
      </c>
      <c r="N516" s="72">
        <f t="shared" ref="N516" si="651">SUM(N517:N521)</f>
        <v>0</v>
      </c>
      <c r="O516" s="72">
        <f t="shared" ref="O516" si="652">SUM(O517:O521)</f>
        <v>0</v>
      </c>
      <c r="P516" s="71"/>
      <c r="Q516" s="71"/>
      <c r="R516" s="71">
        <f t="shared" si="638"/>
        <v>0</v>
      </c>
      <c r="S516" s="60"/>
      <c r="T516" s="72">
        <f>SUM(T517:T521)</f>
        <v>0</v>
      </c>
      <c r="U516" s="72">
        <f t="shared" ref="U516" si="653">SUM(U517:U521)</f>
        <v>74935.5</v>
      </c>
      <c r="V516" s="72">
        <f t="shared" ref="V516" si="654">SUM(V517:V521)</f>
        <v>74935.5</v>
      </c>
      <c r="W516" s="71"/>
      <c r="X516" s="71"/>
      <c r="Y516" s="71">
        <f t="shared" si="529"/>
        <v>0</v>
      </c>
      <c r="Z516" s="60"/>
      <c r="AA516" s="72">
        <f>SUM(AA517:AA521)</f>
        <v>0</v>
      </c>
      <c r="AB516" s="72">
        <f t="shared" ref="AB516" si="655">SUM(AB517:AB521)</f>
        <v>0</v>
      </c>
      <c r="AC516" s="72">
        <f t="shared" ref="AC516" si="656">SUM(AC517:AC521)</f>
        <v>0</v>
      </c>
      <c r="AD516" s="71"/>
      <c r="AE516" s="71"/>
      <c r="AF516" s="66">
        <f t="shared" si="516"/>
        <v>0</v>
      </c>
      <c r="AG516" s="123"/>
      <c r="AH516" s="72">
        <f>SUM(AH517:AH521)</f>
        <v>0</v>
      </c>
      <c r="AI516" s="72">
        <f t="shared" ref="AI516" si="657">SUM(AI517:AI521)</f>
        <v>0</v>
      </c>
      <c r="AJ516" s="72">
        <f t="shared" ref="AJ516" si="658">SUM(AJ517:AJ521)</f>
        <v>0</v>
      </c>
      <c r="AK516" s="71"/>
      <c r="AL516" s="71"/>
      <c r="AM516" s="66">
        <f t="shared" si="517"/>
        <v>0</v>
      </c>
      <c r="AN516" s="123"/>
      <c r="AO516" s="72">
        <f>SUM(AO517:AO521)</f>
        <v>0</v>
      </c>
      <c r="AP516" s="72">
        <f t="shared" ref="AP516:AQ516" si="659">SUM(AP517:AP521)</f>
        <v>0</v>
      </c>
      <c r="AQ516" s="72">
        <f t="shared" si="659"/>
        <v>0</v>
      </c>
      <c r="AR516" s="71"/>
      <c r="AS516" s="71"/>
      <c r="AT516" s="66">
        <f t="shared" si="518"/>
        <v>0</v>
      </c>
      <c r="AU516" s="123"/>
      <c r="AV516" s="72">
        <f>SUM(AV517:AV521)</f>
        <v>0</v>
      </c>
      <c r="AW516" s="72">
        <f t="shared" ref="AW516:AX516" si="660">SUM(AW517:AW521)</f>
        <v>0</v>
      </c>
      <c r="AX516" s="72">
        <f t="shared" si="660"/>
        <v>0</v>
      </c>
      <c r="AY516" s="71"/>
      <c r="AZ516" s="71"/>
      <c r="BA516" s="66">
        <f t="shared" si="519"/>
        <v>0</v>
      </c>
      <c r="BB516" s="89"/>
      <c r="BC516" s="89"/>
      <c r="BD516" s="130"/>
      <c r="BE516" s="130"/>
      <c r="BF516" s="130"/>
      <c r="BG516" s="130"/>
      <c r="BH516" s="130"/>
      <c r="BI516" s="130"/>
      <c r="BJ516" s="130"/>
      <c r="BK516" s="130"/>
      <c r="BL516" s="130"/>
      <c r="BM516" s="130"/>
      <c r="BN516" s="130"/>
      <c r="BO516" s="130"/>
      <c r="BP516" s="130"/>
      <c r="BQ516" s="130"/>
      <c r="BR516" s="130"/>
      <c r="BS516" s="130"/>
      <c r="BT516" s="130"/>
      <c r="BU516" s="130"/>
      <c r="BV516" s="130"/>
      <c r="BW516" s="130"/>
      <c r="BX516" s="130"/>
      <c r="BY516" s="130"/>
      <c r="BZ516" s="130"/>
      <c r="CA516" s="130"/>
      <c r="CB516" s="130"/>
      <c r="CC516" s="130"/>
      <c r="CD516" s="130"/>
      <c r="CE516" s="130"/>
      <c r="CF516" s="130"/>
      <c r="CG516" s="130"/>
      <c r="CH516" s="130"/>
      <c r="CI516" s="130"/>
      <c r="CJ516" s="130"/>
      <c r="CK516" s="130"/>
      <c r="CL516" s="130"/>
      <c r="CM516" s="130"/>
      <c r="CN516" s="130"/>
      <c r="CO516" s="130"/>
      <c r="CP516" s="130"/>
      <c r="CQ516" s="130"/>
      <c r="CR516" s="130"/>
      <c r="CS516" s="130"/>
      <c r="CT516" s="130"/>
      <c r="CU516" s="130"/>
      <c r="CV516" s="130"/>
      <c r="CW516" s="130"/>
      <c r="CX516" s="130"/>
      <c r="CY516" s="130"/>
      <c r="CZ516" s="130"/>
      <c r="DA516" s="130"/>
      <c r="DB516" s="130"/>
      <c r="DC516" s="130"/>
      <c r="DD516" s="130"/>
      <c r="DE516" s="130"/>
      <c r="DF516" s="130"/>
      <c r="DG516" s="130"/>
      <c r="DH516" s="130"/>
      <c r="DI516" s="130"/>
      <c r="DJ516" s="130"/>
      <c r="DK516" s="130"/>
      <c r="DL516" s="130"/>
      <c r="DM516" s="130"/>
      <c r="DN516" s="130"/>
      <c r="DO516" s="130"/>
      <c r="DP516" s="130"/>
      <c r="DQ516" s="130"/>
      <c r="DR516" s="130"/>
      <c r="DS516" s="130"/>
      <c r="DT516" s="130"/>
      <c r="DU516" s="130"/>
      <c r="DV516" s="130"/>
      <c r="DW516" s="130"/>
      <c r="DX516" s="130"/>
      <c r="DY516" s="130"/>
      <c r="DZ516" s="130"/>
      <c r="EA516" s="130"/>
      <c r="EB516" s="130"/>
      <c r="EC516" s="130"/>
      <c r="ED516" s="130"/>
      <c r="EE516" s="130"/>
      <c r="EF516" s="130"/>
      <c r="EG516" s="130"/>
      <c r="EH516" s="130"/>
      <c r="EI516" s="130"/>
    </row>
    <row r="517" spans="1:139" ht="171" customHeight="1" outlineLevel="1" x14ac:dyDescent="0.3">
      <c r="A517" s="6">
        <v>425</v>
      </c>
      <c r="B517" s="6">
        <v>425</v>
      </c>
      <c r="C517" s="6" t="s">
        <v>394</v>
      </c>
      <c r="D517" s="7" t="s">
        <v>552</v>
      </c>
      <c r="E517" s="16">
        <v>632.65</v>
      </c>
      <c r="F517" s="49">
        <f t="shared" si="525"/>
        <v>0</v>
      </c>
      <c r="G517" s="48"/>
      <c r="H517" s="46">
        <f t="shared" si="526"/>
        <v>0</v>
      </c>
      <c r="I517" s="47"/>
      <c r="J517" s="47"/>
      <c r="K517" s="47">
        <f t="shared" si="527"/>
        <v>0</v>
      </c>
      <c r="L517" s="50"/>
      <c r="M517" s="49">
        <f t="shared" si="612"/>
        <v>0</v>
      </c>
      <c r="N517" s="46">
        <f t="shared" si="613"/>
        <v>0</v>
      </c>
      <c r="O517" s="42">
        <f t="shared" si="614"/>
        <v>0</v>
      </c>
      <c r="P517" s="47"/>
      <c r="Q517" s="47"/>
      <c r="R517" s="47">
        <f t="shared" si="638"/>
        <v>0</v>
      </c>
      <c r="S517" s="50"/>
      <c r="T517" s="49">
        <f t="shared" si="522"/>
        <v>0</v>
      </c>
      <c r="U517" s="46">
        <f t="shared" si="523"/>
        <v>44285.5</v>
      </c>
      <c r="V517" s="42">
        <f t="shared" si="615"/>
        <v>44285.5</v>
      </c>
      <c r="W517" s="47"/>
      <c r="X517" s="47">
        <v>70</v>
      </c>
      <c r="Y517" s="47">
        <f t="shared" si="529"/>
        <v>70</v>
      </c>
      <c r="Z517" s="50"/>
      <c r="AA517" s="51">
        <f t="shared" si="524"/>
        <v>0</v>
      </c>
      <c r="AB517" s="46">
        <f t="shared" si="520"/>
        <v>0</v>
      </c>
      <c r="AC517" s="46">
        <f t="shared" si="521"/>
        <v>0</v>
      </c>
      <c r="AD517" s="47"/>
      <c r="AE517" s="47"/>
      <c r="AF517" s="44">
        <f t="shared" si="516"/>
        <v>0</v>
      </c>
      <c r="AG517" s="124"/>
      <c r="AH517" s="51">
        <f>K517*AK517</f>
        <v>0</v>
      </c>
      <c r="AI517" s="46">
        <f>K518*AL517</f>
        <v>0</v>
      </c>
      <c r="AJ517" s="46">
        <f>AH517+AI517</f>
        <v>0</v>
      </c>
      <c r="AK517" s="47"/>
      <c r="AL517" s="47"/>
      <c r="AM517" s="44">
        <f t="shared" si="517"/>
        <v>0</v>
      </c>
      <c r="AN517" s="124"/>
      <c r="AO517" s="51">
        <f>R517*AR517</f>
        <v>0</v>
      </c>
      <c r="AP517" s="46">
        <f>R518*AS517</f>
        <v>0</v>
      </c>
      <c r="AQ517" s="46">
        <f>AO517+AP517</f>
        <v>0</v>
      </c>
      <c r="AR517" s="47"/>
      <c r="AS517" s="47"/>
      <c r="AT517" s="44">
        <f t="shared" si="518"/>
        <v>0</v>
      </c>
      <c r="AU517" s="124"/>
      <c r="AV517" s="51">
        <f>Y517*AY517</f>
        <v>0</v>
      </c>
      <c r="AW517" s="46">
        <f>Y518*AZ517</f>
        <v>0</v>
      </c>
      <c r="AX517" s="46">
        <f>AV517+AW517</f>
        <v>0</v>
      </c>
      <c r="AY517" s="47"/>
      <c r="AZ517" s="47"/>
      <c r="BA517" s="44">
        <f t="shared" si="519"/>
        <v>0</v>
      </c>
      <c r="BB517" s="93" t="s">
        <v>949</v>
      </c>
      <c r="BC517" s="93"/>
    </row>
    <row r="518" spans="1:139" ht="42.75" customHeight="1" outlineLevel="1" x14ac:dyDescent="0.3">
      <c r="A518" s="6">
        <v>426</v>
      </c>
      <c r="B518" s="6">
        <v>426</v>
      </c>
      <c r="C518" s="6" t="s">
        <v>395</v>
      </c>
      <c r="D518" s="7" t="s">
        <v>549</v>
      </c>
      <c r="E518" s="16">
        <v>55.5</v>
      </c>
      <c r="F518" s="49">
        <f t="shared" si="525"/>
        <v>0</v>
      </c>
      <c r="G518" s="48"/>
      <c r="H518" s="46">
        <f t="shared" si="526"/>
        <v>0</v>
      </c>
      <c r="I518" s="47"/>
      <c r="J518" s="47"/>
      <c r="K518" s="47">
        <f t="shared" si="527"/>
        <v>0</v>
      </c>
      <c r="L518" s="50"/>
      <c r="M518" s="49">
        <f t="shared" si="612"/>
        <v>0</v>
      </c>
      <c r="N518" s="46">
        <f t="shared" si="613"/>
        <v>0</v>
      </c>
      <c r="O518" s="42">
        <f t="shared" si="614"/>
        <v>0</v>
      </c>
      <c r="P518" s="47"/>
      <c r="Q518" s="47"/>
      <c r="R518" s="47">
        <f t="shared" si="638"/>
        <v>0</v>
      </c>
      <c r="S518" s="50"/>
      <c r="T518" s="49">
        <f t="shared" si="522"/>
        <v>0</v>
      </c>
      <c r="U518" s="46">
        <f t="shared" si="523"/>
        <v>13875</v>
      </c>
      <c r="V518" s="42">
        <f t="shared" si="615"/>
        <v>13875</v>
      </c>
      <c r="W518" s="47"/>
      <c r="X518" s="47">
        <v>250</v>
      </c>
      <c r="Y518" s="47">
        <f t="shared" si="529"/>
        <v>250</v>
      </c>
      <c r="Z518" s="50"/>
      <c r="AA518" s="51">
        <f t="shared" si="524"/>
        <v>0</v>
      </c>
      <c r="AB518" s="46">
        <f t="shared" si="520"/>
        <v>0</v>
      </c>
      <c r="AC518" s="46">
        <f t="shared" si="521"/>
        <v>0</v>
      </c>
      <c r="AD518" s="47"/>
      <c r="AE518" s="47"/>
      <c r="AF518" s="44">
        <f t="shared" ref="AF518:AF581" si="661">AD518+AE518</f>
        <v>0</v>
      </c>
      <c r="AG518" s="124"/>
      <c r="AH518" s="51">
        <f>K518*AK518</f>
        <v>0</v>
      </c>
      <c r="AI518" s="46">
        <f>K519*AL518</f>
        <v>0</v>
      </c>
      <c r="AJ518" s="46">
        <f>AH518+AI518</f>
        <v>0</v>
      </c>
      <c r="AK518" s="47"/>
      <c r="AL518" s="47"/>
      <c r="AM518" s="44">
        <f t="shared" ref="AM518:AM532" si="662">AK518+AL518</f>
        <v>0</v>
      </c>
      <c r="AN518" s="124"/>
      <c r="AO518" s="51">
        <f>R518*AR518</f>
        <v>0</v>
      </c>
      <c r="AP518" s="46">
        <f>R519*AS518</f>
        <v>0</v>
      </c>
      <c r="AQ518" s="46">
        <f>AO518+AP518</f>
        <v>0</v>
      </c>
      <c r="AR518" s="47"/>
      <c r="AS518" s="47"/>
      <c r="AT518" s="44">
        <f t="shared" ref="AT518:AT532" si="663">AR518+AS518</f>
        <v>0</v>
      </c>
      <c r="AU518" s="124"/>
      <c r="AV518" s="51">
        <f>Y518*AY518</f>
        <v>0</v>
      </c>
      <c r="AW518" s="46">
        <f>Y519*AZ518</f>
        <v>0</v>
      </c>
      <c r="AX518" s="46">
        <f>AV518+AW518</f>
        <v>0</v>
      </c>
      <c r="AY518" s="47"/>
      <c r="AZ518" s="47"/>
      <c r="BA518" s="44">
        <f t="shared" ref="BA518:BA532" si="664">AY518+AZ518</f>
        <v>0</v>
      </c>
      <c r="BB518" s="93" t="s">
        <v>939</v>
      </c>
      <c r="BC518" s="93"/>
    </row>
    <row r="519" spans="1:139" ht="42.75" customHeight="1" outlineLevel="1" x14ac:dyDescent="0.3">
      <c r="A519" s="6">
        <v>427</v>
      </c>
      <c r="B519" s="6">
        <v>427</v>
      </c>
      <c r="C519" s="6" t="s">
        <v>396</v>
      </c>
      <c r="D519" s="7" t="s">
        <v>549</v>
      </c>
      <c r="E519" s="16">
        <v>55.5</v>
      </c>
      <c r="F519" s="49">
        <f t="shared" si="525"/>
        <v>0</v>
      </c>
      <c r="G519" s="48"/>
      <c r="H519" s="46">
        <f t="shared" si="526"/>
        <v>0</v>
      </c>
      <c r="I519" s="47"/>
      <c r="J519" s="47"/>
      <c r="K519" s="47">
        <f t="shared" si="527"/>
        <v>0</v>
      </c>
      <c r="L519" s="50"/>
      <c r="M519" s="49">
        <f t="shared" si="612"/>
        <v>0</v>
      </c>
      <c r="N519" s="46">
        <f t="shared" si="613"/>
        <v>0</v>
      </c>
      <c r="O519" s="42">
        <f t="shared" si="614"/>
        <v>0</v>
      </c>
      <c r="P519" s="47"/>
      <c r="Q519" s="47"/>
      <c r="R519" s="47">
        <f t="shared" si="638"/>
        <v>0</v>
      </c>
      <c r="S519" s="50"/>
      <c r="T519" s="49">
        <f t="shared" si="522"/>
        <v>0</v>
      </c>
      <c r="U519" s="46">
        <f t="shared" si="523"/>
        <v>13875</v>
      </c>
      <c r="V519" s="42">
        <f t="shared" si="615"/>
        <v>13875</v>
      </c>
      <c r="W519" s="47"/>
      <c r="X519" s="47">
        <v>250</v>
      </c>
      <c r="Y519" s="47">
        <f t="shared" si="529"/>
        <v>250</v>
      </c>
      <c r="Z519" s="50"/>
      <c r="AA519" s="51">
        <f t="shared" si="524"/>
        <v>0</v>
      </c>
      <c r="AB519" s="46">
        <f t="shared" ref="AB519:AB564" si="665">E520*AE519</f>
        <v>0</v>
      </c>
      <c r="AC519" s="46">
        <f t="shared" ref="AC519:AC582" si="666">AA519+AB519</f>
        <v>0</v>
      </c>
      <c r="AD519" s="47"/>
      <c r="AE519" s="47"/>
      <c r="AF519" s="44">
        <f t="shared" si="661"/>
        <v>0</v>
      </c>
      <c r="AG519" s="124"/>
      <c r="AH519" s="51">
        <f>K519*AK519</f>
        <v>0</v>
      </c>
      <c r="AI519" s="46">
        <f>K520*AL519</f>
        <v>0</v>
      </c>
      <c r="AJ519" s="46">
        <f>AH519+AI519</f>
        <v>0</v>
      </c>
      <c r="AK519" s="47"/>
      <c r="AL519" s="47"/>
      <c r="AM519" s="44">
        <f t="shared" si="662"/>
        <v>0</v>
      </c>
      <c r="AN519" s="124"/>
      <c r="AO519" s="51">
        <f>R519*AR519</f>
        <v>0</v>
      </c>
      <c r="AP519" s="46">
        <f>R520*AS519</f>
        <v>0</v>
      </c>
      <c r="AQ519" s="46">
        <f>AO519+AP519</f>
        <v>0</v>
      </c>
      <c r="AR519" s="47"/>
      <c r="AS519" s="47"/>
      <c r="AT519" s="44">
        <f t="shared" si="663"/>
        <v>0</v>
      </c>
      <c r="AU519" s="124"/>
      <c r="AV519" s="51">
        <f>Y519*AY519</f>
        <v>0</v>
      </c>
      <c r="AW519" s="46">
        <f>Y520*AZ519</f>
        <v>0</v>
      </c>
      <c r="AX519" s="46">
        <f>AV519+AW519</f>
        <v>0</v>
      </c>
      <c r="AY519" s="47"/>
      <c r="AZ519" s="47"/>
      <c r="BA519" s="44">
        <f t="shared" si="664"/>
        <v>0</v>
      </c>
      <c r="BB519" s="93" t="s">
        <v>950</v>
      </c>
      <c r="BC519" s="93"/>
    </row>
    <row r="520" spans="1:139" ht="57" customHeight="1" outlineLevel="1" x14ac:dyDescent="0.3">
      <c r="A520" s="6">
        <v>428</v>
      </c>
      <c r="B520" s="6">
        <v>428</v>
      </c>
      <c r="C520" s="6" t="s">
        <v>397</v>
      </c>
      <c r="D520" s="7" t="s">
        <v>549</v>
      </c>
      <c r="E520" s="16">
        <v>5.8</v>
      </c>
      <c r="F520" s="49">
        <f t="shared" si="525"/>
        <v>0</v>
      </c>
      <c r="G520" s="48"/>
      <c r="H520" s="46">
        <f t="shared" si="526"/>
        <v>0</v>
      </c>
      <c r="I520" s="47"/>
      <c r="J520" s="47"/>
      <c r="K520" s="47">
        <f t="shared" si="527"/>
        <v>0</v>
      </c>
      <c r="L520" s="50"/>
      <c r="M520" s="49">
        <f t="shared" si="612"/>
        <v>0</v>
      </c>
      <c r="N520" s="46">
        <f t="shared" si="613"/>
        <v>0</v>
      </c>
      <c r="O520" s="42">
        <f t="shared" si="614"/>
        <v>0</v>
      </c>
      <c r="P520" s="47"/>
      <c r="Q520" s="47"/>
      <c r="R520" s="47">
        <f t="shared" si="638"/>
        <v>0</v>
      </c>
      <c r="S520" s="50"/>
      <c r="T520" s="49">
        <f t="shared" ref="T520:T583" si="667">W520*E520</f>
        <v>0</v>
      </c>
      <c r="U520" s="46">
        <f t="shared" ref="U520:U583" si="668">E520*X520</f>
        <v>1450</v>
      </c>
      <c r="V520" s="42">
        <f t="shared" si="615"/>
        <v>1450</v>
      </c>
      <c r="W520" s="47"/>
      <c r="X520" s="47">
        <v>250</v>
      </c>
      <c r="Y520" s="47">
        <f t="shared" si="529"/>
        <v>250</v>
      </c>
      <c r="Z520" s="50"/>
      <c r="AA520" s="51">
        <f t="shared" ref="AA520:AA583" si="669">E520*AD520</f>
        <v>0</v>
      </c>
      <c r="AB520" s="46">
        <f t="shared" si="665"/>
        <v>0</v>
      </c>
      <c r="AC520" s="46">
        <f t="shared" si="666"/>
        <v>0</v>
      </c>
      <c r="AD520" s="47"/>
      <c r="AE520" s="47"/>
      <c r="AF520" s="44">
        <f t="shared" si="661"/>
        <v>0</v>
      </c>
      <c r="AG520" s="124"/>
      <c r="AH520" s="51">
        <f>K520*AK520</f>
        <v>0</v>
      </c>
      <c r="AI520" s="46">
        <f>K521*AL520</f>
        <v>0</v>
      </c>
      <c r="AJ520" s="46">
        <f>AH520+AI520</f>
        <v>0</v>
      </c>
      <c r="AK520" s="47"/>
      <c r="AL520" s="47"/>
      <c r="AM520" s="44">
        <f t="shared" si="662"/>
        <v>0</v>
      </c>
      <c r="AN520" s="124"/>
      <c r="AO520" s="51">
        <f>R520*AR520</f>
        <v>0</v>
      </c>
      <c r="AP520" s="46">
        <f>R521*AS520</f>
        <v>0</v>
      </c>
      <c r="AQ520" s="46">
        <f>AO520+AP520</f>
        <v>0</v>
      </c>
      <c r="AR520" s="47"/>
      <c r="AS520" s="47"/>
      <c r="AT520" s="44">
        <f t="shared" si="663"/>
        <v>0</v>
      </c>
      <c r="AU520" s="124"/>
      <c r="AV520" s="51">
        <f>Y520*AY520</f>
        <v>0</v>
      </c>
      <c r="AW520" s="46">
        <f>Y521*AZ520</f>
        <v>0</v>
      </c>
      <c r="AX520" s="46">
        <f>AV520+AW520</f>
        <v>0</v>
      </c>
      <c r="AY520" s="47"/>
      <c r="AZ520" s="47"/>
      <c r="BA520" s="44">
        <f t="shared" si="664"/>
        <v>0</v>
      </c>
      <c r="BB520" s="93" t="s">
        <v>939</v>
      </c>
      <c r="BC520" s="93"/>
    </row>
    <row r="521" spans="1:139" ht="57" customHeight="1" outlineLevel="1" x14ac:dyDescent="0.3">
      <c r="A521" s="6">
        <v>429</v>
      </c>
      <c r="B521" s="6">
        <v>429</v>
      </c>
      <c r="C521" s="6" t="s">
        <v>398</v>
      </c>
      <c r="D521" s="7" t="s">
        <v>549</v>
      </c>
      <c r="E521" s="16">
        <v>5.8</v>
      </c>
      <c r="F521" s="49">
        <f t="shared" ref="F521:F583" si="670">I521*E521</f>
        <v>0</v>
      </c>
      <c r="G521" s="48"/>
      <c r="H521" s="46">
        <f t="shared" ref="H521:H583" si="671">F521+G521</f>
        <v>0</v>
      </c>
      <c r="I521" s="47"/>
      <c r="J521" s="47"/>
      <c r="K521" s="47">
        <f t="shared" ref="K521:K584" si="672">I521+J521</f>
        <v>0</v>
      </c>
      <c r="L521" s="50"/>
      <c r="M521" s="49">
        <f t="shared" si="612"/>
        <v>0</v>
      </c>
      <c r="N521" s="46">
        <f t="shared" si="613"/>
        <v>0</v>
      </c>
      <c r="O521" s="42">
        <f t="shared" si="614"/>
        <v>0</v>
      </c>
      <c r="P521" s="47"/>
      <c r="Q521" s="47"/>
      <c r="R521" s="47">
        <f t="shared" si="638"/>
        <v>0</v>
      </c>
      <c r="S521" s="50"/>
      <c r="T521" s="49">
        <f t="shared" si="667"/>
        <v>0</v>
      </c>
      <c r="U521" s="46">
        <f t="shared" si="668"/>
        <v>1450</v>
      </c>
      <c r="V521" s="42">
        <f t="shared" si="615"/>
        <v>1450</v>
      </c>
      <c r="W521" s="47"/>
      <c r="X521" s="47">
        <v>250</v>
      </c>
      <c r="Y521" s="47">
        <f t="shared" si="529"/>
        <v>250</v>
      </c>
      <c r="Z521" s="50"/>
      <c r="AA521" s="51">
        <f t="shared" si="669"/>
        <v>0</v>
      </c>
      <c r="AB521" s="46">
        <f t="shared" si="665"/>
        <v>0</v>
      </c>
      <c r="AC521" s="46">
        <f t="shared" si="666"/>
        <v>0</v>
      </c>
      <c r="AD521" s="47"/>
      <c r="AE521" s="47"/>
      <c r="AF521" s="44">
        <f t="shared" si="661"/>
        <v>0</v>
      </c>
      <c r="AG521" s="124"/>
      <c r="AH521" s="51">
        <f>K521*AK521</f>
        <v>0</v>
      </c>
      <c r="AI521" s="46">
        <f>K522*AL521</f>
        <v>0</v>
      </c>
      <c r="AJ521" s="46">
        <f>AH521+AI521</f>
        <v>0</v>
      </c>
      <c r="AK521" s="47"/>
      <c r="AL521" s="47"/>
      <c r="AM521" s="44">
        <f t="shared" si="662"/>
        <v>0</v>
      </c>
      <c r="AN521" s="124"/>
      <c r="AO521" s="51">
        <f>R521*AR521</f>
        <v>0</v>
      </c>
      <c r="AP521" s="46">
        <f>R522*AS521</f>
        <v>0</v>
      </c>
      <c r="AQ521" s="46">
        <f>AO521+AP521</f>
        <v>0</v>
      </c>
      <c r="AR521" s="47"/>
      <c r="AS521" s="47"/>
      <c r="AT521" s="44">
        <f t="shared" si="663"/>
        <v>0</v>
      </c>
      <c r="AU521" s="124"/>
      <c r="AV521" s="51">
        <f>Y521*AY521</f>
        <v>0</v>
      </c>
      <c r="AW521" s="46">
        <f>Y522*AZ521</f>
        <v>0</v>
      </c>
      <c r="AX521" s="46">
        <f>AV521+AW521</f>
        <v>0</v>
      </c>
      <c r="AY521" s="47"/>
      <c r="AZ521" s="47"/>
      <c r="BA521" s="44">
        <f t="shared" si="664"/>
        <v>0</v>
      </c>
      <c r="BB521" s="93" t="s">
        <v>950</v>
      </c>
      <c r="BC521" s="93"/>
    </row>
    <row r="522" spans="1:139" s="67" customFormat="1" hidden="1" x14ac:dyDescent="0.3">
      <c r="A522" s="61"/>
      <c r="B522" s="61"/>
      <c r="C522" s="61" t="s">
        <v>399</v>
      </c>
      <c r="D522" s="68"/>
      <c r="E522" s="69"/>
      <c r="F522" s="72">
        <f>SUM(F523:F527)</f>
        <v>0</v>
      </c>
      <c r="G522" s="72">
        <f t="shared" ref="G522:H522" si="673">SUM(G523:G527)</f>
        <v>0</v>
      </c>
      <c r="H522" s="72">
        <f t="shared" si="673"/>
        <v>0</v>
      </c>
      <c r="I522" s="71"/>
      <c r="J522" s="71"/>
      <c r="K522" s="71">
        <f t="shared" si="672"/>
        <v>0</v>
      </c>
      <c r="L522" s="60"/>
      <c r="M522" s="72">
        <f>SUM(M523:M527)</f>
        <v>5616412.7599200001</v>
      </c>
      <c r="N522" s="72">
        <f t="shared" ref="N522" si="674">SUM(N523:N527)</f>
        <v>0</v>
      </c>
      <c r="O522" s="72">
        <f t="shared" ref="O522" si="675">SUM(O523:O527)</f>
        <v>5616412.7599200001</v>
      </c>
      <c r="P522" s="71"/>
      <c r="Q522" s="71"/>
      <c r="R522" s="71">
        <f t="shared" si="638"/>
        <v>0</v>
      </c>
      <c r="S522" s="60"/>
      <c r="T522" s="72">
        <f>SUM(T523:T527)</f>
        <v>140270</v>
      </c>
      <c r="U522" s="72">
        <f t="shared" ref="U522" si="676">SUM(U523:U527)</f>
        <v>0</v>
      </c>
      <c r="V522" s="72">
        <f t="shared" ref="V522" si="677">SUM(V523:V527)</f>
        <v>140270</v>
      </c>
      <c r="W522" s="71"/>
      <c r="X522" s="71"/>
      <c r="Y522" s="71">
        <f t="shared" si="529"/>
        <v>0</v>
      </c>
      <c r="Z522" s="60"/>
      <c r="AA522" s="72">
        <f>SUM(AA523:AA527)</f>
        <v>0</v>
      </c>
      <c r="AB522" s="72">
        <f t="shared" ref="AB522" si="678">SUM(AB523:AB527)</f>
        <v>0</v>
      </c>
      <c r="AC522" s="72">
        <f t="shared" ref="AC522" si="679">SUM(AC523:AC527)</f>
        <v>0</v>
      </c>
      <c r="AD522" s="71"/>
      <c r="AE522" s="71"/>
      <c r="AF522" s="66">
        <f t="shared" si="661"/>
        <v>0</v>
      </c>
      <c r="AG522" s="123"/>
      <c r="AH522" s="72">
        <f>SUM(AH523:AH527)</f>
        <v>0</v>
      </c>
      <c r="AI522" s="72">
        <f t="shared" ref="AI522" si="680">SUM(AI523:AI527)</f>
        <v>0</v>
      </c>
      <c r="AJ522" s="72">
        <f t="shared" ref="AJ522" si="681">SUM(AJ523:AJ527)</f>
        <v>0</v>
      </c>
      <c r="AK522" s="71"/>
      <c r="AL522" s="71"/>
      <c r="AM522" s="66">
        <f t="shared" si="662"/>
        <v>0</v>
      </c>
      <c r="AN522" s="123"/>
      <c r="AO522" s="72">
        <f>SUM(AO523:AO527)</f>
        <v>0</v>
      </c>
      <c r="AP522" s="72">
        <f t="shared" ref="AP522:AQ522" si="682">SUM(AP523:AP527)</f>
        <v>0</v>
      </c>
      <c r="AQ522" s="72">
        <f t="shared" si="682"/>
        <v>0</v>
      </c>
      <c r="AR522" s="71"/>
      <c r="AS522" s="71"/>
      <c r="AT522" s="66">
        <f t="shared" si="663"/>
        <v>0</v>
      </c>
      <c r="AU522" s="123"/>
      <c r="AV522" s="72">
        <f>SUM(AV523:AV527)</f>
        <v>0</v>
      </c>
      <c r="AW522" s="72">
        <f t="shared" ref="AW522:AX522" si="683">SUM(AW523:AW527)</f>
        <v>0</v>
      </c>
      <c r="AX522" s="72">
        <f t="shared" si="683"/>
        <v>0</v>
      </c>
      <c r="AY522" s="71"/>
      <c r="AZ522" s="71"/>
      <c r="BA522" s="66">
        <f t="shared" si="664"/>
        <v>0</v>
      </c>
      <c r="BB522" s="89"/>
      <c r="BC522" s="89"/>
      <c r="BD522" s="130"/>
      <c r="BE522" s="130"/>
      <c r="BF522" s="130"/>
      <c r="BG522" s="130"/>
      <c r="BH522" s="130"/>
      <c r="BI522" s="130"/>
      <c r="BJ522" s="130"/>
      <c r="BK522" s="130"/>
      <c r="BL522" s="130"/>
      <c r="BM522" s="130"/>
      <c r="BN522" s="130"/>
      <c r="BO522" s="130"/>
      <c r="BP522" s="130"/>
      <c r="BQ522" s="130"/>
      <c r="BR522" s="130"/>
      <c r="BS522" s="130"/>
      <c r="BT522" s="130"/>
      <c r="BU522" s="130"/>
      <c r="BV522" s="130"/>
      <c r="BW522" s="130"/>
      <c r="BX522" s="130"/>
      <c r="BY522" s="130"/>
      <c r="BZ522" s="130"/>
      <c r="CA522" s="130"/>
      <c r="CB522" s="130"/>
      <c r="CC522" s="130"/>
      <c r="CD522" s="130"/>
      <c r="CE522" s="130"/>
      <c r="CF522" s="130"/>
      <c r="CG522" s="130"/>
      <c r="CH522" s="130"/>
      <c r="CI522" s="130"/>
      <c r="CJ522" s="130"/>
      <c r="CK522" s="130"/>
      <c r="CL522" s="130"/>
      <c r="CM522" s="130"/>
      <c r="CN522" s="130"/>
      <c r="CO522" s="130"/>
      <c r="CP522" s="130"/>
      <c r="CQ522" s="130"/>
      <c r="CR522" s="130"/>
      <c r="CS522" s="130"/>
      <c r="CT522" s="130"/>
      <c r="CU522" s="130"/>
      <c r="CV522" s="130"/>
      <c r="CW522" s="130"/>
      <c r="CX522" s="130"/>
      <c r="CY522" s="130"/>
      <c r="CZ522" s="130"/>
      <c r="DA522" s="130"/>
      <c r="DB522" s="130"/>
      <c r="DC522" s="130"/>
      <c r="DD522" s="130"/>
      <c r="DE522" s="130"/>
      <c r="DF522" s="130"/>
      <c r="DG522" s="130"/>
      <c r="DH522" s="130"/>
      <c r="DI522" s="130"/>
      <c r="DJ522" s="130"/>
      <c r="DK522" s="130"/>
      <c r="DL522" s="130"/>
      <c r="DM522" s="130"/>
      <c r="DN522" s="130"/>
      <c r="DO522" s="130"/>
      <c r="DP522" s="130"/>
      <c r="DQ522" s="130"/>
      <c r="DR522" s="130"/>
      <c r="DS522" s="130"/>
      <c r="DT522" s="130"/>
      <c r="DU522" s="130"/>
      <c r="DV522" s="130"/>
      <c r="DW522" s="130"/>
      <c r="DX522" s="130"/>
      <c r="DY522" s="130"/>
      <c r="DZ522" s="130"/>
      <c r="EA522" s="130"/>
      <c r="EB522" s="130"/>
      <c r="EC522" s="130"/>
      <c r="ED522" s="130"/>
      <c r="EE522" s="130"/>
      <c r="EF522" s="130"/>
      <c r="EG522" s="130"/>
      <c r="EH522" s="130"/>
      <c r="EI522" s="130"/>
    </row>
    <row r="523" spans="1:139" ht="28.5" customHeight="1" outlineLevel="1" x14ac:dyDescent="0.3">
      <c r="A523" s="6">
        <v>430</v>
      </c>
      <c r="B523" s="6">
        <v>430</v>
      </c>
      <c r="C523" s="6" t="s">
        <v>247</v>
      </c>
      <c r="D523" s="7" t="s">
        <v>553</v>
      </c>
      <c r="E523" s="16">
        <v>12.023999999999999</v>
      </c>
      <c r="F523" s="49">
        <f t="shared" si="670"/>
        <v>0</v>
      </c>
      <c r="G523" s="48"/>
      <c r="H523" s="46">
        <f t="shared" si="671"/>
        <v>0</v>
      </c>
      <c r="I523" s="47"/>
      <c r="J523" s="47"/>
      <c r="K523" s="47">
        <f t="shared" si="672"/>
        <v>0</v>
      </c>
      <c r="L523" s="50"/>
      <c r="M523" s="49">
        <f t="shared" si="612"/>
        <v>9018</v>
      </c>
      <c r="N523" s="46">
        <f t="shared" si="613"/>
        <v>0</v>
      </c>
      <c r="O523" s="42">
        <f t="shared" si="614"/>
        <v>9018</v>
      </c>
      <c r="P523" s="47">
        <v>750</v>
      </c>
      <c r="Q523" s="47"/>
      <c r="R523" s="47">
        <f t="shared" si="638"/>
        <v>750</v>
      </c>
      <c r="S523" s="50"/>
      <c r="T523" s="49">
        <f t="shared" si="667"/>
        <v>0</v>
      </c>
      <c r="U523" s="46">
        <f t="shared" si="668"/>
        <v>0</v>
      </c>
      <c r="V523" s="42">
        <f t="shared" si="615"/>
        <v>0</v>
      </c>
      <c r="W523" s="47"/>
      <c r="X523" s="47"/>
      <c r="Y523" s="47">
        <f t="shared" si="529"/>
        <v>0</v>
      </c>
      <c r="Z523" s="50"/>
      <c r="AA523" s="51">
        <f t="shared" si="669"/>
        <v>0</v>
      </c>
      <c r="AB523" s="46">
        <f t="shared" si="665"/>
        <v>0</v>
      </c>
      <c r="AC523" s="46">
        <f t="shared" si="666"/>
        <v>0</v>
      </c>
      <c r="AD523" s="47"/>
      <c r="AE523" s="47"/>
      <c r="AF523" s="44">
        <f t="shared" si="661"/>
        <v>0</v>
      </c>
      <c r="AG523" s="124"/>
      <c r="AH523" s="51">
        <f>K523*AK523</f>
        <v>0</v>
      </c>
      <c r="AI523" s="46">
        <f>K524*AL523</f>
        <v>0</v>
      </c>
      <c r="AJ523" s="46">
        <f>AH523+AI523</f>
        <v>0</v>
      </c>
      <c r="AK523" s="47"/>
      <c r="AL523" s="47"/>
      <c r="AM523" s="44">
        <f t="shared" si="662"/>
        <v>0</v>
      </c>
      <c r="AN523" s="124"/>
      <c r="AO523" s="51">
        <f>R523*AR523</f>
        <v>0</v>
      </c>
      <c r="AP523" s="46">
        <f>R524*AS523</f>
        <v>0</v>
      </c>
      <c r="AQ523" s="46">
        <f>AO523+AP523</f>
        <v>0</v>
      </c>
      <c r="AR523" s="47"/>
      <c r="AS523" s="47"/>
      <c r="AT523" s="44">
        <f t="shared" si="663"/>
        <v>0</v>
      </c>
      <c r="AU523" s="124"/>
      <c r="AV523" s="51">
        <f>Y523*AY523</f>
        <v>0</v>
      </c>
      <c r="AW523" s="46">
        <f>Y524*AZ523</f>
        <v>0</v>
      </c>
      <c r="AX523" s="46">
        <f>AV523+AW523</f>
        <v>0</v>
      </c>
      <c r="AY523" s="47"/>
      <c r="AZ523" s="47"/>
      <c r="BA523" s="44">
        <f t="shared" si="664"/>
        <v>0</v>
      </c>
      <c r="BB523" s="93"/>
      <c r="BC523" s="93"/>
    </row>
    <row r="524" spans="1:139" ht="42.75" customHeight="1" outlineLevel="1" x14ac:dyDescent="0.3">
      <c r="A524" s="6">
        <v>431</v>
      </c>
      <c r="B524" s="6">
        <v>431</v>
      </c>
      <c r="C524" s="6" t="s">
        <v>248</v>
      </c>
      <c r="D524" s="7" t="s">
        <v>553</v>
      </c>
      <c r="E524" s="16">
        <v>12.023999999999999</v>
      </c>
      <c r="F524" s="49">
        <f t="shared" si="670"/>
        <v>0</v>
      </c>
      <c r="G524" s="48"/>
      <c r="H524" s="46">
        <f t="shared" si="671"/>
        <v>0</v>
      </c>
      <c r="I524" s="47"/>
      <c r="J524" s="47"/>
      <c r="K524" s="47">
        <f t="shared" si="672"/>
        <v>0</v>
      </c>
      <c r="L524" s="50"/>
      <c r="M524" s="49">
        <f t="shared" si="612"/>
        <v>10019.959919999999</v>
      </c>
      <c r="N524" s="46">
        <f t="shared" si="613"/>
        <v>0</v>
      </c>
      <c r="O524" s="42">
        <f t="shared" si="614"/>
        <v>10019.959919999999</v>
      </c>
      <c r="P524" s="47">
        <v>833.33</v>
      </c>
      <c r="Q524" s="47"/>
      <c r="R524" s="47">
        <f t="shared" si="638"/>
        <v>833.33</v>
      </c>
      <c r="S524" s="50"/>
      <c r="T524" s="49">
        <f t="shared" si="667"/>
        <v>0</v>
      </c>
      <c r="U524" s="46">
        <f t="shared" si="668"/>
        <v>0</v>
      </c>
      <c r="V524" s="42">
        <f t="shared" si="615"/>
        <v>0</v>
      </c>
      <c r="W524" s="47"/>
      <c r="X524" s="47"/>
      <c r="Y524" s="47">
        <f t="shared" ref="Y524:Y587" si="684">W524+X524</f>
        <v>0</v>
      </c>
      <c r="Z524" s="50"/>
      <c r="AA524" s="51">
        <f t="shared" si="669"/>
        <v>0</v>
      </c>
      <c r="AB524" s="46">
        <f t="shared" si="665"/>
        <v>0</v>
      </c>
      <c r="AC524" s="46">
        <f t="shared" si="666"/>
        <v>0</v>
      </c>
      <c r="AD524" s="47"/>
      <c r="AE524" s="47"/>
      <c r="AF524" s="44">
        <f t="shared" si="661"/>
        <v>0</v>
      </c>
      <c r="AG524" s="124"/>
      <c r="AH524" s="51">
        <f>K524*AK524</f>
        <v>0</v>
      </c>
      <c r="AI524" s="46">
        <f>K525*AL524</f>
        <v>0</v>
      </c>
      <c r="AJ524" s="46">
        <f>AH524+AI524</f>
        <v>0</v>
      </c>
      <c r="AK524" s="47"/>
      <c r="AL524" s="47"/>
      <c r="AM524" s="44">
        <f t="shared" si="662"/>
        <v>0</v>
      </c>
      <c r="AN524" s="124"/>
      <c r="AO524" s="51">
        <f>R524*AR524</f>
        <v>0</v>
      </c>
      <c r="AP524" s="46">
        <f>R525*AS524</f>
        <v>0</v>
      </c>
      <c r="AQ524" s="46">
        <f>AO524+AP524</f>
        <v>0</v>
      </c>
      <c r="AR524" s="47"/>
      <c r="AS524" s="47"/>
      <c r="AT524" s="44">
        <f t="shared" si="663"/>
        <v>0</v>
      </c>
      <c r="AU524" s="124"/>
      <c r="AV524" s="51">
        <f>Y524*AY524</f>
        <v>0</v>
      </c>
      <c r="AW524" s="46">
        <f>Y525*AZ524</f>
        <v>0</v>
      </c>
      <c r="AX524" s="46">
        <f>AV524+AW524</f>
        <v>0</v>
      </c>
      <c r="AY524" s="47"/>
      <c r="AZ524" s="47"/>
      <c r="BA524" s="44">
        <f t="shared" si="664"/>
        <v>0</v>
      </c>
      <c r="BB524" s="93"/>
      <c r="BC524" s="93"/>
    </row>
    <row r="525" spans="1:139" ht="28.5" customHeight="1" outlineLevel="1" x14ac:dyDescent="0.3">
      <c r="A525" s="6">
        <v>432</v>
      </c>
      <c r="B525" s="6">
        <v>432</v>
      </c>
      <c r="C525" s="6" t="s">
        <v>249</v>
      </c>
      <c r="D525" s="7" t="s">
        <v>553</v>
      </c>
      <c r="E525" s="16">
        <v>12.023999999999999</v>
      </c>
      <c r="F525" s="49">
        <f t="shared" si="670"/>
        <v>0</v>
      </c>
      <c r="G525" s="48"/>
      <c r="H525" s="46">
        <f t="shared" si="671"/>
        <v>0</v>
      </c>
      <c r="I525" s="47"/>
      <c r="J525" s="47"/>
      <c r="K525" s="47">
        <f t="shared" si="672"/>
        <v>0</v>
      </c>
      <c r="L525" s="50"/>
      <c r="M525" s="49">
        <f t="shared" si="612"/>
        <v>9018</v>
      </c>
      <c r="N525" s="46">
        <f t="shared" si="613"/>
        <v>0</v>
      </c>
      <c r="O525" s="42">
        <f t="shared" si="614"/>
        <v>9018</v>
      </c>
      <c r="P525" s="47">
        <v>750</v>
      </c>
      <c r="Q525" s="47"/>
      <c r="R525" s="47">
        <f t="shared" si="638"/>
        <v>750</v>
      </c>
      <c r="S525" s="50"/>
      <c r="T525" s="49">
        <f t="shared" si="667"/>
        <v>0</v>
      </c>
      <c r="U525" s="46">
        <f t="shared" si="668"/>
        <v>0</v>
      </c>
      <c r="V525" s="42">
        <f t="shared" si="615"/>
        <v>0</v>
      </c>
      <c r="W525" s="47"/>
      <c r="X525" s="47"/>
      <c r="Y525" s="47">
        <f t="shared" si="684"/>
        <v>0</v>
      </c>
      <c r="Z525" s="50"/>
      <c r="AA525" s="51">
        <f t="shared" si="669"/>
        <v>0</v>
      </c>
      <c r="AB525" s="46">
        <f t="shared" si="665"/>
        <v>0</v>
      </c>
      <c r="AC525" s="46">
        <f t="shared" si="666"/>
        <v>0</v>
      </c>
      <c r="AD525" s="47"/>
      <c r="AE525" s="47"/>
      <c r="AF525" s="44">
        <f t="shared" si="661"/>
        <v>0</v>
      </c>
      <c r="AG525" s="124"/>
      <c r="AH525" s="51">
        <f>K525*AK525</f>
        <v>0</v>
      </c>
      <c r="AI525" s="46">
        <f>K526*AL525</f>
        <v>0</v>
      </c>
      <c r="AJ525" s="46">
        <f>AH525+AI525</f>
        <v>0</v>
      </c>
      <c r="AK525" s="47"/>
      <c r="AL525" s="47"/>
      <c r="AM525" s="44">
        <f t="shared" si="662"/>
        <v>0</v>
      </c>
      <c r="AN525" s="124"/>
      <c r="AO525" s="51">
        <f>R525*AR525</f>
        <v>0</v>
      </c>
      <c r="AP525" s="46">
        <f>R526*AS525</f>
        <v>0</v>
      </c>
      <c r="AQ525" s="46">
        <f>AO525+AP525</f>
        <v>0</v>
      </c>
      <c r="AR525" s="47"/>
      <c r="AS525" s="47"/>
      <c r="AT525" s="44">
        <f t="shared" si="663"/>
        <v>0</v>
      </c>
      <c r="AU525" s="124"/>
      <c r="AV525" s="51">
        <f>Y525*AY525</f>
        <v>0</v>
      </c>
      <c r="AW525" s="46">
        <f>Y526*AZ525</f>
        <v>0</v>
      </c>
      <c r="AX525" s="46">
        <f>AV525+AW525</f>
        <v>0</v>
      </c>
      <c r="AY525" s="47"/>
      <c r="AZ525" s="47"/>
      <c r="BA525" s="44">
        <f t="shared" si="664"/>
        <v>0</v>
      </c>
      <c r="BB525" s="93"/>
      <c r="BC525" s="93"/>
    </row>
    <row r="526" spans="1:139" ht="42.75" customHeight="1" outlineLevel="1" x14ac:dyDescent="0.3">
      <c r="A526" s="6">
        <v>433</v>
      </c>
      <c r="B526" s="6">
        <v>433</v>
      </c>
      <c r="C526" s="6" t="s">
        <v>250</v>
      </c>
      <c r="D526" s="7" t="s">
        <v>553</v>
      </c>
      <c r="E526" s="16">
        <v>140.27000000000001</v>
      </c>
      <c r="F526" s="49">
        <f t="shared" si="670"/>
        <v>0</v>
      </c>
      <c r="G526" s="48"/>
      <c r="H526" s="46">
        <f t="shared" si="671"/>
        <v>0</v>
      </c>
      <c r="I526" s="47"/>
      <c r="J526" s="47"/>
      <c r="K526" s="47">
        <f t="shared" si="672"/>
        <v>0</v>
      </c>
      <c r="L526" s="50"/>
      <c r="M526" s="49">
        <f t="shared" si="612"/>
        <v>124840.3</v>
      </c>
      <c r="N526" s="46">
        <f t="shared" si="613"/>
        <v>0</v>
      </c>
      <c r="O526" s="42">
        <f t="shared" si="614"/>
        <v>124840.3</v>
      </c>
      <c r="P526" s="47">
        <v>890</v>
      </c>
      <c r="Q526" s="47"/>
      <c r="R526" s="47">
        <f t="shared" si="638"/>
        <v>890</v>
      </c>
      <c r="S526" s="50"/>
      <c r="T526" s="49">
        <f t="shared" si="667"/>
        <v>0</v>
      </c>
      <c r="U526" s="46">
        <f t="shared" si="668"/>
        <v>0</v>
      </c>
      <c r="V526" s="42">
        <f t="shared" si="615"/>
        <v>0</v>
      </c>
      <c r="W526" s="47"/>
      <c r="X526" s="47"/>
      <c r="Y526" s="47">
        <f t="shared" si="684"/>
        <v>0</v>
      </c>
      <c r="Z526" s="50"/>
      <c r="AA526" s="51">
        <f t="shared" si="669"/>
        <v>0</v>
      </c>
      <c r="AB526" s="46">
        <f t="shared" si="665"/>
        <v>0</v>
      </c>
      <c r="AC526" s="46">
        <f t="shared" si="666"/>
        <v>0</v>
      </c>
      <c r="AD526" s="47"/>
      <c r="AE526" s="47"/>
      <c r="AF526" s="44">
        <f t="shared" si="661"/>
        <v>0</v>
      </c>
      <c r="AG526" s="124"/>
      <c r="AH526" s="51">
        <f>K526*AK526</f>
        <v>0</v>
      </c>
      <c r="AI526" s="46">
        <f>K527*AL526</f>
        <v>0</v>
      </c>
      <c r="AJ526" s="46">
        <f>AH526+AI526</f>
        <v>0</v>
      </c>
      <c r="AK526" s="47"/>
      <c r="AL526" s="47"/>
      <c r="AM526" s="44">
        <f t="shared" si="662"/>
        <v>0</v>
      </c>
      <c r="AN526" s="124"/>
      <c r="AO526" s="51">
        <f>R526*AR526</f>
        <v>0</v>
      </c>
      <c r="AP526" s="46">
        <f>R527*AS526</f>
        <v>0</v>
      </c>
      <c r="AQ526" s="46">
        <f>AO526+AP526</f>
        <v>0</v>
      </c>
      <c r="AR526" s="47"/>
      <c r="AS526" s="47"/>
      <c r="AT526" s="44">
        <f t="shared" si="663"/>
        <v>0</v>
      </c>
      <c r="AU526" s="124"/>
      <c r="AV526" s="51">
        <f>Y526*AY526</f>
        <v>0</v>
      </c>
      <c r="AW526" s="46">
        <f>Y527*AZ526</f>
        <v>0</v>
      </c>
      <c r="AX526" s="46">
        <f>AV526+AW526</f>
        <v>0</v>
      </c>
      <c r="AY526" s="47"/>
      <c r="AZ526" s="47"/>
      <c r="BA526" s="44">
        <f t="shared" si="664"/>
        <v>0</v>
      </c>
      <c r="BB526" s="93"/>
      <c r="BC526" s="93"/>
    </row>
    <row r="527" spans="1:139" ht="57" customHeight="1" outlineLevel="1" x14ac:dyDescent="0.3">
      <c r="A527" s="6">
        <v>434</v>
      </c>
      <c r="B527" s="6">
        <v>434</v>
      </c>
      <c r="C527" s="6" t="s">
        <v>251</v>
      </c>
      <c r="D527" s="41" t="s">
        <v>553</v>
      </c>
      <c r="E527" s="16">
        <v>140.27000000000001</v>
      </c>
      <c r="F527" s="49">
        <f t="shared" si="670"/>
        <v>0</v>
      </c>
      <c r="G527" s="48"/>
      <c r="H527" s="46">
        <f t="shared" si="671"/>
        <v>0</v>
      </c>
      <c r="I527" s="47"/>
      <c r="J527" s="47"/>
      <c r="K527" s="47">
        <f t="shared" si="672"/>
        <v>0</v>
      </c>
      <c r="L527" s="50"/>
      <c r="M527" s="49">
        <f t="shared" si="612"/>
        <v>5463516.5</v>
      </c>
      <c r="N527" s="46">
        <f t="shared" si="613"/>
        <v>0</v>
      </c>
      <c r="O527" s="42">
        <f t="shared" si="614"/>
        <v>5463516.5</v>
      </c>
      <c r="P527" s="47">
        <v>38950</v>
      </c>
      <c r="Q527" s="47"/>
      <c r="R527" s="47">
        <f t="shared" si="638"/>
        <v>38950</v>
      </c>
      <c r="S527" s="50"/>
      <c r="T527" s="49">
        <f t="shared" si="667"/>
        <v>140270</v>
      </c>
      <c r="U527" s="46">
        <f t="shared" si="668"/>
        <v>0</v>
      </c>
      <c r="V527" s="42">
        <f t="shared" si="615"/>
        <v>140270</v>
      </c>
      <c r="W527" s="47">
        <v>1000</v>
      </c>
      <c r="X527" s="47"/>
      <c r="Y527" s="47">
        <f t="shared" si="684"/>
        <v>1000</v>
      </c>
      <c r="Z527" s="50"/>
      <c r="AA527" s="51">
        <f t="shared" si="669"/>
        <v>0</v>
      </c>
      <c r="AB527" s="46">
        <f t="shared" si="665"/>
        <v>0</v>
      </c>
      <c r="AC527" s="46">
        <f t="shared" si="666"/>
        <v>0</v>
      </c>
      <c r="AD527" s="47"/>
      <c r="AE527" s="47"/>
      <c r="AF527" s="44">
        <f t="shared" si="661"/>
        <v>0</v>
      </c>
      <c r="AG527" s="124"/>
      <c r="AH527" s="51">
        <f>K527*AK527</f>
        <v>0</v>
      </c>
      <c r="AI527" s="46">
        <f>K528*AL527</f>
        <v>0</v>
      </c>
      <c r="AJ527" s="46">
        <f>AH527+AI527</f>
        <v>0</v>
      </c>
      <c r="AK527" s="47"/>
      <c r="AL527" s="47"/>
      <c r="AM527" s="44">
        <f t="shared" si="662"/>
        <v>0</v>
      </c>
      <c r="AN527" s="124"/>
      <c r="AO527" s="51">
        <f>R527*AR527</f>
        <v>0</v>
      </c>
      <c r="AP527" s="46">
        <f>R528*AS527</f>
        <v>0</v>
      </c>
      <c r="AQ527" s="46">
        <f>AO527+AP527</f>
        <v>0</v>
      </c>
      <c r="AR527" s="47"/>
      <c r="AS527" s="47"/>
      <c r="AT527" s="44">
        <f t="shared" si="663"/>
        <v>0</v>
      </c>
      <c r="AU527" s="124"/>
      <c r="AV527" s="51">
        <f>Y527*AY527</f>
        <v>0</v>
      </c>
      <c r="AW527" s="46">
        <f>Y528*AZ527</f>
        <v>0</v>
      </c>
      <c r="AX527" s="46">
        <f>AV527+AW527</f>
        <v>0</v>
      </c>
      <c r="AY527" s="47"/>
      <c r="AZ527" s="47"/>
      <c r="BA527" s="44">
        <f t="shared" si="664"/>
        <v>0</v>
      </c>
      <c r="BB527" s="93"/>
      <c r="BC527" s="93"/>
    </row>
    <row r="528" spans="1:139" s="102" customFormat="1" ht="15.6" hidden="1" x14ac:dyDescent="0.3">
      <c r="A528" s="97"/>
      <c r="B528" s="97"/>
      <c r="C528" s="97" t="s">
        <v>400</v>
      </c>
      <c r="D528" s="98"/>
      <c r="E528" s="99"/>
      <c r="F528" s="100">
        <f>F529+F531</f>
        <v>0</v>
      </c>
      <c r="G528" s="100">
        <f t="shared" ref="G528:H528" si="685">G529+G531</f>
        <v>0</v>
      </c>
      <c r="H528" s="100">
        <f t="shared" si="685"/>
        <v>0</v>
      </c>
      <c r="I528" s="101"/>
      <c r="J528" s="101"/>
      <c r="K528" s="101">
        <f t="shared" si="672"/>
        <v>0</v>
      </c>
      <c r="L528" s="109"/>
      <c r="M528" s="100">
        <f>M529+M531</f>
        <v>344249.49</v>
      </c>
      <c r="N528" s="100">
        <f t="shared" ref="N528" si="686">N529+N531</f>
        <v>0</v>
      </c>
      <c r="O528" s="100">
        <f t="shared" ref="O528" si="687">O529+O531</f>
        <v>344249.49</v>
      </c>
      <c r="P528" s="101"/>
      <c r="Q528" s="101"/>
      <c r="R528" s="101">
        <f t="shared" si="638"/>
        <v>0</v>
      </c>
      <c r="S528" s="109"/>
      <c r="T528" s="100">
        <f>T529+T531</f>
        <v>0</v>
      </c>
      <c r="U528" s="100">
        <f t="shared" ref="U528" si="688">U529+U531</f>
        <v>0</v>
      </c>
      <c r="V528" s="100">
        <f t="shared" ref="V528" si="689">V529+V531</f>
        <v>0</v>
      </c>
      <c r="W528" s="101"/>
      <c r="X528" s="101"/>
      <c r="Y528" s="101">
        <f t="shared" si="684"/>
        <v>0</v>
      </c>
      <c r="Z528" s="109"/>
      <c r="AA528" s="100">
        <f>AA529+AA531</f>
        <v>0</v>
      </c>
      <c r="AB528" s="100">
        <f t="shared" ref="AB528" si="690">AB529+AB531</f>
        <v>0</v>
      </c>
      <c r="AC528" s="100">
        <f t="shared" ref="AC528" si="691">AC529+AC531</f>
        <v>0</v>
      </c>
      <c r="AD528" s="101"/>
      <c r="AE528" s="101"/>
      <c r="AF528" s="101">
        <f t="shared" si="661"/>
        <v>0</v>
      </c>
      <c r="AG528" s="109"/>
      <c r="AH528" s="100">
        <f>AH529+AH531</f>
        <v>0</v>
      </c>
      <c r="AI528" s="100">
        <f t="shared" ref="AI528:AJ528" si="692">AI529+AI531</f>
        <v>0</v>
      </c>
      <c r="AJ528" s="100">
        <f t="shared" si="692"/>
        <v>0</v>
      </c>
      <c r="AK528" s="101"/>
      <c r="AL528" s="101"/>
      <c r="AM528" s="101">
        <f t="shared" si="662"/>
        <v>0</v>
      </c>
      <c r="AN528" s="109"/>
      <c r="AO528" s="100">
        <f>AO529+AO531</f>
        <v>0</v>
      </c>
      <c r="AP528" s="100">
        <f t="shared" ref="AP528:AQ528" si="693">AP529+AP531</f>
        <v>0</v>
      </c>
      <c r="AQ528" s="100">
        <f t="shared" si="693"/>
        <v>0</v>
      </c>
      <c r="AR528" s="101"/>
      <c r="AS528" s="101"/>
      <c r="AT528" s="101">
        <f t="shared" si="663"/>
        <v>0</v>
      </c>
      <c r="AU528" s="109"/>
      <c r="AV528" s="100">
        <f>AV529+AV531</f>
        <v>0</v>
      </c>
      <c r="AW528" s="100">
        <f t="shared" ref="AW528:AX528" si="694">AW529+AW531</f>
        <v>0</v>
      </c>
      <c r="AX528" s="100">
        <f t="shared" si="694"/>
        <v>0</v>
      </c>
      <c r="AY528" s="101"/>
      <c r="AZ528" s="101"/>
      <c r="BA528" s="101">
        <f t="shared" si="664"/>
        <v>0</v>
      </c>
      <c r="BB528" s="97"/>
      <c r="BC528" s="97"/>
      <c r="BD528" s="134"/>
      <c r="BE528" s="134"/>
      <c r="BF528" s="134"/>
      <c r="BG528" s="134"/>
      <c r="BH528" s="134"/>
      <c r="BI528" s="134"/>
      <c r="BJ528" s="134"/>
      <c r="BK528" s="134"/>
      <c r="BL528" s="134"/>
      <c r="BM528" s="134"/>
      <c r="BN528" s="134"/>
      <c r="BO528" s="134"/>
      <c r="BP528" s="134"/>
      <c r="BQ528" s="134"/>
      <c r="BR528" s="134"/>
      <c r="BS528" s="134"/>
      <c r="BT528" s="134"/>
      <c r="BU528" s="134"/>
      <c r="BV528" s="134"/>
      <c r="BW528" s="134"/>
      <c r="BX528" s="134"/>
      <c r="BY528" s="134"/>
      <c r="BZ528" s="134"/>
      <c r="CA528" s="134"/>
      <c r="CB528" s="134"/>
      <c r="CC528" s="134"/>
      <c r="CD528" s="134"/>
      <c r="CE528" s="134"/>
      <c r="CF528" s="134"/>
      <c r="CG528" s="134"/>
      <c r="CH528" s="134"/>
      <c r="CI528" s="134"/>
      <c r="CJ528" s="134"/>
      <c r="CK528" s="134"/>
      <c r="CL528" s="134"/>
      <c r="CM528" s="134"/>
      <c r="CN528" s="134"/>
      <c r="CO528" s="134"/>
      <c r="CP528" s="134"/>
      <c r="CQ528" s="134"/>
      <c r="CR528" s="134"/>
      <c r="CS528" s="134"/>
      <c r="CT528" s="134"/>
      <c r="CU528" s="134"/>
      <c r="CV528" s="134"/>
      <c r="CW528" s="134"/>
      <c r="CX528" s="134"/>
      <c r="CY528" s="134"/>
      <c r="CZ528" s="134"/>
      <c r="DA528" s="134"/>
      <c r="DB528" s="134"/>
      <c r="DC528" s="134"/>
      <c r="DD528" s="134"/>
      <c r="DE528" s="134"/>
      <c r="DF528" s="134"/>
      <c r="DG528" s="134"/>
      <c r="DH528" s="134"/>
      <c r="DI528" s="134"/>
      <c r="DJ528" s="134"/>
      <c r="DK528" s="134"/>
      <c r="DL528" s="134"/>
      <c r="DM528" s="134"/>
      <c r="DN528" s="134"/>
      <c r="DO528" s="134"/>
      <c r="DP528" s="134"/>
      <c r="DQ528" s="134"/>
      <c r="DR528" s="134"/>
      <c r="DS528" s="134"/>
      <c r="DT528" s="134"/>
      <c r="DU528" s="134"/>
      <c r="DV528" s="134"/>
      <c r="DW528" s="134"/>
      <c r="DX528" s="134"/>
      <c r="DY528" s="134"/>
      <c r="DZ528" s="134"/>
      <c r="EA528" s="134"/>
      <c r="EB528" s="134"/>
      <c r="EC528" s="134"/>
      <c r="ED528" s="134"/>
      <c r="EE528" s="134"/>
      <c r="EF528" s="134"/>
      <c r="EG528" s="134"/>
      <c r="EH528" s="134"/>
      <c r="EI528" s="134"/>
    </row>
    <row r="529" spans="1:139" s="67" customFormat="1" hidden="1" x14ac:dyDescent="0.3">
      <c r="A529" s="61"/>
      <c r="B529" s="61"/>
      <c r="C529" s="61" t="s">
        <v>401</v>
      </c>
      <c r="D529" s="68"/>
      <c r="E529" s="69"/>
      <c r="F529" s="72">
        <f>SUM(F530)</f>
        <v>0</v>
      </c>
      <c r="G529" s="72">
        <f>SUM(G530)</f>
        <v>0</v>
      </c>
      <c r="H529" s="72">
        <f>SUM(H530)</f>
        <v>0</v>
      </c>
      <c r="I529" s="71"/>
      <c r="J529" s="71"/>
      <c r="K529" s="71">
        <f t="shared" si="672"/>
        <v>0</v>
      </c>
      <c r="L529" s="60"/>
      <c r="M529" s="72">
        <f>SUM(M530)</f>
        <v>110499.65999999999</v>
      </c>
      <c r="N529" s="72">
        <f>SUM(N530)</f>
        <v>0</v>
      </c>
      <c r="O529" s="72">
        <f>SUM(O530)</f>
        <v>110499.65999999999</v>
      </c>
      <c r="P529" s="71"/>
      <c r="Q529" s="71"/>
      <c r="R529" s="71">
        <f t="shared" si="638"/>
        <v>0</v>
      </c>
      <c r="S529" s="60"/>
      <c r="T529" s="72">
        <f>SUM(T530)</f>
        <v>0</v>
      </c>
      <c r="U529" s="72">
        <f>SUM(U530)</f>
        <v>0</v>
      </c>
      <c r="V529" s="72">
        <f>SUM(V530)</f>
        <v>0</v>
      </c>
      <c r="W529" s="71"/>
      <c r="X529" s="71"/>
      <c r="Y529" s="71">
        <f t="shared" si="684"/>
        <v>0</v>
      </c>
      <c r="Z529" s="60"/>
      <c r="AA529" s="72">
        <f>SUM(AA530)</f>
        <v>0</v>
      </c>
      <c r="AB529" s="72">
        <f>SUM(AB530)</f>
        <v>0</v>
      </c>
      <c r="AC529" s="72">
        <f>SUM(AC530)</f>
        <v>0</v>
      </c>
      <c r="AD529" s="71"/>
      <c r="AE529" s="71"/>
      <c r="AF529" s="66">
        <f t="shared" si="661"/>
        <v>0</v>
      </c>
      <c r="AG529" s="123"/>
      <c r="AH529" s="72">
        <f>SUM(AH530)</f>
        <v>0</v>
      </c>
      <c r="AI529" s="72">
        <f>SUM(AI530)</f>
        <v>0</v>
      </c>
      <c r="AJ529" s="72">
        <f>SUM(AJ530)</f>
        <v>0</v>
      </c>
      <c r="AK529" s="71"/>
      <c r="AL529" s="71"/>
      <c r="AM529" s="66">
        <f t="shared" si="662"/>
        <v>0</v>
      </c>
      <c r="AN529" s="123"/>
      <c r="AO529" s="72">
        <f>SUM(AO530)</f>
        <v>0</v>
      </c>
      <c r="AP529" s="72">
        <f>SUM(AP530)</f>
        <v>0</v>
      </c>
      <c r="AQ529" s="72">
        <f>SUM(AQ530)</f>
        <v>0</v>
      </c>
      <c r="AR529" s="71"/>
      <c r="AS529" s="71"/>
      <c r="AT529" s="66">
        <f t="shared" si="663"/>
        <v>0</v>
      </c>
      <c r="AU529" s="123"/>
      <c r="AV529" s="72">
        <f>SUM(AV530)</f>
        <v>0</v>
      </c>
      <c r="AW529" s="72">
        <f>SUM(AW530)</f>
        <v>0</v>
      </c>
      <c r="AX529" s="72">
        <f>SUM(AX530)</f>
        <v>0</v>
      </c>
      <c r="AY529" s="71"/>
      <c r="AZ529" s="71"/>
      <c r="BA529" s="66">
        <f t="shared" si="664"/>
        <v>0</v>
      </c>
      <c r="BB529" s="89"/>
      <c r="BC529" s="89"/>
      <c r="BD529" s="130"/>
      <c r="BE529" s="130"/>
      <c r="BF529" s="130"/>
      <c r="BG529" s="130"/>
      <c r="BH529" s="130"/>
      <c r="BI529" s="130"/>
      <c r="BJ529" s="130"/>
      <c r="BK529" s="130"/>
      <c r="BL529" s="130"/>
      <c r="BM529" s="130"/>
      <c r="BN529" s="130"/>
      <c r="BO529" s="130"/>
      <c r="BP529" s="130"/>
      <c r="BQ529" s="130"/>
      <c r="BR529" s="130"/>
      <c r="BS529" s="130"/>
      <c r="BT529" s="130"/>
      <c r="BU529" s="130"/>
      <c r="BV529" s="130"/>
      <c r="BW529" s="130"/>
      <c r="BX529" s="130"/>
      <c r="BY529" s="130"/>
      <c r="BZ529" s="130"/>
      <c r="CA529" s="130"/>
      <c r="CB529" s="130"/>
      <c r="CC529" s="130"/>
      <c r="CD529" s="130"/>
      <c r="CE529" s="130"/>
      <c r="CF529" s="130"/>
      <c r="CG529" s="130"/>
      <c r="CH529" s="130"/>
      <c r="CI529" s="130"/>
      <c r="CJ529" s="130"/>
      <c r="CK529" s="130"/>
      <c r="CL529" s="130"/>
      <c r="CM529" s="130"/>
      <c r="CN529" s="130"/>
      <c r="CO529" s="130"/>
      <c r="CP529" s="130"/>
      <c r="CQ529" s="130"/>
      <c r="CR529" s="130"/>
      <c r="CS529" s="130"/>
      <c r="CT529" s="130"/>
      <c r="CU529" s="130"/>
      <c r="CV529" s="130"/>
      <c r="CW529" s="130"/>
      <c r="CX529" s="130"/>
      <c r="CY529" s="130"/>
      <c r="CZ529" s="130"/>
      <c r="DA529" s="130"/>
      <c r="DB529" s="130"/>
      <c r="DC529" s="130"/>
      <c r="DD529" s="130"/>
      <c r="DE529" s="130"/>
      <c r="DF529" s="130"/>
      <c r="DG529" s="130"/>
      <c r="DH529" s="130"/>
      <c r="DI529" s="130"/>
      <c r="DJ529" s="130"/>
      <c r="DK529" s="130"/>
      <c r="DL529" s="130"/>
      <c r="DM529" s="130"/>
      <c r="DN529" s="130"/>
      <c r="DO529" s="130"/>
      <c r="DP529" s="130"/>
      <c r="DQ529" s="130"/>
      <c r="DR529" s="130"/>
      <c r="DS529" s="130"/>
      <c r="DT529" s="130"/>
      <c r="DU529" s="130"/>
      <c r="DV529" s="130"/>
      <c r="DW529" s="130"/>
      <c r="DX529" s="130"/>
      <c r="DY529" s="130"/>
      <c r="DZ529" s="130"/>
      <c r="EA529" s="130"/>
      <c r="EB529" s="130"/>
      <c r="EC529" s="130"/>
      <c r="ED529" s="130"/>
      <c r="EE529" s="130"/>
      <c r="EF529" s="130"/>
      <c r="EG529" s="130"/>
      <c r="EH529" s="130"/>
      <c r="EI529" s="130"/>
    </row>
    <row r="530" spans="1:139" ht="28.5" customHeight="1" outlineLevel="1" x14ac:dyDescent="0.3">
      <c r="A530" s="6">
        <v>435</v>
      </c>
      <c r="B530" s="6">
        <v>435</v>
      </c>
      <c r="C530" s="6" t="s">
        <v>402</v>
      </c>
      <c r="D530" s="7" t="s">
        <v>550</v>
      </c>
      <c r="E530" s="16">
        <v>51</v>
      </c>
      <c r="F530" s="49">
        <f t="shared" si="670"/>
        <v>0</v>
      </c>
      <c r="G530" s="48"/>
      <c r="H530" s="46">
        <f t="shared" si="671"/>
        <v>0</v>
      </c>
      <c r="I530" s="47"/>
      <c r="J530" s="47"/>
      <c r="K530" s="47">
        <f t="shared" si="672"/>
        <v>0</v>
      </c>
      <c r="L530" s="50"/>
      <c r="M530" s="49">
        <f t="shared" si="612"/>
        <v>110499.65999999999</v>
      </c>
      <c r="N530" s="46">
        <f t="shared" si="613"/>
        <v>0</v>
      </c>
      <c r="O530" s="42">
        <f t="shared" si="614"/>
        <v>110499.65999999999</v>
      </c>
      <c r="P530" s="47">
        <v>2166.66</v>
      </c>
      <c r="Q530" s="47"/>
      <c r="R530" s="47">
        <f t="shared" si="638"/>
        <v>2166.66</v>
      </c>
      <c r="S530" s="50"/>
      <c r="T530" s="49">
        <f t="shared" si="667"/>
        <v>0</v>
      </c>
      <c r="U530" s="46">
        <f t="shared" si="668"/>
        <v>0</v>
      </c>
      <c r="V530" s="42">
        <f t="shared" si="615"/>
        <v>0</v>
      </c>
      <c r="W530" s="47"/>
      <c r="X530" s="47"/>
      <c r="Y530" s="47">
        <f t="shared" si="684"/>
        <v>0</v>
      </c>
      <c r="Z530" s="50"/>
      <c r="AA530" s="51">
        <f t="shared" si="669"/>
        <v>0</v>
      </c>
      <c r="AB530" s="46">
        <f t="shared" si="665"/>
        <v>0</v>
      </c>
      <c r="AC530" s="46">
        <f t="shared" si="666"/>
        <v>0</v>
      </c>
      <c r="AD530" s="47"/>
      <c r="AE530" s="47"/>
      <c r="AF530" s="44">
        <f t="shared" si="661"/>
        <v>0</v>
      </c>
      <c r="AG530" s="124"/>
      <c r="AH530" s="51">
        <f>K530*AK530</f>
        <v>0</v>
      </c>
      <c r="AI530" s="46">
        <f>K531*AL530</f>
        <v>0</v>
      </c>
      <c r="AJ530" s="46">
        <f>AH530+AI530</f>
        <v>0</v>
      </c>
      <c r="AK530" s="47"/>
      <c r="AL530" s="47"/>
      <c r="AM530" s="44">
        <f t="shared" si="662"/>
        <v>0</v>
      </c>
      <c r="AN530" s="124"/>
      <c r="AO530" s="51">
        <f>R530*AR530</f>
        <v>0</v>
      </c>
      <c r="AP530" s="46">
        <f>R531*AS530</f>
        <v>0</v>
      </c>
      <c r="AQ530" s="46">
        <f>AO530+AP530</f>
        <v>0</v>
      </c>
      <c r="AR530" s="47"/>
      <c r="AS530" s="47"/>
      <c r="AT530" s="44">
        <f t="shared" si="663"/>
        <v>0</v>
      </c>
      <c r="AU530" s="124"/>
      <c r="AV530" s="51">
        <f>Y530*AY530</f>
        <v>0</v>
      </c>
      <c r="AW530" s="46">
        <f>Y531*AZ530</f>
        <v>0</v>
      </c>
      <c r="AX530" s="46">
        <f>AV530+AW530</f>
        <v>0</v>
      </c>
      <c r="AY530" s="47"/>
      <c r="AZ530" s="47"/>
      <c r="BA530" s="44">
        <f t="shared" si="664"/>
        <v>0</v>
      </c>
      <c r="BB530" s="93"/>
      <c r="BC530" s="93"/>
    </row>
    <row r="531" spans="1:139" s="67" customFormat="1" hidden="1" x14ac:dyDescent="0.3">
      <c r="A531" s="61"/>
      <c r="B531" s="61"/>
      <c r="C531" s="61" t="s">
        <v>403</v>
      </c>
      <c r="D531" s="68"/>
      <c r="E531" s="69"/>
      <c r="F531" s="72">
        <f>SUM(F532)</f>
        <v>0</v>
      </c>
      <c r="G531" s="72">
        <f t="shared" ref="G531:H531" si="695">SUM(G532)</f>
        <v>0</v>
      </c>
      <c r="H531" s="72">
        <f t="shared" si="695"/>
        <v>0</v>
      </c>
      <c r="I531" s="71"/>
      <c r="J531" s="71"/>
      <c r="K531" s="71">
        <f t="shared" si="672"/>
        <v>0</v>
      </c>
      <c r="L531" s="60"/>
      <c r="M531" s="72">
        <f>SUM(M532)</f>
        <v>233749.83</v>
      </c>
      <c r="N531" s="72">
        <f t="shared" ref="N531" si="696">SUM(N532)</f>
        <v>0</v>
      </c>
      <c r="O531" s="72">
        <f t="shared" ref="O531" si="697">SUM(O532)</f>
        <v>233749.83</v>
      </c>
      <c r="P531" s="71"/>
      <c r="Q531" s="71"/>
      <c r="R531" s="71">
        <f t="shared" si="638"/>
        <v>0</v>
      </c>
      <c r="S531" s="60"/>
      <c r="T531" s="72">
        <f>SUM(T532)</f>
        <v>0</v>
      </c>
      <c r="U531" s="72">
        <f t="shared" ref="U531" si="698">SUM(U532)</f>
        <v>0</v>
      </c>
      <c r="V531" s="72">
        <f t="shared" ref="V531" si="699">SUM(V532)</f>
        <v>0</v>
      </c>
      <c r="W531" s="71"/>
      <c r="X531" s="71"/>
      <c r="Y531" s="71">
        <f t="shared" si="684"/>
        <v>0</v>
      </c>
      <c r="Z531" s="60"/>
      <c r="AA531" s="72">
        <f>SUM(AA532)</f>
        <v>0</v>
      </c>
      <c r="AB531" s="72">
        <f t="shared" ref="AB531" si="700">SUM(AB532)</f>
        <v>0</v>
      </c>
      <c r="AC531" s="72">
        <f t="shared" ref="AC531" si="701">SUM(AC532)</f>
        <v>0</v>
      </c>
      <c r="AD531" s="71"/>
      <c r="AE531" s="71"/>
      <c r="AF531" s="66">
        <f t="shared" si="661"/>
        <v>0</v>
      </c>
      <c r="AG531" s="123"/>
      <c r="AH531" s="72">
        <f>SUM(AH532)</f>
        <v>0</v>
      </c>
      <c r="AI531" s="72">
        <f t="shared" ref="AI531" si="702">SUM(AI532)</f>
        <v>0</v>
      </c>
      <c r="AJ531" s="72">
        <f t="shared" ref="AJ531" si="703">SUM(AJ532)</f>
        <v>0</v>
      </c>
      <c r="AK531" s="71"/>
      <c r="AL531" s="71"/>
      <c r="AM531" s="66">
        <f t="shared" si="662"/>
        <v>0</v>
      </c>
      <c r="AN531" s="123"/>
      <c r="AO531" s="72">
        <f>SUM(AO532)</f>
        <v>0</v>
      </c>
      <c r="AP531" s="72">
        <f t="shared" ref="AP531:AQ531" si="704">SUM(AP532)</f>
        <v>0</v>
      </c>
      <c r="AQ531" s="72">
        <f t="shared" si="704"/>
        <v>0</v>
      </c>
      <c r="AR531" s="71"/>
      <c r="AS531" s="71"/>
      <c r="AT531" s="66">
        <f t="shared" si="663"/>
        <v>0</v>
      </c>
      <c r="AU531" s="123"/>
      <c r="AV531" s="72">
        <f>SUM(AV532)</f>
        <v>0</v>
      </c>
      <c r="AW531" s="72">
        <f t="shared" ref="AW531:AX531" si="705">SUM(AW532)</f>
        <v>0</v>
      </c>
      <c r="AX531" s="72">
        <f t="shared" si="705"/>
        <v>0</v>
      </c>
      <c r="AY531" s="71"/>
      <c r="AZ531" s="71"/>
      <c r="BA531" s="66">
        <f t="shared" si="664"/>
        <v>0</v>
      </c>
      <c r="BB531" s="89"/>
      <c r="BC531" s="89"/>
      <c r="BD531" s="130"/>
      <c r="BE531" s="130"/>
      <c r="BF531" s="130"/>
      <c r="BG531" s="130"/>
      <c r="BH531" s="130"/>
      <c r="BI531" s="130"/>
      <c r="BJ531" s="130"/>
      <c r="BK531" s="130"/>
      <c r="BL531" s="130"/>
      <c r="BM531" s="130"/>
      <c r="BN531" s="130"/>
      <c r="BO531" s="130"/>
      <c r="BP531" s="130"/>
      <c r="BQ531" s="130"/>
      <c r="BR531" s="130"/>
      <c r="BS531" s="130"/>
      <c r="BT531" s="130"/>
      <c r="BU531" s="130"/>
      <c r="BV531" s="130"/>
      <c r="BW531" s="130"/>
      <c r="BX531" s="130"/>
      <c r="BY531" s="130"/>
      <c r="BZ531" s="130"/>
      <c r="CA531" s="130"/>
      <c r="CB531" s="130"/>
      <c r="CC531" s="130"/>
      <c r="CD531" s="130"/>
      <c r="CE531" s="130"/>
      <c r="CF531" s="130"/>
      <c r="CG531" s="130"/>
      <c r="CH531" s="130"/>
      <c r="CI531" s="130"/>
      <c r="CJ531" s="130"/>
      <c r="CK531" s="130"/>
      <c r="CL531" s="130"/>
      <c r="CM531" s="130"/>
      <c r="CN531" s="130"/>
      <c r="CO531" s="130"/>
      <c r="CP531" s="130"/>
      <c r="CQ531" s="130"/>
      <c r="CR531" s="130"/>
      <c r="CS531" s="130"/>
      <c r="CT531" s="130"/>
      <c r="CU531" s="130"/>
      <c r="CV531" s="130"/>
      <c r="CW531" s="130"/>
      <c r="CX531" s="130"/>
      <c r="CY531" s="130"/>
      <c r="CZ531" s="130"/>
      <c r="DA531" s="130"/>
      <c r="DB531" s="130"/>
      <c r="DC531" s="130"/>
      <c r="DD531" s="130"/>
      <c r="DE531" s="130"/>
      <c r="DF531" s="130"/>
      <c r="DG531" s="130"/>
      <c r="DH531" s="130"/>
      <c r="DI531" s="130"/>
      <c r="DJ531" s="130"/>
      <c r="DK531" s="130"/>
      <c r="DL531" s="130"/>
      <c r="DM531" s="130"/>
      <c r="DN531" s="130"/>
      <c r="DO531" s="130"/>
      <c r="DP531" s="130"/>
      <c r="DQ531" s="130"/>
      <c r="DR531" s="130"/>
      <c r="DS531" s="130"/>
      <c r="DT531" s="130"/>
      <c r="DU531" s="130"/>
      <c r="DV531" s="130"/>
      <c r="DW531" s="130"/>
      <c r="DX531" s="130"/>
      <c r="DY531" s="130"/>
      <c r="DZ531" s="130"/>
      <c r="EA531" s="130"/>
      <c r="EB531" s="130"/>
      <c r="EC531" s="130"/>
      <c r="ED531" s="130"/>
      <c r="EE531" s="130"/>
      <c r="EF531" s="130"/>
      <c r="EG531" s="130"/>
      <c r="EH531" s="130"/>
      <c r="EI531" s="130"/>
    </row>
    <row r="532" spans="1:139" ht="42.75" customHeight="1" outlineLevel="1" x14ac:dyDescent="0.3">
      <c r="A532" s="6">
        <v>436</v>
      </c>
      <c r="B532" s="6">
        <v>436</v>
      </c>
      <c r="C532" s="6" t="s">
        <v>404</v>
      </c>
      <c r="D532" s="7" t="s">
        <v>550</v>
      </c>
      <c r="E532" s="16">
        <v>51</v>
      </c>
      <c r="F532" s="49">
        <f t="shared" si="670"/>
        <v>0</v>
      </c>
      <c r="G532" s="48"/>
      <c r="H532" s="46">
        <f t="shared" si="671"/>
        <v>0</v>
      </c>
      <c r="I532" s="47"/>
      <c r="J532" s="47"/>
      <c r="K532" s="47">
        <f t="shared" si="672"/>
        <v>0</v>
      </c>
      <c r="L532" s="50"/>
      <c r="M532" s="49">
        <f t="shared" si="612"/>
        <v>233749.83</v>
      </c>
      <c r="N532" s="46">
        <f t="shared" si="613"/>
        <v>0</v>
      </c>
      <c r="O532" s="42">
        <f t="shared" si="614"/>
        <v>233749.83</v>
      </c>
      <c r="P532" s="47">
        <v>4583.33</v>
      </c>
      <c r="Q532" s="47"/>
      <c r="R532" s="47">
        <f t="shared" si="638"/>
        <v>4583.33</v>
      </c>
      <c r="S532" s="50"/>
      <c r="T532" s="49">
        <f t="shared" si="667"/>
        <v>0</v>
      </c>
      <c r="U532" s="46">
        <f t="shared" si="668"/>
        <v>0</v>
      </c>
      <c r="V532" s="42">
        <f t="shared" si="615"/>
        <v>0</v>
      </c>
      <c r="W532" s="47"/>
      <c r="X532" s="47"/>
      <c r="Y532" s="47">
        <f t="shared" si="684"/>
        <v>0</v>
      </c>
      <c r="Z532" s="50"/>
      <c r="AA532" s="51">
        <f t="shared" si="669"/>
        <v>0</v>
      </c>
      <c r="AB532" s="46">
        <f t="shared" si="665"/>
        <v>0</v>
      </c>
      <c r="AC532" s="46">
        <f t="shared" si="666"/>
        <v>0</v>
      </c>
      <c r="AD532" s="47"/>
      <c r="AE532" s="47"/>
      <c r="AF532" s="44">
        <f t="shared" si="661"/>
        <v>0</v>
      </c>
      <c r="AG532" s="124"/>
      <c r="AH532" s="51">
        <f>K532*AK532</f>
        <v>0</v>
      </c>
      <c r="AI532" s="46">
        <f>K533*AL532</f>
        <v>0</v>
      </c>
      <c r="AJ532" s="46">
        <f>AH532+AI532</f>
        <v>0</v>
      </c>
      <c r="AK532" s="47"/>
      <c r="AL532" s="47"/>
      <c r="AM532" s="44">
        <f t="shared" si="662"/>
        <v>0</v>
      </c>
      <c r="AN532" s="124"/>
      <c r="AO532" s="51">
        <f>R532*AR532</f>
        <v>0</v>
      </c>
      <c r="AP532" s="46">
        <f>R533*AS532</f>
        <v>0</v>
      </c>
      <c r="AQ532" s="46">
        <f>AO532+AP532</f>
        <v>0</v>
      </c>
      <c r="AR532" s="47"/>
      <c r="AS532" s="47"/>
      <c r="AT532" s="44">
        <f t="shared" si="663"/>
        <v>0</v>
      </c>
      <c r="AU532" s="124"/>
      <c r="AV532" s="51">
        <f>Y532*AY532</f>
        <v>0</v>
      </c>
      <c r="AW532" s="46">
        <f>Y533*AZ532</f>
        <v>0</v>
      </c>
      <c r="AX532" s="46">
        <f>AV532+AW532</f>
        <v>0</v>
      </c>
      <c r="AY532" s="47"/>
      <c r="AZ532" s="47"/>
      <c r="BA532" s="44">
        <f t="shared" si="664"/>
        <v>0</v>
      </c>
      <c r="BB532" s="93" t="s">
        <v>951</v>
      </c>
      <c r="BC532" s="93"/>
    </row>
    <row r="533" spans="1:139" s="85" customFormat="1" ht="33" hidden="1" customHeight="1" x14ac:dyDescent="0.3">
      <c r="A533" s="75"/>
      <c r="B533" s="75"/>
      <c r="C533" s="75" t="s">
        <v>405</v>
      </c>
      <c r="D533" s="75"/>
      <c r="E533" s="76"/>
      <c r="F533" s="76">
        <f>F534+F535+F544+F549+F552</f>
        <v>0</v>
      </c>
      <c r="G533" s="76">
        <f t="shared" ref="G533:H533" si="706">G534+G535+G544+G549+G552</f>
        <v>0</v>
      </c>
      <c r="H533" s="76">
        <f t="shared" si="706"/>
        <v>0</v>
      </c>
      <c r="I533" s="78"/>
      <c r="J533" s="78"/>
      <c r="K533" s="78">
        <f t="shared" si="672"/>
        <v>0</v>
      </c>
      <c r="L533" s="108"/>
      <c r="M533" s="76">
        <f>M534+M535+M544+M549+M552</f>
        <v>395595.5</v>
      </c>
      <c r="N533" s="76">
        <f t="shared" ref="N533" si="707">N534+N535+N544+N549+N552</f>
        <v>0</v>
      </c>
      <c r="O533" s="76">
        <f t="shared" ref="O533" si="708">O534+O535+O544+O549+O552</f>
        <v>395595.5</v>
      </c>
      <c r="P533" s="78"/>
      <c r="Q533" s="78"/>
      <c r="R533" s="78">
        <f t="shared" si="638"/>
        <v>0</v>
      </c>
      <c r="S533" s="108"/>
      <c r="T533" s="76">
        <f>T534+T535+T544+T549+T552</f>
        <v>0</v>
      </c>
      <c r="U533" s="76">
        <f t="shared" ref="U533" si="709">U534+U535+U544+U549+U552</f>
        <v>0</v>
      </c>
      <c r="V533" s="76">
        <f t="shared" ref="V533" si="710">V534+V535+V544+V549+V552</f>
        <v>0</v>
      </c>
      <c r="W533" s="78"/>
      <c r="X533" s="78"/>
      <c r="Y533" s="78">
        <f t="shared" si="684"/>
        <v>0</v>
      </c>
      <c r="Z533" s="108"/>
      <c r="AA533" s="76">
        <f>AA534+AA535+AA544+AA549+AA552</f>
        <v>5975775</v>
      </c>
      <c r="AB533" s="76">
        <f t="shared" ref="AB533" si="711">AB534+AB535+AB544+AB549+AB552</f>
        <v>2740008.3333333335</v>
      </c>
      <c r="AC533" s="76">
        <f t="shared" ref="AC533" si="712">AC534+AC535+AC544+AC549+AC552</f>
        <v>8715783.333333334</v>
      </c>
      <c r="AD533" s="78"/>
      <c r="AE533" s="78"/>
      <c r="AF533" s="78"/>
      <c r="AG533" s="108"/>
      <c r="AH533" s="76">
        <f>AH534+AH546+AH552+AH568+AH570+AH577</f>
        <v>0</v>
      </c>
      <c r="AI533" s="76">
        <f t="shared" ref="AI533:AJ533" si="713">AI534+AI546+AI552+AI568+AI570+AI577</f>
        <v>0</v>
      </c>
      <c r="AJ533" s="76">
        <f t="shared" si="713"/>
        <v>0</v>
      </c>
      <c r="AK533" s="78"/>
      <c r="AL533" s="78"/>
      <c r="AM533" s="78"/>
      <c r="AN533" s="108"/>
      <c r="AO533" s="76">
        <f>AO534+AO535+AO544+AO549+AO552</f>
        <v>0</v>
      </c>
      <c r="AP533" s="76">
        <f t="shared" ref="AP533:AQ533" si="714">AP534+AP535+AP544+AP549+AP552</f>
        <v>0</v>
      </c>
      <c r="AQ533" s="76">
        <f t="shared" si="714"/>
        <v>0</v>
      </c>
      <c r="AR533" s="78"/>
      <c r="AS533" s="78"/>
      <c r="AT533" s="78"/>
      <c r="AU533" s="108"/>
      <c r="AV533" s="76">
        <f>AV534+AV535+AV544+AV549+AV552</f>
        <v>0</v>
      </c>
      <c r="AW533" s="76">
        <f t="shared" ref="AW533:AX533" si="715">AW534+AW535+AW544+AW549+AW552</f>
        <v>0</v>
      </c>
      <c r="AX533" s="76">
        <f t="shared" si="715"/>
        <v>0</v>
      </c>
      <c r="AY533" s="78"/>
      <c r="AZ533" s="78"/>
      <c r="BA533" s="78"/>
      <c r="BB533" s="91"/>
      <c r="BC533" s="91"/>
      <c r="BD533" s="131"/>
      <c r="BE533" s="131"/>
      <c r="BF533" s="131"/>
      <c r="BG533" s="131"/>
      <c r="BH533" s="131"/>
      <c r="BI533" s="131"/>
      <c r="BJ533" s="131"/>
      <c r="BK533" s="131"/>
      <c r="BL533" s="131"/>
      <c r="BM533" s="131"/>
      <c r="BN533" s="131"/>
      <c r="BO533" s="131"/>
      <c r="BP533" s="131"/>
      <c r="BQ533" s="131"/>
      <c r="BR533" s="131"/>
      <c r="BS533" s="131"/>
      <c r="BT533" s="131"/>
      <c r="BU533" s="131"/>
      <c r="BV533" s="131"/>
      <c r="BW533" s="131"/>
      <c r="BX533" s="131"/>
      <c r="BY533" s="131"/>
      <c r="BZ533" s="131"/>
      <c r="CA533" s="131"/>
      <c r="CB533" s="131"/>
      <c r="CC533" s="131"/>
      <c r="CD533" s="131"/>
      <c r="CE533" s="131"/>
      <c r="CF533" s="131"/>
      <c r="CG533" s="131"/>
      <c r="CH533" s="131"/>
      <c r="CI533" s="131"/>
      <c r="CJ533" s="131"/>
      <c r="CK533" s="131"/>
      <c r="CL533" s="131"/>
      <c r="CM533" s="131"/>
      <c r="CN533" s="131"/>
      <c r="CO533" s="131"/>
      <c r="CP533" s="131"/>
      <c r="CQ533" s="131"/>
      <c r="CR533" s="131"/>
      <c r="CS533" s="131"/>
      <c r="CT533" s="131"/>
      <c r="CU533" s="131"/>
      <c r="CV533" s="131"/>
      <c r="CW533" s="131"/>
      <c r="CX533" s="131"/>
      <c r="CY533" s="131"/>
      <c r="CZ533" s="131"/>
      <c r="DA533" s="131"/>
      <c r="DB533" s="131"/>
      <c r="DC533" s="131"/>
      <c r="DD533" s="131"/>
      <c r="DE533" s="131"/>
      <c r="DF533" s="131"/>
      <c r="DG533" s="131"/>
      <c r="DH533" s="131"/>
      <c r="DI533" s="131"/>
      <c r="DJ533" s="131"/>
      <c r="DK533" s="131"/>
      <c r="DL533" s="131"/>
      <c r="DM533" s="131"/>
      <c r="DN533" s="131"/>
      <c r="DO533" s="131"/>
      <c r="DP533" s="131"/>
      <c r="DQ533" s="131"/>
      <c r="DR533" s="131"/>
      <c r="DS533" s="131"/>
      <c r="DT533" s="131"/>
      <c r="DU533" s="131"/>
      <c r="DV533" s="131"/>
      <c r="DW533" s="131"/>
      <c r="DX533" s="131"/>
      <c r="DY533" s="131"/>
      <c r="DZ533" s="131"/>
      <c r="EA533" s="131"/>
      <c r="EB533" s="131"/>
      <c r="EC533" s="131"/>
      <c r="ED533" s="131"/>
      <c r="EE533" s="131"/>
      <c r="EF533" s="131"/>
      <c r="EG533" s="131"/>
      <c r="EH533" s="131"/>
      <c r="EI533" s="131"/>
    </row>
    <row r="534" spans="1:139" ht="299.25" customHeight="1" outlineLevel="1" x14ac:dyDescent="0.3">
      <c r="A534" s="6">
        <v>437</v>
      </c>
      <c r="B534" s="6">
        <v>437</v>
      </c>
      <c r="C534" s="6" t="s">
        <v>406</v>
      </c>
      <c r="D534" s="7" t="s">
        <v>550</v>
      </c>
      <c r="E534" s="16">
        <v>2</v>
      </c>
      <c r="F534" s="49">
        <f t="shared" si="670"/>
        <v>0</v>
      </c>
      <c r="G534" s="48"/>
      <c r="H534" s="46">
        <f t="shared" si="671"/>
        <v>0</v>
      </c>
      <c r="I534" s="47"/>
      <c r="J534" s="47"/>
      <c r="K534" s="47">
        <f t="shared" si="672"/>
        <v>0</v>
      </c>
      <c r="L534" s="50"/>
      <c r="M534" s="49">
        <f t="shared" si="612"/>
        <v>0</v>
      </c>
      <c r="N534" s="46">
        <f t="shared" si="613"/>
        <v>0</v>
      </c>
      <c r="O534" s="42">
        <f t="shared" si="614"/>
        <v>0</v>
      </c>
      <c r="P534" s="47"/>
      <c r="Q534" s="47"/>
      <c r="R534" s="47">
        <f t="shared" si="638"/>
        <v>0</v>
      </c>
      <c r="S534" s="50"/>
      <c r="T534" s="49">
        <f t="shared" si="667"/>
        <v>0</v>
      </c>
      <c r="U534" s="46">
        <f t="shared" si="668"/>
        <v>0</v>
      </c>
      <c r="V534" s="42">
        <f t="shared" si="615"/>
        <v>0</v>
      </c>
      <c r="W534" s="47"/>
      <c r="X534" s="47"/>
      <c r="Y534" s="47">
        <f t="shared" si="684"/>
        <v>0</v>
      </c>
      <c r="Z534" s="50"/>
      <c r="AA534" s="51">
        <f>E534*AD534</f>
        <v>58333.333333333336</v>
      </c>
      <c r="AB534" s="46">
        <f>E534*AE534</f>
        <v>123666.66666666667</v>
      </c>
      <c r="AC534" s="46">
        <f>AA534+AB534</f>
        <v>182000</v>
      </c>
      <c r="AD534" s="47">
        <v>29166.666666666668</v>
      </c>
      <c r="AE534" s="47">
        <v>61833.333333333336</v>
      </c>
      <c r="AF534" s="44">
        <f t="shared" si="661"/>
        <v>91000</v>
      </c>
      <c r="AG534" s="124"/>
      <c r="AH534" s="51">
        <f>K534*AK534</f>
        <v>0</v>
      </c>
      <c r="AI534" s="46">
        <f>K534*AL534</f>
        <v>0</v>
      </c>
      <c r="AJ534" s="46">
        <f>AH534+AI534</f>
        <v>0</v>
      </c>
      <c r="AK534" s="47"/>
      <c r="AL534" s="47"/>
      <c r="AM534" s="44">
        <f t="shared" ref="AM534:AM597" si="716">AK534+AL534</f>
        <v>0</v>
      </c>
      <c r="AN534" s="124"/>
      <c r="AO534" s="51">
        <f>R534*AR534</f>
        <v>0</v>
      </c>
      <c r="AP534" s="46">
        <f>R534*AS534</f>
        <v>0</v>
      </c>
      <c r="AQ534" s="46">
        <f>AO534+AP534</f>
        <v>0</v>
      </c>
      <c r="AR534" s="47"/>
      <c r="AS534" s="47"/>
      <c r="AT534" s="44">
        <f t="shared" ref="AT534:AT597" si="717">AR534+AS534</f>
        <v>0</v>
      </c>
      <c r="AU534" s="124"/>
      <c r="AV534" s="51">
        <f>Y534*AY534</f>
        <v>0</v>
      </c>
      <c r="AW534" s="46">
        <f>Y534*AZ534</f>
        <v>0</v>
      </c>
      <c r="AX534" s="46">
        <f>AV534+AW534</f>
        <v>0</v>
      </c>
      <c r="AY534" s="47"/>
      <c r="AZ534" s="47"/>
      <c r="BA534" s="44">
        <f t="shared" ref="BA534:BA597" si="718">AY534+AZ534</f>
        <v>0</v>
      </c>
      <c r="BB534" s="93" t="s">
        <v>952</v>
      </c>
      <c r="BC534" s="93"/>
    </row>
    <row r="535" spans="1:139" s="67" customFormat="1" hidden="1" x14ac:dyDescent="0.3">
      <c r="A535" s="61"/>
      <c r="B535" s="61"/>
      <c r="C535" s="61" t="s">
        <v>407</v>
      </c>
      <c r="D535" s="68"/>
      <c r="E535" s="69"/>
      <c r="F535" s="72">
        <f>SUM(F536:F543)</f>
        <v>0</v>
      </c>
      <c r="G535" s="72">
        <f t="shared" ref="G535:H535" si="719">SUM(G536:G543)</f>
        <v>0</v>
      </c>
      <c r="H535" s="72">
        <f t="shared" si="719"/>
        <v>0</v>
      </c>
      <c r="I535" s="71"/>
      <c r="J535" s="71"/>
      <c r="K535" s="71">
        <f t="shared" si="672"/>
        <v>0</v>
      </c>
      <c r="L535" s="60"/>
      <c r="M535" s="72">
        <f>SUM(M536:M543)</f>
        <v>0</v>
      </c>
      <c r="N535" s="72">
        <f t="shared" ref="N535" si="720">SUM(N536:N543)</f>
        <v>0</v>
      </c>
      <c r="O535" s="72">
        <f t="shared" ref="O535" si="721">SUM(O536:O543)</f>
        <v>0</v>
      </c>
      <c r="P535" s="71"/>
      <c r="Q535" s="71"/>
      <c r="R535" s="71">
        <f t="shared" si="638"/>
        <v>0</v>
      </c>
      <c r="S535" s="60"/>
      <c r="T535" s="72">
        <f>SUM(T536:T543)</f>
        <v>0</v>
      </c>
      <c r="U535" s="72">
        <f t="shared" ref="U535" si="722">SUM(U536:U543)</f>
        <v>0</v>
      </c>
      <c r="V535" s="72">
        <f t="shared" ref="V535" si="723">SUM(V536:V543)</f>
        <v>0</v>
      </c>
      <c r="W535" s="71"/>
      <c r="X535" s="71"/>
      <c r="Y535" s="71">
        <f t="shared" si="684"/>
        <v>0</v>
      </c>
      <c r="Z535" s="60"/>
      <c r="AA535" s="72">
        <f>SUM(AA536:AA543)</f>
        <v>1907685</v>
      </c>
      <c r="AB535" s="72">
        <f t="shared" ref="AB535" si="724">SUM(AB536:AB543)</f>
        <v>678545</v>
      </c>
      <c r="AC535" s="72">
        <f t="shared" ref="AC535" si="725">SUM(AC536:AC543)</f>
        <v>2586230</v>
      </c>
      <c r="AD535" s="71"/>
      <c r="AE535" s="71"/>
      <c r="AF535" s="66">
        <f t="shared" si="661"/>
        <v>0</v>
      </c>
      <c r="AG535" s="123"/>
      <c r="AH535" s="72">
        <f>SUM(AH536:AH543)</f>
        <v>0</v>
      </c>
      <c r="AI535" s="72">
        <f t="shared" ref="AI535" si="726">SUM(AI536:AI543)</f>
        <v>0</v>
      </c>
      <c r="AJ535" s="72">
        <f t="shared" ref="AJ535" si="727">SUM(AJ536:AJ543)</f>
        <v>0</v>
      </c>
      <c r="AK535" s="71"/>
      <c r="AL535" s="71"/>
      <c r="AM535" s="66">
        <f t="shared" si="716"/>
        <v>0</v>
      </c>
      <c r="AN535" s="123"/>
      <c r="AO535" s="72">
        <f>SUM(AO536:AO543)</f>
        <v>0</v>
      </c>
      <c r="AP535" s="72">
        <f t="shared" ref="AP535:AQ535" si="728">SUM(AP536:AP543)</f>
        <v>0</v>
      </c>
      <c r="AQ535" s="72">
        <f t="shared" si="728"/>
        <v>0</v>
      </c>
      <c r="AR535" s="71"/>
      <c r="AS535" s="71"/>
      <c r="AT535" s="66">
        <f t="shared" si="717"/>
        <v>0</v>
      </c>
      <c r="AU535" s="123"/>
      <c r="AV535" s="72">
        <f>SUM(AV536:AV543)</f>
        <v>0</v>
      </c>
      <c r="AW535" s="72">
        <f t="shared" ref="AW535:AX535" si="729">SUM(AW536:AW543)</f>
        <v>0</v>
      </c>
      <c r="AX535" s="72">
        <f t="shared" si="729"/>
        <v>0</v>
      </c>
      <c r="AY535" s="71"/>
      <c r="AZ535" s="71"/>
      <c r="BA535" s="66">
        <f t="shared" si="718"/>
        <v>0</v>
      </c>
      <c r="BB535" s="89"/>
      <c r="BC535" s="89"/>
      <c r="BD535" s="130"/>
      <c r="BE535" s="130"/>
      <c r="BF535" s="130"/>
      <c r="BG535" s="130"/>
      <c r="BH535" s="130"/>
      <c r="BI535" s="130"/>
      <c r="BJ535" s="130"/>
      <c r="BK535" s="130"/>
      <c r="BL535" s="130"/>
      <c r="BM535" s="130"/>
      <c r="BN535" s="130"/>
      <c r="BO535" s="130"/>
      <c r="BP535" s="130"/>
      <c r="BQ535" s="130"/>
      <c r="BR535" s="130"/>
      <c r="BS535" s="130"/>
      <c r="BT535" s="130"/>
      <c r="BU535" s="130"/>
      <c r="BV535" s="130"/>
      <c r="BW535" s="130"/>
      <c r="BX535" s="130"/>
      <c r="BY535" s="130"/>
      <c r="BZ535" s="130"/>
      <c r="CA535" s="130"/>
      <c r="CB535" s="130"/>
      <c r="CC535" s="130"/>
      <c r="CD535" s="130"/>
      <c r="CE535" s="130"/>
      <c r="CF535" s="130"/>
      <c r="CG535" s="130"/>
      <c r="CH535" s="130"/>
      <c r="CI535" s="130"/>
      <c r="CJ535" s="130"/>
      <c r="CK535" s="130"/>
      <c r="CL535" s="130"/>
      <c r="CM535" s="130"/>
      <c r="CN535" s="130"/>
      <c r="CO535" s="130"/>
      <c r="CP535" s="130"/>
      <c r="CQ535" s="130"/>
      <c r="CR535" s="130"/>
      <c r="CS535" s="130"/>
      <c r="CT535" s="130"/>
      <c r="CU535" s="130"/>
      <c r="CV535" s="130"/>
      <c r="CW535" s="130"/>
      <c r="CX535" s="130"/>
      <c r="CY535" s="130"/>
      <c r="CZ535" s="130"/>
      <c r="DA535" s="130"/>
      <c r="DB535" s="130"/>
      <c r="DC535" s="130"/>
      <c r="DD535" s="130"/>
      <c r="DE535" s="130"/>
      <c r="DF535" s="130"/>
      <c r="DG535" s="130"/>
      <c r="DH535" s="130"/>
      <c r="DI535" s="130"/>
      <c r="DJ535" s="130"/>
      <c r="DK535" s="130"/>
      <c r="DL535" s="130"/>
      <c r="DM535" s="130"/>
      <c r="DN535" s="130"/>
      <c r="DO535" s="130"/>
      <c r="DP535" s="130"/>
      <c r="DQ535" s="130"/>
      <c r="DR535" s="130"/>
      <c r="DS535" s="130"/>
      <c r="DT535" s="130"/>
      <c r="DU535" s="130"/>
      <c r="DV535" s="130"/>
      <c r="DW535" s="130"/>
      <c r="DX535" s="130"/>
      <c r="DY535" s="130"/>
      <c r="DZ535" s="130"/>
      <c r="EA535" s="130"/>
      <c r="EB535" s="130"/>
      <c r="EC535" s="130"/>
      <c r="ED535" s="130"/>
      <c r="EE535" s="130"/>
      <c r="EF535" s="130"/>
      <c r="EG535" s="130"/>
      <c r="EH535" s="130"/>
      <c r="EI535" s="130"/>
    </row>
    <row r="536" spans="1:139" ht="85.5" customHeight="1" outlineLevel="1" x14ac:dyDescent="0.3">
      <c r="A536" s="6">
        <v>438</v>
      </c>
      <c r="B536" s="6">
        <v>438</v>
      </c>
      <c r="C536" s="6" t="s">
        <v>408</v>
      </c>
      <c r="D536" s="7" t="s">
        <v>557</v>
      </c>
      <c r="E536" s="16">
        <v>24</v>
      </c>
      <c r="F536" s="49">
        <f t="shared" si="670"/>
        <v>0</v>
      </c>
      <c r="G536" s="48"/>
      <c r="H536" s="46">
        <f t="shared" si="671"/>
        <v>0</v>
      </c>
      <c r="I536" s="47"/>
      <c r="J536" s="47"/>
      <c r="K536" s="47">
        <f t="shared" si="672"/>
        <v>0</v>
      </c>
      <c r="L536" s="50"/>
      <c r="M536" s="49">
        <f t="shared" si="612"/>
        <v>0</v>
      </c>
      <c r="N536" s="46">
        <f t="shared" si="613"/>
        <v>0</v>
      </c>
      <c r="O536" s="42">
        <f t="shared" si="614"/>
        <v>0</v>
      </c>
      <c r="P536" s="47"/>
      <c r="Q536" s="47"/>
      <c r="R536" s="47">
        <f t="shared" si="638"/>
        <v>0</v>
      </c>
      <c r="S536" s="50"/>
      <c r="T536" s="49">
        <f t="shared" si="667"/>
        <v>0</v>
      </c>
      <c r="U536" s="46">
        <f t="shared" si="668"/>
        <v>0</v>
      </c>
      <c r="V536" s="42">
        <f t="shared" si="615"/>
        <v>0</v>
      </c>
      <c r="W536" s="47"/>
      <c r="X536" s="47"/>
      <c r="Y536" s="47">
        <f t="shared" si="684"/>
        <v>0</v>
      </c>
      <c r="Z536" s="50"/>
      <c r="AA536" s="51">
        <f t="shared" si="669"/>
        <v>25600</v>
      </c>
      <c r="AB536" s="46">
        <f>E536*AE536</f>
        <v>12400.000000000002</v>
      </c>
      <c r="AC536" s="46">
        <f t="shared" ref="AC536:AC543" si="730">AA536+AB536</f>
        <v>38000</v>
      </c>
      <c r="AD536" s="47">
        <v>1066.6666666666667</v>
      </c>
      <c r="AE536" s="47">
        <v>516.66666666666674</v>
      </c>
      <c r="AF536" s="44">
        <f t="shared" si="661"/>
        <v>1583.3333333333335</v>
      </c>
      <c r="AG536" s="124"/>
      <c r="AH536" s="51">
        <f t="shared" ref="AH536:AH543" si="731">K536*AK536</f>
        <v>0</v>
      </c>
      <c r="AI536" s="46">
        <f t="shared" ref="AI536:AI543" si="732">K536*AL536</f>
        <v>0</v>
      </c>
      <c r="AJ536" s="46">
        <f t="shared" ref="AJ536:AJ543" si="733">AH536+AI536</f>
        <v>0</v>
      </c>
      <c r="AK536" s="47"/>
      <c r="AL536" s="47"/>
      <c r="AM536" s="44">
        <f t="shared" si="716"/>
        <v>0</v>
      </c>
      <c r="AN536" s="124"/>
      <c r="AO536" s="51">
        <f t="shared" ref="AO536:AO543" si="734">R536*AR536</f>
        <v>0</v>
      </c>
      <c r="AP536" s="46">
        <f t="shared" ref="AP536:AP543" si="735">R536*AS536</f>
        <v>0</v>
      </c>
      <c r="AQ536" s="46">
        <f t="shared" ref="AQ536:AQ543" si="736">AO536+AP536</f>
        <v>0</v>
      </c>
      <c r="AR536" s="47"/>
      <c r="AS536" s="47"/>
      <c r="AT536" s="44">
        <f t="shared" si="717"/>
        <v>0</v>
      </c>
      <c r="AU536" s="124"/>
      <c r="AV536" s="51">
        <f t="shared" ref="AV536:AV543" si="737">Y536*AY536</f>
        <v>0</v>
      </c>
      <c r="AW536" s="46">
        <f t="shared" ref="AW536:AW543" si="738">Y536*AZ536</f>
        <v>0</v>
      </c>
      <c r="AX536" s="46">
        <f t="shared" ref="AX536:AX543" si="739">AV536+AW536</f>
        <v>0</v>
      </c>
      <c r="AY536" s="47"/>
      <c r="AZ536" s="47"/>
      <c r="BA536" s="44">
        <f t="shared" si="718"/>
        <v>0</v>
      </c>
      <c r="BB536" s="93" t="s">
        <v>953</v>
      </c>
      <c r="BC536" s="93"/>
    </row>
    <row r="537" spans="1:139" ht="85.5" customHeight="1" outlineLevel="1" x14ac:dyDescent="0.3">
      <c r="A537" s="6">
        <v>439</v>
      </c>
      <c r="B537" s="6">
        <v>439</v>
      </c>
      <c r="C537" s="6" t="s">
        <v>408</v>
      </c>
      <c r="D537" s="7" t="s">
        <v>557</v>
      </c>
      <c r="E537" s="16">
        <v>18</v>
      </c>
      <c r="F537" s="49">
        <f t="shared" si="670"/>
        <v>0</v>
      </c>
      <c r="G537" s="48"/>
      <c r="H537" s="46">
        <f t="shared" si="671"/>
        <v>0</v>
      </c>
      <c r="I537" s="47"/>
      <c r="J537" s="47"/>
      <c r="K537" s="47">
        <f t="shared" si="672"/>
        <v>0</v>
      </c>
      <c r="L537" s="50"/>
      <c r="M537" s="49">
        <f t="shared" si="612"/>
        <v>0</v>
      </c>
      <c r="N537" s="46">
        <f t="shared" si="613"/>
        <v>0</v>
      </c>
      <c r="O537" s="42">
        <f t="shared" si="614"/>
        <v>0</v>
      </c>
      <c r="P537" s="47"/>
      <c r="Q537" s="47"/>
      <c r="R537" s="47">
        <f t="shared" si="638"/>
        <v>0</v>
      </c>
      <c r="S537" s="50"/>
      <c r="T537" s="49">
        <f t="shared" si="667"/>
        <v>0</v>
      </c>
      <c r="U537" s="46">
        <f t="shared" si="668"/>
        <v>0</v>
      </c>
      <c r="V537" s="42">
        <f t="shared" si="615"/>
        <v>0</v>
      </c>
      <c r="W537" s="47"/>
      <c r="X537" s="47"/>
      <c r="Y537" s="47">
        <f t="shared" si="684"/>
        <v>0</v>
      </c>
      <c r="Z537" s="50"/>
      <c r="AA537" s="51">
        <f t="shared" si="669"/>
        <v>19200</v>
      </c>
      <c r="AB537" s="46">
        <f t="shared" ref="AB537:AB543" si="740">E537*AE537</f>
        <v>11700</v>
      </c>
      <c r="AC537" s="46">
        <f t="shared" si="730"/>
        <v>30900</v>
      </c>
      <c r="AD537" s="47">
        <v>1066.6666666666667</v>
      </c>
      <c r="AE537" s="47">
        <v>650</v>
      </c>
      <c r="AF537" s="44">
        <f t="shared" si="661"/>
        <v>1716.6666666666667</v>
      </c>
      <c r="AG537" s="124"/>
      <c r="AH537" s="51">
        <f t="shared" si="731"/>
        <v>0</v>
      </c>
      <c r="AI537" s="46">
        <f t="shared" si="732"/>
        <v>0</v>
      </c>
      <c r="AJ537" s="46">
        <f t="shared" si="733"/>
        <v>0</v>
      </c>
      <c r="AK537" s="47"/>
      <c r="AL537" s="47"/>
      <c r="AM537" s="44">
        <f t="shared" si="716"/>
        <v>0</v>
      </c>
      <c r="AN537" s="124"/>
      <c r="AO537" s="51">
        <f t="shared" si="734"/>
        <v>0</v>
      </c>
      <c r="AP537" s="46">
        <f t="shared" si="735"/>
        <v>0</v>
      </c>
      <c r="AQ537" s="46">
        <f t="shared" si="736"/>
        <v>0</v>
      </c>
      <c r="AR537" s="47"/>
      <c r="AS537" s="47"/>
      <c r="AT537" s="44">
        <f t="shared" si="717"/>
        <v>0</v>
      </c>
      <c r="AU537" s="124"/>
      <c r="AV537" s="51">
        <f t="shared" si="737"/>
        <v>0</v>
      </c>
      <c r="AW537" s="46">
        <f t="shared" si="738"/>
        <v>0</v>
      </c>
      <c r="AX537" s="46">
        <f t="shared" si="739"/>
        <v>0</v>
      </c>
      <c r="AY537" s="47"/>
      <c r="AZ537" s="47"/>
      <c r="BA537" s="44">
        <f t="shared" si="718"/>
        <v>0</v>
      </c>
      <c r="BB537" s="93" t="s">
        <v>954</v>
      </c>
      <c r="BC537" s="93"/>
    </row>
    <row r="538" spans="1:139" ht="85.5" customHeight="1" outlineLevel="1" x14ac:dyDescent="0.3">
      <c r="A538" s="6">
        <v>440</v>
      </c>
      <c r="B538" s="6">
        <v>440</v>
      </c>
      <c r="C538" s="6" t="s">
        <v>409</v>
      </c>
      <c r="D538" s="7" t="s">
        <v>557</v>
      </c>
      <c r="E538" s="16">
        <v>100</v>
      </c>
      <c r="F538" s="49">
        <f t="shared" si="670"/>
        <v>0</v>
      </c>
      <c r="G538" s="48"/>
      <c r="H538" s="46">
        <f t="shared" si="671"/>
        <v>0</v>
      </c>
      <c r="I538" s="47"/>
      <c r="J538" s="47"/>
      <c r="K538" s="47">
        <f t="shared" si="672"/>
        <v>0</v>
      </c>
      <c r="L538" s="50"/>
      <c r="M538" s="49">
        <f t="shared" si="612"/>
        <v>0</v>
      </c>
      <c r="N538" s="46">
        <f t="shared" si="613"/>
        <v>0</v>
      </c>
      <c r="O538" s="42">
        <f t="shared" si="614"/>
        <v>0</v>
      </c>
      <c r="P538" s="47"/>
      <c r="Q538" s="47"/>
      <c r="R538" s="47">
        <f t="shared" si="638"/>
        <v>0</v>
      </c>
      <c r="S538" s="50"/>
      <c r="T538" s="49">
        <f t="shared" si="667"/>
        <v>0</v>
      </c>
      <c r="U538" s="46">
        <f t="shared" si="668"/>
        <v>0</v>
      </c>
      <c r="V538" s="42">
        <f t="shared" si="615"/>
        <v>0</v>
      </c>
      <c r="W538" s="47"/>
      <c r="X538" s="47"/>
      <c r="Y538" s="47">
        <f t="shared" si="684"/>
        <v>0</v>
      </c>
      <c r="Z538" s="50"/>
      <c r="AA538" s="51">
        <f t="shared" si="669"/>
        <v>106666.66666666667</v>
      </c>
      <c r="AB538" s="46">
        <f t="shared" si="740"/>
        <v>33166.666666666672</v>
      </c>
      <c r="AC538" s="46">
        <f t="shared" si="730"/>
        <v>139833.33333333334</v>
      </c>
      <c r="AD538" s="47">
        <v>1066.6666666666667</v>
      </c>
      <c r="AE538" s="47">
        <v>331.66666666666669</v>
      </c>
      <c r="AF538" s="44">
        <f t="shared" si="661"/>
        <v>1398.3333333333335</v>
      </c>
      <c r="AG538" s="124"/>
      <c r="AH538" s="51">
        <f t="shared" si="731"/>
        <v>0</v>
      </c>
      <c r="AI538" s="46">
        <f t="shared" si="732"/>
        <v>0</v>
      </c>
      <c r="AJ538" s="46">
        <f t="shared" si="733"/>
        <v>0</v>
      </c>
      <c r="AK538" s="47"/>
      <c r="AL538" s="47"/>
      <c r="AM538" s="44">
        <f t="shared" si="716"/>
        <v>0</v>
      </c>
      <c r="AN538" s="124"/>
      <c r="AO538" s="51">
        <f t="shared" si="734"/>
        <v>0</v>
      </c>
      <c r="AP538" s="46">
        <f t="shared" si="735"/>
        <v>0</v>
      </c>
      <c r="AQ538" s="46">
        <f t="shared" si="736"/>
        <v>0</v>
      </c>
      <c r="AR538" s="47"/>
      <c r="AS538" s="47"/>
      <c r="AT538" s="44">
        <f t="shared" si="717"/>
        <v>0</v>
      </c>
      <c r="AU538" s="124"/>
      <c r="AV538" s="51">
        <f t="shared" si="737"/>
        <v>0</v>
      </c>
      <c r="AW538" s="46">
        <f t="shared" si="738"/>
        <v>0</v>
      </c>
      <c r="AX538" s="46">
        <f t="shared" si="739"/>
        <v>0</v>
      </c>
      <c r="AY538" s="47"/>
      <c r="AZ538" s="47"/>
      <c r="BA538" s="44">
        <f t="shared" si="718"/>
        <v>0</v>
      </c>
      <c r="BB538" s="93" t="s">
        <v>955</v>
      </c>
      <c r="BC538" s="93"/>
    </row>
    <row r="539" spans="1:139" ht="171" customHeight="1" outlineLevel="1" x14ac:dyDescent="0.3">
      <c r="A539" s="6">
        <v>441</v>
      </c>
      <c r="B539" s="6">
        <v>441</v>
      </c>
      <c r="C539" s="6" t="s">
        <v>410</v>
      </c>
      <c r="D539" s="7" t="s">
        <v>557</v>
      </c>
      <c r="E539" s="16">
        <v>1197</v>
      </c>
      <c r="F539" s="49">
        <f t="shared" si="670"/>
        <v>0</v>
      </c>
      <c r="G539" s="48"/>
      <c r="H539" s="46">
        <f t="shared" si="671"/>
        <v>0</v>
      </c>
      <c r="I539" s="47"/>
      <c r="J539" s="47"/>
      <c r="K539" s="47">
        <f t="shared" si="672"/>
        <v>0</v>
      </c>
      <c r="L539" s="50"/>
      <c r="M539" s="49">
        <f t="shared" si="612"/>
        <v>0</v>
      </c>
      <c r="N539" s="46">
        <f t="shared" si="613"/>
        <v>0</v>
      </c>
      <c r="O539" s="42">
        <f t="shared" si="614"/>
        <v>0</v>
      </c>
      <c r="P539" s="47"/>
      <c r="Q539" s="47"/>
      <c r="R539" s="47">
        <f t="shared" si="638"/>
        <v>0</v>
      </c>
      <c r="S539" s="50"/>
      <c r="T539" s="49">
        <f t="shared" si="667"/>
        <v>0</v>
      </c>
      <c r="U539" s="46">
        <f t="shared" si="668"/>
        <v>0</v>
      </c>
      <c r="V539" s="42">
        <f t="shared" si="615"/>
        <v>0</v>
      </c>
      <c r="W539" s="47"/>
      <c r="X539" s="47"/>
      <c r="Y539" s="47">
        <f t="shared" si="684"/>
        <v>0</v>
      </c>
      <c r="Z539" s="50"/>
      <c r="AA539" s="51">
        <f t="shared" si="669"/>
        <v>1276800</v>
      </c>
      <c r="AB539" s="46">
        <f t="shared" si="740"/>
        <v>373065</v>
      </c>
      <c r="AC539" s="46">
        <f t="shared" si="730"/>
        <v>1649865</v>
      </c>
      <c r="AD539" s="47">
        <v>1066.6666666666667</v>
      </c>
      <c r="AE539" s="47">
        <v>311.66666666666669</v>
      </c>
      <c r="AF539" s="44">
        <f t="shared" si="661"/>
        <v>1378.3333333333335</v>
      </c>
      <c r="AG539" s="124"/>
      <c r="AH539" s="51">
        <f t="shared" si="731"/>
        <v>0</v>
      </c>
      <c r="AI539" s="46">
        <f t="shared" si="732"/>
        <v>0</v>
      </c>
      <c r="AJ539" s="46">
        <f t="shared" si="733"/>
        <v>0</v>
      </c>
      <c r="AK539" s="47"/>
      <c r="AL539" s="47"/>
      <c r="AM539" s="44">
        <f t="shared" si="716"/>
        <v>0</v>
      </c>
      <c r="AN539" s="124"/>
      <c r="AO539" s="51">
        <f t="shared" si="734"/>
        <v>0</v>
      </c>
      <c r="AP539" s="46">
        <f t="shared" si="735"/>
        <v>0</v>
      </c>
      <c r="AQ539" s="46">
        <f t="shared" si="736"/>
        <v>0</v>
      </c>
      <c r="AR539" s="47"/>
      <c r="AS539" s="47"/>
      <c r="AT539" s="44">
        <f t="shared" si="717"/>
        <v>0</v>
      </c>
      <c r="AU539" s="124"/>
      <c r="AV539" s="51">
        <f t="shared" si="737"/>
        <v>0</v>
      </c>
      <c r="AW539" s="46">
        <f t="shared" si="738"/>
        <v>0</v>
      </c>
      <c r="AX539" s="46">
        <f t="shared" si="739"/>
        <v>0</v>
      </c>
      <c r="AY539" s="47"/>
      <c r="AZ539" s="47"/>
      <c r="BA539" s="44">
        <f t="shared" si="718"/>
        <v>0</v>
      </c>
      <c r="BB539" s="93" t="s">
        <v>956</v>
      </c>
      <c r="BC539" s="93"/>
    </row>
    <row r="540" spans="1:139" ht="42.75" customHeight="1" outlineLevel="1" x14ac:dyDescent="0.3">
      <c r="A540" s="6">
        <v>442</v>
      </c>
      <c r="B540" s="6">
        <v>442</v>
      </c>
      <c r="C540" s="6" t="s">
        <v>411</v>
      </c>
      <c r="D540" s="7" t="s">
        <v>557</v>
      </c>
      <c r="E540" s="16">
        <v>146</v>
      </c>
      <c r="F540" s="49">
        <f t="shared" si="670"/>
        <v>0</v>
      </c>
      <c r="G540" s="48"/>
      <c r="H540" s="46">
        <f t="shared" si="671"/>
        <v>0</v>
      </c>
      <c r="I540" s="47"/>
      <c r="J540" s="47"/>
      <c r="K540" s="47">
        <f t="shared" si="672"/>
        <v>0</v>
      </c>
      <c r="L540" s="50"/>
      <c r="M540" s="49">
        <f t="shared" si="612"/>
        <v>0</v>
      </c>
      <c r="N540" s="46">
        <f t="shared" si="613"/>
        <v>0</v>
      </c>
      <c r="O540" s="42">
        <f t="shared" si="614"/>
        <v>0</v>
      </c>
      <c r="P540" s="47"/>
      <c r="Q540" s="47"/>
      <c r="R540" s="47">
        <f t="shared" si="638"/>
        <v>0</v>
      </c>
      <c r="S540" s="50"/>
      <c r="T540" s="49">
        <f t="shared" si="667"/>
        <v>0</v>
      </c>
      <c r="U540" s="46">
        <f t="shared" si="668"/>
        <v>0</v>
      </c>
      <c r="V540" s="42">
        <f t="shared" si="615"/>
        <v>0</v>
      </c>
      <c r="W540" s="47"/>
      <c r="X540" s="47"/>
      <c r="Y540" s="47">
        <f t="shared" si="684"/>
        <v>0</v>
      </c>
      <c r="Z540" s="50"/>
      <c r="AA540" s="51">
        <f t="shared" si="669"/>
        <v>42583.333333333336</v>
      </c>
      <c r="AB540" s="46">
        <f t="shared" si="740"/>
        <v>24090</v>
      </c>
      <c r="AC540" s="46">
        <f t="shared" si="730"/>
        <v>66673.333333333343</v>
      </c>
      <c r="AD540" s="47">
        <v>291.66666666666669</v>
      </c>
      <c r="AE540" s="47">
        <v>165</v>
      </c>
      <c r="AF540" s="44">
        <f t="shared" si="661"/>
        <v>456.66666666666669</v>
      </c>
      <c r="AG540" s="124"/>
      <c r="AH540" s="51">
        <f t="shared" si="731"/>
        <v>0</v>
      </c>
      <c r="AI540" s="46">
        <f t="shared" si="732"/>
        <v>0</v>
      </c>
      <c r="AJ540" s="46">
        <f t="shared" si="733"/>
        <v>0</v>
      </c>
      <c r="AK540" s="47"/>
      <c r="AL540" s="47"/>
      <c r="AM540" s="44">
        <f t="shared" si="716"/>
        <v>0</v>
      </c>
      <c r="AN540" s="124"/>
      <c r="AO540" s="51">
        <f t="shared" si="734"/>
        <v>0</v>
      </c>
      <c r="AP540" s="46">
        <f t="shared" si="735"/>
        <v>0</v>
      </c>
      <c r="AQ540" s="46">
        <f t="shared" si="736"/>
        <v>0</v>
      </c>
      <c r="AR540" s="47"/>
      <c r="AS540" s="47"/>
      <c r="AT540" s="44">
        <f t="shared" si="717"/>
        <v>0</v>
      </c>
      <c r="AU540" s="124"/>
      <c r="AV540" s="51">
        <f t="shared" si="737"/>
        <v>0</v>
      </c>
      <c r="AW540" s="46">
        <f t="shared" si="738"/>
        <v>0</v>
      </c>
      <c r="AX540" s="46">
        <f t="shared" si="739"/>
        <v>0</v>
      </c>
      <c r="AY540" s="47"/>
      <c r="AZ540" s="47"/>
      <c r="BA540" s="44">
        <f t="shared" si="718"/>
        <v>0</v>
      </c>
      <c r="BB540" s="93" t="s">
        <v>957</v>
      </c>
      <c r="BC540" s="93"/>
    </row>
    <row r="541" spans="1:139" ht="71.25" customHeight="1" outlineLevel="1" x14ac:dyDescent="0.3">
      <c r="A541" s="6">
        <v>443</v>
      </c>
      <c r="B541" s="6">
        <v>443</v>
      </c>
      <c r="C541" s="6" t="s">
        <v>412</v>
      </c>
      <c r="D541" s="7" t="s">
        <v>557</v>
      </c>
      <c r="E541" s="16">
        <v>146</v>
      </c>
      <c r="F541" s="49">
        <f t="shared" si="670"/>
        <v>0</v>
      </c>
      <c r="G541" s="48"/>
      <c r="H541" s="46">
        <f t="shared" si="671"/>
        <v>0</v>
      </c>
      <c r="I541" s="47"/>
      <c r="J541" s="47"/>
      <c r="K541" s="47">
        <f t="shared" si="672"/>
        <v>0</v>
      </c>
      <c r="L541" s="50"/>
      <c r="M541" s="49">
        <f t="shared" si="612"/>
        <v>0</v>
      </c>
      <c r="N541" s="46">
        <f t="shared" si="613"/>
        <v>0</v>
      </c>
      <c r="O541" s="42">
        <f t="shared" si="614"/>
        <v>0</v>
      </c>
      <c r="P541" s="47"/>
      <c r="Q541" s="47"/>
      <c r="R541" s="47">
        <f t="shared" si="638"/>
        <v>0</v>
      </c>
      <c r="S541" s="50"/>
      <c r="T541" s="49">
        <f t="shared" si="667"/>
        <v>0</v>
      </c>
      <c r="U541" s="46">
        <f t="shared" si="668"/>
        <v>0</v>
      </c>
      <c r="V541" s="42">
        <f t="shared" si="615"/>
        <v>0</v>
      </c>
      <c r="W541" s="47"/>
      <c r="X541" s="47"/>
      <c r="Y541" s="47">
        <f t="shared" si="684"/>
        <v>0</v>
      </c>
      <c r="Z541" s="50"/>
      <c r="AA541" s="51">
        <f t="shared" si="669"/>
        <v>35770</v>
      </c>
      <c r="AB541" s="46">
        <f t="shared" si="740"/>
        <v>16060</v>
      </c>
      <c r="AC541" s="46">
        <f t="shared" si="730"/>
        <v>51830</v>
      </c>
      <c r="AD541" s="47">
        <v>245</v>
      </c>
      <c r="AE541" s="47">
        <v>110</v>
      </c>
      <c r="AF541" s="44">
        <f t="shared" si="661"/>
        <v>355</v>
      </c>
      <c r="AG541" s="124"/>
      <c r="AH541" s="51">
        <f t="shared" si="731"/>
        <v>0</v>
      </c>
      <c r="AI541" s="46">
        <f t="shared" si="732"/>
        <v>0</v>
      </c>
      <c r="AJ541" s="46">
        <f t="shared" si="733"/>
        <v>0</v>
      </c>
      <c r="AK541" s="47"/>
      <c r="AL541" s="47"/>
      <c r="AM541" s="44">
        <f t="shared" si="716"/>
        <v>0</v>
      </c>
      <c r="AN541" s="124"/>
      <c r="AO541" s="51">
        <f t="shared" si="734"/>
        <v>0</v>
      </c>
      <c r="AP541" s="46">
        <f t="shared" si="735"/>
        <v>0</v>
      </c>
      <c r="AQ541" s="46">
        <f t="shared" si="736"/>
        <v>0</v>
      </c>
      <c r="AR541" s="47"/>
      <c r="AS541" s="47"/>
      <c r="AT541" s="44">
        <f t="shared" si="717"/>
        <v>0</v>
      </c>
      <c r="AU541" s="124"/>
      <c r="AV541" s="51">
        <f t="shared" si="737"/>
        <v>0</v>
      </c>
      <c r="AW541" s="46">
        <f t="shared" si="738"/>
        <v>0</v>
      </c>
      <c r="AX541" s="46">
        <f t="shared" si="739"/>
        <v>0</v>
      </c>
      <c r="AY541" s="47"/>
      <c r="AZ541" s="47"/>
      <c r="BA541" s="44">
        <f t="shared" si="718"/>
        <v>0</v>
      </c>
      <c r="BB541" s="93" t="s">
        <v>958</v>
      </c>
      <c r="BC541" s="93"/>
    </row>
    <row r="542" spans="1:139" ht="256.5" customHeight="1" outlineLevel="1" x14ac:dyDescent="0.3">
      <c r="A542" s="6">
        <v>444</v>
      </c>
      <c r="B542" s="6">
        <v>444</v>
      </c>
      <c r="C542" s="6" t="s">
        <v>413</v>
      </c>
      <c r="D542" s="7" t="s">
        <v>557</v>
      </c>
      <c r="E542" s="16">
        <v>1631</v>
      </c>
      <c r="F542" s="49">
        <f t="shared" si="670"/>
        <v>0</v>
      </c>
      <c r="G542" s="48"/>
      <c r="H542" s="46">
        <f t="shared" si="671"/>
        <v>0</v>
      </c>
      <c r="I542" s="47"/>
      <c r="J542" s="47"/>
      <c r="K542" s="47">
        <f t="shared" si="672"/>
        <v>0</v>
      </c>
      <c r="L542" s="50"/>
      <c r="M542" s="49">
        <f t="shared" si="612"/>
        <v>0</v>
      </c>
      <c r="N542" s="46">
        <f t="shared" si="613"/>
        <v>0</v>
      </c>
      <c r="O542" s="42">
        <f t="shared" si="614"/>
        <v>0</v>
      </c>
      <c r="P542" s="47"/>
      <c r="Q542" s="47"/>
      <c r="R542" s="47">
        <f t="shared" si="638"/>
        <v>0</v>
      </c>
      <c r="S542" s="50"/>
      <c r="T542" s="49">
        <f t="shared" si="667"/>
        <v>0</v>
      </c>
      <c r="U542" s="46">
        <f t="shared" si="668"/>
        <v>0</v>
      </c>
      <c r="V542" s="42">
        <f t="shared" si="615"/>
        <v>0</v>
      </c>
      <c r="W542" s="47"/>
      <c r="X542" s="47"/>
      <c r="Y542" s="47">
        <f t="shared" si="684"/>
        <v>0</v>
      </c>
      <c r="Z542" s="50"/>
      <c r="AA542" s="51">
        <f t="shared" si="669"/>
        <v>399595</v>
      </c>
      <c r="AB542" s="46">
        <f t="shared" si="740"/>
        <v>206593.33333333334</v>
      </c>
      <c r="AC542" s="46">
        <f t="shared" si="730"/>
        <v>606188.33333333337</v>
      </c>
      <c r="AD542" s="47">
        <v>245</v>
      </c>
      <c r="AE542" s="47">
        <v>126.66666666666667</v>
      </c>
      <c r="AF542" s="44">
        <f t="shared" si="661"/>
        <v>371.66666666666669</v>
      </c>
      <c r="AG542" s="124"/>
      <c r="AH542" s="51">
        <f t="shared" si="731"/>
        <v>0</v>
      </c>
      <c r="AI542" s="46">
        <f t="shared" si="732"/>
        <v>0</v>
      </c>
      <c r="AJ542" s="46">
        <f t="shared" si="733"/>
        <v>0</v>
      </c>
      <c r="AK542" s="47"/>
      <c r="AL542" s="47"/>
      <c r="AM542" s="44">
        <f t="shared" si="716"/>
        <v>0</v>
      </c>
      <c r="AN542" s="124"/>
      <c r="AO542" s="51">
        <f t="shared" si="734"/>
        <v>0</v>
      </c>
      <c r="AP542" s="46">
        <f t="shared" si="735"/>
        <v>0</v>
      </c>
      <c r="AQ542" s="46">
        <f t="shared" si="736"/>
        <v>0</v>
      </c>
      <c r="AR542" s="47"/>
      <c r="AS542" s="47"/>
      <c r="AT542" s="44">
        <f t="shared" si="717"/>
        <v>0</v>
      </c>
      <c r="AU542" s="124"/>
      <c r="AV542" s="51">
        <f t="shared" si="737"/>
        <v>0</v>
      </c>
      <c r="AW542" s="46">
        <f t="shared" si="738"/>
        <v>0</v>
      </c>
      <c r="AX542" s="46">
        <f t="shared" si="739"/>
        <v>0</v>
      </c>
      <c r="AY542" s="47"/>
      <c r="AZ542" s="47"/>
      <c r="BA542" s="44">
        <f t="shared" si="718"/>
        <v>0</v>
      </c>
      <c r="BB542" s="93" t="s">
        <v>959</v>
      </c>
      <c r="BC542" s="93"/>
    </row>
    <row r="543" spans="1:139" ht="14.25" customHeight="1" outlineLevel="1" x14ac:dyDescent="0.3">
      <c r="A543" s="6">
        <v>445</v>
      </c>
      <c r="B543" s="6">
        <v>445</v>
      </c>
      <c r="C543" s="6" t="s">
        <v>414</v>
      </c>
      <c r="D543" s="7" t="s">
        <v>557</v>
      </c>
      <c r="E543" s="16">
        <v>6</v>
      </c>
      <c r="F543" s="49">
        <f t="shared" si="670"/>
        <v>0</v>
      </c>
      <c r="G543" s="48"/>
      <c r="H543" s="46">
        <f t="shared" si="671"/>
        <v>0</v>
      </c>
      <c r="I543" s="47"/>
      <c r="J543" s="47"/>
      <c r="K543" s="47">
        <f t="shared" si="672"/>
        <v>0</v>
      </c>
      <c r="L543" s="50"/>
      <c r="M543" s="49">
        <f t="shared" si="612"/>
        <v>0</v>
      </c>
      <c r="N543" s="46">
        <f t="shared" si="613"/>
        <v>0</v>
      </c>
      <c r="O543" s="42">
        <f t="shared" si="614"/>
        <v>0</v>
      </c>
      <c r="P543" s="47"/>
      <c r="Q543" s="47"/>
      <c r="R543" s="47">
        <f t="shared" si="638"/>
        <v>0</v>
      </c>
      <c r="S543" s="50"/>
      <c r="T543" s="49">
        <f t="shared" si="667"/>
        <v>0</v>
      </c>
      <c r="U543" s="46">
        <f t="shared" si="668"/>
        <v>0</v>
      </c>
      <c r="V543" s="42">
        <f t="shared" si="615"/>
        <v>0</v>
      </c>
      <c r="W543" s="47"/>
      <c r="X543" s="47"/>
      <c r="Y543" s="47">
        <f t="shared" si="684"/>
        <v>0</v>
      </c>
      <c r="Z543" s="50"/>
      <c r="AA543" s="51">
        <f t="shared" si="669"/>
        <v>1470</v>
      </c>
      <c r="AB543" s="46">
        <f t="shared" si="740"/>
        <v>1470</v>
      </c>
      <c r="AC543" s="46">
        <f t="shared" si="730"/>
        <v>2940</v>
      </c>
      <c r="AD543" s="47">
        <v>245</v>
      </c>
      <c r="AE543" s="47">
        <v>245</v>
      </c>
      <c r="AF543" s="44">
        <f t="shared" si="661"/>
        <v>490</v>
      </c>
      <c r="AG543" s="124"/>
      <c r="AH543" s="51">
        <f t="shared" si="731"/>
        <v>0</v>
      </c>
      <c r="AI543" s="46">
        <f t="shared" si="732"/>
        <v>0</v>
      </c>
      <c r="AJ543" s="46">
        <f t="shared" si="733"/>
        <v>0</v>
      </c>
      <c r="AK543" s="47"/>
      <c r="AL543" s="47"/>
      <c r="AM543" s="44">
        <f t="shared" si="716"/>
        <v>0</v>
      </c>
      <c r="AN543" s="124"/>
      <c r="AO543" s="51">
        <f t="shared" si="734"/>
        <v>0</v>
      </c>
      <c r="AP543" s="46">
        <f t="shared" si="735"/>
        <v>0</v>
      </c>
      <c r="AQ543" s="46">
        <f t="shared" si="736"/>
        <v>0</v>
      </c>
      <c r="AR543" s="47"/>
      <c r="AS543" s="47"/>
      <c r="AT543" s="44">
        <f t="shared" si="717"/>
        <v>0</v>
      </c>
      <c r="AU543" s="124"/>
      <c r="AV543" s="51">
        <f t="shared" si="737"/>
        <v>0</v>
      </c>
      <c r="AW543" s="46">
        <f t="shared" si="738"/>
        <v>0</v>
      </c>
      <c r="AX543" s="46">
        <f t="shared" si="739"/>
        <v>0</v>
      </c>
      <c r="AY543" s="47"/>
      <c r="AZ543" s="47"/>
      <c r="BA543" s="44">
        <f t="shared" si="718"/>
        <v>0</v>
      </c>
      <c r="BB543" s="93" t="s">
        <v>960</v>
      </c>
      <c r="BC543" s="93"/>
    </row>
    <row r="544" spans="1:139" s="67" customFormat="1" hidden="1" x14ac:dyDescent="0.3">
      <c r="A544" s="61"/>
      <c r="B544" s="61"/>
      <c r="C544" s="61" t="s">
        <v>415</v>
      </c>
      <c r="D544" s="68"/>
      <c r="E544" s="69"/>
      <c r="F544" s="72">
        <f>SUM(F545:F548)</f>
        <v>0</v>
      </c>
      <c r="G544" s="72">
        <f t="shared" ref="G544:H544" si="741">SUM(G545:G548)</f>
        <v>0</v>
      </c>
      <c r="H544" s="72">
        <f t="shared" si="741"/>
        <v>0</v>
      </c>
      <c r="I544" s="71"/>
      <c r="J544" s="71"/>
      <c r="K544" s="71">
        <f t="shared" si="672"/>
        <v>0</v>
      </c>
      <c r="L544" s="60"/>
      <c r="M544" s="72">
        <f>SUM(M545:M548)</f>
        <v>395595.5</v>
      </c>
      <c r="N544" s="72">
        <f t="shared" ref="N544" si="742">SUM(N545:N548)</f>
        <v>0</v>
      </c>
      <c r="O544" s="72">
        <f t="shared" ref="O544" si="743">SUM(O545:O548)</f>
        <v>395595.5</v>
      </c>
      <c r="P544" s="71"/>
      <c r="Q544" s="71"/>
      <c r="R544" s="71">
        <f t="shared" si="638"/>
        <v>0</v>
      </c>
      <c r="S544" s="60"/>
      <c r="T544" s="72">
        <f>SUM(T545:T548)</f>
        <v>0</v>
      </c>
      <c r="U544" s="72">
        <f t="shared" ref="U544" si="744">SUM(U545:U548)</f>
        <v>0</v>
      </c>
      <c r="V544" s="72">
        <f t="shared" ref="V544" si="745">SUM(V545:V548)</f>
        <v>0</v>
      </c>
      <c r="W544" s="71"/>
      <c r="X544" s="71"/>
      <c r="Y544" s="71">
        <f t="shared" si="684"/>
        <v>0</v>
      </c>
      <c r="Z544" s="60"/>
      <c r="AA544" s="72">
        <f>SUM(AA545:AA548)</f>
        <v>1299923.3333333335</v>
      </c>
      <c r="AB544" s="72">
        <f t="shared" ref="AB544" si="746">SUM(AB545:AB548)</f>
        <v>1651796.6666666667</v>
      </c>
      <c r="AC544" s="72">
        <f t="shared" ref="AC544" si="747">SUM(AC545:AC548)</f>
        <v>2951720</v>
      </c>
      <c r="AD544" s="71"/>
      <c r="AE544" s="71"/>
      <c r="AF544" s="66">
        <f t="shared" si="661"/>
        <v>0</v>
      </c>
      <c r="AG544" s="123"/>
      <c r="AH544" s="72">
        <f>SUM(AH545:AH548)</f>
        <v>0</v>
      </c>
      <c r="AI544" s="72">
        <f t="shared" ref="AI544" si="748">SUM(AI545:AI548)</f>
        <v>0</v>
      </c>
      <c r="AJ544" s="72">
        <f t="shared" ref="AJ544" si="749">SUM(AJ545:AJ548)</f>
        <v>0</v>
      </c>
      <c r="AK544" s="71"/>
      <c r="AL544" s="71"/>
      <c r="AM544" s="66">
        <f t="shared" si="716"/>
        <v>0</v>
      </c>
      <c r="AN544" s="123"/>
      <c r="AO544" s="72">
        <f>SUM(AO545:AO548)</f>
        <v>0</v>
      </c>
      <c r="AP544" s="72">
        <f t="shared" ref="AP544:AQ544" si="750">SUM(AP545:AP548)</f>
        <v>0</v>
      </c>
      <c r="AQ544" s="72">
        <f t="shared" si="750"/>
        <v>0</v>
      </c>
      <c r="AR544" s="71"/>
      <c r="AS544" s="71"/>
      <c r="AT544" s="66">
        <f t="shared" si="717"/>
        <v>0</v>
      </c>
      <c r="AU544" s="123"/>
      <c r="AV544" s="72">
        <f>SUM(AV545:AV548)</f>
        <v>0</v>
      </c>
      <c r="AW544" s="72">
        <f t="shared" ref="AW544:AX544" si="751">SUM(AW545:AW548)</f>
        <v>0</v>
      </c>
      <c r="AX544" s="72">
        <f t="shared" si="751"/>
        <v>0</v>
      </c>
      <c r="AY544" s="71"/>
      <c r="AZ544" s="71"/>
      <c r="BA544" s="66">
        <f t="shared" si="718"/>
        <v>0</v>
      </c>
      <c r="BB544" s="89"/>
      <c r="BC544" s="89"/>
      <c r="BD544" s="130"/>
      <c r="BE544" s="130"/>
      <c r="BF544" s="130"/>
      <c r="BG544" s="130"/>
      <c r="BH544" s="130"/>
      <c r="BI544" s="130"/>
      <c r="BJ544" s="130"/>
      <c r="BK544" s="130"/>
      <c r="BL544" s="130"/>
      <c r="BM544" s="130"/>
      <c r="BN544" s="130"/>
      <c r="BO544" s="130"/>
      <c r="BP544" s="130"/>
      <c r="BQ544" s="130"/>
      <c r="BR544" s="130"/>
      <c r="BS544" s="130"/>
      <c r="BT544" s="130"/>
      <c r="BU544" s="130"/>
      <c r="BV544" s="130"/>
      <c r="BW544" s="130"/>
      <c r="BX544" s="130"/>
      <c r="BY544" s="130"/>
      <c r="BZ544" s="130"/>
      <c r="CA544" s="130"/>
      <c r="CB544" s="130"/>
      <c r="CC544" s="130"/>
      <c r="CD544" s="130"/>
      <c r="CE544" s="130"/>
      <c r="CF544" s="130"/>
      <c r="CG544" s="130"/>
      <c r="CH544" s="130"/>
      <c r="CI544" s="130"/>
      <c r="CJ544" s="130"/>
      <c r="CK544" s="130"/>
      <c r="CL544" s="130"/>
      <c r="CM544" s="130"/>
      <c r="CN544" s="130"/>
      <c r="CO544" s="130"/>
      <c r="CP544" s="130"/>
      <c r="CQ544" s="130"/>
      <c r="CR544" s="130"/>
      <c r="CS544" s="130"/>
      <c r="CT544" s="130"/>
      <c r="CU544" s="130"/>
      <c r="CV544" s="130"/>
      <c r="CW544" s="130"/>
      <c r="CX544" s="130"/>
      <c r="CY544" s="130"/>
      <c r="CZ544" s="130"/>
      <c r="DA544" s="130"/>
      <c r="DB544" s="130"/>
      <c r="DC544" s="130"/>
      <c r="DD544" s="130"/>
      <c r="DE544" s="130"/>
      <c r="DF544" s="130"/>
      <c r="DG544" s="130"/>
      <c r="DH544" s="130"/>
      <c r="DI544" s="130"/>
      <c r="DJ544" s="130"/>
      <c r="DK544" s="130"/>
      <c r="DL544" s="130"/>
      <c r="DM544" s="130"/>
      <c r="DN544" s="130"/>
      <c r="DO544" s="130"/>
      <c r="DP544" s="130"/>
      <c r="DQ544" s="130"/>
      <c r="DR544" s="130"/>
      <c r="DS544" s="130"/>
      <c r="DT544" s="130"/>
      <c r="DU544" s="130"/>
      <c r="DV544" s="130"/>
      <c r="DW544" s="130"/>
      <c r="DX544" s="130"/>
      <c r="DY544" s="130"/>
      <c r="DZ544" s="130"/>
      <c r="EA544" s="130"/>
      <c r="EB544" s="130"/>
      <c r="EC544" s="130"/>
      <c r="ED544" s="130"/>
      <c r="EE544" s="130"/>
      <c r="EF544" s="130"/>
      <c r="EG544" s="130"/>
      <c r="EH544" s="130"/>
      <c r="EI544" s="130"/>
    </row>
    <row r="545" spans="1:139" ht="142.5" customHeight="1" outlineLevel="1" x14ac:dyDescent="0.3">
      <c r="A545" s="6">
        <v>446</v>
      </c>
      <c r="B545" s="6">
        <v>446</v>
      </c>
      <c r="C545" s="6" t="s">
        <v>416</v>
      </c>
      <c r="D545" s="7" t="s">
        <v>557</v>
      </c>
      <c r="E545" s="16">
        <v>875</v>
      </c>
      <c r="F545" s="49">
        <f t="shared" si="670"/>
        <v>0</v>
      </c>
      <c r="G545" s="48"/>
      <c r="H545" s="46">
        <f t="shared" si="671"/>
        <v>0</v>
      </c>
      <c r="I545" s="47"/>
      <c r="J545" s="47"/>
      <c r="K545" s="47">
        <f t="shared" si="672"/>
        <v>0</v>
      </c>
      <c r="L545" s="50"/>
      <c r="M545" s="49">
        <f t="shared" si="612"/>
        <v>164937.5</v>
      </c>
      <c r="N545" s="46">
        <f t="shared" si="613"/>
        <v>0</v>
      </c>
      <c r="O545" s="42">
        <f t="shared" si="614"/>
        <v>164937.5</v>
      </c>
      <c r="P545" s="47">
        <v>188.5</v>
      </c>
      <c r="Q545" s="47"/>
      <c r="R545" s="47">
        <f t="shared" si="638"/>
        <v>188.5</v>
      </c>
      <c r="S545" s="50"/>
      <c r="T545" s="49">
        <f t="shared" si="667"/>
        <v>0</v>
      </c>
      <c r="U545" s="46">
        <f t="shared" si="668"/>
        <v>0</v>
      </c>
      <c r="V545" s="42">
        <f t="shared" si="615"/>
        <v>0</v>
      </c>
      <c r="W545" s="47"/>
      <c r="X545" s="47"/>
      <c r="Y545" s="47">
        <f t="shared" si="684"/>
        <v>0</v>
      </c>
      <c r="Z545" s="50"/>
      <c r="AA545" s="51">
        <f t="shared" si="669"/>
        <v>627083.33333333337</v>
      </c>
      <c r="AB545" s="46">
        <f>E545*AE545</f>
        <v>724791.66666666674</v>
      </c>
      <c r="AC545" s="46">
        <f>AA545+AB545</f>
        <v>1351875</v>
      </c>
      <c r="AD545" s="47">
        <v>716.66666666666674</v>
      </c>
      <c r="AE545" s="47">
        <v>828.33333333333337</v>
      </c>
      <c r="AF545" s="44">
        <f t="shared" si="661"/>
        <v>1545</v>
      </c>
      <c r="AG545" s="124"/>
      <c r="AH545" s="51">
        <f>K545*AK545</f>
        <v>0</v>
      </c>
      <c r="AI545" s="46">
        <f>K545*AL545</f>
        <v>0</v>
      </c>
      <c r="AJ545" s="46">
        <f>AH545+AI545</f>
        <v>0</v>
      </c>
      <c r="AK545" s="47"/>
      <c r="AL545" s="47"/>
      <c r="AM545" s="44">
        <f t="shared" si="716"/>
        <v>0</v>
      </c>
      <c r="AN545" s="124"/>
      <c r="AO545" s="51">
        <f>R545*AR545</f>
        <v>0</v>
      </c>
      <c r="AP545" s="46">
        <f>R545*AS545</f>
        <v>0</v>
      </c>
      <c r="AQ545" s="46">
        <f>AO545+AP545</f>
        <v>0</v>
      </c>
      <c r="AR545" s="47"/>
      <c r="AS545" s="47"/>
      <c r="AT545" s="44">
        <f t="shared" si="717"/>
        <v>0</v>
      </c>
      <c r="AU545" s="124"/>
      <c r="AV545" s="51">
        <f>Y545*AY545</f>
        <v>0</v>
      </c>
      <c r="AW545" s="46">
        <f>Y545*AZ545</f>
        <v>0</v>
      </c>
      <c r="AX545" s="46">
        <f>AV545+AW545</f>
        <v>0</v>
      </c>
      <c r="AY545" s="47"/>
      <c r="AZ545" s="47"/>
      <c r="BA545" s="44">
        <f t="shared" si="718"/>
        <v>0</v>
      </c>
      <c r="BB545" s="93" t="s">
        <v>961</v>
      </c>
      <c r="BC545" s="93"/>
    </row>
    <row r="546" spans="1:139" ht="42.75" customHeight="1" outlineLevel="1" x14ac:dyDescent="0.3">
      <c r="A546" s="6">
        <v>447</v>
      </c>
      <c r="B546" s="6">
        <v>447</v>
      </c>
      <c r="C546" s="6" t="s">
        <v>417</v>
      </c>
      <c r="D546" s="7" t="s">
        <v>557</v>
      </c>
      <c r="E546" s="16">
        <v>330</v>
      </c>
      <c r="F546" s="49">
        <f t="shared" si="670"/>
        <v>0</v>
      </c>
      <c r="G546" s="48"/>
      <c r="H546" s="46">
        <f t="shared" si="671"/>
        <v>0</v>
      </c>
      <c r="I546" s="47"/>
      <c r="J546" s="47"/>
      <c r="K546" s="47">
        <f t="shared" si="672"/>
        <v>0</v>
      </c>
      <c r="L546" s="50"/>
      <c r="M546" s="49">
        <f t="shared" si="612"/>
        <v>46860</v>
      </c>
      <c r="N546" s="46">
        <f t="shared" si="613"/>
        <v>0</v>
      </c>
      <c r="O546" s="42">
        <f t="shared" si="614"/>
        <v>46860</v>
      </c>
      <c r="P546" s="47">
        <v>142</v>
      </c>
      <c r="Q546" s="47"/>
      <c r="R546" s="47">
        <f t="shared" si="638"/>
        <v>142</v>
      </c>
      <c r="S546" s="50"/>
      <c r="T546" s="49">
        <f t="shared" si="667"/>
        <v>0</v>
      </c>
      <c r="U546" s="46">
        <f t="shared" si="668"/>
        <v>0</v>
      </c>
      <c r="V546" s="42">
        <f t="shared" si="615"/>
        <v>0</v>
      </c>
      <c r="W546" s="47"/>
      <c r="X546" s="47"/>
      <c r="Y546" s="47">
        <f t="shared" si="684"/>
        <v>0</v>
      </c>
      <c r="Z546" s="50"/>
      <c r="AA546" s="51">
        <f t="shared" si="669"/>
        <v>250800</v>
      </c>
      <c r="AB546" s="46">
        <f t="shared" ref="AB546:AB548" si="752">E546*AE546</f>
        <v>334400</v>
      </c>
      <c r="AC546" s="46">
        <f>AA546+AB546</f>
        <v>585200</v>
      </c>
      <c r="AD546" s="47">
        <v>760</v>
      </c>
      <c r="AE546" s="47">
        <v>1013.3333333333334</v>
      </c>
      <c r="AF546" s="44">
        <f t="shared" si="661"/>
        <v>1773.3333333333335</v>
      </c>
      <c r="AG546" s="124"/>
      <c r="AH546" s="51">
        <f>K546*AK546</f>
        <v>0</v>
      </c>
      <c r="AI546" s="46">
        <f>K546*AL546</f>
        <v>0</v>
      </c>
      <c r="AJ546" s="46">
        <f>AH546+AI546</f>
        <v>0</v>
      </c>
      <c r="AK546" s="47"/>
      <c r="AL546" s="47"/>
      <c r="AM546" s="44">
        <f t="shared" si="716"/>
        <v>0</v>
      </c>
      <c r="AN546" s="124"/>
      <c r="AO546" s="51">
        <f>R546*AR546</f>
        <v>0</v>
      </c>
      <c r="AP546" s="46">
        <f>R546*AS546</f>
        <v>0</v>
      </c>
      <c r="AQ546" s="46">
        <f>AO546+AP546</f>
        <v>0</v>
      </c>
      <c r="AR546" s="47"/>
      <c r="AS546" s="47"/>
      <c r="AT546" s="44">
        <f t="shared" si="717"/>
        <v>0</v>
      </c>
      <c r="AU546" s="124"/>
      <c r="AV546" s="51">
        <f>Y546*AY546</f>
        <v>0</v>
      </c>
      <c r="AW546" s="46">
        <f>Y546*AZ546</f>
        <v>0</v>
      </c>
      <c r="AX546" s="46">
        <f>AV546+AW546</f>
        <v>0</v>
      </c>
      <c r="AY546" s="47"/>
      <c r="AZ546" s="47"/>
      <c r="BA546" s="44">
        <f t="shared" si="718"/>
        <v>0</v>
      </c>
      <c r="BB546" s="93" t="s">
        <v>962</v>
      </c>
      <c r="BC546" s="93"/>
    </row>
    <row r="547" spans="1:139" ht="42.75" customHeight="1" outlineLevel="1" x14ac:dyDescent="0.3">
      <c r="A547" s="6">
        <v>448</v>
      </c>
      <c r="B547" s="6">
        <v>448</v>
      </c>
      <c r="C547" s="6" t="s">
        <v>418</v>
      </c>
      <c r="D547" s="7" t="s">
        <v>557</v>
      </c>
      <c r="E547" s="16">
        <v>429</v>
      </c>
      <c r="F547" s="49">
        <f t="shared" si="670"/>
        <v>0</v>
      </c>
      <c r="G547" s="48"/>
      <c r="H547" s="46">
        <f t="shared" si="671"/>
        <v>0</v>
      </c>
      <c r="I547" s="47"/>
      <c r="J547" s="47"/>
      <c r="K547" s="47">
        <f t="shared" si="672"/>
        <v>0</v>
      </c>
      <c r="L547" s="50"/>
      <c r="M547" s="49">
        <f t="shared" si="612"/>
        <v>60918</v>
      </c>
      <c r="N547" s="46">
        <f t="shared" si="613"/>
        <v>0</v>
      </c>
      <c r="O547" s="42">
        <f t="shared" si="614"/>
        <v>60918</v>
      </c>
      <c r="P547" s="47">
        <v>142</v>
      </c>
      <c r="Q547" s="47"/>
      <c r="R547" s="47">
        <f t="shared" si="638"/>
        <v>142</v>
      </c>
      <c r="S547" s="50"/>
      <c r="T547" s="49">
        <f t="shared" si="667"/>
        <v>0</v>
      </c>
      <c r="U547" s="46">
        <f t="shared" si="668"/>
        <v>0</v>
      </c>
      <c r="V547" s="42">
        <f t="shared" si="615"/>
        <v>0</v>
      </c>
      <c r="W547" s="47"/>
      <c r="X547" s="47"/>
      <c r="Y547" s="47">
        <f t="shared" si="684"/>
        <v>0</v>
      </c>
      <c r="Z547" s="50"/>
      <c r="AA547" s="51">
        <f t="shared" si="669"/>
        <v>326040</v>
      </c>
      <c r="AB547" s="46">
        <f t="shared" si="752"/>
        <v>291005</v>
      </c>
      <c r="AC547" s="46">
        <f>AA547+AB547</f>
        <v>617045</v>
      </c>
      <c r="AD547" s="47">
        <v>760</v>
      </c>
      <c r="AE547" s="47">
        <v>678.33333333333337</v>
      </c>
      <c r="AF547" s="44">
        <f t="shared" si="661"/>
        <v>1438.3333333333335</v>
      </c>
      <c r="AG547" s="124"/>
      <c r="AH547" s="51">
        <f>K547*AK547</f>
        <v>0</v>
      </c>
      <c r="AI547" s="46">
        <f>K547*AL547</f>
        <v>0</v>
      </c>
      <c r="AJ547" s="46">
        <f>AH547+AI547</f>
        <v>0</v>
      </c>
      <c r="AK547" s="47"/>
      <c r="AL547" s="47"/>
      <c r="AM547" s="44">
        <f t="shared" si="716"/>
        <v>0</v>
      </c>
      <c r="AN547" s="124"/>
      <c r="AO547" s="51">
        <f>R547*AR547</f>
        <v>0</v>
      </c>
      <c r="AP547" s="46">
        <f>R547*AS547</f>
        <v>0</v>
      </c>
      <c r="AQ547" s="46">
        <f>AO547+AP547</f>
        <v>0</v>
      </c>
      <c r="AR547" s="47"/>
      <c r="AS547" s="47"/>
      <c r="AT547" s="44">
        <f t="shared" si="717"/>
        <v>0</v>
      </c>
      <c r="AU547" s="124"/>
      <c r="AV547" s="51">
        <f>Y547*AY547</f>
        <v>0</v>
      </c>
      <c r="AW547" s="46">
        <f>Y547*AZ547</f>
        <v>0</v>
      </c>
      <c r="AX547" s="46">
        <f>AV547+AW547</f>
        <v>0</v>
      </c>
      <c r="AY547" s="47"/>
      <c r="AZ547" s="47"/>
      <c r="BA547" s="44">
        <f t="shared" si="718"/>
        <v>0</v>
      </c>
      <c r="BB547" s="93" t="s">
        <v>963</v>
      </c>
      <c r="BC547" s="93"/>
    </row>
    <row r="548" spans="1:139" ht="71.25" customHeight="1" outlineLevel="1" x14ac:dyDescent="0.3">
      <c r="A548" s="6">
        <v>449</v>
      </c>
      <c r="B548" s="6">
        <v>449</v>
      </c>
      <c r="C548" s="6" t="s">
        <v>419</v>
      </c>
      <c r="D548" s="7" t="s">
        <v>550</v>
      </c>
      <c r="E548" s="16">
        <v>48</v>
      </c>
      <c r="F548" s="49">
        <f t="shared" si="670"/>
        <v>0</v>
      </c>
      <c r="G548" s="48"/>
      <c r="H548" s="46">
        <f t="shared" si="671"/>
        <v>0</v>
      </c>
      <c r="I548" s="47"/>
      <c r="J548" s="47"/>
      <c r="K548" s="47">
        <f t="shared" si="672"/>
        <v>0</v>
      </c>
      <c r="L548" s="50"/>
      <c r="M548" s="49">
        <f t="shared" si="612"/>
        <v>122880</v>
      </c>
      <c r="N548" s="46">
        <f t="shared" si="613"/>
        <v>0</v>
      </c>
      <c r="O548" s="42">
        <f t="shared" si="614"/>
        <v>122880</v>
      </c>
      <c r="P548" s="47">
        <v>2560</v>
      </c>
      <c r="Q548" s="47"/>
      <c r="R548" s="47">
        <f t="shared" si="638"/>
        <v>2560</v>
      </c>
      <c r="S548" s="50"/>
      <c r="T548" s="49">
        <f t="shared" si="667"/>
        <v>0</v>
      </c>
      <c r="U548" s="46">
        <f t="shared" si="668"/>
        <v>0</v>
      </c>
      <c r="V548" s="42">
        <f t="shared" si="615"/>
        <v>0</v>
      </c>
      <c r="W548" s="47"/>
      <c r="X548" s="47"/>
      <c r="Y548" s="47">
        <f t="shared" si="684"/>
        <v>0</v>
      </c>
      <c r="Z548" s="50"/>
      <c r="AA548" s="51">
        <f t="shared" si="669"/>
        <v>96000</v>
      </c>
      <c r="AB548" s="46">
        <f t="shared" si="752"/>
        <v>301600</v>
      </c>
      <c r="AC548" s="46">
        <f>AA548+AB548</f>
        <v>397600</v>
      </c>
      <c r="AD548" s="47">
        <v>2000</v>
      </c>
      <c r="AE548" s="47">
        <v>6283.3333333333339</v>
      </c>
      <c r="AF548" s="44">
        <f t="shared" si="661"/>
        <v>8283.3333333333339</v>
      </c>
      <c r="AG548" s="124"/>
      <c r="AH548" s="51">
        <f>K548*AK548</f>
        <v>0</v>
      </c>
      <c r="AI548" s="46">
        <f>K548*AL548</f>
        <v>0</v>
      </c>
      <c r="AJ548" s="46">
        <f>AH548+AI548</f>
        <v>0</v>
      </c>
      <c r="AK548" s="47"/>
      <c r="AL548" s="47"/>
      <c r="AM548" s="44">
        <f t="shared" si="716"/>
        <v>0</v>
      </c>
      <c r="AN548" s="124"/>
      <c r="AO548" s="51">
        <f>R548*AR548</f>
        <v>0</v>
      </c>
      <c r="AP548" s="46">
        <f>R548*AS548</f>
        <v>0</v>
      </c>
      <c r="AQ548" s="46">
        <f>AO548+AP548</f>
        <v>0</v>
      </c>
      <c r="AR548" s="47"/>
      <c r="AS548" s="47"/>
      <c r="AT548" s="44">
        <f t="shared" si="717"/>
        <v>0</v>
      </c>
      <c r="AU548" s="124"/>
      <c r="AV548" s="51">
        <f>Y548*AY548</f>
        <v>0</v>
      </c>
      <c r="AW548" s="46">
        <f>Y548*AZ548</f>
        <v>0</v>
      </c>
      <c r="AX548" s="46">
        <f>AV548+AW548</f>
        <v>0</v>
      </c>
      <c r="AY548" s="47"/>
      <c r="AZ548" s="47"/>
      <c r="BA548" s="44">
        <f t="shared" si="718"/>
        <v>0</v>
      </c>
      <c r="BB548" s="93" t="s">
        <v>964</v>
      </c>
      <c r="BC548" s="93"/>
    </row>
    <row r="549" spans="1:139" s="67" customFormat="1" hidden="1" x14ac:dyDescent="0.3">
      <c r="A549" s="61"/>
      <c r="B549" s="61"/>
      <c r="C549" s="61" t="s">
        <v>420</v>
      </c>
      <c r="D549" s="68"/>
      <c r="E549" s="69"/>
      <c r="F549" s="72">
        <f>SUM(F550:F551)</f>
        <v>0</v>
      </c>
      <c r="G549" s="72">
        <f t="shared" ref="G549:H549" si="753">SUM(G550:G551)</f>
        <v>0</v>
      </c>
      <c r="H549" s="72">
        <f t="shared" si="753"/>
        <v>0</v>
      </c>
      <c r="I549" s="71"/>
      <c r="J549" s="71"/>
      <c r="K549" s="71">
        <f t="shared" si="672"/>
        <v>0</v>
      </c>
      <c r="L549" s="60"/>
      <c r="M549" s="72">
        <f>SUM(M550:M551)</f>
        <v>0</v>
      </c>
      <c r="N549" s="72">
        <f t="shared" ref="N549" si="754">SUM(N550:N551)</f>
        <v>0</v>
      </c>
      <c r="O549" s="72">
        <f t="shared" ref="O549" si="755">SUM(O550:O551)</f>
        <v>0</v>
      </c>
      <c r="P549" s="71"/>
      <c r="Q549" s="71"/>
      <c r="R549" s="71">
        <f t="shared" si="638"/>
        <v>0</v>
      </c>
      <c r="S549" s="60"/>
      <c r="T549" s="72">
        <f>SUM(T550:T551)</f>
        <v>0</v>
      </c>
      <c r="U549" s="72">
        <f t="shared" ref="U549" si="756">SUM(U550:U551)</f>
        <v>0</v>
      </c>
      <c r="V549" s="72">
        <f t="shared" ref="V549" si="757">SUM(V550:V551)</f>
        <v>0</v>
      </c>
      <c r="W549" s="71"/>
      <c r="X549" s="71"/>
      <c r="Y549" s="71">
        <f t="shared" si="684"/>
        <v>0</v>
      </c>
      <c r="Z549" s="60"/>
      <c r="AA549" s="72">
        <f>SUM(AA550:AA551)</f>
        <v>2216500</v>
      </c>
      <c r="AB549" s="72">
        <f t="shared" ref="AB549" si="758">SUM(AB550:AB551)</f>
        <v>286000.00000000006</v>
      </c>
      <c r="AC549" s="72">
        <f t="shared" ref="AC549" si="759">SUM(AC550:AC551)</f>
        <v>2502500.0000000005</v>
      </c>
      <c r="AD549" s="71"/>
      <c r="AE549" s="71"/>
      <c r="AF549" s="66">
        <f t="shared" si="661"/>
        <v>0</v>
      </c>
      <c r="AG549" s="123"/>
      <c r="AH549" s="72">
        <f>SUM(AH550:AH551)</f>
        <v>0</v>
      </c>
      <c r="AI549" s="72">
        <f t="shared" ref="AI549" si="760">SUM(AI550:AI551)</f>
        <v>0</v>
      </c>
      <c r="AJ549" s="72">
        <f t="shared" ref="AJ549" si="761">SUM(AJ550:AJ551)</f>
        <v>0</v>
      </c>
      <c r="AK549" s="71"/>
      <c r="AL549" s="71"/>
      <c r="AM549" s="66">
        <f t="shared" si="716"/>
        <v>0</v>
      </c>
      <c r="AN549" s="123"/>
      <c r="AO549" s="72">
        <f>SUM(AO550:AO551)</f>
        <v>0</v>
      </c>
      <c r="AP549" s="72">
        <f t="shared" ref="AP549:AQ549" si="762">SUM(AP550:AP551)</f>
        <v>0</v>
      </c>
      <c r="AQ549" s="72">
        <f t="shared" si="762"/>
        <v>0</v>
      </c>
      <c r="AR549" s="71"/>
      <c r="AS549" s="71"/>
      <c r="AT549" s="66">
        <f t="shared" si="717"/>
        <v>0</v>
      </c>
      <c r="AU549" s="123"/>
      <c r="AV549" s="72">
        <f>SUM(AV550:AV551)</f>
        <v>0</v>
      </c>
      <c r="AW549" s="72">
        <f t="shared" ref="AW549:AX549" si="763">SUM(AW550:AW551)</f>
        <v>0</v>
      </c>
      <c r="AX549" s="72">
        <f t="shared" si="763"/>
        <v>0</v>
      </c>
      <c r="AY549" s="71"/>
      <c r="AZ549" s="71"/>
      <c r="BA549" s="66">
        <f t="shared" si="718"/>
        <v>0</v>
      </c>
      <c r="BB549" s="89"/>
      <c r="BC549" s="89"/>
      <c r="BD549" s="130"/>
      <c r="BE549" s="130"/>
      <c r="BF549" s="130"/>
      <c r="BG549" s="130"/>
      <c r="BH549" s="130"/>
      <c r="BI549" s="130"/>
      <c r="BJ549" s="130"/>
      <c r="BK549" s="130"/>
      <c r="BL549" s="130"/>
      <c r="BM549" s="130"/>
      <c r="BN549" s="130"/>
      <c r="BO549" s="130"/>
      <c r="BP549" s="130"/>
      <c r="BQ549" s="130"/>
      <c r="BR549" s="130"/>
      <c r="BS549" s="130"/>
      <c r="BT549" s="130"/>
      <c r="BU549" s="130"/>
      <c r="BV549" s="130"/>
      <c r="BW549" s="130"/>
      <c r="BX549" s="130"/>
      <c r="BY549" s="130"/>
      <c r="BZ549" s="130"/>
      <c r="CA549" s="130"/>
      <c r="CB549" s="130"/>
      <c r="CC549" s="130"/>
      <c r="CD549" s="130"/>
      <c r="CE549" s="130"/>
      <c r="CF549" s="130"/>
      <c r="CG549" s="130"/>
      <c r="CH549" s="130"/>
      <c r="CI549" s="130"/>
      <c r="CJ549" s="130"/>
      <c r="CK549" s="130"/>
      <c r="CL549" s="130"/>
      <c r="CM549" s="130"/>
      <c r="CN549" s="130"/>
      <c r="CO549" s="130"/>
      <c r="CP549" s="130"/>
      <c r="CQ549" s="130"/>
      <c r="CR549" s="130"/>
      <c r="CS549" s="130"/>
      <c r="CT549" s="130"/>
      <c r="CU549" s="130"/>
      <c r="CV549" s="130"/>
      <c r="CW549" s="130"/>
      <c r="CX549" s="130"/>
      <c r="CY549" s="130"/>
      <c r="CZ549" s="130"/>
      <c r="DA549" s="130"/>
      <c r="DB549" s="130"/>
      <c r="DC549" s="130"/>
      <c r="DD549" s="130"/>
      <c r="DE549" s="130"/>
      <c r="DF549" s="130"/>
      <c r="DG549" s="130"/>
      <c r="DH549" s="130"/>
      <c r="DI549" s="130"/>
      <c r="DJ549" s="130"/>
      <c r="DK549" s="130"/>
      <c r="DL549" s="130"/>
      <c r="DM549" s="130"/>
      <c r="DN549" s="130"/>
      <c r="DO549" s="130"/>
      <c r="DP549" s="130"/>
      <c r="DQ549" s="130"/>
      <c r="DR549" s="130"/>
      <c r="DS549" s="130"/>
      <c r="DT549" s="130"/>
      <c r="DU549" s="130"/>
      <c r="DV549" s="130"/>
      <c r="DW549" s="130"/>
      <c r="DX549" s="130"/>
      <c r="DY549" s="130"/>
      <c r="DZ549" s="130"/>
      <c r="EA549" s="130"/>
      <c r="EB549" s="130"/>
      <c r="EC549" s="130"/>
      <c r="ED549" s="130"/>
      <c r="EE549" s="130"/>
      <c r="EF549" s="130"/>
      <c r="EG549" s="130"/>
      <c r="EH549" s="130"/>
      <c r="EI549" s="130"/>
    </row>
    <row r="550" spans="1:139" ht="28.5" customHeight="1" outlineLevel="1" x14ac:dyDescent="0.3">
      <c r="A550" s="6">
        <v>450</v>
      </c>
      <c r="B550" s="6">
        <v>450</v>
      </c>
      <c r="C550" s="6" t="s">
        <v>421</v>
      </c>
      <c r="D550" s="7" t="s">
        <v>562</v>
      </c>
      <c r="E550" s="16">
        <v>429</v>
      </c>
      <c r="F550" s="49">
        <f t="shared" si="670"/>
        <v>0</v>
      </c>
      <c r="G550" s="48"/>
      <c r="H550" s="46">
        <f t="shared" si="671"/>
        <v>0</v>
      </c>
      <c r="I550" s="47"/>
      <c r="J550" s="47"/>
      <c r="K550" s="47">
        <f t="shared" si="672"/>
        <v>0</v>
      </c>
      <c r="L550" s="50"/>
      <c r="M550" s="49">
        <f t="shared" si="612"/>
        <v>0</v>
      </c>
      <c r="N550" s="46">
        <f t="shared" si="613"/>
        <v>0</v>
      </c>
      <c r="O550" s="42">
        <f t="shared" si="614"/>
        <v>0</v>
      </c>
      <c r="P550" s="47"/>
      <c r="Q550" s="47"/>
      <c r="R550" s="47">
        <f t="shared" si="638"/>
        <v>0</v>
      </c>
      <c r="S550" s="50"/>
      <c r="T550" s="49">
        <f t="shared" si="667"/>
        <v>0</v>
      </c>
      <c r="U550" s="46">
        <f t="shared" si="668"/>
        <v>0</v>
      </c>
      <c r="V550" s="42">
        <f t="shared" si="615"/>
        <v>0</v>
      </c>
      <c r="W550" s="47"/>
      <c r="X550" s="47"/>
      <c r="Y550" s="47">
        <f t="shared" si="684"/>
        <v>0</v>
      </c>
      <c r="Z550" s="50"/>
      <c r="AA550" s="51">
        <f t="shared" si="669"/>
        <v>1859000.0000000002</v>
      </c>
      <c r="AB550" s="46">
        <f>E550*AE550</f>
        <v>286000.00000000006</v>
      </c>
      <c r="AC550" s="46">
        <f>AA550+AB550</f>
        <v>2145000.0000000005</v>
      </c>
      <c r="AD550" s="47">
        <v>4333.3333333333339</v>
      </c>
      <c r="AE550" s="47">
        <v>666.66666666666674</v>
      </c>
      <c r="AF550" s="44">
        <f t="shared" si="661"/>
        <v>5000.0000000000009</v>
      </c>
      <c r="AG550" s="124"/>
      <c r="AH550" s="51">
        <f>K550*AK550</f>
        <v>0</v>
      </c>
      <c r="AI550" s="46">
        <f>K550*AL550</f>
        <v>0</v>
      </c>
      <c r="AJ550" s="46">
        <f>AH550+AI550</f>
        <v>0</v>
      </c>
      <c r="AK550" s="47"/>
      <c r="AL550" s="47"/>
      <c r="AM550" s="44">
        <f t="shared" si="716"/>
        <v>0</v>
      </c>
      <c r="AN550" s="124"/>
      <c r="AO550" s="51">
        <f>R550*AR550</f>
        <v>0</v>
      </c>
      <c r="AP550" s="46">
        <f>R550*AS550</f>
        <v>0</v>
      </c>
      <c r="AQ550" s="46">
        <f>AO550+AP550</f>
        <v>0</v>
      </c>
      <c r="AR550" s="47"/>
      <c r="AS550" s="47"/>
      <c r="AT550" s="44">
        <f t="shared" si="717"/>
        <v>0</v>
      </c>
      <c r="AU550" s="124"/>
      <c r="AV550" s="51">
        <f>Y550*AY550</f>
        <v>0</v>
      </c>
      <c r="AW550" s="46">
        <f>Y550*AZ550</f>
        <v>0</v>
      </c>
      <c r="AX550" s="46">
        <f>AV550+AW550</f>
        <v>0</v>
      </c>
      <c r="AY550" s="47"/>
      <c r="AZ550" s="47"/>
      <c r="BA550" s="44">
        <f t="shared" si="718"/>
        <v>0</v>
      </c>
      <c r="BB550" s="93"/>
      <c r="BC550" s="93"/>
    </row>
    <row r="551" spans="1:139" ht="28.5" customHeight="1" outlineLevel="1" x14ac:dyDescent="0.3">
      <c r="A551" s="6">
        <v>451</v>
      </c>
      <c r="B551" s="6">
        <v>451</v>
      </c>
      <c r="C551" s="6" t="s">
        <v>422</v>
      </c>
      <c r="D551" s="7" t="s">
        <v>562</v>
      </c>
      <c r="E551" s="16">
        <v>429</v>
      </c>
      <c r="F551" s="49">
        <f t="shared" si="670"/>
        <v>0</v>
      </c>
      <c r="G551" s="48"/>
      <c r="H551" s="46">
        <f t="shared" si="671"/>
        <v>0</v>
      </c>
      <c r="I551" s="47"/>
      <c r="J551" s="47"/>
      <c r="K551" s="47">
        <f t="shared" si="672"/>
        <v>0</v>
      </c>
      <c r="L551" s="50"/>
      <c r="M551" s="49">
        <f t="shared" si="612"/>
        <v>0</v>
      </c>
      <c r="N551" s="46">
        <f t="shared" si="613"/>
        <v>0</v>
      </c>
      <c r="O551" s="42">
        <f t="shared" si="614"/>
        <v>0</v>
      </c>
      <c r="P551" s="47"/>
      <c r="Q551" s="47"/>
      <c r="R551" s="47">
        <f t="shared" si="638"/>
        <v>0</v>
      </c>
      <c r="S551" s="50"/>
      <c r="T551" s="49">
        <f t="shared" si="667"/>
        <v>0</v>
      </c>
      <c r="U551" s="46">
        <f t="shared" si="668"/>
        <v>0</v>
      </c>
      <c r="V551" s="42">
        <f t="shared" si="615"/>
        <v>0</v>
      </c>
      <c r="W551" s="47"/>
      <c r="X551" s="47"/>
      <c r="Y551" s="47">
        <f t="shared" si="684"/>
        <v>0</v>
      </c>
      <c r="Z551" s="50"/>
      <c r="AA551" s="51">
        <f t="shared" si="669"/>
        <v>357500</v>
      </c>
      <c r="AB551" s="46">
        <f>E551*AE551</f>
        <v>0</v>
      </c>
      <c r="AC551" s="46">
        <f>AA551+AB551</f>
        <v>357500</v>
      </c>
      <c r="AD551" s="47">
        <v>833.33333333333337</v>
      </c>
      <c r="AE551" s="47">
        <v>0</v>
      </c>
      <c r="AF551" s="44">
        <f t="shared" si="661"/>
        <v>833.33333333333337</v>
      </c>
      <c r="AG551" s="124"/>
      <c r="AH551" s="51">
        <f>K551*AK551</f>
        <v>0</v>
      </c>
      <c r="AI551" s="46">
        <f>K551*AL551</f>
        <v>0</v>
      </c>
      <c r="AJ551" s="46">
        <f>AH551+AI551</f>
        <v>0</v>
      </c>
      <c r="AK551" s="47"/>
      <c r="AL551" s="47"/>
      <c r="AM551" s="44">
        <f t="shared" si="716"/>
        <v>0</v>
      </c>
      <c r="AN551" s="124"/>
      <c r="AO551" s="51">
        <f>R551*AR551</f>
        <v>0</v>
      </c>
      <c r="AP551" s="46">
        <f>R551*AS551</f>
        <v>0</v>
      </c>
      <c r="AQ551" s="46">
        <f>AO551+AP551</f>
        <v>0</v>
      </c>
      <c r="AR551" s="47"/>
      <c r="AS551" s="47"/>
      <c r="AT551" s="44">
        <f t="shared" si="717"/>
        <v>0</v>
      </c>
      <c r="AU551" s="124"/>
      <c r="AV551" s="51">
        <f>Y551*AY551</f>
        <v>0</v>
      </c>
      <c r="AW551" s="46">
        <f>Y551*AZ551</f>
        <v>0</v>
      </c>
      <c r="AX551" s="46">
        <f>AV551+AW551</f>
        <v>0</v>
      </c>
      <c r="AY551" s="47"/>
      <c r="AZ551" s="47"/>
      <c r="BA551" s="44">
        <f t="shared" si="718"/>
        <v>0</v>
      </c>
      <c r="BB551" s="93"/>
      <c r="BC551" s="93"/>
    </row>
    <row r="552" spans="1:139" s="67" customFormat="1" hidden="1" x14ac:dyDescent="0.3">
      <c r="A552" s="61"/>
      <c r="B552" s="61"/>
      <c r="C552" s="61" t="s">
        <v>423</v>
      </c>
      <c r="D552" s="68"/>
      <c r="E552" s="69"/>
      <c r="F552" s="72">
        <f>SUM(F553:F554)</f>
        <v>0</v>
      </c>
      <c r="G552" s="72">
        <f t="shared" ref="G552:H552" si="764">SUM(G553:G554)</f>
        <v>0</v>
      </c>
      <c r="H552" s="72">
        <f t="shared" si="764"/>
        <v>0</v>
      </c>
      <c r="I552" s="71"/>
      <c r="J552" s="71"/>
      <c r="K552" s="71">
        <f t="shared" si="672"/>
        <v>0</v>
      </c>
      <c r="L552" s="60"/>
      <c r="M552" s="72">
        <f>SUM(M553:M554)</f>
        <v>0</v>
      </c>
      <c r="N552" s="72">
        <f t="shared" ref="N552" si="765">SUM(N553:N554)</f>
        <v>0</v>
      </c>
      <c r="O552" s="72">
        <f t="shared" ref="O552" si="766">SUM(O553:O554)</f>
        <v>0</v>
      </c>
      <c r="P552" s="71"/>
      <c r="Q552" s="71"/>
      <c r="R552" s="71">
        <f t="shared" si="638"/>
        <v>0</v>
      </c>
      <c r="S552" s="60"/>
      <c r="T552" s="72">
        <f>SUM(T553:T554)</f>
        <v>0</v>
      </c>
      <c r="U552" s="72">
        <f t="shared" ref="U552" si="767">SUM(U553:U554)</f>
        <v>0</v>
      </c>
      <c r="V552" s="72">
        <f t="shared" ref="V552" si="768">SUM(V553:V554)</f>
        <v>0</v>
      </c>
      <c r="W552" s="71"/>
      <c r="X552" s="71"/>
      <c r="Y552" s="71">
        <f t="shared" si="684"/>
        <v>0</v>
      </c>
      <c r="Z552" s="60"/>
      <c r="AA552" s="72">
        <f>SUM(AA553:AA554)</f>
        <v>493333.33333333337</v>
      </c>
      <c r="AB552" s="72">
        <f t="shared" ref="AB552" si="769">SUM(AB553:AB554)</f>
        <v>0</v>
      </c>
      <c r="AC552" s="72">
        <f t="shared" ref="AC552" si="770">SUM(AC553:AC554)</f>
        <v>493333.33333333337</v>
      </c>
      <c r="AD552" s="71"/>
      <c r="AE552" s="71"/>
      <c r="AF552" s="66">
        <f t="shared" si="661"/>
        <v>0</v>
      </c>
      <c r="AG552" s="123"/>
      <c r="AH552" s="72">
        <f>SUM(AH553:AH554)</f>
        <v>0</v>
      </c>
      <c r="AI552" s="72">
        <f t="shared" ref="AI552" si="771">SUM(AI553:AI554)</f>
        <v>0</v>
      </c>
      <c r="AJ552" s="72">
        <f t="shared" ref="AJ552" si="772">SUM(AJ553:AJ554)</f>
        <v>0</v>
      </c>
      <c r="AK552" s="71"/>
      <c r="AL552" s="71"/>
      <c r="AM552" s="66">
        <f t="shared" si="716"/>
        <v>0</v>
      </c>
      <c r="AN552" s="123"/>
      <c r="AO552" s="72">
        <f>SUM(AO553:AO554)</f>
        <v>0</v>
      </c>
      <c r="AP552" s="72">
        <f t="shared" ref="AP552:AQ552" si="773">SUM(AP553:AP554)</f>
        <v>0</v>
      </c>
      <c r="AQ552" s="72">
        <f t="shared" si="773"/>
        <v>0</v>
      </c>
      <c r="AR552" s="71"/>
      <c r="AS552" s="71"/>
      <c r="AT552" s="66">
        <f t="shared" si="717"/>
        <v>0</v>
      </c>
      <c r="AU552" s="123"/>
      <c r="AV552" s="72">
        <f>SUM(AV553:AV554)</f>
        <v>0</v>
      </c>
      <c r="AW552" s="72">
        <f t="shared" ref="AW552:AX552" si="774">SUM(AW553:AW554)</f>
        <v>0</v>
      </c>
      <c r="AX552" s="72">
        <f t="shared" si="774"/>
        <v>0</v>
      </c>
      <c r="AY552" s="71"/>
      <c r="AZ552" s="71"/>
      <c r="BA552" s="66">
        <f t="shared" si="718"/>
        <v>0</v>
      </c>
      <c r="BB552" s="89"/>
      <c r="BC552" s="89"/>
      <c r="BD552" s="130"/>
      <c r="BE552" s="130"/>
      <c r="BF552" s="130"/>
      <c r="BG552" s="130"/>
      <c r="BH552" s="130"/>
      <c r="BI552" s="130"/>
      <c r="BJ552" s="130"/>
      <c r="BK552" s="130"/>
      <c r="BL552" s="130"/>
      <c r="BM552" s="130"/>
      <c r="BN552" s="130"/>
      <c r="BO552" s="130"/>
      <c r="BP552" s="130"/>
      <c r="BQ552" s="130"/>
      <c r="BR552" s="130"/>
      <c r="BS552" s="130"/>
      <c r="BT552" s="130"/>
      <c r="BU552" s="130"/>
      <c r="BV552" s="130"/>
      <c r="BW552" s="130"/>
      <c r="BX552" s="130"/>
      <c r="BY552" s="130"/>
      <c r="BZ552" s="130"/>
      <c r="CA552" s="130"/>
      <c r="CB552" s="130"/>
      <c r="CC552" s="130"/>
      <c r="CD552" s="130"/>
      <c r="CE552" s="130"/>
      <c r="CF552" s="130"/>
      <c r="CG552" s="130"/>
      <c r="CH552" s="130"/>
      <c r="CI552" s="130"/>
      <c r="CJ552" s="130"/>
      <c r="CK552" s="130"/>
      <c r="CL552" s="130"/>
      <c r="CM552" s="130"/>
      <c r="CN552" s="130"/>
      <c r="CO552" s="130"/>
      <c r="CP552" s="130"/>
      <c r="CQ552" s="130"/>
      <c r="CR552" s="130"/>
      <c r="CS552" s="130"/>
      <c r="CT552" s="130"/>
      <c r="CU552" s="130"/>
      <c r="CV552" s="130"/>
      <c r="CW552" s="130"/>
      <c r="CX552" s="130"/>
      <c r="CY552" s="130"/>
      <c r="CZ552" s="130"/>
      <c r="DA552" s="130"/>
      <c r="DB552" s="130"/>
      <c r="DC552" s="130"/>
      <c r="DD552" s="130"/>
      <c r="DE552" s="130"/>
      <c r="DF552" s="130"/>
      <c r="DG552" s="130"/>
      <c r="DH552" s="130"/>
      <c r="DI552" s="130"/>
      <c r="DJ552" s="130"/>
      <c r="DK552" s="130"/>
      <c r="DL552" s="130"/>
      <c r="DM552" s="130"/>
      <c r="DN552" s="130"/>
      <c r="DO552" s="130"/>
      <c r="DP552" s="130"/>
      <c r="DQ552" s="130"/>
      <c r="DR552" s="130"/>
      <c r="DS552" s="130"/>
      <c r="DT552" s="130"/>
      <c r="DU552" s="130"/>
      <c r="DV552" s="130"/>
      <c r="DW552" s="130"/>
      <c r="DX552" s="130"/>
      <c r="DY552" s="130"/>
      <c r="DZ552" s="130"/>
      <c r="EA552" s="130"/>
      <c r="EB552" s="130"/>
      <c r="EC552" s="130"/>
      <c r="ED552" s="130"/>
      <c r="EE552" s="130"/>
      <c r="EF552" s="130"/>
      <c r="EG552" s="130"/>
      <c r="EH552" s="130"/>
      <c r="EI552" s="130"/>
    </row>
    <row r="553" spans="1:139" ht="42.75" customHeight="1" outlineLevel="1" x14ac:dyDescent="0.3">
      <c r="A553" s="6">
        <v>452</v>
      </c>
      <c r="B553" s="6">
        <v>452</v>
      </c>
      <c r="C553" s="6" t="s">
        <v>424</v>
      </c>
      <c r="D553" s="7" t="s">
        <v>563</v>
      </c>
      <c r="E553" s="16">
        <v>1</v>
      </c>
      <c r="F553" s="49">
        <f t="shared" si="670"/>
        <v>0</v>
      </c>
      <c r="G553" s="48"/>
      <c r="H553" s="46">
        <f t="shared" si="671"/>
        <v>0</v>
      </c>
      <c r="I553" s="47"/>
      <c r="J553" s="47"/>
      <c r="K553" s="47">
        <f t="shared" si="672"/>
        <v>0</v>
      </c>
      <c r="L553" s="50"/>
      <c r="M553" s="49">
        <f t="shared" si="612"/>
        <v>0</v>
      </c>
      <c r="N553" s="46">
        <f t="shared" si="613"/>
        <v>0</v>
      </c>
      <c r="O553" s="42">
        <f t="shared" si="614"/>
        <v>0</v>
      </c>
      <c r="P553" s="47"/>
      <c r="Q553" s="47"/>
      <c r="R553" s="47">
        <f t="shared" si="638"/>
        <v>0</v>
      </c>
      <c r="S553" s="50"/>
      <c r="T553" s="49">
        <f t="shared" si="667"/>
        <v>0</v>
      </c>
      <c r="U553" s="46">
        <f t="shared" si="668"/>
        <v>0</v>
      </c>
      <c r="V553" s="42">
        <f t="shared" si="615"/>
        <v>0</v>
      </c>
      <c r="W553" s="47"/>
      <c r="X553" s="47"/>
      <c r="Y553" s="47">
        <f t="shared" si="684"/>
        <v>0</v>
      </c>
      <c r="Z553" s="50"/>
      <c r="AA553" s="51">
        <f t="shared" si="669"/>
        <v>193333.33333333334</v>
      </c>
      <c r="AB553" s="46">
        <f>E553*AE553</f>
        <v>0</v>
      </c>
      <c r="AC553" s="46">
        <f t="shared" si="666"/>
        <v>193333.33333333334</v>
      </c>
      <c r="AD553" s="47">
        <v>193333.33333333334</v>
      </c>
      <c r="AE553" s="47">
        <v>0</v>
      </c>
      <c r="AF553" s="44">
        <f t="shared" si="661"/>
        <v>193333.33333333334</v>
      </c>
      <c r="AG553" s="124"/>
      <c r="AH553" s="51">
        <f>K553*AK553</f>
        <v>0</v>
      </c>
      <c r="AI553" s="46">
        <f>K553*AL553</f>
        <v>0</v>
      </c>
      <c r="AJ553" s="46">
        <f>AH553+AI553</f>
        <v>0</v>
      </c>
      <c r="AK553" s="47"/>
      <c r="AL553" s="47"/>
      <c r="AM553" s="44">
        <f t="shared" si="716"/>
        <v>0</v>
      </c>
      <c r="AN553" s="124"/>
      <c r="AO553" s="51">
        <f>R553*AR553</f>
        <v>0</v>
      </c>
      <c r="AP553" s="46">
        <f>R553*AS553</f>
        <v>0</v>
      </c>
      <c r="AQ553" s="46">
        <f>AO553+AP553</f>
        <v>0</v>
      </c>
      <c r="AR553" s="47"/>
      <c r="AS553" s="47"/>
      <c r="AT553" s="44">
        <f t="shared" si="717"/>
        <v>0</v>
      </c>
      <c r="AU553" s="124"/>
      <c r="AV553" s="51">
        <f>Y553*AY553</f>
        <v>0</v>
      </c>
      <c r="AW553" s="46">
        <f>Y553*AZ553</f>
        <v>0</v>
      </c>
      <c r="AX553" s="46">
        <f>AV553+AW553</f>
        <v>0</v>
      </c>
      <c r="AY553" s="47"/>
      <c r="AZ553" s="47"/>
      <c r="BA553" s="44">
        <f t="shared" si="718"/>
        <v>0</v>
      </c>
      <c r="BB553" s="93"/>
      <c r="BC553" s="93"/>
    </row>
    <row r="554" spans="1:139" ht="42.75" customHeight="1" outlineLevel="1" x14ac:dyDescent="0.3">
      <c r="A554" s="6">
        <v>453</v>
      </c>
      <c r="B554" s="6">
        <v>453</v>
      </c>
      <c r="C554" s="6" t="s">
        <v>425</v>
      </c>
      <c r="D554" s="7" t="s">
        <v>563</v>
      </c>
      <c r="E554" s="16">
        <v>48</v>
      </c>
      <c r="F554" s="49">
        <f t="shared" si="670"/>
        <v>0</v>
      </c>
      <c r="G554" s="48"/>
      <c r="H554" s="46">
        <f t="shared" si="671"/>
        <v>0</v>
      </c>
      <c r="I554" s="47"/>
      <c r="J554" s="47"/>
      <c r="K554" s="47">
        <f t="shared" si="672"/>
        <v>0</v>
      </c>
      <c r="L554" s="50"/>
      <c r="M554" s="49">
        <f t="shared" si="612"/>
        <v>0</v>
      </c>
      <c r="N554" s="46">
        <f t="shared" si="613"/>
        <v>0</v>
      </c>
      <c r="O554" s="42">
        <f t="shared" si="614"/>
        <v>0</v>
      </c>
      <c r="P554" s="47"/>
      <c r="Q554" s="47"/>
      <c r="R554" s="47">
        <f t="shared" si="638"/>
        <v>0</v>
      </c>
      <c r="S554" s="50"/>
      <c r="T554" s="49">
        <f t="shared" si="667"/>
        <v>0</v>
      </c>
      <c r="U554" s="46">
        <f t="shared" si="668"/>
        <v>0</v>
      </c>
      <c r="V554" s="42">
        <f t="shared" si="615"/>
        <v>0</v>
      </c>
      <c r="W554" s="47"/>
      <c r="X554" s="47"/>
      <c r="Y554" s="47">
        <f t="shared" si="684"/>
        <v>0</v>
      </c>
      <c r="Z554" s="50"/>
      <c r="AA554" s="51">
        <f t="shared" si="669"/>
        <v>300000</v>
      </c>
      <c r="AB554" s="46">
        <f>E554*AE554</f>
        <v>0</v>
      </c>
      <c r="AC554" s="46">
        <f t="shared" si="666"/>
        <v>300000</v>
      </c>
      <c r="AD554" s="47">
        <v>6250</v>
      </c>
      <c r="AE554" s="47">
        <v>0</v>
      </c>
      <c r="AF554" s="44">
        <f t="shared" si="661"/>
        <v>6250</v>
      </c>
      <c r="AG554" s="124"/>
      <c r="AH554" s="51">
        <f>K554*AK554</f>
        <v>0</v>
      </c>
      <c r="AI554" s="46">
        <f>K554*AL554</f>
        <v>0</v>
      </c>
      <c r="AJ554" s="46">
        <f>AH554+AI554</f>
        <v>0</v>
      </c>
      <c r="AK554" s="47"/>
      <c r="AL554" s="47"/>
      <c r="AM554" s="44">
        <f t="shared" si="716"/>
        <v>0</v>
      </c>
      <c r="AN554" s="124"/>
      <c r="AO554" s="51">
        <f>R554*AR554</f>
        <v>0</v>
      </c>
      <c r="AP554" s="46">
        <f>R554*AS554</f>
        <v>0</v>
      </c>
      <c r="AQ554" s="46">
        <f>AO554+AP554</f>
        <v>0</v>
      </c>
      <c r="AR554" s="47"/>
      <c r="AS554" s="47"/>
      <c r="AT554" s="44">
        <f t="shared" si="717"/>
        <v>0</v>
      </c>
      <c r="AU554" s="124"/>
      <c r="AV554" s="51">
        <f>Y554*AY554</f>
        <v>0</v>
      </c>
      <c r="AW554" s="46">
        <f>Y554*AZ554</f>
        <v>0</v>
      </c>
      <c r="AX554" s="46">
        <f>AV554+AW554</f>
        <v>0</v>
      </c>
      <c r="AY554" s="47"/>
      <c r="AZ554" s="47"/>
      <c r="BA554" s="44">
        <f t="shared" si="718"/>
        <v>0</v>
      </c>
      <c r="BB554" s="93"/>
      <c r="BC554" s="93"/>
    </row>
    <row r="555" spans="1:139" s="85" customFormat="1" ht="37.200000000000003" hidden="1" customHeight="1" x14ac:dyDescent="0.3">
      <c r="A555" s="75"/>
      <c r="B555" s="75"/>
      <c r="C555" s="75" t="s">
        <v>426</v>
      </c>
      <c r="D555" s="75"/>
      <c r="E555" s="76"/>
      <c r="F555" s="76">
        <f>F556+F559</f>
        <v>0</v>
      </c>
      <c r="G555" s="76">
        <f t="shared" ref="G555:H555" si="775">G556+G559</f>
        <v>0</v>
      </c>
      <c r="H555" s="76">
        <f t="shared" si="775"/>
        <v>0</v>
      </c>
      <c r="I555" s="78"/>
      <c r="J555" s="78"/>
      <c r="K555" s="78">
        <f t="shared" si="672"/>
        <v>0</v>
      </c>
      <c r="L555" s="108"/>
      <c r="M555" s="76">
        <f>M556+M559</f>
        <v>1749300</v>
      </c>
      <c r="N555" s="76">
        <f t="shared" ref="N555" si="776">N556+N559</f>
        <v>0</v>
      </c>
      <c r="O555" s="76">
        <f t="shared" ref="O555" si="777">O556+O559</f>
        <v>1749300</v>
      </c>
      <c r="P555" s="78"/>
      <c r="Q555" s="78"/>
      <c r="R555" s="78">
        <f t="shared" si="638"/>
        <v>0</v>
      </c>
      <c r="S555" s="108"/>
      <c r="T555" s="76">
        <f>T556+T559</f>
        <v>0</v>
      </c>
      <c r="U555" s="76">
        <f t="shared" ref="U555" si="778">U556+U559</f>
        <v>1077160</v>
      </c>
      <c r="V555" s="76">
        <f t="shared" ref="V555" si="779">V556+V559</f>
        <v>1077160</v>
      </c>
      <c r="W555" s="78"/>
      <c r="X555" s="78"/>
      <c r="Y555" s="78">
        <f t="shared" si="684"/>
        <v>0</v>
      </c>
      <c r="Z555" s="108"/>
      <c r="AA555" s="76">
        <f>AA556+AA559</f>
        <v>0</v>
      </c>
      <c r="AB555" s="76">
        <f t="shared" ref="AB555" si="780">AB556+AB559</f>
        <v>0</v>
      </c>
      <c r="AC555" s="76">
        <f t="shared" ref="AC555" si="781">AC556+AC559</f>
        <v>0</v>
      </c>
      <c r="AD555" s="78"/>
      <c r="AE555" s="78"/>
      <c r="AF555" s="78">
        <f t="shared" si="661"/>
        <v>0</v>
      </c>
      <c r="AG555" s="108"/>
      <c r="AH555" s="76">
        <f>AH556+AH568+AH574+AH590+AH592+AH599</f>
        <v>0</v>
      </c>
      <c r="AI555" s="76">
        <f t="shared" ref="AI555:AJ555" si="782">AI556+AI568+AI574+AI590+AI592+AI599</f>
        <v>0</v>
      </c>
      <c r="AJ555" s="76">
        <f t="shared" si="782"/>
        <v>0</v>
      </c>
      <c r="AK555" s="78"/>
      <c r="AL555" s="78"/>
      <c r="AM555" s="78">
        <f t="shared" si="716"/>
        <v>0</v>
      </c>
      <c r="AN555" s="108"/>
      <c r="AO555" s="76">
        <f>AO556+AO559</f>
        <v>11793341.34</v>
      </c>
      <c r="AP555" s="76">
        <f t="shared" ref="AP555:AQ555" si="783">AP556+AP559</f>
        <v>3427454.55</v>
      </c>
      <c r="AQ555" s="76">
        <f t="shared" si="783"/>
        <v>15220795.890000001</v>
      </c>
      <c r="AR555" s="78"/>
      <c r="AS555" s="78"/>
      <c r="AT555" s="78">
        <f t="shared" si="717"/>
        <v>0</v>
      </c>
      <c r="AU555" s="108"/>
      <c r="AV555" s="76">
        <f>AV556+AV559</f>
        <v>0</v>
      </c>
      <c r="AW555" s="76">
        <f t="shared" ref="AW555:AX555" si="784">AW556+AW559</f>
        <v>0</v>
      </c>
      <c r="AX555" s="76">
        <f t="shared" si="784"/>
        <v>0</v>
      </c>
      <c r="AY555" s="78"/>
      <c r="AZ555" s="78"/>
      <c r="BA555" s="78">
        <f t="shared" si="718"/>
        <v>0</v>
      </c>
      <c r="BB555" s="91"/>
      <c r="BC555" s="91"/>
      <c r="BD555" s="131"/>
      <c r="BE555" s="131"/>
      <c r="BF555" s="131"/>
      <c r="BG555" s="131"/>
      <c r="BH555" s="131"/>
      <c r="BI555" s="131"/>
      <c r="BJ555" s="131"/>
      <c r="BK555" s="131"/>
      <c r="BL555" s="131"/>
      <c r="BM555" s="131"/>
      <c r="BN555" s="131"/>
      <c r="BO555" s="131"/>
      <c r="BP555" s="131"/>
      <c r="BQ555" s="131"/>
      <c r="BR555" s="131"/>
      <c r="BS555" s="131"/>
      <c r="BT555" s="131"/>
      <c r="BU555" s="131"/>
      <c r="BV555" s="131"/>
      <c r="BW555" s="131"/>
      <c r="BX555" s="131"/>
      <c r="BY555" s="131"/>
      <c r="BZ555" s="131"/>
      <c r="CA555" s="131"/>
      <c r="CB555" s="131"/>
      <c r="CC555" s="131"/>
      <c r="CD555" s="131"/>
      <c r="CE555" s="131"/>
      <c r="CF555" s="131"/>
      <c r="CG555" s="131"/>
      <c r="CH555" s="131"/>
      <c r="CI555" s="131"/>
      <c r="CJ555" s="131"/>
      <c r="CK555" s="131"/>
      <c r="CL555" s="131"/>
      <c r="CM555" s="131"/>
      <c r="CN555" s="131"/>
      <c r="CO555" s="131"/>
      <c r="CP555" s="131"/>
      <c r="CQ555" s="131"/>
      <c r="CR555" s="131"/>
      <c r="CS555" s="131"/>
      <c r="CT555" s="131"/>
      <c r="CU555" s="131"/>
      <c r="CV555" s="131"/>
      <c r="CW555" s="131"/>
      <c r="CX555" s="131"/>
      <c r="CY555" s="131"/>
      <c r="CZ555" s="131"/>
      <c r="DA555" s="131"/>
      <c r="DB555" s="131"/>
      <c r="DC555" s="131"/>
      <c r="DD555" s="131"/>
      <c r="DE555" s="131"/>
      <c r="DF555" s="131"/>
      <c r="DG555" s="131"/>
      <c r="DH555" s="131"/>
      <c r="DI555" s="131"/>
      <c r="DJ555" s="131"/>
      <c r="DK555" s="131"/>
      <c r="DL555" s="131"/>
      <c r="DM555" s="131"/>
      <c r="DN555" s="131"/>
      <c r="DO555" s="131"/>
      <c r="DP555" s="131"/>
      <c r="DQ555" s="131"/>
      <c r="DR555" s="131"/>
      <c r="DS555" s="131"/>
      <c r="DT555" s="131"/>
      <c r="DU555" s="131"/>
      <c r="DV555" s="131"/>
      <c r="DW555" s="131"/>
      <c r="DX555" s="131"/>
      <c r="DY555" s="131"/>
      <c r="DZ555" s="131"/>
      <c r="EA555" s="131"/>
      <c r="EB555" s="131"/>
      <c r="EC555" s="131"/>
      <c r="ED555" s="131"/>
      <c r="EE555" s="131"/>
      <c r="EF555" s="131"/>
      <c r="EG555" s="131"/>
      <c r="EH555" s="131"/>
      <c r="EI555" s="131"/>
    </row>
    <row r="556" spans="1:139" s="67" customFormat="1" hidden="1" x14ac:dyDescent="0.3">
      <c r="A556" s="61"/>
      <c r="B556" s="61"/>
      <c r="C556" s="61" t="s">
        <v>401</v>
      </c>
      <c r="D556" s="68"/>
      <c r="E556" s="69"/>
      <c r="F556" s="103">
        <f>SUM(F557:F558)</f>
        <v>0</v>
      </c>
      <c r="G556" s="103">
        <f t="shared" ref="G556:H556" si="785">SUM(G557:G558)</f>
        <v>0</v>
      </c>
      <c r="H556" s="103">
        <f t="shared" si="785"/>
        <v>0</v>
      </c>
      <c r="I556" s="71"/>
      <c r="J556" s="71"/>
      <c r="K556" s="71">
        <f t="shared" si="672"/>
        <v>0</v>
      </c>
      <c r="L556" s="60"/>
      <c r="M556" s="103">
        <f>SUM(M557:M558)</f>
        <v>1749300</v>
      </c>
      <c r="N556" s="103">
        <f t="shared" ref="N556" si="786">SUM(N557:N558)</f>
        <v>0</v>
      </c>
      <c r="O556" s="103">
        <f t="shared" ref="O556" si="787">SUM(O557:O558)</f>
        <v>1749300</v>
      </c>
      <c r="P556" s="71"/>
      <c r="Q556" s="71"/>
      <c r="R556" s="71">
        <f t="shared" si="638"/>
        <v>0</v>
      </c>
      <c r="S556" s="60"/>
      <c r="T556" s="103">
        <f>SUM(T557:T558)</f>
        <v>0</v>
      </c>
      <c r="U556" s="103">
        <f t="shared" ref="U556" si="788">SUM(U557:U558)</f>
        <v>0</v>
      </c>
      <c r="V556" s="103">
        <f t="shared" ref="V556" si="789">SUM(V557:V558)</f>
        <v>0</v>
      </c>
      <c r="W556" s="71"/>
      <c r="X556" s="71"/>
      <c r="Y556" s="71">
        <f t="shared" si="684"/>
        <v>0</v>
      </c>
      <c r="Z556" s="60"/>
      <c r="AA556" s="103">
        <f>SUM(AA557:AA558)</f>
        <v>0</v>
      </c>
      <c r="AB556" s="103">
        <f t="shared" ref="AB556" si="790">SUM(AB557:AB558)</f>
        <v>0</v>
      </c>
      <c r="AC556" s="103">
        <f t="shared" ref="AC556" si="791">SUM(AC557:AC558)</f>
        <v>0</v>
      </c>
      <c r="AD556" s="71"/>
      <c r="AE556" s="71"/>
      <c r="AF556" s="66">
        <f t="shared" si="661"/>
        <v>0</v>
      </c>
      <c r="AG556" s="123"/>
      <c r="AH556" s="103">
        <f>SUM(AH557:AH558)</f>
        <v>0</v>
      </c>
      <c r="AI556" s="103">
        <f t="shared" ref="AI556" si="792">SUM(AI557:AI558)</f>
        <v>0</v>
      </c>
      <c r="AJ556" s="103">
        <f t="shared" ref="AJ556" si="793">SUM(AJ557:AJ558)</f>
        <v>0</v>
      </c>
      <c r="AK556" s="71"/>
      <c r="AL556" s="71"/>
      <c r="AM556" s="66">
        <f t="shared" si="716"/>
        <v>0</v>
      </c>
      <c r="AN556" s="123"/>
      <c r="AO556" s="103">
        <f>SUM(AO557:AO558)</f>
        <v>0</v>
      </c>
      <c r="AP556" s="103">
        <f t="shared" ref="AP556:AQ556" si="794">SUM(AP557:AP558)</f>
        <v>0</v>
      </c>
      <c r="AQ556" s="103">
        <f t="shared" si="794"/>
        <v>0</v>
      </c>
      <c r="AR556" s="71"/>
      <c r="AS556" s="71"/>
      <c r="AT556" s="66">
        <f t="shared" si="717"/>
        <v>0</v>
      </c>
      <c r="AU556" s="123"/>
      <c r="AV556" s="103">
        <f>SUM(AV557:AV558)</f>
        <v>0</v>
      </c>
      <c r="AW556" s="103">
        <f t="shared" ref="AW556:AX556" si="795">SUM(AW557:AW558)</f>
        <v>0</v>
      </c>
      <c r="AX556" s="103">
        <f t="shared" si="795"/>
        <v>0</v>
      </c>
      <c r="AY556" s="71"/>
      <c r="AZ556" s="71"/>
      <c r="BA556" s="66">
        <f t="shared" si="718"/>
        <v>0</v>
      </c>
      <c r="BB556" s="89"/>
      <c r="BC556" s="89"/>
      <c r="BD556" s="130"/>
      <c r="BE556" s="130"/>
      <c r="BF556" s="130"/>
      <c r="BG556" s="130"/>
      <c r="BH556" s="130"/>
      <c r="BI556" s="130"/>
      <c r="BJ556" s="130"/>
      <c r="BK556" s="130"/>
      <c r="BL556" s="130"/>
      <c r="BM556" s="130"/>
      <c r="BN556" s="130"/>
      <c r="BO556" s="130"/>
      <c r="BP556" s="130"/>
      <c r="BQ556" s="130"/>
      <c r="BR556" s="130"/>
      <c r="BS556" s="130"/>
      <c r="BT556" s="130"/>
      <c r="BU556" s="130"/>
      <c r="BV556" s="130"/>
      <c r="BW556" s="130"/>
      <c r="BX556" s="130"/>
      <c r="BY556" s="130"/>
      <c r="BZ556" s="130"/>
      <c r="CA556" s="130"/>
      <c r="CB556" s="130"/>
      <c r="CC556" s="130"/>
      <c r="CD556" s="130"/>
      <c r="CE556" s="130"/>
      <c r="CF556" s="130"/>
      <c r="CG556" s="130"/>
      <c r="CH556" s="130"/>
      <c r="CI556" s="130"/>
      <c r="CJ556" s="130"/>
      <c r="CK556" s="130"/>
      <c r="CL556" s="130"/>
      <c r="CM556" s="130"/>
      <c r="CN556" s="130"/>
      <c r="CO556" s="130"/>
      <c r="CP556" s="130"/>
      <c r="CQ556" s="130"/>
      <c r="CR556" s="130"/>
      <c r="CS556" s="130"/>
      <c r="CT556" s="130"/>
      <c r="CU556" s="130"/>
      <c r="CV556" s="130"/>
      <c r="CW556" s="130"/>
      <c r="CX556" s="130"/>
      <c r="CY556" s="130"/>
      <c r="CZ556" s="130"/>
      <c r="DA556" s="130"/>
      <c r="DB556" s="130"/>
      <c r="DC556" s="130"/>
      <c r="DD556" s="130"/>
      <c r="DE556" s="130"/>
      <c r="DF556" s="130"/>
      <c r="DG556" s="130"/>
      <c r="DH556" s="130"/>
      <c r="DI556" s="130"/>
      <c r="DJ556" s="130"/>
      <c r="DK556" s="130"/>
      <c r="DL556" s="130"/>
      <c r="DM556" s="130"/>
      <c r="DN556" s="130"/>
      <c r="DO556" s="130"/>
      <c r="DP556" s="130"/>
      <c r="DQ556" s="130"/>
      <c r="DR556" s="130"/>
      <c r="DS556" s="130"/>
      <c r="DT556" s="130"/>
      <c r="DU556" s="130"/>
      <c r="DV556" s="130"/>
      <c r="DW556" s="130"/>
      <c r="DX556" s="130"/>
      <c r="DY556" s="130"/>
      <c r="DZ556" s="130"/>
      <c r="EA556" s="130"/>
      <c r="EB556" s="130"/>
      <c r="EC556" s="130"/>
      <c r="ED556" s="130"/>
      <c r="EE556" s="130"/>
      <c r="EF556" s="130"/>
      <c r="EG556" s="130"/>
      <c r="EH556" s="130"/>
      <c r="EI556" s="130"/>
    </row>
    <row r="557" spans="1:139" ht="28.5" customHeight="1" outlineLevel="1" x14ac:dyDescent="0.3">
      <c r="A557" s="6">
        <v>454</v>
      </c>
      <c r="B557" s="6">
        <v>1</v>
      </c>
      <c r="C557" s="6" t="s">
        <v>427</v>
      </c>
      <c r="D557" s="7" t="s">
        <v>557</v>
      </c>
      <c r="E557" s="16">
        <v>519</v>
      </c>
      <c r="F557" s="49">
        <f t="shared" si="670"/>
        <v>0</v>
      </c>
      <c r="G557" s="48"/>
      <c r="H557" s="46">
        <f t="shared" si="671"/>
        <v>0</v>
      </c>
      <c r="I557" s="47"/>
      <c r="J557" s="47"/>
      <c r="K557" s="47">
        <f t="shared" si="672"/>
        <v>0</v>
      </c>
      <c r="L557" s="50"/>
      <c r="M557" s="49">
        <f t="shared" si="612"/>
        <v>908250</v>
      </c>
      <c r="N557" s="46">
        <f t="shared" si="613"/>
        <v>0</v>
      </c>
      <c r="O557" s="42">
        <f t="shared" si="614"/>
        <v>908250</v>
      </c>
      <c r="P557" s="47">
        <v>1750</v>
      </c>
      <c r="Q557" s="47"/>
      <c r="R557" s="47">
        <f t="shared" si="638"/>
        <v>1750</v>
      </c>
      <c r="S557" s="50"/>
      <c r="T557" s="49">
        <f t="shared" si="667"/>
        <v>0</v>
      </c>
      <c r="U557" s="46">
        <f t="shared" si="668"/>
        <v>0</v>
      </c>
      <c r="V557" s="42">
        <f t="shared" si="615"/>
        <v>0</v>
      </c>
      <c r="W557" s="47"/>
      <c r="X557" s="47"/>
      <c r="Y557" s="47">
        <f t="shared" si="684"/>
        <v>0</v>
      </c>
      <c r="Z557" s="50"/>
      <c r="AA557" s="51">
        <f t="shared" si="669"/>
        <v>0</v>
      </c>
      <c r="AB557" s="46">
        <f t="shared" si="665"/>
        <v>0</v>
      </c>
      <c r="AC557" s="46">
        <f t="shared" si="666"/>
        <v>0</v>
      </c>
      <c r="AD557" s="47"/>
      <c r="AE557" s="47"/>
      <c r="AF557" s="44">
        <f t="shared" si="661"/>
        <v>0</v>
      </c>
      <c r="AG557" s="124"/>
      <c r="AH557" s="51">
        <f>K557*AK557</f>
        <v>0</v>
      </c>
      <c r="AI557" s="46">
        <f>K558*AL557</f>
        <v>0</v>
      </c>
      <c r="AJ557" s="46">
        <f>AH557+AI557</f>
        <v>0</v>
      </c>
      <c r="AK557" s="47"/>
      <c r="AL557" s="47"/>
      <c r="AM557" s="44">
        <f t="shared" si="716"/>
        <v>0</v>
      </c>
      <c r="AN557" s="124"/>
      <c r="AO557" s="51">
        <f>R557*AR557</f>
        <v>0</v>
      </c>
      <c r="AP557" s="46">
        <f>R558*AS557</f>
        <v>0</v>
      </c>
      <c r="AQ557" s="46">
        <f>AO557+AP557</f>
        <v>0</v>
      </c>
      <c r="AR557" s="47"/>
      <c r="AS557" s="47"/>
      <c r="AT557" s="44">
        <f t="shared" si="717"/>
        <v>0</v>
      </c>
      <c r="AU557" s="124"/>
      <c r="AV557" s="51">
        <f>Y557*AY557</f>
        <v>0</v>
      </c>
      <c r="AW557" s="46">
        <f>Y558*AZ557</f>
        <v>0</v>
      </c>
      <c r="AX557" s="46">
        <f>AV557+AW557</f>
        <v>0</v>
      </c>
      <c r="AY557" s="47"/>
      <c r="AZ557" s="47"/>
      <c r="BA557" s="44">
        <f t="shared" si="718"/>
        <v>0</v>
      </c>
      <c r="BB557" s="93"/>
      <c r="BC557" s="93"/>
    </row>
    <row r="558" spans="1:139" ht="28.5" customHeight="1" outlineLevel="1" x14ac:dyDescent="0.3">
      <c r="A558" s="6">
        <v>455</v>
      </c>
      <c r="B558" s="6">
        <v>2</v>
      </c>
      <c r="C558" s="6" t="s">
        <v>428</v>
      </c>
      <c r="D558" s="7" t="s">
        <v>557</v>
      </c>
      <c r="E558" s="16">
        <v>445</v>
      </c>
      <c r="F558" s="49">
        <f t="shared" si="670"/>
        <v>0</v>
      </c>
      <c r="G558" s="48"/>
      <c r="H558" s="46">
        <f t="shared" si="671"/>
        <v>0</v>
      </c>
      <c r="I558" s="47"/>
      <c r="J558" s="47"/>
      <c r="K558" s="47">
        <f t="shared" si="672"/>
        <v>0</v>
      </c>
      <c r="L558" s="50"/>
      <c r="M558" s="49">
        <f t="shared" si="612"/>
        <v>841050</v>
      </c>
      <c r="N558" s="46">
        <f t="shared" si="613"/>
        <v>0</v>
      </c>
      <c r="O558" s="42">
        <f t="shared" si="614"/>
        <v>841050</v>
      </c>
      <c r="P558" s="47">
        <v>1890</v>
      </c>
      <c r="Q558" s="47"/>
      <c r="R558" s="47">
        <f t="shared" si="638"/>
        <v>1890</v>
      </c>
      <c r="S558" s="50"/>
      <c r="T558" s="49">
        <f t="shared" si="667"/>
        <v>0</v>
      </c>
      <c r="U558" s="46">
        <f t="shared" si="668"/>
        <v>0</v>
      </c>
      <c r="V558" s="42">
        <f t="shared" si="615"/>
        <v>0</v>
      </c>
      <c r="W558" s="47"/>
      <c r="X558" s="47"/>
      <c r="Y558" s="47">
        <f t="shared" si="684"/>
        <v>0</v>
      </c>
      <c r="Z558" s="50"/>
      <c r="AA558" s="51">
        <f t="shared" si="669"/>
        <v>0</v>
      </c>
      <c r="AB558" s="46">
        <f t="shared" si="665"/>
        <v>0</v>
      </c>
      <c r="AC558" s="46">
        <f t="shared" si="666"/>
        <v>0</v>
      </c>
      <c r="AD558" s="47"/>
      <c r="AE558" s="47"/>
      <c r="AF558" s="44">
        <f t="shared" si="661"/>
        <v>0</v>
      </c>
      <c r="AG558" s="124"/>
      <c r="AH558" s="51">
        <f>K558*AK558</f>
        <v>0</v>
      </c>
      <c r="AI558" s="46">
        <f>K559*AL558</f>
        <v>0</v>
      </c>
      <c r="AJ558" s="46">
        <f>AH558+AI558</f>
        <v>0</v>
      </c>
      <c r="AK558" s="47"/>
      <c r="AL558" s="47"/>
      <c r="AM558" s="44">
        <f t="shared" si="716"/>
        <v>0</v>
      </c>
      <c r="AN558" s="124"/>
      <c r="AO558" s="51">
        <f>R558*AR558</f>
        <v>0</v>
      </c>
      <c r="AP558" s="46">
        <f>R559*AS558</f>
        <v>0</v>
      </c>
      <c r="AQ558" s="46">
        <f>AO558+AP558</f>
        <v>0</v>
      </c>
      <c r="AR558" s="47"/>
      <c r="AS558" s="47"/>
      <c r="AT558" s="44">
        <f t="shared" si="717"/>
        <v>0</v>
      </c>
      <c r="AU558" s="124"/>
      <c r="AV558" s="51">
        <f>Y558*AY558</f>
        <v>0</v>
      </c>
      <c r="AW558" s="46">
        <f>Y559*AZ558</f>
        <v>0</v>
      </c>
      <c r="AX558" s="46">
        <f>AV558+AW558</f>
        <v>0</v>
      </c>
      <c r="AY558" s="47"/>
      <c r="AZ558" s="47"/>
      <c r="BA558" s="44">
        <f t="shared" si="718"/>
        <v>0</v>
      </c>
      <c r="BB558" s="93"/>
      <c r="BC558" s="93"/>
    </row>
    <row r="559" spans="1:139" s="67" customFormat="1" ht="28.8" hidden="1" x14ac:dyDescent="0.3">
      <c r="A559" s="61">
        <v>456</v>
      </c>
      <c r="B559" s="61"/>
      <c r="C559" s="61" t="s">
        <v>429</v>
      </c>
      <c r="D559" s="68"/>
      <c r="E559" s="69"/>
      <c r="F559" s="72">
        <f>SUM(F560:F564)</f>
        <v>0</v>
      </c>
      <c r="G559" s="72">
        <f t="shared" ref="G559:H559" si="796">SUM(G560:G564)</f>
        <v>0</v>
      </c>
      <c r="H559" s="72">
        <f t="shared" si="796"/>
        <v>0</v>
      </c>
      <c r="I559" s="71"/>
      <c r="J559" s="71"/>
      <c r="K559" s="71">
        <f t="shared" si="672"/>
        <v>0</v>
      </c>
      <c r="L559" s="60"/>
      <c r="M559" s="72">
        <f>SUM(M560:M564)</f>
        <v>0</v>
      </c>
      <c r="N559" s="72">
        <f t="shared" ref="N559" si="797">SUM(N560:N564)</f>
        <v>0</v>
      </c>
      <c r="O559" s="72">
        <f t="shared" ref="O559" si="798">SUM(O560:O564)</f>
        <v>0</v>
      </c>
      <c r="P559" s="71"/>
      <c r="Q559" s="71"/>
      <c r="R559" s="71">
        <f t="shared" si="638"/>
        <v>0</v>
      </c>
      <c r="S559" s="60"/>
      <c r="T559" s="72">
        <f>SUM(T560:T564)</f>
        <v>0</v>
      </c>
      <c r="U559" s="72">
        <f t="shared" ref="U559" si="799">SUM(U560:U564)</f>
        <v>1077160</v>
      </c>
      <c r="V559" s="72">
        <f t="shared" ref="V559" si="800">SUM(V560:V564)</f>
        <v>1077160</v>
      </c>
      <c r="W559" s="71"/>
      <c r="X559" s="71"/>
      <c r="Y559" s="71">
        <f t="shared" si="684"/>
        <v>0</v>
      </c>
      <c r="Z559" s="60"/>
      <c r="AA559" s="72">
        <f>SUM(AA560:AA564)</f>
        <v>0</v>
      </c>
      <c r="AB559" s="72">
        <f t="shared" ref="AB559" si="801">SUM(AB560:AB564)</f>
        <v>0</v>
      </c>
      <c r="AC559" s="72">
        <f t="shared" ref="AC559" si="802">SUM(AC560:AC564)</f>
        <v>0</v>
      </c>
      <c r="AD559" s="71"/>
      <c r="AE559" s="71"/>
      <c r="AF559" s="66">
        <f t="shared" si="661"/>
        <v>0</v>
      </c>
      <c r="AG559" s="123"/>
      <c r="AH559" s="72">
        <f>SUM(AH560:AH564)</f>
        <v>0</v>
      </c>
      <c r="AI559" s="72">
        <f t="shared" ref="AI559" si="803">SUM(AI560:AI564)</f>
        <v>0</v>
      </c>
      <c r="AJ559" s="72">
        <f t="shared" ref="AJ559" si="804">SUM(AJ560:AJ564)</f>
        <v>0</v>
      </c>
      <c r="AK559" s="71"/>
      <c r="AL559" s="71"/>
      <c r="AM559" s="66">
        <f t="shared" si="716"/>
        <v>0</v>
      </c>
      <c r="AN559" s="123"/>
      <c r="AO559" s="72">
        <f>SUM(AO560:AO564)</f>
        <v>11793341.34</v>
      </c>
      <c r="AP559" s="72">
        <f t="shared" ref="AP559:AQ559" si="805">SUM(AP560:AP564)</f>
        <v>3427454.55</v>
      </c>
      <c r="AQ559" s="72">
        <f t="shared" si="805"/>
        <v>15220795.890000001</v>
      </c>
      <c r="AR559" s="71"/>
      <c r="AS559" s="71"/>
      <c r="AT559" s="66">
        <f t="shared" si="717"/>
        <v>0</v>
      </c>
      <c r="AU559" s="123"/>
      <c r="AV559" s="72">
        <f>SUM(AV560:AV564)</f>
        <v>0</v>
      </c>
      <c r="AW559" s="72">
        <f t="shared" ref="AW559:AX559" si="806">SUM(AW560:AW564)</f>
        <v>0</v>
      </c>
      <c r="AX559" s="72">
        <f t="shared" si="806"/>
        <v>0</v>
      </c>
      <c r="AY559" s="71"/>
      <c r="AZ559" s="71"/>
      <c r="BA559" s="66">
        <f t="shared" si="718"/>
        <v>0</v>
      </c>
      <c r="BB559" s="89"/>
      <c r="BC559" s="89"/>
      <c r="BD559" s="130"/>
      <c r="BE559" s="130"/>
      <c r="BF559" s="130"/>
      <c r="BG559" s="130"/>
      <c r="BH559" s="130"/>
      <c r="BI559" s="130"/>
      <c r="BJ559" s="130"/>
      <c r="BK559" s="130"/>
      <c r="BL559" s="130"/>
      <c r="BM559" s="130"/>
      <c r="BN559" s="130"/>
      <c r="BO559" s="130"/>
      <c r="BP559" s="130"/>
      <c r="BQ559" s="130"/>
      <c r="BR559" s="130"/>
      <c r="BS559" s="130"/>
      <c r="BT559" s="130"/>
      <c r="BU559" s="130"/>
      <c r="BV559" s="130"/>
      <c r="BW559" s="130"/>
      <c r="BX559" s="130"/>
      <c r="BY559" s="130"/>
      <c r="BZ559" s="130"/>
      <c r="CA559" s="130"/>
      <c r="CB559" s="130"/>
      <c r="CC559" s="130"/>
      <c r="CD559" s="130"/>
      <c r="CE559" s="130"/>
      <c r="CF559" s="130"/>
      <c r="CG559" s="130"/>
      <c r="CH559" s="130"/>
      <c r="CI559" s="130"/>
      <c r="CJ559" s="130"/>
      <c r="CK559" s="130"/>
      <c r="CL559" s="130"/>
      <c r="CM559" s="130"/>
      <c r="CN559" s="130"/>
      <c r="CO559" s="130"/>
      <c r="CP559" s="130"/>
      <c r="CQ559" s="130"/>
      <c r="CR559" s="130"/>
      <c r="CS559" s="130"/>
      <c r="CT559" s="130"/>
      <c r="CU559" s="130"/>
      <c r="CV559" s="130"/>
      <c r="CW559" s="130"/>
      <c r="CX559" s="130"/>
      <c r="CY559" s="130"/>
      <c r="CZ559" s="130"/>
      <c r="DA559" s="130"/>
      <c r="DB559" s="130"/>
      <c r="DC559" s="130"/>
      <c r="DD559" s="130"/>
      <c r="DE559" s="130"/>
      <c r="DF559" s="130"/>
      <c r="DG559" s="130"/>
      <c r="DH559" s="130"/>
      <c r="DI559" s="130"/>
      <c r="DJ559" s="130"/>
      <c r="DK559" s="130"/>
      <c r="DL559" s="130"/>
      <c r="DM559" s="130"/>
      <c r="DN559" s="130"/>
      <c r="DO559" s="130"/>
      <c r="DP559" s="130"/>
      <c r="DQ559" s="130"/>
      <c r="DR559" s="130"/>
      <c r="DS559" s="130"/>
      <c r="DT559" s="130"/>
      <c r="DU559" s="130"/>
      <c r="DV559" s="130"/>
      <c r="DW559" s="130"/>
      <c r="DX559" s="130"/>
      <c r="DY559" s="130"/>
      <c r="DZ559" s="130"/>
      <c r="EA559" s="130"/>
      <c r="EB559" s="130"/>
      <c r="EC559" s="130"/>
      <c r="ED559" s="130"/>
      <c r="EE559" s="130"/>
      <c r="EF559" s="130"/>
      <c r="EG559" s="130"/>
      <c r="EH559" s="130"/>
      <c r="EI559" s="130"/>
    </row>
    <row r="560" spans="1:139" ht="71.25" customHeight="1" outlineLevel="1" x14ac:dyDescent="0.3">
      <c r="A560" s="6">
        <v>457</v>
      </c>
      <c r="B560" s="6">
        <v>3</v>
      </c>
      <c r="C560" s="6" t="s">
        <v>430</v>
      </c>
      <c r="D560" s="7" t="s">
        <v>557</v>
      </c>
      <c r="E560" s="16">
        <v>245</v>
      </c>
      <c r="F560" s="49">
        <f t="shared" si="670"/>
        <v>0</v>
      </c>
      <c r="G560" s="48"/>
      <c r="H560" s="46">
        <f t="shared" si="671"/>
        <v>0</v>
      </c>
      <c r="I560" s="47"/>
      <c r="J560" s="47"/>
      <c r="K560" s="47">
        <f t="shared" si="672"/>
        <v>0</v>
      </c>
      <c r="L560" s="50"/>
      <c r="M560" s="49">
        <f t="shared" ref="M560:M623" si="807">E560*P560</f>
        <v>0</v>
      </c>
      <c r="N560" s="46">
        <f t="shared" ref="N560:N623" si="808">E560*Q560</f>
        <v>0</v>
      </c>
      <c r="O560" s="42">
        <f t="shared" ref="O560:O623" si="809">M560+N560</f>
        <v>0</v>
      </c>
      <c r="P560" s="47"/>
      <c r="Q560" s="47"/>
      <c r="R560" s="47">
        <f t="shared" si="638"/>
        <v>0</v>
      </c>
      <c r="S560" s="50"/>
      <c r="T560" s="49">
        <f t="shared" si="667"/>
        <v>0</v>
      </c>
      <c r="U560" s="46">
        <f>E560*X560</f>
        <v>93100</v>
      </c>
      <c r="V560" s="42">
        <f t="shared" ref="V560:V623" si="810">T560+U560</f>
        <v>93100</v>
      </c>
      <c r="W560" s="47"/>
      <c r="X560" s="47">
        <v>380</v>
      </c>
      <c r="Y560" s="47">
        <f t="shared" si="684"/>
        <v>380</v>
      </c>
      <c r="Z560" s="50"/>
      <c r="AA560" s="51">
        <f t="shared" si="669"/>
        <v>0</v>
      </c>
      <c r="AB560" s="46">
        <f t="shared" si="665"/>
        <v>0</v>
      </c>
      <c r="AC560" s="46">
        <f t="shared" si="666"/>
        <v>0</v>
      </c>
      <c r="AD560" s="47"/>
      <c r="AE560" s="47"/>
      <c r="AF560" s="44">
        <f t="shared" si="661"/>
        <v>0</v>
      </c>
      <c r="AG560" s="124"/>
      <c r="AH560" s="51">
        <f>K560*AK560</f>
        <v>0</v>
      </c>
      <c r="AI560" s="46">
        <f>K561*AL560</f>
        <v>0</v>
      </c>
      <c r="AJ560" s="46">
        <f>AH560+AI560</f>
        <v>0</v>
      </c>
      <c r="AK560" s="47"/>
      <c r="AL560" s="47"/>
      <c r="AM560" s="44">
        <f t="shared" si="716"/>
        <v>0</v>
      </c>
      <c r="AN560" s="124"/>
      <c r="AO560" s="51">
        <f>E560*AR560</f>
        <v>2127665.75</v>
      </c>
      <c r="AP560" s="46">
        <f>E560*AS560</f>
        <v>614045.94999999995</v>
      </c>
      <c r="AQ560" s="46">
        <f>AO560+AP560</f>
        <v>2741711.7</v>
      </c>
      <c r="AR560" s="47">
        <v>8684.35</v>
      </c>
      <c r="AS560" s="47">
        <v>2506.31</v>
      </c>
      <c r="AT560" s="44">
        <f t="shared" si="717"/>
        <v>11190.66</v>
      </c>
      <c r="AU560" s="124"/>
      <c r="AV560" s="51">
        <f>L560*AY560</f>
        <v>0</v>
      </c>
      <c r="AW560" s="46">
        <f>L560*AZ560</f>
        <v>0</v>
      </c>
      <c r="AX560" s="46">
        <f>AV560+AW560</f>
        <v>0</v>
      </c>
      <c r="AY560" s="47"/>
      <c r="AZ560" s="47"/>
      <c r="BA560" s="44">
        <f t="shared" si="718"/>
        <v>0</v>
      </c>
      <c r="BB560" s="93" t="s">
        <v>965</v>
      </c>
      <c r="BC560" s="93"/>
    </row>
    <row r="561" spans="1:139" ht="99.75" customHeight="1" outlineLevel="1" x14ac:dyDescent="0.3">
      <c r="A561" s="6">
        <v>458</v>
      </c>
      <c r="B561" s="6">
        <v>4</v>
      </c>
      <c r="C561" s="6" t="s">
        <v>431</v>
      </c>
      <c r="D561" s="7" t="s">
        <v>557</v>
      </c>
      <c r="E561" s="16">
        <v>373</v>
      </c>
      <c r="F561" s="49">
        <f t="shared" si="670"/>
        <v>0</v>
      </c>
      <c r="G561" s="48"/>
      <c r="H561" s="46">
        <f t="shared" si="671"/>
        <v>0</v>
      </c>
      <c r="I561" s="47"/>
      <c r="J561" s="47"/>
      <c r="K561" s="47">
        <f t="shared" si="672"/>
        <v>0</v>
      </c>
      <c r="L561" s="50"/>
      <c r="M561" s="49">
        <f t="shared" si="807"/>
        <v>0</v>
      </c>
      <c r="N561" s="46">
        <f t="shared" si="808"/>
        <v>0</v>
      </c>
      <c r="O561" s="42">
        <f t="shared" si="809"/>
        <v>0</v>
      </c>
      <c r="P561" s="47"/>
      <c r="Q561" s="47"/>
      <c r="R561" s="47">
        <f t="shared" si="638"/>
        <v>0</v>
      </c>
      <c r="S561" s="50"/>
      <c r="T561" s="49">
        <f t="shared" si="667"/>
        <v>0</v>
      </c>
      <c r="U561" s="46">
        <f t="shared" si="668"/>
        <v>341668</v>
      </c>
      <c r="V561" s="42">
        <f t="shared" si="810"/>
        <v>341668</v>
      </c>
      <c r="W561" s="47"/>
      <c r="X561" s="47">
        <v>916</v>
      </c>
      <c r="Y561" s="47">
        <f t="shared" si="684"/>
        <v>916</v>
      </c>
      <c r="Z561" s="50"/>
      <c r="AA561" s="51">
        <f t="shared" si="669"/>
        <v>0</v>
      </c>
      <c r="AB561" s="46">
        <f t="shared" si="665"/>
        <v>0</v>
      </c>
      <c r="AC561" s="46">
        <f t="shared" si="666"/>
        <v>0</v>
      </c>
      <c r="AD561" s="47"/>
      <c r="AE561" s="47"/>
      <c r="AF561" s="44">
        <f t="shared" si="661"/>
        <v>0</v>
      </c>
      <c r="AG561" s="124"/>
      <c r="AH561" s="51">
        <f>K561*AK561</f>
        <v>0</v>
      </c>
      <c r="AI561" s="46">
        <f>K562*AL561</f>
        <v>0</v>
      </c>
      <c r="AJ561" s="46">
        <f>AH561+AI561</f>
        <v>0</v>
      </c>
      <c r="AK561" s="47"/>
      <c r="AL561" s="47"/>
      <c r="AM561" s="44">
        <f t="shared" si="716"/>
        <v>0</v>
      </c>
      <c r="AN561" s="124"/>
      <c r="AO561" s="51">
        <f t="shared" ref="AO561:AO564" si="811">E561*AR561</f>
        <v>3857592.11</v>
      </c>
      <c r="AP561" s="46">
        <f t="shared" ref="AP561:AP564" si="812">E561*AS561</f>
        <v>1113300.5599999998</v>
      </c>
      <c r="AQ561" s="46">
        <f>AO561+AP561</f>
        <v>4970892.67</v>
      </c>
      <c r="AR561" s="47">
        <v>10342.07</v>
      </c>
      <c r="AS561" s="47">
        <v>2984.72</v>
      </c>
      <c r="AT561" s="44">
        <f t="shared" si="717"/>
        <v>13326.789999999999</v>
      </c>
      <c r="AU561" s="124"/>
      <c r="AV561" s="51">
        <f t="shared" ref="AV561:AV564" si="813">L561*AY561</f>
        <v>0</v>
      </c>
      <c r="AW561" s="46">
        <f t="shared" ref="AW561:AW564" si="814">L561*AZ561</f>
        <v>0</v>
      </c>
      <c r="AX561" s="46">
        <f>AV561+AW561</f>
        <v>0</v>
      </c>
      <c r="AY561" s="47"/>
      <c r="AZ561" s="47"/>
      <c r="BA561" s="44">
        <f t="shared" si="718"/>
        <v>0</v>
      </c>
      <c r="BB561" s="93" t="s">
        <v>966</v>
      </c>
      <c r="BC561" s="93"/>
    </row>
    <row r="562" spans="1:139" ht="114" customHeight="1" outlineLevel="1" x14ac:dyDescent="0.3">
      <c r="A562" s="6">
        <v>459</v>
      </c>
      <c r="B562" s="6">
        <v>5</v>
      </c>
      <c r="C562" s="6" t="s">
        <v>432</v>
      </c>
      <c r="D562" s="7" t="s">
        <v>557</v>
      </c>
      <c r="E562" s="16">
        <v>200</v>
      </c>
      <c r="F562" s="49">
        <f t="shared" si="670"/>
        <v>0</v>
      </c>
      <c r="G562" s="48"/>
      <c r="H562" s="46">
        <f t="shared" si="671"/>
        <v>0</v>
      </c>
      <c r="I562" s="47"/>
      <c r="J562" s="47"/>
      <c r="K562" s="47">
        <f t="shared" si="672"/>
        <v>0</v>
      </c>
      <c r="L562" s="50"/>
      <c r="M562" s="49">
        <f t="shared" si="807"/>
        <v>0</v>
      </c>
      <c r="N562" s="46">
        <f t="shared" si="808"/>
        <v>0</v>
      </c>
      <c r="O562" s="42">
        <f t="shared" si="809"/>
        <v>0</v>
      </c>
      <c r="P562" s="47"/>
      <c r="Q562" s="47"/>
      <c r="R562" s="47">
        <f t="shared" si="638"/>
        <v>0</v>
      </c>
      <c r="S562" s="50"/>
      <c r="T562" s="49">
        <f t="shared" si="667"/>
        <v>0</v>
      </c>
      <c r="U562" s="46">
        <f t="shared" si="668"/>
        <v>250000</v>
      </c>
      <c r="V562" s="42">
        <f t="shared" si="810"/>
        <v>250000</v>
      </c>
      <c r="W562" s="47"/>
      <c r="X562" s="47">
        <v>1250</v>
      </c>
      <c r="Y562" s="47">
        <f t="shared" si="684"/>
        <v>1250</v>
      </c>
      <c r="Z562" s="50"/>
      <c r="AA562" s="51">
        <f t="shared" si="669"/>
        <v>0</v>
      </c>
      <c r="AB562" s="46">
        <f t="shared" si="665"/>
        <v>0</v>
      </c>
      <c r="AC562" s="46">
        <f t="shared" si="666"/>
        <v>0</v>
      </c>
      <c r="AD562" s="47"/>
      <c r="AE562" s="47"/>
      <c r="AF562" s="44">
        <f t="shared" si="661"/>
        <v>0</v>
      </c>
      <c r="AG562" s="124"/>
      <c r="AH562" s="51">
        <f>K562*AK562</f>
        <v>0</v>
      </c>
      <c r="AI562" s="46">
        <f>K563*AL562</f>
        <v>0</v>
      </c>
      <c r="AJ562" s="46">
        <f>AH562+AI562</f>
        <v>0</v>
      </c>
      <c r="AK562" s="47"/>
      <c r="AL562" s="47"/>
      <c r="AM562" s="44">
        <f t="shared" si="716"/>
        <v>0</v>
      </c>
      <c r="AN562" s="124"/>
      <c r="AO562" s="51">
        <f t="shared" si="811"/>
        <v>2578470</v>
      </c>
      <c r="AP562" s="46">
        <f t="shared" si="812"/>
        <v>744148</v>
      </c>
      <c r="AQ562" s="46">
        <f>AO562+AP562</f>
        <v>3322618</v>
      </c>
      <c r="AR562" s="47">
        <v>12892.35</v>
      </c>
      <c r="AS562" s="47">
        <v>3720.74</v>
      </c>
      <c r="AT562" s="44">
        <f t="shared" si="717"/>
        <v>16613.09</v>
      </c>
      <c r="AU562" s="124"/>
      <c r="AV562" s="51">
        <f t="shared" si="813"/>
        <v>0</v>
      </c>
      <c r="AW562" s="46">
        <f t="shared" si="814"/>
        <v>0</v>
      </c>
      <c r="AX562" s="46">
        <f>AV562+AW562</f>
        <v>0</v>
      </c>
      <c r="AY562" s="47"/>
      <c r="AZ562" s="47"/>
      <c r="BA562" s="44">
        <f t="shared" si="718"/>
        <v>0</v>
      </c>
      <c r="BB562" s="93" t="s">
        <v>967</v>
      </c>
      <c r="BC562" s="93"/>
    </row>
    <row r="563" spans="1:139" ht="156.75" customHeight="1" outlineLevel="1" x14ac:dyDescent="0.3">
      <c r="A563" s="6">
        <v>460</v>
      </c>
      <c r="B563" s="6">
        <v>6</v>
      </c>
      <c r="C563" s="6" t="s">
        <v>433</v>
      </c>
      <c r="D563" s="7" t="s">
        <v>557</v>
      </c>
      <c r="E563" s="16">
        <v>130</v>
      </c>
      <c r="F563" s="49">
        <f t="shared" si="670"/>
        <v>0</v>
      </c>
      <c r="G563" s="48"/>
      <c r="H563" s="46">
        <f t="shared" si="671"/>
        <v>0</v>
      </c>
      <c r="I563" s="47"/>
      <c r="J563" s="47"/>
      <c r="K563" s="47">
        <f t="shared" si="672"/>
        <v>0</v>
      </c>
      <c r="L563" s="50"/>
      <c r="M563" s="49">
        <f t="shared" si="807"/>
        <v>0</v>
      </c>
      <c r="N563" s="46">
        <f t="shared" si="808"/>
        <v>0</v>
      </c>
      <c r="O563" s="42">
        <f t="shared" si="809"/>
        <v>0</v>
      </c>
      <c r="P563" s="47"/>
      <c r="Q563" s="47"/>
      <c r="R563" s="47">
        <f t="shared" si="638"/>
        <v>0</v>
      </c>
      <c r="S563" s="50"/>
      <c r="T563" s="49">
        <f t="shared" si="667"/>
        <v>0</v>
      </c>
      <c r="U563" s="46">
        <f t="shared" si="668"/>
        <v>273000</v>
      </c>
      <c r="V563" s="42">
        <f t="shared" si="810"/>
        <v>273000</v>
      </c>
      <c r="W563" s="47"/>
      <c r="X563" s="47">
        <v>2100</v>
      </c>
      <c r="Y563" s="47">
        <f t="shared" si="684"/>
        <v>2100</v>
      </c>
      <c r="Z563" s="50"/>
      <c r="AA563" s="51">
        <f t="shared" si="669"/>
        <v>0</v>
      </c>
      <c r="AB563" s="46">
        <f t="shared" si="665"/>
        <v>0</v>
      </c>
      <c r="AC563" s="46">
        <f t="shared" si="666"/>
        <v>0</v>
      </c>
      <c r="AD563" s="47"/>
      <c r="AE563" s="47"/>
      <c r="AF563" s="44">
        <f t="shared" si="661"/>
        <v>0</v>
      </c>
      <c r="AG563" s="124"/>
      <c r="AH563" s="51">
        <f>K563*AK563</f>
        <v>0</v>
      </c>
      <c r="AI563" s="46">
        <f>K564*AL563</f>
        <v>0</v>
      </c>
      <c r="AJ563" s="46">
        <f>AH563+AI563</f>
        <v>0</v>
      </c>
      <c r="AK563" s="47"/>
      <c r="AL563" s="47"/>
      <c r="AM563" s="44">
        <f t="shared" si="716"/>
        <v>0</v>
      </c>
      <c r="AN563" s="124"/>
      <c r="AO563" s="51">
        <f t="shared" si="811"/>
        <v>2401752.6</v>
      </c>
      <c r="AP563" s="46">
        <f t="shared" si="812"/>
        <v>693147</v>
      </c>
      <c r="AQ563" s="46">
        <f>AO563+AP563</f>
        <v>3094899.6</v>
      </c>
      <c r="AR563" s="47">
        <v>18475.02</v>
      </c>
      <c r="AS563" s="47">
        <v>5331.9</v>
      </c>
      <c r="AT563" s="44">
        <f t="shared" si="717"/>
        <v>23806.92</v>
      </c>
      <c r="AU563" s="124"/>
      <c r="AV563" s="51">
        <f t="shared" si="813"/>
        <v>0</v>
      </c>
      <c r="AW563" s="46">
        <f t="shared" si="814"/>
        <v>0</v>
      </c>
      <c r="AX563" s="46">
        <f>AV563+AW563</f>
        <v>0</v>
      </c>
      <c r="AY563" s="47"/>
      <c r="AZ563" s="47"/>
      <c r="BA563" s="44">
        <f t="shared" si="718"/>
        <v>0</v>
      </c>
      <c r="BB563" s="93" t="s">
        <v>968</v>
      </c>
      <c r="BC563" s="93"/>
    </row>
    <row r="564" spans="1:139" ht="128.25" customHeight="1" outlineLevel="1" x14ac:dyDescent="0.3">
      <c r="A564" s="6">
        <v>461</v>
      </c>
      <c r="B564" s="6">
        <v>7</v>
      </c>
      <c r="C564" s="6" t="s">
        <v>434</v>
      </c>
      <c r="D564" s="7" t="s">
        <v>557</v>
      </c>
      <c r="E564" s="16">
        <v>28</v>
      </c>
      <c r="F564" s="49">
        <f t="shared" si="670"/>
        <v>0</v>
      </c>
      <c r="G564" s="48"/>
      <c r="H564" s="46">
        <f t="shared" si="671"/>
        <v>0</v>
      </c>
      <c r="I564" s="47"/>
      <c r="J564" s="47"/>
      <c r="K564" s="47">
        <f t="shared" si="672"/>
        <v>0</v>
      </c>
      <c r="L564" s="50"/>
      <c r="M564" s="49">
        <f t="shared" si="807"/>
        <v>0</v>
      </c>
      <c r="N564" s="46">
        <f t="shared" si="808"/>
        <v>0</v>
      </c>
      <c r="O564" s="42">
        <f t="shared" si="809"/>
        <v>0</v>
      </c>
      <c r="P564" s="47"/>
      <c r="Q564" s="47"/>
      <c r="R564" s="47">
        <f t="shared" si="638"/>
        <v>0</v>
      </c>
      <c r="S564" s="50"/>
      <c r="T564" s="49">
        <f t="shared" si="667"/>
        <v>0</v>
      </c>
      <c r="U564" s="46">
        <f t="shared" si="668"/>
        <v>119392</v>
      </c>
      <c r="V564" s="42">
        <f t="shared" si="810"/>
        <v>119392</v>
      </c>
      <c r="W564" s="47"/>
      <c r="X564" s="47">
        <v>4264</v>
      </c>
      <c r="Y564" s="47">
        <f t="shared" si="684"/>
        <v>4264</v>
      </c>
      <c r="Z564" s="50"/>
      <c r="AA564" s="51">
        <f t="shared" si="669"/>
        <v>0</v>
      </c>
      <c r="AB564" s="46">
        <f t="shared" si="665"/>
        <v>0</v>
      </c>
      <c r="AC564" s="46">
        <f t="shared" si="666"/>
        <v>0</v>
      </c>
      <c r="AD564" s="47"/>
      <c r="AE564" s="47"/>
      <c r="AF564" s="44">
        <f t="shared" si="661"/>
        <v>0</v>
      </c>
      <c r="AG564" s="124"/>
      <c r="AH564" s="51">
        <f>K564*AK564</f>
        <v>0</v>
      </c>
      <c r="AI564" s="46">
        <f>K565*AL564</f>
        <v>0</v>
      </c>
      <c r="AJ564" s="46">
        <f>AH564+AI564</f>
        <v>0</v>
      </c>
      <c r="AK564" s="47"/>
      <c r="AL564" s="47"/>
      <c r="AM564" s="44">
        <f t="shared" si="716"/>
        <v>0</v>
      </c>
      <c r="AN564" s="124"/>
      <c r="AO564" s="51">
        <f t="shared" si="811"/>
        <v>827860.88</v>
      </c>
      <c r="AP564" s="46">
        <f t="shared" si="812"/>
        <v>262813.04000000004</v>
      </c>
      <c r="AQ564" s="46">
        <f>AO564+AP564</f>
        <v>1090673.92</v>
      </c>
      <c r="AR564" s="47">
        <v>29566.46</v>
      </c>
      <c r="AS564" s="47">
        <v>9386.18</v>
      </c>
      <c r="AT564" s="44">
        <f t="shared" si="717"/>
        <v>38952.639999999999</v>
      </c>
      <c r="AU564" s="124"/>
      <c r="AV564" s="51">
        <f t="shared" si="813"/>
        <v>0</v>
      </c>
      <c r="AW564" s="46">
        <f t="shared" si="814"/>
        <v>0</v>
      </c>
      <c r="AX564" s="46">
        <f>AV564+AW564</f>
        <v>0</v>
      </c>
      <c r="AY564" s="47"/>
      <c r="AZ564" s="47"/>
      <c r="BA564" s="44">
        <f t="shared" si="718"/>
        <v>0</v>
      </c>
      <c r="BB564" s="93" t="s">
        <v>969</v>
      </c>
      <c r="BC564" s="93"/>
    </row>
    <row r="565" spans="1:139" s="85" customFormat="1" ht="71.25" hidden="1" customHeight="1" x14ac:dyDescent="0.3">
      <c r="A565" s="75"/>
      <c r="B565" s="75"/>
      <c r="C565" s="75" t="s">
        <v>435</v>
      </c>
      <c r="D565" s="75"/>
      <c r="E565" s="76"/>
      <c r="F565" s="76">
        <f>F566+F578+F584+F600+F602+F609</f>
        <v>1673612.9</v>
      </c>
      <c r="G565" s="76">
        <f t="shared" ref="G565:H565" si="815">G566+G578+G584+G600+G602+G609</f>
        <v>12149669.594999999</v>
      </c>
      <c r="H565" s="76">
        <f t="shared" si="815"/>
        <v>13823282.495000001</v>
      </c>
      <c r="I565" s="78"/>
      <c r="J565" s="78"/>
      <c r="K565" s="78">
        <f t="shared" si="672"/>
        <v>0</v>
      </c>
      <c r="L565" s="108"/>
      <c r="M565" s="76">
        <f>M566+M578+M584+M600+M602+M609</f>
        <v>0</v>
      </c>
      <c r="N565" s="76">
        <f t="shared" ref="N565" si="816">N566+N578+N584+N600+N602+N609</f>
        <v>0</v>
      </c>
      <c r="O565" s="76">
        <f t="shared" ref="O565" si="817">O566+O578+O584+O600+O602+O609</f>
        <v>0</v>
      </c>
      <c r="P565" s="78"/>
      <c r="Q565" s="78"/>
      <c r="R565" s="78">
        <f t="shared" si="638"/>
        <v>0</v>
      </c>
      <c r="S565" s="108"/>
      <c r="T565" s="76">
        <f>T566+T578+T584+T600+T602+T609</f>
        <v>0</v>
      </c>
      <c r="U565" s="76">
        <f t="shared" ref="U565" si="818">U566+U578+U584+U600+U602+U609</f>
        <v>13716962.566666666</v>
      </c>
      <c r="V565" s="76">
        <f t="shared" ref="V565" si="819">V566+V578+V584+V600+V602+V609</f>
        <v>13716962.566666666</v>
      </c>
      <c r="W565" s="78"/>
      <c r="X565" s="78"/>
      <c r="Y565" s="78">
        <f t="shared" si="684"/>
        <v>0</v>
      </c>
      <c r="Z565" s="108"/>
      <c r="AA565" s="76">
        <f>AA566+AA578+AA584+AA600+AA602+AA609</f>
        <v>3153796.6666666665</v>
      </c>
      <c r="AB565" s="76">
        <f t="shared" ref="AB565" si="820">AB566+AB578+AB584+AB600+AB602+AB609</f>
        <v>3385093.3333333335</v>
      </c>
      <c r="AC565" s="76">
        <f t="shared" ref="AC565" si="821">AC566+AC578+AC584+AC600+AC602+AC609</f>
        <v>6538890</v>
      </c>
      <c r="AD565" s="78"/>
      <c r="AE565" s="78"/>
      <c r="AF565" s="78">
        <f t="shared" si="661"/>
        <v>0</v>
      </c>
      <c r="AG565" s="108"/>
      <c r="AH565" s="76">
        <f>AH566+AH578+AH584+AH600+AH602+AH609</f>
        <v>0</v>
      </c>
      <c r="AI565" s="76">
        <f t="shared" ref="AI565:AJ565" si="822">AI566+AI578+AI584+AI600+AI602+AI609</f>
        <v>0</v>
      </c>
      <c r="AJ565" s="76">
        <f t="shared" si="822"/>
        <v>0</v>
      </c>
      <c r="AK565" s="78"/>
      <c r="AL565" s="78"/>
      <c r="AM565" s="78">
        <f t="shared" si="716"/>
        <v>0</v>
      </c>
      <c r="AN565" s="108"/>
      <c r="AO565" s="76">
        <f>AO566+AO578+AO584+AO600+AO602+AO609</f>
        <v>6778255.3970999997</v>
      </c>
      <c r="AP565" s="76">
        <f t="shared" ref="AP565:AQ565" si="823">AP566+AP578+AP584+AP600+AP602+AP609</f>
        <v>13776965.359999999</v>
      </c>
      <c r="AQ565" s="76">
        <f t="shared" si="823"/>
        <v>20555220.757100001</v>
      </c>
      <c r="AR565" s="78"/>
      <c r="AS565" s="78"/>
      <c r="AT565" s="78">
        <f t="shared" si="717"/>
        <v>0</v>
      </c>
      <c r="AU565" s="108"/>
      <c r="AV565" s="76">
        <f>AV566+AV578+AV584+AV600+AV602+AV609</f>
        <v>0</v>
      </c>
      <c r="AW565" s="76">
        <f t="shared" ref="AW565:AX565" si="824">AW566+AW578+AW584+AW600+AW602+AW609</f>
        <v>0</v>
      </c>
      <c r="AX565" s="76">
        <f t="shared" si="824"/>
        <v>0</v>
      </c>
      <c r="AY565" s="78"/>
      <c r="AZ565" s="78"/>
      <c r="BA565" s="78">
        <f t="shared" si="718"/>
        <v>0</v>
      </c>
      <c r="BB565" s="91"/>
      <c r="BC565" s="91"/>
      <c r="BD565" s="131"/>
      <c r="BE565" s="131"/>
      <c r="BF565" s="131"/>
      <c r="BG565" s="131"/>
      <c r="BH565" s="131"/>
      <c r="BI565" s="131"/>
      <c r="BJ565" s="131"/>
      <c r="BK565" s="131"/>
      <c r="BL565" s="131"/>
      <c r="BM565" s="131"/>
      <c r="BN565" s="131"/>
      <c r="BO565" s="131"/>
      <c r="BP565" s="131"/>
      <c r="BQ565" s="131"/>
      <c r="BR565" s="131"/>
      <c r="BS565" s="131"/>
      <c r="BT565" s="131"/>
      <c r="BU565" s="131"/>
      <c r="BV565" s="131"/>
      <c r="BW565" s="131"/>
      <c r="BX565" s="131"/>
      <c r="BY565" s="131"/>
      <c r="BZ565" s="131"/>
      <c r="CA565" s="131"/>
      <c r="CB565" s="131"/>
      <c r="CC565" s="131"/>
      <c r="CD565" s="131"/>
      <c r="CE565" s="131"/>
      <c r="CF565" s="131"/>
      <c r="CG565" s="131"/>
      <c r="CH565" s="131"/>
      <c r="CI565" s="131"/>
      <c r="CJ565" s="131"/>
      <c r="CK565" s="131"/>
      <c r="CL565" s="131"/>
      <c r="CM565" s="131"/>
      <c r="CN565" s="131"/>
      <c r="CO565" s="131"/>
      <c r="CP565" s="131"/>
      <c r="CQ565" s="131"/>
      <c r="CR565" s="131"/>
      <c r="CS565" s="131"/>
      <c r="CT565" s="131"/>
      <c r="CU565" s="131"/>
      <c r="CV565" s="131"/>
      <c r="CW565" s="131"/>
      <c r="CX565" s="131"/>
      <c r="CY565" s="131"/>
      <c r="CZ565" s="131"/>
      <c r="DA565" s="131"/>
      <c r="DB565" s="131"/>
      <c r="DC565" s="131"/>
      <c r="DD565" s="131"/>
      <c r="DE565" s="131"/>
      <c r="DF565" s="131"/>
      <c r="DG565" s="131"/>
      <c r="DH565" s="131"/>
      <c r="DI565" s="131"/>
      <c r="DJ565" s="131"/>
      <c r="DK565" s="131"/>
      <c r="DL565" s="131"/>
      <c r="DM565" s="131"/>
      <c r="DN565" s="131"/>
      <c r="DO565" s="131"/>
      <c r="DP565" s="131"/>
      <c r="DQ565" s="131"/>
      <c r="DR565" s="131"/>
      <c r="DS565" s="131"/>
      <c r="DT565" s="131"/>
      <c r="DU565" s="131"/>
      <c r="DV565" s="131"/>
      <c r="DW565" s="131"/>
      <c r="DX565" s="131"/>
      <c r="DY565" s="131"/>
      <c r="DZ565" s="131"/>
      <c r="EA565" s="131"/>
      <c r="EB565" s="131"/>
      <c r="EC565" s="131"/>
      <c r="ED565" s="131"/>
      <c r="EE565" s="131"/>
      <c r="EF565" s="131"/>
      <c r="EG565" s="131"/>
      <c r="EH565" s="131"/>
      <c r="EI565" s="131"/>
    </row>
    <row r="566" spans="1:139" s="67" customFormat="1" ht="28.8" hidden="1" x14ac:dyDescent="0.3">
      <c r="A566" s="61"/>
      <c r="B566" s="61"/>
      <c r="C566" s="61" t="s">
        <v>436</v>
      </c>
      <c r="D566" s="68"/>
      <c r="E566" s="69"/>
      <c r="F566" s="72">
        <f>SUM(F567:F577)</f>
        <v>0</v>
      </c>
      <c r="G566" s="72">
        <f t="shared" ref="G566:H566" si="825">SUM(G567:G577)</f>
        <v>0</v>
      </c>
      <c r="H566" s="72">
        <f t="shared" si="825"/>
        <v>0</v>
      </c>
      <c r="I566" s="71"/>
      <c r="J566" s="71"/>
      <c r="K566" s="71">
        <f t="shared" si="672"/>
        <v>0</v>
      </c>
      <c r="L566" s="60"/>
      <c r="M566" s="72">
        <f>SUM(M567:M577)</f>
        <v>0</v>
      </c>
      <c r="N566" s="72">
        <f t="shared" ref="N566" si="826">SUM(N567:N577)</f>
        <v>0</v>
      </c>
      <c r="O566" s="72">
        <f t="shared" ref="O566" si="827">SUM(O567:O577)</f>
        <v>0</v>
      </c>
      <c r="P566" s="71"/>
      <c r="Q566" s="71"/>
      <c r="R566" s="71">
        <f t="shared" si="638"/>
        <v>0</v>
      </c>
      <c r="S566" s="60"/>
      <c r="T566" s="72">
        <f>SUM(T567:T577)</f>
        <v>0</v>
      </c>
      <c r="U566" s="72">
        <f t="shared" ref="U566" si="828">SUM(U567:U577)</f>
        <v>1604533.3333333335</v>
      </c>
      <c r="V566" s="72">
        <f t="shared" ref="V566" si="829">SUM(V567:V577)</f>
        <v>1604533.3333333335</v>
      </c>
      <c r="W566" s="71"/>
      <c r="X566" s="71"/>
      <c r="Y566" s="71">
        <f t="shared" si="684"/>
        <v>0</v>
      </c>
      <c r="Z566" s="60"/>
      <c r="AA566" s="72">
        <f>SUM(AA567:AA577)</f>
        <v>780166.66666666663</v>
      </c>
      <c r="AB566" s="72">
        <f t="shared" ref="AB566" si="830">SUM(AB567:AB577)</f>
        <v>1712463.3333333335</v>
      </c>
      <c r="AC566" s="72">
        <f t="shared" ref="AC566" si="831">SUM(AC567:AC577)</f>
        <v>2492630</v>
      </c>
      <c r="AD566" s="71"/>
      <c r="AE566" s="71"/>
      <c r="AF566" s="66">
        <f t="shared" si="661"/>
        <v>0</v>
      </c>
      <c r="AG566" s="123"/>
      <c r="AH566" s="72">
        <f>SUM(AH567:AH577)</f>
        <v>0</v>
      </c>
      <c r="AI566" s="72">
        <f t="shared" ref="AI566" si="832">SUM(AI567:AI577)</f>
        <v>0</v>
      </c>
      <c r="AJ566" s="72">
        <f t="shared" ref="AJ566" si="833">SUM(AJ567:AJ577)</f>
        <v>0</v>
      </c>
      <c r="AK566" s="71"/>
      <c r="AL566" s="71"/>
      <c r="AM566" s="66">
        <f t="shared" si="716"/>
        <v>0</v>
      </c>
      <c r="AN566" s="123"/>
      <c r="AO566" s="72">
        <f>SUM(AO567:AO577)</f>
        <v>0</v>
      </c>
      <c r="AP566" s="72">
        <f t="shared" ref="AP566:AQ566" si="834">SUM(AP567:AP577)</f>
        <v>0</v>
      </c>
      <c r="AQ566" s="72">
        <f t="shared" si="834"/>
        <v>0</v>
      </c>
      <c r="AR566" s="71"/>
      <c r="AS566" s="71"/>
      <c r="AT566" s="66">
        <f t="shared" si="717"/>
        <v>0</v>
      </c>
      <c r="AU566" s="123"/>
      <c r="AV566" s="72">
        <f>SUM(AV567:AV577)</f>
        <v>0</v>
      </c>
      <c r="AW566" s="72">
        <f t="shared" ref="AW566:AX566" si="835">SUM(AW567:AW577)</f>
        <v>0</v>
      </c>
      <c r="AX566" s="72">
        <f t="shared" si="835"/>
        <v>0</v>
      </c>
      <c r="AY566" s="71"/>
      <c r="AZ566" s="71"/>
      <c r="BA566" s="66">
        <f t="shared" si="718"/>
        <v>0</v>
      </c>
      <c r="BB566" s="89"/>
      <c r="BC566" s="89"/>
      <c r="BD566" s="130"/>
      <c r="BE566" s="130"/>
      <c r="BF566" s="130"/>
      <c r="BG566" s="130"/>
      <c r="BH566" s="130"/>
      <c r="BI566" s="130"/>
      <c r="BJ566" s="130"/>
      <c r="BK566" s="130"/>
      <c r="BL566" s="130"/>
      <c r="BM566" s="130"/>
      <c r="BN566" s="130"/>
      <c r="BO566" s="130"/>
      <c r="BP566" s="130"/>
      <c r="BQ566" s="130"/>
      <c r="BR566" s="130"/>
      <c r="BS566" s="130"/>
      <c r="BT566" s="130"/>
      <c r="BU566" s="130"/>
      <c r="BV566" s="130"/>
      <c r="BW566" s="130"/>
      <c r="BX566" s="130"/>
      <c r="BY566" s="130"/>
      <c r="BZ566" s="130"/>
      <c r="CA566" s="130"/>
      <c r="CB566" s="130"/>
      <c r="CC566" s="130"/>
      <c r="CD566" s="130"/>
      <c r="CE566" s="130"/>
      <c r="CF566" s="130"/>
      <c r="CG566" s="130"/>
      <c r="CH566" s="130"/>
      <c r="CI566" s="130"/>
      <c r="CJ566" s="130"/>
      <c r="CK566" s="130"/>
      <c r="CL566" s="130"/>
      <c r="CM566" s="130"/>
      <c r="CN566" s="130"/>
      <c r="CO566" s="130"/>
      <c r="CP566" s="130"/>
      <c r="CQ566" s="130"/>
      <c r="CR566" s="130"/>
      <c r="CS566" s="130"/>
      <c r="CT566" s="130"/>
      <c r="CU566" s="130"/>
      <c r="CV566" s="130"/>
      <c r="CW566" s="130"/>
      <c r="CX566" s="130"/>
      <c r="CY566" s="130"/>
      <c r="CZ566" s="130"/>
      <c r="DA566" s="130"/>
      <c r="DB566" s="130"/>
      <c r="DC566" s="130"/>
      <c r="DD566" s="130"/>
      <c r="DE566" s="130"/>
      <c r="DF566" s="130"/>
      <c r="DG566" s="130"/>
      <c r="DH566" s="130"/>
      <c r="DI566" s="130"/>
      <c r="DJ566" s="130"/>
      <c r="DK566" s="130"/>
      <c r="DL566" s="130"/>
      <c r="DM566" s="130"/>
      <c r="DN566" s="130"/>
      <c r="DO566" s="130"/>
      <c r="DP566" s="130"/>
      <c r="DQ566" s="130"/>
      <c r="DR566" s="130"/>
      <c r="DS566" s="130"/>
      <c r="DT566" s="130"/>
      <c r="DU566" s="130"/>
      <c r="DV566" s="130"/>
      <c r="DW566" s="130"/>
      <c r="DX566" s="130"/>
      <c r="DY566" s="130"/>
      <c r="DZ566" s="130"/>
      <c r="EA566" s="130"/>
      <c r="EB566" s="130"/>
      <c r="EC566" s="130"/>
      <c r="ED566" s="130"/>
      <c r="EE566" s="130"/>
      <c r="EF566" s="130"/>
      <c r="EG566" s="130"/>
      <c r="EH566" s="130"/>
      <c r="EI566" s="130"/>
    </row>
    <row r="567" spans="1:139" ht="42.75" customHeight="1" outlineLevel="1" x14ac:dyDescent="0.3">
      <c r="A567" s="6">
        <v>462</v>
      </c>
      <c r="B567" s="6">
        <v>8</v>
      </c>
      <c r="C567" s="6" t="s">
        <v>437</v>
      </c>
      <c r="D567" s="7" t="s">
        <v>550</v>
      </c>
      <c r="E567" s="16">
        <v>1</v>
      </c>
      <c r="F567" s="49">
        <f t="shared" si="670"/>
        <v>0</v>
      </c>
      <c r="G567" s="48"/>
      <c r="H567" s="46">
        <f t="shared" si="671"/>
        <v>0</v>
      </c>
      <c r="I567" s="47"/>
      <c r="J567" s="47"/>
      <c r="K567" s="47">
        <f t="shared" si="672"/>
        <v>0</v>
      </c>
      <c r="L567" s="50"/>
      <c r="M567" s="49">
        <f t="shared" si="807"/>
        <v>0</v>
      </c>
      <c r="N567" s="46">
        <f t="shared" si="808"/>
        <v>0</v>
      </c>
      <c r="O567" s="42">
        <f t="shared" si="809"/>
        <v>0</v>
      </c>
      <c r="P567" s="47"/>
      <c r="Q567" s="47"/>
      <c r="R567" s="47">
        <f t="shared" si="638"/>
        <v>0</v>
      </c>
      <c r="S567" s="50"/>
      <c r="T567" s="49">
        <f t="shared" si="667"/>
        <v>0</v>
      </c>
      <c r="U567" s="46">
        <f t="shared" si="668"/>
        <v>25833.333333333336</v>
      </c>
      <c r="V567" s="42">
        <f t="shared" si="810"/>
        <v>25833.333333333336</v>
      </c>
      <c r="W567" s="47"/>
      <c r="X567" s="47">
        <v>25833.333333333336</v>
      </c>
      <c r="Y567" s="47">
        <f t="shared" si="684"/>
        <v>25833.333333333336</v>
      </c>
      <c r="Z567" s="50"/>
      <c r="AA567" s="51">
        <f t="shared" si="669"/>
        <v>6250</v>
      </c>
      <c r="AB567" s="46">
        <f>E567*AE567</f>
        <v>30666.666666666668</v>
      </c>
      <c r="AC567" s="46">
        <f t="shared" si="666"/>
        <v>36916.666666666672</v>
      </c>
      <c r="AD567" s="47">
        <v>6250</v>
      </c>
      <c r="AE567" s="47">
        <v>30666.666666666668</v>
      </c>
      <c r="AF567" s="44">
        <f t="shared" si="661"/>
        <v>36916.666666666672</v>
      </c>
      <c r="AG567" s="124"/>
      <c r="AH567" s="51">
        <f t="shared" ref="AH567:AH577" si="836">K567*AK567</f>
        <v>0</v>
      </c>
      <c r="AI567" s="46">
        <f t="shared" ref="AI567:AI577" si="837">K567*AL567</f>
        <v>0</v>
      </c>
      <c r="AJ567" s="46">
        <f t="shared" ref="AJ567:AJ577" si="838">AH567+AI567</f>
        <v>0</v>
      </c>
      <c r="AK567" s="47"/>
      <c r="AL567" s="47"/>
      <c r="AM567" s="44">
        <f t="shared" si="716"/>
        <v>0</v>
      </c>
      <c r="AN567" s="124"/>
      <c r="AO567" s="51">
        <f t="shared" ref="AO567:AO577" si="839">R567*AR567</f>
        <v>0</v>
      </c>
      <c r="AP567" s="46">
        <f t="shared" ref="AP567:AP577" si="840">R567*AS567</f>
        <v>0</v>
      </c>
      <c r="AQ567" s="46">
        <f t="shared" ref="AQ567:AQ577" si="841">AO567+AP567</f>
        <v>0</v>
      </c>
      <c r="AR567" s="47"/>
      <c r="AS567" s="47"/>
      <c r="AT567" s="44">
        <f t="shared" si="717"/>
        <v>0</v>
      </c>
      <c r="AU567" s="124"/>
      <c r="AV567" s="51">
        <f t="shared" ref="AV567:AV577" si="842">Y567*AY567</f>
        <v>0</v>
      </c>
      <c r="AW567" s="46">
        <f t="shared" ref="AW567:AW577" si="843">Y567*AZ567</f>
        <v>0</v>
      </c>
      <c r="AX567" s="46">
        <f t="shared" ref="AX567:AX577" si="844">AV567+AW567</f>
        <v>0</v>
      </c>
      <c r="AY567" s="47"/>
      <c r="AZ567" s="47"/>
      <c r="BA567" s="44">
        <f t="shared" si="718"/>
        <v>0</v>
      </c>
      <c r="BB567" s="93" t="s">
        <v>970</v>
      </c>
      <c r="BC567" s="93"/>
    </row>
    <row r="568" spans="1:139" ht="42.75" customHeight="1" outlineLevel="1" x14ac:dyDescent="0.3">
      <c r="A568" s="6">
        <v>463</v>
      </c>
      <c r="B568" s="6">
        <v>9</v>
      </c>
      <c r="C568" s="6" t="s">
        <v>438</v>
      </c>
      <c r="D568" s="7" t="s">
        <v>550</v>
      </c>
      <c r="E568" s="16">
        <v>2</v>
      </c>
      <c r="F568" s="49">
        <f t="shared" si="670"/>
        <v>0</v>
      </c>
      <c r="G568" s="48"/>
      <c r="H568" s="46">
        <f t="shared" si="671"/>
        <v>0</v>
      </c>
      <c r="I568" s="47"/>
      <c r="J568" s="47"/>
      <c r="K568" s="47">
        <f t="shared" si="672"/>
        <v>0</v>
      </c>
      <c r="L568" s="50"/>
      <c r="M568" s="49">
        <f t="shared" si="807"/>
        <v>0</v>
      </c>
      <c r="N568" s="46">
        <f t="shared" si="808"/>
        <v>0</v>
      </c>
      <c r="O568" s="42">
        <f t="shared" si="809"/>
        <v>0</v>
      </c>
      <c r="P568" s="47"/>
      <c r="Q568" s="47"/>
      <c r="R568" s="47">
        <f t="shared" si="638"/>
        <v>0</v>
      </c>
      <c r="S568" s="50"/>
      <c r="T568" s="49">
        <f t="shared" si="667"/>
        <v>0</v>
      </c>
      <c r="U568" s="46">
        <f t="shared" si="668"/>
        <v>18333.333333333336</v>
      </c>
      <c r="V568" s="42">
        <f t="shared" si="810"/>
        <v>18333.333333333336</v>
      </c>
      <c r="W568" s="47"/>
      <c r="X568" s="47">
        <v>9166.6666666666679</v>
      </c>
      <c r="Y568" s="47">
        <f t="shared" si="684"/>
        <v>9166.6666666666679</v>
      </c>
      <c r="Z568" s="50"/>
      <c r="AA568" s="51">
        <f t="shared" si="669"/>
        <v>500</v>
      </c>
      <c r="AB568" s="46">
        <f t="shared" ref="AB568:AB577" si="845">E568*AE568</f>
        <v>7066.666666666667</v>
      </c>
      <c r="AC568" s="46">
        <f t="shared" si="666"/>
        <v>7566.666666666667</v>
      </c>
      <c r="AD568" s="47">
        <v>250</v>
      </c>
      <c r="AE568" s="47">
        <v>3533.3333333333335</v>
      </c>
      <c r="AF568" s="44">
        <f t="shared" si="661"/>
        <v>3783.3333333333335</v>
      </c>
      <c r="AG568" s="124"/>
      <c r="AH568" s="51">
        <f t="shared" si="836"/>
        <v>0</v>
      </c>
      <c r="AI568" s="46">
        <f t="shared" si="837"/>
        <v>0</v>
      </c>
      <c r="AJ568" s="46">
        <f t="shared" si="838"/>
        <v>0</v>
      </c>
      <c r="AK568" s="47"/>
      <c r="AL568" s="47"/>
      <c r="AM568" s="44">
        <f t="shared" si="716"/>
        <v>0</v>
      </c>
      <c r="AN568" s="124"/>
      <c r="AO568" s="51">
        <f t="shared" si="839"/>
        <v>0</v>
      </c>
      <c r="AP568" s="46">
        <f t="shared" si="840"/>
        <v>0</v>
      </c>
      <c r="AQ568" s="46">
        <f t="shared" si="841"/>
        <v>0</v>
      </c>
      <c r="AR568" s="47"/>
      <c r="AS568" s="47"/>
      <c r="AT568" s="44">
        <f t="shared" si="717"/>
        <v>0</v>
      </c>
      <c r="AU568" s="124"/>
      <c r="AV568" s="51">
        <f t="shared" si="842"/>
        <v>0</v>
      </c>
      <c r="AW568" s="46">
        <f t="shared" si="843"/>
        <v>0</v>
      </c>
      <c r="AX568" s="46">
        <f t="shared" si="844"/>
        <v>0</v>
      </c>
      <c r="AY568" s="47"/>
      <c r="AZ568" s="47"/>
      <c r="BA568" s="44">
        <f t="shared" si="718"/>
        <v>0</v>
      </c>
      <c r="BB568" s="93" t="s">
        <v>971</v>
      </c>
      <c r="BC568" s="93"/>
    </row>
    <row r="569" spans="1:139" ht="28.5" customHeight="1" outlineLevel="1" x14ac:dyDescent="0.3">
      <c r="A569" s="6">
        <v>464</v>
      </c>
      <c r="B569" s="6">
        <v>10</v>
      </c>
      <c r="C569" s="6" t="s">
        <v>439</v>
      </c>
      <c r="D569" s="7" t="s">
        <v>550</v>
      </c>
      <c r="E569" s="16">
        <v>1</v>
      </c>
      <c r="F569" s="49">
        <f t="shared" si="670"/>
        <v>0</v>
      </c>
      <c r="G569" s="48"/>
      <c r="H569" s="46">
        <f t="shared" si="671"/>
        <v>0</v>
      </c>
      <c r="I569" s="47"/>
      <c r="J569" s="47"/>
      <c r="K569" s="47">
        <f t="shared" si="672"/>
        <v>0</v>
      </c>
      <c r="L569" s="50"/>
      <c r="M569" s="49">
        <f t="shared" si="807"/>
        <v>0</v>
      </c>
      <c r="N569" s="46">
        <f t="shared" si="808"/>
        <v>0</v>
      </c>
      <c r="O569" s="42">
        <f t="shared" si="809"/>
        <v>0</v>
      </c>
      <c r="P569" s="47"/>
      <c r="Q569" s="47"/>
      <c r="R569" s="47">
        <f t="shared" si="638"/>
        <v>0</v>
      </c>
      <c r="S569" s="50"/>
      <c r="T569" s="49">
        <f t="shared" si="667"/>
        <v>0</v>
      </c>
      <c r="U569" s="46">
        <f t="shared" si="668"/>
        <v>27500</v>
      </c>
      <c r="V569" s="42">
        <f t="shared" si="810"/>
        <v>27500</v>
      </c>
      <c r="W569" s="47"/>
      <c r="X569" s="47">
        <v>27500</v>
      </c>
      <c r="Y569" s="47">
        <f t="shared" si="684"/>
        <v>27500</v>
      </c>
      <c r="Z569" s="50"/>
      <c r="AA569" s="51">
        <f t="shared" si="669"/>
        <v>6250</v>
      </c>
      <c r="AB569" s="46">
        <f t="shared" si="845"/>
        <v>29666.666666666668</v>
      </c>
      <c r="AC569" s="46">
        <f t="shared" si="666"/>
        <v>35916.666666666672</v>
      </c>
      <c r="AD569" s="47">
        <v>6250</v>
      </c>
      <c r="AE569" s="47">
        <v>29666.666666666668</v>
      </c>
      <c r="AF569" s="44">
        <f t="shared" si="661"/>
        <v>35916.666666666672</v>
      </c>
      <c r="AG569" s="124"/>
      <c r="AH569" s="51">
        <f t="shared" si="836"/>
        <v>0</v>
      </c>
      <c r="AI569" s="46">
        <f t="shared" si="837"/>
        <v>0</v>
      </c>
      <c r="AJ569" s="46">
        <f t="shared" si="838"/>
        <v>0</v>
      </c>
      <c r="AK569" s="47"/>
      <c r="AL569" s="47"/>
      <c r="AM569" s="44">
        <f t="shared" si="716"/>
        <v>0</v>
      </c>
      <c r="AN569" s="124"/>
      <c r="AO569" s="51">
        <f t="shared" si="839"/>
        <v>0</v>
      </c>
      <c r="AP569" s="46">
        <f t="shared" si="840"/>
        <v>0</v>
      </c>
      <c r="AQ569" s="46">
        <f t="shared" si="841"/>
        <v>0</v>
      </c>
      <c r="AR569" s="47"/>
      <c r="AS569" s="47"/>
      <c r="AT569" s="44">
        <f t="shared" si="717"/>
        <v>0</v>
      </c>
      <c r="AU569" s="124"/>
      <c r="AV569" s="51">
        <f t="shared" si="842"/>
        <v>0</v>
      </c>
      <c r="AW569" s="46">
        <f t="shared" si="843"/>
        <v>0</v>
      </c>
      <c r="AX569" s="46">
        <f t="shared" si="844"/>
        <v>0</v>
      </c>
      <c r="AY569" s="47"/>
      <c r="AZ569" s="47"/>
      <c r="BA569" s="44">
        <f t="shared" si="718"/>
        <v>0</v>
      </c>
      <c r="BB569" s="93" t="s">
        <v>972</v>
      </c>
      <c r="BC569" s="93"/>
    </row>
    <row r="570" spans="1:139" ht="28.5" customHeight="1" outlineLevel="1" x14ac:dyDescent="0.3">
      <c r="A570" s="6">
        <v>465</v>
      </c>
      <c r="B570" s="6">
        <v>11</v>
      </c>
      <c r="C570" s="6" t="s">
        <v>440</v>
      </c>
      <c r="D570" s="7" t="s">
        <v>550</v>
      </c>
      <c r="E570" s="16">
        <v>2</v>
      </c>
      <c r="F570" s="49">
        <f t="shared" si="670"/>
        <v>0</v>
      </c>
      <c r="G570" s="48"/>
      <c r="H570" s="46">
        <f t="shared" si="671"/>
        <v>0</v>
      </c>
      <c r="I570" s="47"/>
      <c r="J570" s="47"/>
      <c r="K570" s="47">
        <f t="shared" si="672"/>
        <v>0</v>
      </c>
      <c r="L570" s="50"/>
      <c r="M570" s="49">
        <f t="shared" si="807"/>
        <v>0</v>
      </c>
      <c r="N570" s="46">
        <f t="shared" si="808"/>
        <v>0</v>
      </c>
      <c r="O570" s="42">
        <f t="shared" si="809"/>
        <v>0</v>
      </c>
      <c r="P570" s="47"/>
      <c r="Q570" s="47"/>
      <c r="R570" s="47">
        <f t="shared" si="638"/>
        <v>0</v>
      </c>
      <c r="S570" s="50"/>
      <c r="T570" s="49">
        <f t="shared" si="667"/>
        <v>0</v>
      </c>
      <c r="U570" s="46">
        <f t="shared" si="668"/>
        <v>18333.333333333336</v>
      </c>
      <c r="V570" s="42">
        <f t="shared" si="810"/>
        <v>18333.333333333336</v>
      </c>
      <c r="W570" s="47"/>
      <c r="X570" s="47">
        <v>9166.6666666666679</v>
      </c>
      <c r="Y570" s="47">
        <f t="shared" si="684"/>
        <v>9166.6666666666679</v>
      </c>
      <c r="Z570" s="50"/>
      <c r="AA570" s="51">
        <f t="shared" si="669"/>
        <v>500</v>
      </c>
      <c r="AB570" s="46">
        <f t="shared" si="845"/>
        <v>7066.666666666667</v>
      </c>
      <c r="AC570" s="46">
        <f t="shared" si="666"/>
        <v>7566.666666666667</v>
      </c>
      <c r="AD570" s="47">
        <v>250</v>
      </c>
      <c r="AE570" s="47">
        <v>3533.3333333333335</v>
      </c>
      <c r="AF570" s="44">
        <f t="shared" si="661"/>
        <v>3783.3333333333335</v>
      </c>
      <c r="AG570" s="124"/>
      <c r="AH570" s="51">
        <f t="shared" si="836"/>
        <v>0</v>
      </c>
      <c r="AI570" s="46">
        <f t="shared" si="837"/>
        <v>0</v>
      </c>
      <c r="AJ570" s="46">
        <f t="shared" si="838"/>
        <v>0</v>
      </c>
      <c r="AK570" s="47"/>
      <c r="AL570" s="47"/>
      <c r="AM570" s="44">
        <f t="shared" si="716"/>
        <v>0</v>
      </c>
      <c r="AN570" s="124"/>
      <c r="AO570" s="51">
        <f t="shared" si="839"/>
        <v>0</v>
      </c>
      <c r="AP570" s="46">
        <f t="shared" si="840"/>
        <v>0</v>
      </c>
      <c r="AQ570" s="46">
        <f t="shared" si="841"/>
        <v>0</v>
      </c>
      <c r="AR570" s="47"/>
      <c r="AS570" s="47"/>
      <c r="AT570" s="44">
        <f t="shared" si="717"/>
        <v>0</v>
      </c>
      <c r="AU570" s="124"/>
      <c r="AV570" s="51">
        <f t="shared" si="842"/>
        <v>0</v>
      </c>
      <c r="AW570" s="46">
        <f t="shared" si="843"/>
        <v>0</v>
      </c>
      <c r="AX570" s="46">
        <f t="shared" si="844"/>
        <v>0</v>
      </c>
      <c r="AY570" s="47"/>
      <c r="AZ570" s="47"/>
      <c r="BA570" s="44">
        <f t="shared" si="718"/>
        <v>0</v>
      </c>
      <c r="BB570" s="93" t="s">
        <v>971</v>
      </c>
      <c r="BC570" s="93"/>
    </row>
    <row r="571" spans="1:139" ht="42.75" customHeight="1" outlineLevel="1" x14ac:dyDescent="0.3">
      <c r="A571" s="6">
        <v>466</v>
      </c>
      <c r="B571" s="6">
        <v>12</v>
      </c>
      <c r="C571" s="6" t="s">
        <v>441</v>
      </c>
      <c r="D571" s="7" t="s">
        <v>550</v>
      </c>
      <c r="E571" s="16">
        <v>1</v>
      </c>
      <c r="F571" s="49">
        <f t="shared" si="670"/>
        <v>0</v>
      </c>
      <c r="G571" s="48"/>
      <c r="H571" s="46">
        <f t="shared" si="671"/>
        <v>0</v>
      </c>
      <c r="I571" s="47"/>
      <c r="J571" s="47"/>
      <c r="K571" s="47">
        <f t="shared" si="672"/>
        <v>0</v>
      </c>
      <c r="L571" s="50"/>
      <c r="M571" s="49">
        <f t="shared" si="807"/>
        <v>0</v>
      </c>
      <c r="N571" s="46">
        <f t="shared" si="808"/>
        <v>0</v>
      </c>
      <c r="O571" s="42">
        <f t="shared" si="809"/>
        <v>0</v>
      </c>
      <c r="P571" s="47"/>
      <c r="Q571" s="47"/>
      <c r="R571" s="47">
        <f t="shared" si="638"/>
        <v>0</v>
      </c>
      <c r="S571" s="50"/>
      <c r="T571" s="49">
        <f t="shared" si="667"/>
        <v>0</v>
      </c>
      <c r="U571" s="46">
        <f t="shared" si="668"/>
        <v>3166.666666666667</v>
      </c>
      <c r="V571" s="42">
        <f t="shared" si="810"/>
        <v>3166.666666666667</v>
      </c>
      <c r="W571" s="47"/>
      <c r="X571" s="47">
        <v>3166.666666666667</v>
      </c>
      <c r="Y571" s="47">
        <f t="shared" si="684"/>
        <v>3166.666666666667</v>
      </c>
      <c r="Z571" s="50"/>
      <c r="AA571" s="51">
        <f t="shared" si="669"/>
        <v>1666.6666666666667</v>
      </c>
      <c r="AB571" s="46">
        <f t="shared" si="845"/>
        <v>3166.666666666667</v>
      </c>
      <c r="AC571" s="46">
        <f t="shared" si="666"/>
        <v>4833.3333333333339</v>
      </c>
      <c r="AD571" s="47">
        <v>1666.6666666666667</v>
      </c>
      <c r="AE571" s="47">
        <v>3166.666666666667</v>
      </c>
      <c r="AF571" s="44">
        <f t="shared" si="661"/>
        <v>4833.3333333333339</v>
      </c>
      <c r="AG571" s="124"/>
      <c r="AH571" s="51">
        <f t="shared" si="836"/>
        <v>0</v>
      </c>
      <c r="AI571" s="46">
        <f t="shared" si="837"/>
        <v>0</v>
      </c>
      <c r="AJ571" s="46">
        <f t="shared" si="838"/>
        <v>0</v>
      </c>
      <c r="AK571" s="47"/>
      <c r="AL571" s="47"/>
      <c r="AM571" s="44">
        <f t="shared" si="716"/>
        <v>0</v>
      </c>
      <c r="AN571" s="124"/>
      <c r="AO571" s="51">
        <f t="shared" si="839"/>
        <v>0</v>
      </c>
      <c r="AP571" s="46">
        <f t="shared" si="840"/>
        <v>0</v>
      </c>
      <c r="AQ571" s="46">
        <f t="shared" si="841"/>
        <v>0</v>
      </c>
      <c r="AR571" s="47"/>
      <c r="AS571" s="47"/>
      <c r="AT571" s="44">
        <f t="shared" si="717"/>
        <v>0</v>
      </c>
      <c r="AU571" s="124"/>
      <c r="AV571" s="51">
        <f t="shared" si="842"/>
        <v>0</v>
      </c>
      <c r="AW571" s="46">
        <f t="shared" si="843"/>
        <v>0</v>
      </c>
      <c r="AX571" s="46">
        <f t="shared" si="844"/>
        <v>0</v>
      </c>
      <c r="AY571" s="47"/>
      <c r="AZ571" s="47"/>
      <c r="BA571" s="44">
        <f t="shared" si="718"/>
        <v>0</v>
      </c>
      <c r="BB571" s="93" t="s">
        <v>973</v>
      </c>
      <c r="BC571" s="93"/>
    </row>
    <row r="572" spans="1:139" ht="57" customHeight="1" outlineLevel="1" x14ac:dyDescent="0.3">
      <c r="A572" s="6">
        <v>467</v>
      </c>
      <c r="B572" s="6">
        <v>13</v>
      </c>
      <c r="C572" s="6" t="s">
        <v>442</v>
      </c>
      <c r="D572" s="7" t="s">
        <v>550</v>
      </c>
      <c r="E572" s="16">
        <v>17</v>
      </c>
      <c r="F572" s="49">
        <f t="shared" si="670"/>
        <v>0</v>
      </c>
      <c r="G572" s="48"/>
      <c r="H572" s="46">
        <f t="shared" si="671"/>
        <v>0</v>
      </c>
      <c r="I572" s="47"/>
      <c r="J572" s="47"/>
      <c r="K572" s="47">
        <f t="shared" si="672"/>
        <v>0</v>
      </c>
      <c r="L572" s="50"/>
      <c r="M572" s="49">
        <f t="shared" si="807"/>
        <v>0</v>
      </c>
      <c r="N572" s="46">
        <f t="shared" si="808"/>
        <v>0</v>
      </c>
      <c r="O572" s="42">
        <f t="shared" si="809"/>
        <v>0</v>
      </c>
      <c r="P572" s="47"/>
      <c r="Q572" s="47"/>
      <c r="R572" s="47">
        <f t="shared" si="638"/>
        <v>0</v>
      </c>
      <c r="S572" s="50"/>
      <c r="T572" s="49">
        <f t="shared" si="667"/>
        <v>0</v>
      </c>
      <c r="U572" s="46">
        <f t="shared" si="668"/>
        <v>16291.666666666668</v>
      </c>
      <c r="V572" s="42">
        <f t="shared" si="810"/>
        <v>16291.666666666668</v>
      </c>
      <c r="W572" s="47"/>
      <c r="X572" s="47">
        <v>958.33333333333337</v>
      </c>
      <c r="Y572" s="47">
        <f t="shared" si="684"/>
        <v>958.33333333333337</v>
      </c>
      <c r="Z572" s="50"/>
      <c r="AA572" s="51">
        <f t="shared" si="669"/>
        <v>28333.333333333336</v>
      </c>
      <c r="AB572" s="46">
        <f t="shared" si="845"/>
        <v>16150</v>
      </c>
      <c r="AC572" s="46">
        <f t="shared" si="666"/>
        <v>44483.333333333336</v>
      </c>
      <c r="AD572" s="47">
        <v>1666.6666666666667</v>
      </c>
      <c r="AE572" s="47">
        <v>950</v>
      </c>
      <c r="AF572" s="44">
        <f t="shared" si="661"/>
        <v>2616.666666666667</v>
      </c>
      <c r="AG572" s="124"/>
      <c r="AH572" s="51">
        <f t="shared" si="836"/>
        <v>0</v>
      </c>
      <c r="AI572" s="46">
        <f t="shared" si="837"/>
        <v>0</v>
      </c>
      <c r="AJ572" s="46">
        <f t="shared" si="838"/>
        <v>0</v>
      </c>
      <c r="AK572" s="47"/>
      <c r="AL572" s="47"/>
      <c r="AM572" s="44">
        <f t="shared" si="716"/>
        <v>0</v>
      </c>
      <c r="AN572" s="124"/>
      <c r="AO572" s="51">
        <f t="shared" si="839"/>
        <v>0</v>
      </c>
      <c r="AP572" s="46">
        <f t="shared" si="840"/>
        <v>0</v>
      </c>
      <c r="AQ572" s="46">
        <f t="shared" si="841"/>
        <v>0</v>
      </c>
      <c r="AR572" s="47"/>
      <c r="AS572" s="47"/>
      <c r="AT572" s="44">
        <f t="shared" si="717"/>
        <v>0</v>
      </c>
      <c r="AU572" s="124"/>
      <c r="AV572" s="51">
        <f t="shared" si="842"/>
        <v>0</v>
      </c>
      <c r="AW572" s="46">
        <f t="shared" si="843"/>
        <v>0</v>
      </c>
      <c r="AX572" s="46">
        <f t="shared" si="844"/>
        <v>0</v>
      </c>
      <c r="AY572" s="47"/>
      <c r="AZ572" s="47"/>
      <c r="BA572" s="44">
        <f t="shared" si="718"/>
        <v>0</v>
      </c>
      <c r="BB572" s="93" t="s">
        <v>974</v>
      </c>
      <c r="BC572" s="93"/>
    </row>
    <row r="573" spans="1:139" ht="99.75" customHeight="1" outlineLevel="1" x14ac:dyDescent="0.3">
      <c r="A573" s="6">
        <v>468</v>
      </c>
      <c r="B573" s="6">
        <v>14</v>
      </c>
      <c r="C573" s="6" t="s">
        <v>443</v>
      </c>
      <c r="D573" s="7" t="s">
        <v>550</v>
      </c>
      <c r="E573" s="16">
        <v>42</v>
      </c>
      <c r="F573" s="49">
        <f t="shared" si="670"/>
        <v>0</v>
      </c>
      <c r="G573" s="48"/>
      <c r="H573" s="46">
        <f t="shared" si="671"/>
        <v>0</v>
      </c>
      <c r="I573" s="47"/>
      <c r="J573" s="47"/>
      <c r="K573" s="47">
        <f t="shared" si="672"/>
        <v>0</v>
      </c>
      <c r="L573" s="50"/>
      <c r="M573" s="49">
        <f t="shared" si="807"/>
        <v>0</v>
      </c>
      <c r="N573" s="46">
        <f t="shared" si="808"/>
        <v>0</v>
      </c>
      <c r="O573" s="42">
        <f t="shared" si="809"/>
        <v>0</v>
      </c>
      <c r="P573" s="47"/>
      <c r="Q573" s="47"/>
      <c r="R573" s="47">
        <f t="shared" ref="R573:R601" si="846">P573+Q573</f>
        <v>0</v>
      </c>
      <c r="S573" s="50"/>
      <c r="T573" s="49">
        <f t="shared" si="667"/>
        <v>0</v>
      </c>
      <c r="U573" s="46">
        <f t="shared" si="668"/>
        <v>70000</v>
      </c>
      <c r="V573" s="42">
        <f t="shared" si="810"/>
        <v>70000</v>
      </c>
      <c r="W573" s="47"/>
      <c r="X573" s="47">
        <v>1666.6666666666667</v>
      </c>
      <c r="Y573" s="47">
        <f t="shared" si="684"/>
        <v>1666.6666666666667</v>
      </c>
      <c r="Z573" s="50"/>
      <c r="AA573" s="51">
        <f t="shared" si="669"/>
        <v>122500.00000000001</v>
      </c>
      <c r="AB573" s="46">
        <f t="shared" si="845"/>
        <v>73430</v>
      </c>
      <c r="AC573" s="46">
        <f t="shared" si="666"/>
        <v>195930</v>
      </c>
      <c r="AD573" s="47">
        <v>2916.666666666667</v>
      </c>
      <c r="AE573" s="47">
        <v>1748.3333333333335</v>
      </c>
      <c r="AF573" s="44">
        <f t="shared" si="661"/>
        <v>4665</v>
      </c>
      <c r="AG573" s="124"/>
      <c r="AH573" s="51">
        <f t="shared" si="836"/>
        <v>0</v>
      </c>
      <c r="AI573" s="46">
        <f t="shared" si="837"/>
        <v>0</v>
      </c>
      <c r="AJ573" s="46">
        <f t="shared" si="838"/>
        <v>0</v>
      </c>
      <c r="AK573" s="47"/>
      <c r="AL573" s="47"/>
      <c r="AM573" s="44">
        <f t="shared" si="716"/>
        <v>0</v>
      </c>
      <c r="AN573" s="124"/>
      <c r="AO573" s="51">
        <f t="shared" si="839"/>
        <v>0</v>
      </c>
      <c r="AP573" s="46">
        <f t="shared" si="840"/>
        <v>0</v>
      </c>
      <c r="AQ573" s="46">
        <f t="shared" si="841"/>
        <v>0</v>
      </c>
      <c r="AR573" s="47"/>
      <c r="AS573" s="47"/>
      <c r="AT573" s="44">
        <f t="shared" si="717"/>
        <v>0</v>
      </c>
      <c r="AU573" s="124"/>
      <c r="AV573" s="51">
        <f t="shared" si="842"/>
        <v>0</v>
      </c>
      <c r="AW573" s="46">
        <f t="shared" si="843"/>
        <v>0</v>
      </c>
      <c r="AX573" s="46">
        <f t="shared" si="844"/>
        <v>0</v>
      </c>
      <c r="AY573" s="47"/>
      <c r="AZ573" s="47"/>
      <c r="BA573" s="44">
        <f t="shared" si="718"/>
        <v>0</v>
      </c>
      <c r="BB573" s="93" t="s">
        <v>975</v>
      </c>
      <c r="BC573" s="93"/>
    </row>
    <row r="574" spans="1:139" ht="71.25" customHeight="1" outlineLevel="1" x14ac:dyDescent="0.3">
      <c r="A574" s="6">
        <v>469</v>
      </c>
      <c r="B574" s="6">
        <v>15</v>
      </c>
      <c r="C574" s="6" t="s">
        <v>444</v>
      </c>
      <c r="D574" s="7" t="s">
        <v>550</v>
      </c>
      <c r="E574" s="16">
        <v>6</v>
      </c>
      <c r="F574" s="49">
        <f t="shared" si="670"/>
        <v>0</v>
      </c>
      <c r="G574" s="48"/>
      <c r="H574" s="46">
        <f t="shared" si="671"/>
        <v>0</v>
      </c>
      <c r="I574" s="47"/>
      <c r="J574" s="47"/>
      <c r="K574" s="47">
        <f t="shared" si="672"/>
        <v>0</v>
      </c>
      <c r="L574" s="50"/>
      <c r="M574" s="49">
        <f t="shared" si="807"/>
        <v>0</v>
      </c>
      <c r="N574" s="46">
        <f t="shared" si="808"/>
        <v>0</v>
      </c>
      <c r="O574" s="42">
        <f t="shared" si="809"/>
        <v>0</v>
      </c>
      <c r="P574" s="47"/>
      <c r="Q574" s="47"/>
      <c r="R574" s="47">
        <f t="shared" si="846"/>
        <v>0</v>
      </c>
      <c r="S574" s="50"/>
      <c r="T574" s="49">
        <f t="shared" si="667"/>
        <v>0</v>
      </c>
      <c r="U574" s="46">
        <f t="shared" si="668"/>
        <v>100000</v>
      </c>
      <c r="V574" s="42">
        <f t="shared" si="810"/>
        <v>100000</v>
      </c>
      <c r="W574" s="47"/>
      <c r="X574" s="47">
        <v>16666.666666666668</v>
      </c>
      <c r="Y574" s="47">
        <f t="shared" si="684"/>
        <v>16666.666666666668</v>
      </c>
      <c r="Z574" s="50"/>
      <c r="AA574" s="51">
        <f t="shared" si="669"/>
        <v>60000</v>
      </c>
      <c r="AB574" s="46">
        <f t="shared" si="845"/>
        <v>107000.00000000001</v>
      </c>
      <c r="AC574" s="46">
        <f t="shared" si="666"/>
        <v>167000</v>
      </c>
      <c r="AD574" s="47">
        <v>10000</v>
      </c>
      <c r="AE574" s="47">
        <v>17833.333333333336</v>
      </c>
      <c r="AF574" s="44">
        <f t="shared" si="661"/>
        <v>27833.333333333336</v>
      </c>
      <c r="AG574" s="124"/>
      <c r="AH574" s="51">
        <f t="shared" si="836"/>
        <v>0</v>
      </c>
      <c r="AI574" s="46">
        <f t="shared" si="837"/>
        <v>0</v>
      </c>
      <c r="AJ574" s="46">
        <f t="shared" si="838"/>
        <v>0</v>
      </c>
      <c r="AK574" s="47"/>
      <c r="AL574" s="47"/>
      <c r="AM574" s="44">
        <f t="shared" si="716"/>
        <v>0</v>
      </c>
      <c r="AN574" s="124"/>
      <c r="AO574" s="51">
        <f t="shared" si="839"/>
        <v>0</v>
      </c>
      <c r="AP574" s="46">
        <f t="shared" si="840"/>
        <v>0</v>
      </c>
      <c r="AQ574" s="46">
        <f t="shared" si="841"/>
        <v>0</v>
      </c>
      <c r="AR574" s="47"/>
      <c r="AS574" s="47"/>
      <c r="AT574" s="44">
        <f t="shared" si="717"/>
        <v>0</v>
      </c>
      <c r="AU574" s="124"/>
      <c r="AV574" s="51">
        <f t="shared" si="842"/>
        <v>0</v>
      </c>
      <c r="AW574" s="46">
        <f t="shared" si="843"/>
        <v>0</v>
      </c>
      <c r="AX574" s="46">
        <f t="shared" si="844"/>
        <v>0</v>
      </c>
      <c r="AY574" s="47"/>
      <c r="AZ574" s="47"/>
      <c r="BA574" s="44">
        <f t="shared" si="718"/>
        <v>0</v>
      </c>
      <c r="BB574" s="93" t="s">
        <v>976</v>
      </c>
      <c r="BC574" s="93"/>
    </row>
    <row r="575" spans="1:139" ht="71.25" customHeight="1" outlineLevel="1" x14ac:dyDescent="0.3">
      <c r="A575" s="6">
        <v>470</v>
      </c>
      <c r="B575" s="6">
        <v>16</v>
      </c>
      <c r="C575" s="6" t="s">
        <v>445</v>
      </c>
      <c r="D575" s="7" t="s">
        <v>550</v>
      </c>
      <c r="E575" s="16">
        <v>54</v>
      </c>
      <c r="F575" s="49">
        <f t="shared" si="670"/>
        <v>0</v>
      </c>
      <c r="G575" s="48"/>
      <c r="H575" s="46">
        <f t="shared" si="671"/>
        <v>0</v>
      </c>
      <c r="I575" s="47"/>
      <c r="J575" s="47"/>
      <c r="K575" s="47">
        <f t="shared" si="672"/>
        <v>0</v>
      </c>
      <c r="L575" s="50"/>
      <c r="M575" s="49">
        <f t="shared" si="807"/>
        <v>0</v>
      </c>
      <c r="N575" s="46">
        <f t="shared" si="808"/>
        <v>0</v>
      </c>
      <c r="O575" s="42">
        <f t="shared" si="809"/>
        <v>0</v>
      </c>
      <c r="P575" s="47"/>
      <c r="Q575" s="47"/>
      <c r="R575" s="47">
        <f t="shared" si="846"/>
        <v>0</v>
      </c>
      <c r="S575" s="50"/>
      <c r="T575" s="49">
        <f t="shared" si="667"/>
        <v>0</v>
      </c>
      <c r="U575" s="46">
        <f t="shared" si="668"/>
        <v>1318500</v>
      </c>
      <c r="V575" s="42">
        <f t="shared" si="810"/>
        <v>1318500</v>
      </c>
      <c r="W575" s="47"/>
      <c r="X575" s="47">
        <v>24416.666666666668</v>
      </c>
      <c r="Y575" s="47">
        <f t="shared" si="684"/>
        <v>24416.666666666668</v>
      </c>
      <c r="Z575" s="50"/>
      <c r="AA575" s="51">
        <f t="shared" si="669"/>
        <v>540000</v>
      </c>
      <c r="AB575" s="46">
        <f t="shared" si="845"/>
        <v>1431000</v>
      </c>
      <c r="AC575" s="46">
        <f t="shared" si="666"/>
        <v>1971000</v>
      </c>
      <c r="AD575" s="47">
        <v>10000</v>
      </c>
      <c r="AE575" s="47">
        <v>26500</v>
      </c>
      <c r="AF575" s="44">
        <f t="shared" si="661"/>
        <v>36500</v>
      </c>
      <c r="AG575" s="124"/>
      <c r="AH575" s="51">
        <f t="shared" si="836"/>
        <v>0</v>
      </c>
      <c r="AI575" s="46">
        <f t="shared" si="837"/>
        <v>0</v>
      </c>
      <c r="AJ575" s="46">
        <f t="shared" si="838"/>
        <v>0</v>
      </c>
      <c r="AK575" s="47"/>
      <c r="AL575" s="47"/>
      <c r="AM575" s="44">
        <f t="shared" si="716"/>
        <v>0</v>
      </c>
      <c r="AN575" s="124"/>
      <c r="AO575" s="51">
        <f t="shared" si="839"/>
        <v>0</v>
      </c>
      <c r="AP575" s="46">
        <f t="shared" si="840"/>
        <v>0</v>
      </c>
      <c r="AQ575" s="46">
        <f t="shared" si="841"/>
        <v>0</v>
      </c>
      <c r="AR575" s="47"/>
      <c r="AS575" s="47"/>
      <c r="AT575" s="44">
        <f t="shared" si="717"/>
        <v>0</v>
      </c>
      <c r="AU575" s="124"/>
      <c r="AV575" s="51">
        <f t="shared" si="842"/>
        <v>0</v>
      </c>
      <c r="AW575" s="46">
        <f t="shared" si="843"/>
        <v>0</v>
      </c>
      <c r="AX575" s="46">
        <f t="shared" si="844"/>
        <v>0</v>
      </c>
      <c r="AY575" s="47"/>
      <c r="AZ575" s="47"/>
      <c r="BA575" s="44">
        <f t="shared" si="718"/>
        <v>0</v>
      </c>
      <c r="BB575" s="93" t="s">
        <v>977</v>
      </c>
      <c r="BC575" s="93"/>
    </row>
    <row r="576" spans="1:139" ht="42.75" customHeight="1" outlineLevel="1" x14ac:dyDescent="0.3">
      <c r="A576" s="6">
        <v>471</v>
      </c>
      <c r="B576" s="6">
        <v>17</v>
      </c>
      <c r="C576" s="6" t="s">
        <v>446</v>
      </c>
      <c r="D576" s="7" t="s">
        <v>550</v>
      </c>
      <c r="E576" s="16">
        <v>1</v>
      </c>
      <c r="F576" s="49">
        <f t="shared" si="670"/>
        <v>0</v>
      </c>
      <c r="G576" s="48"/>
      <c r="H576" s="46">
        <f t="shared" si="671"/>
        <v>0</v>
      </c>
      <c r="I576" s="47"/>
      <c r="J576" s="47"/>
      <c r="K576" s="47">
        <f t="shared" si="672"/>
        <v>0</v>
      </c>
      <c r="L576" s="50"/>
      <c r="M576" s="49">
        <f t="shared" si="807"/>
        <v>0</v>
      </c>
      <c r="N576" s="46">
        <f t="shared" si="808"/>
        <v>0</v>
      </c>
      <c r="O576" s="42">
        <f t="shared" si="809"/>
        <v>0</v>
      </c>
      <c r="P576" s="47"/>
      <c r="Q576" s="47"/>
      <c r="R576" s="47">
        <f t="shared" si="846"/>
        <v>0</v>
      </c>
      <c r="S576" s="50"/>
      <c r="T576" s="49">
        <f t="shared" si="667"/>
        <v>0</v>
      </c>
      <c r="U576" s="46">
        <f t="shared" si="668"/>
        <v>4208.3333333333339</v>
      </c>
      <c r="V576" s="42">
        <f t="shared" si="810"/>
        <v>4208.3333333333339</v>
      </c>
      <c r="W576" s="47"/>
      <c r="X576" s="47">
        <v>4208.3333333333339</v>
      </c>
      <c r="Y576" s="47">
        <f t="shared" si="684"/>
        <v>4208.3333333333339</v>
      </c>
      <c r="Z576" s="50"/>
      <c r="AA576" s="51">
        <f t="shared" si="669"/>
        <v>2500</v>
      </c>
      <c r="AB576" s="46">
        <f t="shared" si="845"/>
        <v>4250</v>
      </c>
      <c r="AC576" s="46">
        <f t="shared" si="666"/>
        <v>6750</v>
      </c>
      <c r="AD576" s="47">
        <v>2500</v>
      </c>
      <c r="AE576" s="47">
        <v>4250</v>
      </c>
      <c r="AF576" s="44">
        <f t="shared" si="661"/>
        <v>6750</v>
      </c>
      <c r="AG576" s="124"/>
      <c r="AH576" s="51">
        <f t="shared" si="836"/>
        <v>0</v>
      </c>
      <c r="AI576" s="46">
        <f t="shared" si="837"/>
        <v>0</v>
      </c>
      <c r="AJ576" s="46">
        <f t="shared" si="838"/>
        <v>0</v>
      </c>
      <c r="AK576" s="47"/>
      <c r="AL576" s="47"/>
      <c r="AM576" s="44">
        <f t="shared" si="716"/>
        <v>0</v>
      </c>
      <c r="AN576" s="124"/>
      <c r="AO576" s="51">
        <f t="shared" si="839"/>
        <v>0</v>
      </c>
      <c r="AP576" s="46">
        <f t="shared" si="840"/>
        <v>0</v>
      </c>
      <c r="AQ576" s="46">
        <f t="shared" si="841"/>
        <v>0</v>
      </c>
      <c r="AR576" s="47"/>
      <c r="AS576" s="47"/>
      <c r="AT576" s="44">
        <f t="shared" si="717"/>
        <v>0</v>
      </c>
      <c r="AU576" s="124"/>
      <c r="AV576" s="51">
        <f t="shared" si="842"/>
        <v>0</v>
      </c>
      <c r="AW576" s="46">
        <f t="shared" si="843"/>
        <v>0</v>
      </c>
      <c r="AX576" s="46">
        <f t="shared" si="844"/>
        <v>0</v>
      </c>
      <c r="AY576" s="47"/>
      <c r="AZ576" s="47"/>
      <c r="BA576" s="44">
        <f t="shared" si="718"/>
        <v>0</v>
      </c>
      <c r="BB576" s="93" t="s">
        <v>978</v>
      </c>
      <c r="BC576" s="93"/>
    </row>
    <row r="577" spans="1:139" ht="42.75" customHeight="1" outlineLevel="1" x14ac:dyDescent="0.3">
      <c r="A577" s="6">
        <v>472</v>
      </c>
      <c r="B577" s="6">
        <v>18</v>
      </c>
      <c r="C577" s="6" t="s">
        <v>447</v>
      </c>
      <c r="D577" s="7" t="s">
        <v>550</v>
      </c>
      <c r="E577" s="16">
        <v>4</v>
      </c>
      <c r="F577" s="49">
        <f t="shared" si="670"/>
        <v>0</v>
      </c>
      <c r="G577" s="48"/>
      <c r="H577" s="46">
        <f t="shared" si="671"/>
        <v>0</v>
      </c>
      <c r="I577" s="47"/>
      <c r="J577" s="47"/>
      <c r="K577" s="47">
        <f t="shared" si="672"/>
        <v>0</v>
      </c>
      <c r="L577" s="50"/>
      <c r="M577" s="49">
        <f t="shared" si="807"/>
        <v>0</v>
      </c>
      <c r="N577" s="46">
        <f t="shared" si="808"/>
        <v>0</v>
      </c>
      <c r="O577" s="42">
        <f t="shared" si="809"/>
        <v>0</v>
      </c>
      <c r="P577" s="47"/>
      <c r="Q577" s="47"/>
      <c r="R577" s="47">
        <f t="shared" si="846"/>
        <v>0</v>
      </c>
      <c r="S577" s="50"/>
      <c r="T577" s="49">
        <f t="shared" si="667"/>
        <v>0</v>
      </c>
      <c r="U577" s="46">
        <f t="shared" si="668"/>
        <v>2366.666666666667</v>
      </c>
      <c r="V577" s="42">
        <f t="shared" si="810"/>
        <v>2366.666666666667</v>
      </c>
      <c r="W577" s="47"/>
      <c r="X577" s="47">
        <v>591.66666666666674</v>
      </c>
      <c r="Y577" s="47">
        <f t="shared" si="684"/>
        <v>591.66666666666674</v>
      </c>
      <c r="Z577" s="50"/>
      <c r="AA577" s="51">
        <f t="shared" si="669"/>
        <v>11666.666666666668</v>
      </c>
      <c r="AB577" s="46">
        <f t="shared" si="845"/>
        <v>3000</v>
      </c>
      <c r="AC577" s="46">
        <f t="shared" si="666"/>
        <v>14666.666666666668</v>
      </c>
      <c r="AD577" s="47">
        <v>2916.666666666667</v>
      </c>
      <c r="AE577" s="47">
        <v>750</v>
      </c>
      <c r="AF577" s="44">
        <f t="shared" si="661"/>
        <v>3666.666666666667</v>
      </c>
      <c r="AG577" s="124"/>
      <c r="AH577" s="51">
        <f t="shared" si="836"/>
        <v>0</v>
      </c>
      <c r="AI577" s="46">
        <f t="shared" si="837"/>
        <v>0</v>
      </c>
      <c r="AJ577" s="46">
        <f t="shared" si="838"/>
        <v>0</v>
      </c>
      <c r="AK577" s="47"/>
      <c r="AL577" s="47"/>
      <c r="AM577" s="44">
        <f t="shared" si="716"/>
        <v>0</v>
      </c>
      <c r="AN577" s="124"/>
      <c r="AO577" s="51">
        <f t="shared" si="839"/>
        <v>0</v>
      </c>
      <c r="AP577" s="46">
        <f t="shared" si="840"/>
        <v>0</v>
      </c>
      <c r="AQ577" s="46">
        <f t="shared" si="841"/>
        <v>0</v>
      </c>
      <c r="AR577" s="47"/>
      <c r="AS577" s="47"/>
      <c r="AT577" s="44">
        <f t="shared" si="717"/>
        <v>0</v>
      </c>
      <c r="AU577" s="124"/>
      <c r="AV577" s="51">
        <f t="shared" si="842"/>
        <v>0</v>
      </c>
      <c r="AW577" s="46">
        <f t="shared" si="843"/>
        <v>0</v>
      </c>
      <c r="AX577" s="46">
        <f t="shared" si="844"/>
        <v>0</v>
      </c>
      <c r="AY577" s="47"/>
      <c r="AZ577" s="47"/>
      <c r="BA577" s="44">
        <f t="shared" si="718"/>
        <v>0</v>
      </c>
      <c r="BB577" s="93" t="s">
        <v>979</v>
      </c>
      <c r="BC577" s="93"/>
    </row>
    <row r="578" spans="1:139" s="67" customFormat="1" ht="43.2" hidden="1" x14ac:dyDescent="0.3">
      <c r="A578" s="61"/>
      <c r="B578" s="61"/>
      <c r="C578" s="61" t="s">
        <v>448</v>
      </c>
      <c r="D578" s="68"/>
      <c r="E578" s="69"/>
      <c r="F578" s="72">
        <f>SUM(F579:F583)</f>
        <v>0</v>
      </c>
      <c r="G578" s="72">
        <f t="shared" ref="G578:H578" si="847">SUM(G579:G583)</f>
        <v>0</v>
      </c>
      <c r="H578" s="72">
        <f t="shared" si="847"/>
        <v>0</v>
      </c>
      <c r="I578" s="71"/>
      <c r="J578" s="71"/>
      <c r="K578" s="71">
        <f t="shared" si="672"/>
        <v>0</v>
      </c>
      <c r="L578" s="60"/>
      <c r="M578" s="72">
        <f>SUM(M579:M583)</f>
        <v>0</v>
      </c>
      <c r="N578" s="72">
        <f t="shared" ref="N578" si="848">SUM(N579:N583)</f>
        <v>0</v>
      </c>
      <c r="O578" s="72">
        <f t="shared" ref="O578" si="849">SUM(O579:O583)</f>
        <v>0</v>
      </c>
      <c r="P578" s="71"/>
      <c r="Q578" s="71"/>
      <c r="R578" s="71">
        <f t="shared" si="846"/>
        <v>0</v>
      </c>
      <c r="S578" s="60"/>
      <c r="T578" s="72">
        <f>SUM(T579:T583)</f>
        <v>0</v>
      </c>
      <c r="U578" s="72">
        <f t="shared" ref="U578" si="850">SUM(U579:U583)</f>
        <v>938608.33333333337</v>
      </c>
      <c r="V578" s="72">
        <f t="shared" ref="V578" si="851">SUM(V579:V583)</f>
        <v>938608.33333333337</v>
      </c>
      <c r="W578" s="71"/>
      <c r="X578" s="71"/>
      <c r="Y578" s="71">
        <f t="shared" si="684"/>
        <v>0</v>
      </c>
      <c r="Z578" s="60"/>
      <c r="AA578" s="72">
        <f>SUM(AA579:AA583)</f>
        <v>226916.66666666669</v>
      </c>
      <c r="AB578" s="72">
        <f t="shared" ref="AB578" si="852">SUM(AB579:AB583)</f>
        <v>931600</v>
      </c>
      <c r="AC578" s="72">
        <f t="shared" ref="AC578" si="853">SUM(AC579:AC583)</f>
        <v>1158516.6666666665</v>
      </c>
      <c r="AD578" s="71"/>
      <c r="AE578" s="71"/>
      <c r="AF578" s="66">
        <f t="shared" si="661"/>
        <v>0</v>
      </c>
      <c r="AG578" s="123"/>
      <c r="AH578" s="72">
        <f>SUM(AH579:AH583)</f>
        <v>0</v>
      </c>
      <c r="AI578" s="72">
        <f t="shared" ref="AI578" si="854">SUM(AI579:AI583)</f>
        <v>0</v>
      </c>
      <c r="AJ578" s="72">
        <f t="shared" ref="AJ578" si="855">SUM(AJ579:AJ583)</f>
        <v>0</v>
      </c>
      <c r="AK578" s="71"/>
      <c r="AL578" s="71"/>
      <c r="AM578" s="66">
        <f t="shared" si="716"/>
        <v>0</v>
      </c>
      <c r="AN578" s="123"/>
      <c r="AO578" s="72">
        <f>SUM(AO579:AO583)</f>
        <v>0</v>
      </c>
      <c r="AP578" s="72">
        <f t="shared" ref="AP578:AQ578" si="856">SUM(AP579:AP583)</f>
        <v>0</v>
      </c>
      <c r="AQ578" s="72">
        <f t="shared" si="856"/>
        <v>0</v>
      </c>
      <c r="AR578" s="71"/>
      <c r="AS578" s="71"/>
      <c r="AT578" s="66">
        <f t="shared" si="717"/>
        <v>0</v>
      </c>
      <c r="AU578" s="123"/>
      <c r="AV578" s="72">
        <f>SUM(AV579:AV583)</f>
        <v>0</v>
      </c>
      <c r="AW578" s="72">
        <f t="shared" ref="AW578:AX578" si="857">SUM(AW579:AW583)</f>
        <v>0</v>
      </c>
      <c r="AX578" s="72">
        <f t="shared" si="857"/>
        <v>0</v>
      </c>
      <c r="AY578" s="71"/>
      <c r="AZ578" s="71"/>
      <c r="BA578" s="66">
        <f t="shared" si="718"/>
        <v>0</v>
      </c>
      <c r="BB578" s="89"/>
      <c r="BC578" s="89"/>
      <c r="BD578" s="130"/>
      <c r="BE578" s="130"/>
      <c r="BF578" s="130"/>
      <c r="BG578" s="130"/>
      <c r="BH578" s="130"/>
      <c r="BI578" s="130"/>
      <c r="BJ578" s="130"/>
      <c r="BK578" s="130"/>
      <c r="BL578" s="130"/>
      <c r="BM578" s="130"/>
      <c r="BN578" s="130"/>
      <c r="BO578" s="130"/>
      <c r="BP578" s="130"/>
      <c r="BQ578" s="130"/>
      <c r="BR578" s="130"/>
      <c r="BS578" s="130"/>
      <c r="BT578" s="130"/>
      <c r="BU578" s="130"/>
      <c r="BV578" s="130"/>
      <c r="BW578" s="130"/>
      <c r="BX578" s="130"/>
      <c r="BY578" s="130"/>
      <c r="BZ578" s="130"/>
      <c r="CA578" s="130"/>
      <c r="CB578" s="130"/>
      <c r="CC578" s="130"/>
      <c r="CD578" s="130"/>
      <c r="CE578" s="130"/>
      <c r="CF578" s="130"/>
      <c r="CG578" s="130"/>
      <c r="CH578" s="130"/>
      <c r="CI578" s="130"/>
      <c r="CJ578" s="130"/>
      <c r="CK578" s="130"/>
      <c r="CL578" s="130"/>
      <c r="CM578" s="130"/>
      <c r="CN578" s="130"/>
      <c r="CO578" s="130"/>
      <c r="CP578" s="130"/>
      <c r="CQ578" s="130"/>
      <c r="CR578" s="130"/>
      <c r="CS578" s="130"/>
      <c r="CT578" s="130"/>
      <c r="CU578" s="130"/>
      <c r="CV578" s="130"/>
      <c r="CW578" s="130"/>
      <c r="CX578" s="130"/>
      <c r="CY578" s="130"/>
      <c r="CZ578" s="130"/>
      <c r="DA578" s="130"/>
      <c r="DB578" s="130"/>
      <c r="DC578" s="130"/>
      <c r="DD578" s="130"/>
      <c r="DE578" s="130"/>
      <c r="DF578" s="130"/>
      <c r="DG578" s="130"/>
      <c r="DH578" s="130"/>
      <c r="DI578" s="130"/>
      <c r="DJ578" s="130"/>
      <c r="DK578" s="130"/>
      <c r="DL578" s="130"/>
      <c r="DM578" s="130"/>
      <c r="DN578" s="130"/>
      <c r="DO578" s="130"/>
      <c r="DP578" s="130"/>
      <c r="DQ578" s="130"/>
      <c r="DR578" s="130"/>
      <c r="DS578" s="130"/>
      <c r="DT578" s="130"/>
      <c r="DU578" s="130"/>
      <c r="DV578" s="130"/>
      <c r="DW578" s="130"/>
      <c r="DX578" s="130"/>
      <c r="DY578" s="130"/>
      <c r="DZ578" s="130"/>
      <c r="EA578" s="130"/>
      <c r="EB578" s="130"/>
      <c r="EC578" s="130"/>
      <c r="ED578" s="130"/>
      <c r="EE578" s="130"/>
      <c r="EF578" s="130"/>
      <c r="EG578" s="130"/>
      <c r="EH578" s="130"/>
      <c r="EI578" s="130"/>
    </row>
    <row r="579" spans="1:139" ht="42.75" customHeight="1" outlineLevel="1" x14ac:dyDescent="0.3">
      <c r="A579" s="6">
        <v>473</v>
      </c>
      <c r="B579" s="6">
        <v>19</v>
      </c>
      <c r="C579" s="6" t="s">
        <v>449</v>
      </c>
      <c r="D579" s="7" t="s">
        <v>550</v>
      </c>
      <c r="E579" s="16">
        <v>8</v>
      </c>
      <c r="F579" s="49">
        <f t="shared" si="670"/>
        <v>0</v>
      </c>
      <c r="G579" s="48"/>
      <c r="H579" s="46">
        <f t="shared" si="671"/>
        <v>0</v>
      </c>
      <c r="I579" s="47"/>
      <c r="J579" s="47"/>
      <c r="K579" s="47">
        <f t="shared" si="672"/>
        <v>0</v>
      </c>
      <c r="L579" s="50"/>
      <c r="M579" s="49">
        <f t="shared" si="807"/>
        <v>0</v>
      </c>
      <c r="N579" s="46">
        <f t="shared" si="808"/>
        <v>0</v>
      </c>
      <c r="O579" s="42">
        <f t="shared" si="809"/>
        <v>0</v>
      </c>
      <c r="P579" s="47"/>
      <c r="Q579" s="47"/>
      <c r="R579" s="47">
        <f t="shared" si="846"/>
        <v>0</v>
      </c>
      <c r="S579" s="50"/>
      <c r="T579" s="49">
        <f t="shared" si="667"/>
        <v>0</v>
      </c>
      <c r="U579" s="46">
        <f t="shared" si="668"/>
        <v>300000</v>
      </c>
      <c r="V579" s="42">
        <f t="shared" si="810"/>
        <v>300000</v>
      </c>
      <c r="W579" s="47"/>
      <c r="X579" s="47">
        <v>37500</v>
      </c>
      <c r="Y579" s="47">
        <f t="shared" si="684"/>
        <v>37500</v>
      </c>
      <c r="Z579" s="50"/>
      <c r="AA579" s="51">
        <f t="shared" si="669"/>
        <v>33333.333333333336</v>
      </c>
      <c r="AB579" s="46">
        <f>E579*AE579</f>
        <v>324000</v>
      </c>
      <c r="AC579" s="46">
        <f t="shared" si="666"/>
        <v>357333.33333333331</v>
      </c>
      <c r="AD579" s="47">
        <v>4166.666666666667</v>
      </c>
      <c r="AE579" s="47">
        <v>40500</v>
      </c>
      <c r="AF579" s="44">
        <f t="shared" si="661"/>
        <v>44666.666666666664</v>
      </c>
      <c r="AG579" s="124"/>
      <c r="AH579" s="51">
        <f>K579*AK579</f>
        <v>0</v>
      </c>
      <c r="AI579" s="46">
        <f>K579*AL579</f>
        <v>0</v>
      </c>
      <c r="AJ579" s="46">
        <f>AH579+AI579</f>
        <v>0</v>
      </c>
      <c r="AK579" s="47"/>
      <c r="AL579" s="47"/>
      <c r="AM579" s="44">
        <f t="shared" si="716"/>
        <v>0</v>
      </c>
      <c r="AN579" s="124"/>
      <c r="AO579" s="51">
        <f>R579*AR579</f>
        <v>0</v>
      </c>
      <c r="AP579" s="46">
        <f>R579*AS579</f>
        <v>0</v>
      </c>
      <c r="AQ579" s="46">
        <f>AO579+AP579</f>
        <v>0</v>
      </c>
      <c r="AR579" s="47"/>
      <c r="AS579" s="47"/>
      <c r="AT579" s="44">
        <f t="shared" si="717"/>
        <v>0</v>
      </c>
      <c r="AU579" s="124"/>
      <c r="AV579" s="51">
        <f>Y579*AY579</f>
        <v>0</v>
      </c>
      <c r="AW579" s="46">
        <f>Y579*AZ579</f>
        <v>0</v>
      </c>
      <c r="AX579" s="46">
        <f>AV579+AW579</f>
        <v>0</v>
      </c>
      <c r="AY579" s="47"/>
      <c r="AZ579" s="47"/>
      <c r="BA579" s="44">
        <f t="shared" si="718"/>
        <v>0</v>
      </c>
      <c r="BB579" s="93" t="s">
        <v>980</v>
      </c>
      <c r="BC579" s="93"/>
    </row>
    <row r="580" spans="1:139" ht="28.5" customHeight="1" outlineLevel="1" x14ac:dyDescent="0.3">
      <c r="A580" s="6">
        <v>474</v>
      </c>
      <c r="B580" s="6">
        <v>20</v>
      </c>
      <c r="C580" s="6" t="s">
        <v>450</v>
      </c>
      <c r="D580" s="7" t="s">
        <v>550</v>
      </c>
      <c r="E580" s="16">
        <v>16</v>
      </c>
      <c r="F580" s="49">
        <f t="shared" si="670"/>
        <v>0</v>
      </c>
      <c r="G580" s="48"/>
      <c r="H580" s="46">
        <f t="shared" si="671"/>
        <v>0</v>
      </c>
      <c r="I580" s="47"/>
      <c r="J580" s="47"/>
      <c r="K580" s="47">
        <f t="shared" si="672"/>
        <v>0</v>
      </c>
      <c r="L580" s="50"/>
      <c r="M580" s="49">
        <f t="shared" si="807"/>
        <v>0</v>
      </c>
      <c r="N580" s="46">
        <f t="shared" si="808"/>
        <v>0</v>
      </c>
      <c r="O580" s="42">
        <f t="shared" si="809"/>
        <v>0</v>
      </c>
      <c r="P580" s="47"/>
      <c r="Q580" s="47"/>
      <c r="R580" s="47">
        <f t="shared" si="846"/>
        <v>0</v>
      </c>
      <c r="S580" s="50"/>
      <c r="T580" s="49">
        <f t="shared" si="667"/>
        <v>0</v>
      </c>
      <c r="U580" s="46">
        <f t="shared" si="668"/>
        <v>146666.66666666669</v>
      </c>
      <c r="V580" s="42">
        <f t="shared" si="810"/>
        <v>146666.66666666669</v>
      </c>
      <c r="W580" s="47"/>
      <c r="X580" s="47">
        <v>9166.6666666666679</v>
      </c>
      <c r="Y580" s="47">
        <f t="shared" si="684"/>
        <v>9166.6666666666679</v>
      </c>
      <c r="Z580" s="50"/>
      <c r="AA580" s="51">
        <f t="shared" si="669"/>
        <v>4000</v>
      </c>
      <c r="AB580" s="46">
        <f t="shared" ref="AB580:AB583" si="858">E580*AE580</f>
        <v>56533.333333333336</v>
      </c>
      <c r="AC580" s="46">
        <f t="shared" si="666"/>
        <v>60533.333333333336</v>
      </c>
      <c r="AD580" s="47">
        <v>250</v>
      </c>
      <c r="AE580" s="47">
        <v>3533.3333333333335</v>
      </c>
      <c r="AF580" s="44">
        <f t="shared" si="661"/>
        <v>3783.3333333333335</v>
      </c>
      <c r="AG580" s="124"/>
      <c r="AH580" s="51">
        <f>K580*AK580</f>
        <v>0</v>
      </c>
      <c r="AI580" s="46">
        <f>K580*AL580</f>
        <v>0</v>
      </c>
      <c r="AJ580" s="46">
        <f>AH580+AI580</f>
        <v>0</v>
      </c>
      <c r="AK580" s="47"/>
      <c r="AL580" s="47"/>
      <c r="AM580" s="44">
        <f t="shared" si="716"/>
        <v>0</v>
      </c>
      <c r="AN580" s="124"/>
      <c r="AO580" s="51">
        <f>R580*AR580</f>
        <v>0</v>
      </c>
      <c r="AP580" s="46">
        <f>R580*AS580</f>
        <v>0</v>
      </c>
      <c r="AQ580" s="46">
        <f>AO580+AP580</f>
        <v>0</v>
      </c>
      <c r="AR580" s="47"/>
      <c r="AS580" s="47"/>
      <c r="AT580" s="44">
        <f t="shared" si="717"/>
        <v>0</v>
      </c>
      <c r="AU580" s="124"/>
      <c r="AV580" s="51">
        <f>Y580*AY580</f>
        <v>0</v>
      </c>
      <c r="AW580" s="46">
        <f>Y580*AZ580</f>
        <v>0</v>
      </c>
      <c r="AX580" s="46">
        <f>AV580+AW580</f>
        <v>0</v>
      </c>
      <c r="AY580" s="47"/>
      <c r="AZ580" s="47"/>
      <c r="BA580" s="44">
        <f t="shared" si="718"/>
        <v>0</v>
      </c>
      <c r="BB580" s="93" t="s">
        <v>971</v>
      </c>
      <c r="BC580" s="93"/>
    </row>
    <row r="581" spans="1:139" ht="42.75" customHeight="1" outlineLevel="1" x14ac:dyDescent="0.3">
      <c r="A581" s="6">
        <v>475</v>
      </c>
      <c r="B581" s="6">
        <v>21</v>
      </c>
      <c r="C581" s="6" t="s">
        <v>451</v>
      </c>
      <c r="D581" s="7" t="s">
        <v>550</v>
      </c>
      <c r="E581" s="16">
        <v>12</v>
      </c>
      <c r="F581" s="49">
        <f t="shared" si="670"/>
        <v>0</v>
      </c>
      <c r="G581" s="48"/>
      <c r="H581" s="46">
        <f t="shared" si="671"/>
        <v>0</v>
      </c>
      <c r="I581" s="47"/>
      <c r="J581" s="47"/>
      <c r="K581" s="47">
        <f t="shared" si="672"/>
        <v>0</v>
      </c>
      <c r="L581" s="50"/>
      <c r="M581" s="49">
        <f t="shared" si="807"/>
        <v>0</v>
      </c>
      <c r="N581" s="46">
        <f t="shared" si="808"/>
        <v>0</v>
      </c>
      <c r="O581" s="42">
        <f t="shared" si="809"/>
        <v>0</v>
      </c>
      <c r="P581" s="47"/>
      <c r="Q581" s="47"/>
      <c r="R581" s="47">
        <f t="shared" si="846"/>
        <v>0</v>
      </c>
      <c r="S581" s="50"/>
      <c r="T581" s="49">
        <f t="shared" si="667"/>
        <v>0</v>
      </c>
      <c r="U581" s="46">
        <f t="shared" si="668"/>
        <v>16000.000000000002</v>
      </c>
      <c r="V581" s="42">
        <f t="shared" si="810"/>
        <v>16000.000000000002</v>
      </c>
      <c r="W581" s="47"/>
      <c r="X581" s="47">
        <v>1333.3333333333335</v>
      </c>
      <c r="Y581" s="47">
        <f t="shared" si="684"/>
        <v>1333.3333333333335</v>
      </c>
      <c r="Z581" s="50"/>
      <c r="AA581" s="51">
        <f t="shared" si="669"/>
        <v>35000</v>
      </c>
      <c r="AB581" s="46">
        <f t="shared" si="858"/>
        <v>18400</v>
      </c>
      <c r="AC581" s="46">
        <f t="shared" si="666"/>
        <v>53400</v>
      </c>
      <c r="AD581" s="47">
        <v>2916.666666666667</v>
      </c>
      <c r="AE581" s="47">
        <v>1533.3333333333335</v>
      </c>
      <c r="AF581" s="44">
        <f t="shared" si="661"/>
        <v>4450</v>
      </c>
      <c r="AG581" s="124"/>
      <c r="AH581" s="51">
        <f>K581*AK581</f>
        <v>0</v>
      </c>
      <c r="AI581" s="46">
        <f>K581*AL581</f>
        <v>0</v>
      </c>
      <c r="AJ581" s="46">
        <f>AH581+AI581</f>
        <v>0</v>
      </c>
      <c r="AK581" s="47"/>
      <c r="AL581" s="47"/>
      <c r="AM581" s="44">
        <f t="shared" si="716"/>
        <v>0</v>
      </c>
      <c r="AN581" s="124"/>
      <c r="AO581" s="51">
        <f>R581*AR581</f>
        <v>0</v>
      </c>
      <c r="AP581" s="46">
        <f>R581*AS581</f>
        <v>0</v>
      </c>
      <c r="AQ581" s="46">
        <f>AO581+AP581</f>
        <v>0</v>
      </c>
      <c r="AR581" s="47"/>
      <c r="AS581" s="47"/>
      <c r="AT581" s="44">
        <f t="shared" si="717"/>
        <v>0</v>
      </c>
      <c r="AU581" s="124"/>
      <c r="AV581" s="51">
        <f>Y581*AY581</f>
        <v>0</v>
      </c>
      <c r="AW581" s="46">
        <f>Y581*AZ581</f>
        <v>0</v>
      </c>
      <c r="AX581" s="46">
        <f>AV581+AW581</f>
        <v>0</v>
      </c>
      <c r="AY581" s="47"/>
      <c r="AZ581" s="47"/>
      <c r="BA581" s="44">
        <f t="shared" si="718"/>
        <v>0</v>
      </c>
      <c r="BB581" s="93" t="s">
        <v>981</v>
      </c>
      <c r="BC581" s="93"/>
    </row>
    <row r="582" spans="1:139" ht="57" customHeight="1" outlineLevel="1" x14ac:dyDescent="0.3">
      <c r="A582" s="6">
        <v>476</v>
      </c>
      <c r="B582" s="6">
        <v>22</v>
      </c>
      <c r="C582" s="6" t="s">
        <v>452</v>
      </c>
      <c r="D582" s="7" t="s">
        <v>550</v>
      </c>
      <c r="E582" s="16">
        <v>44</v>
      </c>
      <c r="F582" s="49">
        <f t="shared" si="670"/>
        <v>0</v>
      </c>
      <c r="G582" s="48"/>
      <c r="H582" s="46">
        <f t="shared" si="671"/>
        <v>0</v>
      </c>
      <c r="I582" s="47"/>
      <c r="J582" s="47"/>
      <c r="K582" s="47">
        <f t="shared" si="672"/>
        <v>0</v>
      </c>
      <c r="L582" s="50"/>
      <c r="M582" s="49">
        <f t="shared" si="807"/>
        <v>0</v>
      </c>
      <c r="N582" s="46">
        <f t="shared" si="808"/>
        <v>0</v>
      </c>
      <c r="O582" s="42">
        <f t="shared" si="809"/>
        <v>0</v>
      </c>
      <c r="P582" s="47"/>
      <c r="Q582" s="47"/>
      <c r="R582" s="47">
        <f t="shared" si="846"/>
        <v>0</v>
      </c>
      <c r="S582" s="50"/>
      <c r="T582" s="49">
        <f t="shared" si="667"/>
        <v>0</v>
      </c>
      <c r="U582" s="46">
        <f t="shared" si="668"/>
        <v>465666.66666666669</v>
      </c>
      <c r="V582" s="42">
        <f t="shared" si="810"/>
        <v>465666.66666666669</v>
      </c>
      <c r="W582" s="47"/>
      <c r="X582" s="47">
        <v>10583.333333333334</v>
      </c>
      <c r="Y582" s="47">
        <f t="shared" si="684"/>
        <v>10583.333333333334</v>
      </c>
      <c r="Z582" s="50"/>
      <c r="AA582" s="51">
        <f t="shared" si="669"/>
        <v>128333.33333333334</v>
      </c>
      <c r="AB582" s="46">
        <f t="shared" si="858"/>
        <v>520666.66666666669</v>
      </c>
      <c r="AC582" s="46">
        <f t="shared" si="666"/>
        <v>649000</v>
      </c>
      <c r="AD582" s="47">
        <v>2916.666666666667</v>
      </c>
      <c r="AE582" s="47">
        <v>11833.333333333334</v>
      </c>
      <c r="AF582" s="44">
        <f t="shared" ref="AF582:AF645" si="859">AD582+AE582</f>
        <v>14750</v>
      </c>
      <c r="AG582" s="124"/>
      <c r="AH582" s="51">
        <f>K582*AK582</f>
        <v>0</v>
      </c>
      <c r="AI582" s="46">
        <f>K582*AL582</f>
        <v>0</v>
      </c>
      <c r="AJ582" s="46">
        <f>AH582+AI582</f>
        <v>0</v>
      </c>
      <c r="AK582" s="47"/>
      <c r="AL582" s="47"/>
      <c r="AM582" s="44">
        <f t="shared" si="716"/>
        <v>0</v>
      </c>
      <c r="AN582" s="124"/>
      <c r="AO582" s="51">
        <f>R582*AR582</f>
        <v>0</v>
      </c>
      <c r="AP582" s="46">
        <f>R582*AS582</f>
        <v>0</v>
      </c>
      <c r="AQ582" s="46">
        <f>AO582+AP582</f>
        <v>0</v>
      </c>
      <c r="AR582" s="47"/>
      <c r="AS582" s="47"/>
      <c r="AT582" s="44">
        <f t="shared" si="717"/>
        <v>0</v>
      </c>
      <c r="AU582" s="124"/>
      <c r="AV582" s="51">
        <f>Y582*AY582</f>
        <v>0</v>
      </c>
      <c r="AW582" s="46">
        <f>Y582*AZ582</f>
        <v>0</v>
      </c>
      <c r="AX582" s="46">
        <f>AV582+AW582</f>
        <v>0</v>
      </c>
      <c r="AY582" s="47"/>
      <c r="AZ582" s="47"/>
      <c r="BA582" s="44">
        <f t="shared" si="718"/>
        <v>0</v>
      </c>
      <c r="BB582" s="93" t="s">
        <v>982</v>
      </c>
      <c r="BC582" s="93"/>
    </row>
    <row r="583" spans="1:139" ht="57" customHeight="1" outlineLevel="1" x14ac:dyDescent="0.3">
      <c r="A583" s="6">
        <v>477</v>
      </c>
      <c r="B583" s="6">
        <v>23</v>
      </c>
      <c r="C583" s="6" t="s">
        <v>453</v>
      </c>
      <c r="D583" s="7" t="s">
        <v>550</v>
      </c>
      <c r="E583" s="16">
        <v>9</v>
      </c>
      <c r="F583" s="49">
        <f t="shared" si="670"/>
        <v>0</v>
      </c>
      <c r="G583" s="48"/>
      <c r="H583" s="46">
        <f t="shared" si="671"/>
        <v>0</v>
      </c>
      <c r="I583" s="47"/>
      <c r="J583" s="47"/>
      <c r="K583" s="47">
        <f t="shared" si="672"/>
        <v>0</v>
      </c>
      <c r="L583" s="50"/>
      <c r="M583" s="49">
        <f t="shared" si="807"/>
        <v>0</v>
      </c>
      <c r="N583" s="46">
        <f t="shared" si="808"/>
        <v>0</v>
      </c>
      <c r="O583" s="42">
        <f t="shared" si="809"/>
        <v>0</v>
      </c>
      <c r="P583" s="47"/>
      <c r="Q583" s="47"/>
      <c r="R583" s="47">
        <f t="shared" si="846"/>
        <v>0</v>
      </c>
      <c r="S583" s="50"/>
      <c r="T583" s="49">
        <f t="shared" si="667"/>
        <v>0</v>
      </c>
      <c r="U583" s="46">
        <f t="shared" si="668"/>
        <v>10275</v>
      </c>
      <c r="V583" s="42">
        <f t="shared" si="810"/>
        <v>10275</v>
      </c>
      <c r="W583" s="47"/>
      <c r="X583" s="47">
        <v>1141.6666666666667</v>
      </c>
      <c r="Y583" s="47">
        <f t="shared" si="684"/>
        <v>1141.6666666666667</v>
      </c>
      <c r="Z583" s="50"/>
      <c r="AA583" s="51">
        <f t="shared" si="669"/>
        <v>26250.000000000004</v>
      </c>
      <c r="AB583" s="46">
        <f t="shared" si="858"/>
        <v>12000.000000000002</v>
      </c>
      <c r="AC583" s="46">
        <f t="shared" ref="AC583:AC646" si="860">AA583+AB583</f>
        <v>38250.000000000007</v>
      </c>
      <c r="AD583" s="47">
        <v>2916.666666666667</v>
      </c>
      <c r="AE583" s="47">
        <v>1333.3333333333335</v>
      </c>
      <c r="AF583" s="44">
        <f t="shared" si="859"/>
        <v>4250</v>
      </c>
      <c r="AG583" s="124"/>
      <c r="AH583" s="51">
        <f>K583*AK583</f>
        <v>0</v>
      </c>
      <c r="AI583" s="46">
        <f>K583*AL583</f>
        <v>0</v>
      </c>
      <c r="AJ583" s="46">
        <f>AH583+AI583</f>
        <v>0</v>
      </c>
      <c r="AK583" s="47"/>
      <c r="AL583" s="47"/>
      <c r="AM583" s="44">
        <f t="shared" si="716"/>
        <v>0</v>
      </c>
      <c r="AN583" s="124"/>
      <c r="AO583" s="51">
        <f>R583*AR583</f>
        <v>0</v>
      </c>
      <c r="AP583" s="46">
        <f>R583*AS583</f>
        <v>0</v>
      </c>
      <c r="AQ583" s="46">
        <f>AO583+AP583</f>
        <v>0</v>
      </c>
      <c r="AR583" s="47"/>
      <c r="AS583" s="47"/>
      <c r="AT583" s="44">
        <f t="shared" si="717"/>
        <v>0</v>
      </c>
      <c r="AU583" s="124"/>
      <c r="AV583" s="51">
        <f>Y583*AY583</f>
        <v>0</v>
      </c>
      <c r="AW583" s="46">
        <f>Y583*AZ583</f>
        <v>0</v>
      </c>
      <c r="AX583" s="46">
        <f>AV583+AW583</f>
        <v>0</v>
      </c>
      <c r="AY583" s="47"/>
      <c r="AZ583" s="47"/>
      <c r="BA583" s="44">
        <f t="shared" si="718"/>
        <v>0</v>
      </c>
      <c r="BB583" s="93" t="s">
        <v>983</v>
      </c>
      <c r="BC583" s="93"/>
    </row>
    <row r="584" spans="1:139" s="67" customFormat="1" ht="28.8" hidden="1" x14ac:dyDescent="0.3">
      <c r="A584" s="61"/>
      <c r="B584" s="61"/>
      <c r="C584" s="61" t="s">
        <v>454</v>
      </c>
      <c r="D584" s="68"/>
      <c r="E584" s="69"/>
      <c r="F584" s="72">
        <f>SUM(F585:F599)</f>
        <v>0</v>
      </c>
      <c r="G584" s="72">
        <f t="shared" ref="G584:H584" si="861">SUM(G585:G599)</f>
        <v>0</v>
      </c>
      <c r="H584" s="72">
        <f t="shared" si="861"/>
        <v>0</v>
      </c>
      <c r="I584" s="71"/>
      <c r="J584" s="71"/>
      <c r="K584" s="71">
        <f t="shared" si="672"/>
        <v>0</v>
      </c>
      <c r="L584" s="60"/>
      <c r="M584" s="72">
        <f>SUM(M585:M599)</f>
        <v>0</v>
      </c>
      <c r="N584" s="72">
        <f t="shared" ref="N584" si="862">SUM(N585:N599)</f>
        <v>0</v>
      </c>
      <c r="O584" s="72">
        <f t="shared" ref="O584" si="863">SUM(O585:O599)</f>
        <v>0</v>
      </c>
      <c r="P584" s="71"/>
      <c r="Q584" s="71"/>
      <c r="R584" s="71">
        <f t="shared" si="846"/>
        <v>0</v>
      </c>
      <c r="S584" s="60"/>
      <c r="T584" s="72">
        <f>SUM(T585:T599)</f>
        <v>0</v>
      </c>
      <c r="U584" s="72">
        <f t="shared" ref="U584" si="864">SUM(U585:U599)</f>
        <v>1818506.5</v>
      </c>
      <c r="V584" s="72">
        <f t="shared" ref="V584" si="865">SUM(V585:V599)</f>
        <v>1818506.5</v>
      </c>
      <c r="W584" s="71"/>
      <c r="X584" s="71"/>
      <c r="Y584" s="71">
        <f t="shared" si="684"/>
        <v>0</v>
      </c>
      <c r="Z584" s="60"/>
      <c r="AA584" s="72">
        <f>SUM(AA585:AA599)</f>
        <v>1746713.3333333333</v>
      </c>
      <c r="AB584" s="72">
        <f>SUM(AB585:AB599)</f>
        <v>741029.99999999988</v>
      </c>
      <c r="AC584" s="72">
        <f t="shared" ref="AC584" si="866">SUM(AC585:AC599)</f>
        <v>2487743.3333333335</v>
      </c>
      <c r="AD584" s="71"/>
      <c r="AE584" s="71"/>
      <c r="AF584" s="66">
        <f t="shared" si="859"/>
        <v>0</v>
      </c>
      <c r="AG584" s="123"/>
      <c r="AH584" s="72">
        <f>SUM(AH585:AH599)</f>
        <v>0</v>
      </c>
      <c r="AI584" s="72">
        <f>SUM(AI585:AI599)</f>
        <v>0</v>
      </c>
      <c r="AJ584" s="72">
        <f t="shared" ref="AJ584" si="867">SUM(AJ585:AJ599)</f>
        <v>0</v>
      </c>
      <c r="AK584" s="71"/>
      <c r="AL584" s="71"/>
      <c r="AM584" s="66">
        <f t="shared" si="716"/>
        <v>0</v>
      </c>
      <c r="AN584" s="123"/>
      <c r="AO584" s="72">
        <f>SUM(AO585:AO599)</f>
        <v>0</v>
      </c>
      <c r="AP584" s="72">
        <f>SUM(AP585:AP599)</f>
        <v>0</v>
      </c>
      <c r="AQ584" s="72">
        <f t="shared" ref="AQ584" si="868">SUM(AQ585:AQ599)</f>
        <v>0</v>
      </c>
      <c r="AR584" s="71"/>
      <c r="AS584" s="71"/>
      <c r="AT584" s="66">
        <f t="shared" si="717"/>
        <v>0</v>
      </c>
      <c r="AU584" s="123"/>
      <c r="AV584" s="72">
        <f>SUM(AV585:AV599)</f>
        <v>0</v>
      </c>
      <c r="AW584" s="72">
        <f>SUM(AW585:AW599)</f>
        <v>0</v>
      </c>
      <c r="AX584" s="72">
        <f t="shared" ref="AX584" si="869">SUM(AX585:AX599)</f>
        <v>0</v>
      </c>
      <c r="AY584" s="71"/>
      <c r="AZ584" s="71"/>
      <c r="BA584" s="66">
        <f t="shared" si="718"/>
        <v>0</v>
      </c>
      <c r="BB584" s="89"/>
      <c r="BC584" s="89"/>
      <c r="BD584" s="130"/>
      <c r="BE584" s="130"/>
      <c r="BF584" s="130"/>
      <c r="BG584" s="130"/>
      <c r="BH584" s="130"/>
      <c r="BI584" s="130"/>
      <c r="BJ584" s="130"/>
      <c r="BK584" s="130"/>
      <c r="BL584" s="130"/>
      <c r="BM584" s="130"/>
      <c r="BN584" s="130"/>
      <c r="BO584" s="130"/>
      <c r="BP584" s="130"/>
      <c r="BQ584" s="130"/>
      <c r="BR584" s="130"/>
      <c r="BS584" s="130"/>
      <c r="BT584" s="130"/>
      <c r="BU584" s="130"/>
      <c r="BV584" s="130"/>
      <c r="BW584" s="130"/>
      <c r="BX584" s="130"/>
      <c r="BY584" s="130"/>
      <c r="BZ584" s="130"/>
      <c r="CA584" s="130"/>
      <c r="CB584" s="130"/>
      <c r="CC584" s="130"/>
      <c r="CD584" s="130"/>
      <c r="CE584" s="130"/>
      <c r="CF584" s="130"/>
      <c r="CG584" s="130"/>
      <c r="CH584" s="130"/>
      <c r="CI584" s="130"/>
      <c r="CJ584" s="130"/>
      <c r="CK584" s="130"/>
      <c r="CL584" s="130"/>
      <c r="CM584" s="130"/>
      <c r="CN584" s="130"/>
      <c r="CO584" s="130"/>
      <c r="CP584" s="130"/>
      <c r="CQ584" s="130"/>
      <c r="CR584" s="130"/>
      <c r="CS584" s="130"/>
      <c r="CT584" s="130"/>
      <c r="CU584" s="130"/>
      <c r="CV584" s="130"/>
      <c r="CW584" s="130"/>
      <c r="CX584" s="130"/>
      <c r="CY584" s="130"/>
      <c r="CZ584" s="130"/>
      <c r="DA584" s="130"/>
      <c r="DB584" s="130"/>
      <c r="DC584" s="130"/>
      <c r="DD584" s="130"/>
      <c r="DE584" s="130"/>
      <c r="DF584" s="130"/>
      <c r="DG584" s="130"/>
      <c r="DH584" s="130"/>
      <c r="DI584" s="130"/>
      <c r="DJ584" s="130"/>
      <c r="DK584" s="130"/>
      <c r="DL584" s="130"/>
      <c r="DM584" s="130"/>
      <c r="DN584" s="130"/>
      <c r="DO584" s="130"/>
      <c r="DP584" s="130"/>
      <c r="DQ584" s="130"/>
      <c r="DR584" s="130"/>
      <c r="DS584" s="130"/>
      <c r="DT584" s="130"/>
      <c r="DU584" s="130"/>
      <c r="DV584" s="130"/>
      <c r="DW584" s="130"/>
      <c r="DX584" s="130"/>
      <c r="DY584" s="130"/>
      <c r="DZ584" s="130"/>
      <c r="EA584" s="130"/>
      <c r="EB584" s="130"/>
      <c r="EC584" s="130"/>
      <c r="ED584" s="130"/>
      <c r="EE584" s="130"/>
      <c r="EF584" s="130"/>
      <c r="EG584" s="130"/>
      <c r="EH584" s="130"/>
      <c r="EI584" s="130"/>
    </row>
    <row r="585" spans="1:139" ht="85.5" customHeight="1" outlineLevel="1" x14ac:dyDescent="0.3">
      <c r="A585" s="6">
        <v>478</v>
      </c>
      <c r="B585" s="6">
        <v>24</v>
      </c>
      <c r="C585" s="6" t="s">
        <v>455</v>
      </c>
      <c r="D585" s="7" t="s">
        <v>557</v>
      </c>
      <c r="E585" s="16">
        <v>1722</v>
      </c>
      <c r="F585" s="49">
        <f t="shared" ref="F585:F647" si="870">I585*E585</f>
        <v>0</v>
      </c>
      <c r="G585" s="48"/>
      <c r="H585" s="46">
        <f t="shared" ref="H585:H647" si="871">F585+G585</f>
        <v>0</v>
      </c>
      <c r="I585" s="47"/>
      <c r="J585" s="47"/>
      <c r="K585" s="47">
        <f t="shared" ref="K585:K648" si="872">I585+J585</f>
        <v>0</v>
      </c>
      <c r="L585" s="50"/>
      <c r="M585" s="49">
        <f t="shared" si="807"/>
        <v>0</v>
      </c>
      <c r="N585" s="46">
        <f t="shared" si="808"/>
        <v>0</v>
      </c>
      <c r="O585" s="42">
        <f t="shared" si="809"/>
        <v>0</v>
      </c>
      <c r="P585" s="47"/>
      <c r="Q585" s="47"/>
      <c r="R585" s="47">
        <f t="shared" si="846"/>
        <v>0</v>
      </c>
      <c r="S585" s="50"/>
      <c r="T585" s="49">
        <f t="shared" ref="T585:T647" si="873">W585*E585</f>
        <v>0</v>
      </c>
      <c r="U585" s="46">
        <f t="shared" ref="U585:U647" si="874">E585*X585</f>
        <v>358176</v>
      </c>
      <c r="V585" s="42">
        <f t="shared" si="810"/>
        <v>358176</v>
      </c>
      <c r="W585" s="47"/>
      <c r="X585" s="47">
        <v>208</v>
      </c>
      <c r="Y585" s="47">
        <f t="shared" si="684"/>
        <v>208</v>
      </c>
      <c r="Z585" s="50"/>
      <c r="AA585" s="51">
        <f t="shared" ref="AA585:AA599" si="875">E585*AD585</f>
        <v>86100</v>
      </c>
      <c r="AB585" s="46">
        <f>E585*AE585</f>
        <v>114800.00000000001</v>
      </c>
      <c r="AC585" s="46">
        <f t="shared" si="860"/>
        <v>200900</v>
      </c>
      <c r="AD585" s="47">
        <v>50</v>
      </c>
      <c r="AE585" s="47">
        <v>66.666666666666671</v>
      </c>
      <c r="AF585" s="44">
        <f t="shared" si="859"/>
        <v>116.66666666666667</v>
      </c>
      <c r="AG585" s="124"/>
      <c r="AH585" s="51">
        <f t="shared" ref="AH585:AH599" si="876">K585*AK585</f>
        <v>0</v>
      </c>
      <c r="AI585" s="46">
        <f t="shared" ref="AI585:AI599" si="877">K585*AL585</f>
        <v>0</v>
      </c>
      <c r="AJ585" s="46">
        <f t="shared" ref="AJ585:AJ599" si="878">AH585+AI585</f>
        <v>0</v>
      </c>
      <c r="AK585" s="47"/>
      <c r="AL585" s="47"/>
      <c r="AM585" s="44">
        <f t="shared" si="716"/>
        <v>0</v>
      </c>
      <c r="AN585" s="124"/>
      <c r="AO585" s="51">
        <f t="shared" ref="AO585:AO599" si="879">R585*AR585</f>
        <v>0</v>
      </c>
      <c r="AP585" s="46">
        <f t="shared" ref="AP585:AP599" si="880">R585*AS585</f>
        <v>0</v>
      </c>
      <c r="AQ585" s="46">
        <f t="shared" ref="AQ585:AQ599" si="881">AO585+AP585</f>
        <v>0</v>
      </c>
      <c r="AR585" s="47"/>
      <c r="AS585" s="47"/>
      <c r="AT585" s="44">
        <f t="shared" si="717"/>
        <v>0</v>
      </c>
      <c r="AU585" s="124"/>
      <c r="AV585" s="51">
        <f t="shared" ref="AV585:AV599" si="882">Y585*AY585</f>
        <v>0</v>
      </c>
      <c r="AW585" s="46">
        <f t="shared" ref="AW585:AW599" si="883">Y585*AZ585</f>
        <v>0</v>
      </c>
      <c r="AX585" s="46">
        <f t="shared" ref="AX585:AX599" si="884">AV585+AW585</f>
        <v>0</v>
      </c>
      <c r="AY585" s="47"/>
      <c r="AZ585" s="47"/>
      <c r="BA585" s="44">
        <f t="shared" si="718"/>
        <v>0</v>
      </c>
      <c r="BB585" s="93" t="s">
        <v>984</v>
      </c>
      <c r="BC585" s="93"/>
    </row>
    <row r="586" spans="1:139" ht="42.75" customHeight="1" outlineLevel="1" x14ac:dyDescent="0.3">
      <c r="A586" s="6">
        <v>479</v>
      </c>
      <c r="B586" s="6">
        <v>25</v>
      </c>
      <c r="C586" s="6" t="s">
        <v>456</v>
      </c>
      <c r="D586" s="7" t="s">
        <v>557</v>
      </c>
      <c r="E586" s="16">
        <v>1722</v>
      </c>
      <c r="F586" s="49">
        <f t="shared" si="870"/>
        <v>0</v>
      </c>
      <c r="G586" s="48"/>
      <c r="H586" s="46">
        <f t="shared" si="871"/>
        <v>0</v>
      </c>
      <c r="I586" s="47"/>
      <c r="J586" s="47"/>
      <c r="K586" s="47">
        <f t="shared" si="872"/>
        <v>0</v>
      </c>
      <c r="L586" s="50"/>
      <c r="M586" s="49">
        <f t="shared" si="807"/>
        <v>0</v>
      </c>
      <c r="N586" s="46">
        <f t="shared" si="808"/>
        <v>0</v>
      </c>
      <c r="O586" s="42">
        <f t="shared" si="809"/>
        <v>0</v>
      </c>
      <c r="P586" s="47"/>
      <c r="Q586" s="47"/>
      <c r="R586" s="47">
        <f t="shared" si="846"/>
        <v>0</v>
      </c>
      <c r="S586" s="50"/>
      <c r="T586" s="49">
        <f t="shared" si="873"/>
        <v>0</v>
      </c>
      <c r="U586" s="46">
        <f t="shared" si="874"/>
        <v>100450</v>
      </c>
      <c r="V586" s="42">
        <f t="shared" si="810"/>
        <v>100450</v>
      </c>
      <c r="W586" s="47"/>
      <c r="X586" s="47">
        <v>58.333333333333336</v>
      </c>
      <c r="Y586" s="47">
        <f t="shared" si="684"/>
        <v>58.333333333333336</v>
      </c>
      <c r="Z586" s="50"/>
      <c r="AA586" s="51">
        <f t="shared" si="875"/>
        <v>519470.00000000006</v>
      </c>
      <c r="AB586" s="46">
        <f t="shared" ref="AB586:AB599" si="885">E586*AE586</f>
        <v>120540</v>
      </c>
      <c r="AC586" s="46">
        <f t="shared" si="860"/>
        <v>640010</v>
      </c>
      <c r="AD586" s="47">
        <v>301.66666666666669</v>
      </c>
      <c r="AE586" s="47">
        <v>70</v>
      </c>
      <c r="AF586" s="44">
        <f t="shared" si="859"/>
        <v>371.66666666666669</v>
      </c>
      <c r="AG586" s="124"/>
      <c r="AH586" s="51">
        <f t="shared" si="876"/>
        <v>0</v>
      </c>
      <c r="AI586" s="46">
        <f t="shared" si="877"/>
        <v>0</v>
      </c>
      <c r="AJ586" s="46">
        <f t="shared" si="878"/>
        <v>0</v>
      </c>
      <c r="AK586" s="47"/>
      <c r="AL586" s="47"/>
      <c r="AM586" s="44">
        <f t="shared" si="716"/>
        <v>0</v>
      </c>
      <c r="AN586" s="124"/>
      <c r="AO586" s="51">
        <f t="shared" si="879"/>
        <v>0</v>
      </c>
      <c r="AP586" s="46">
        <f t="shared" si="880"/>
        <v>0</v>
      </c>
      <c r="AQ586" s="46">
        <f t="shared" si="881"/>
        <v>0</v>
      </c>
      <c r="AR586" s="47"/>
      <c r="AS586" s="47"/>
      <c r="AT586" s="44">
        <f t="shared" si="717"/>
        <v>0</v>
      </c>
      <c r="AU586" s="124"/>
      <c r="AV586" s="51">
        <f t="shared" si="882"/>
        <v>0</v>
      </c>
      <c r="AW586" s="46">
        <f t="shared" si="883"/>
        <v>0</v>
      </c>
      <c r="AX586" s="46">
        <f t="shared" si="884"/>
        <v>0</v>
      </c>
      <c r="AY586" s="47"/>
      <c r="AZ586" s="47"/>
      <c r="BA586" s="44">
        <f t="shared" si="718"/>
        <v>0</v>
      </c>
      <c r="BB586" s="93" t="s">
        <v>985</v>
      </c>
      <c r="BC586" s="93"/>
    </row>
    <row r="587" spans="1:139" ht="85.5" customHeight="1" outlineLevel="1" x14ac:dyDescent="0.3">
      <c r="A587" s="6">
        <v>480</v>
      </c>
      <c r="B587" s="6">
        <v>26</v>
      </c>
      <c r="C587" s="6" t="s">
        <v>455</v>
      </c>
      <c r="D587" s="7" t="s">
        <v>557</v>
      </c>
      <c r="E587" s="16">
        <v>1746</v>
      </c>
      <c r="F587" s="49">
        <f t="shared" si="870"/>
        <v>0</v>
      </c>
      <c r="G587" s="48"/>
      <c r="H587" s="46">
        <f t="shared" si="871"/>
        <v>0</v>
      </c>
      <c r="I587" s="47"/>
      <c r="J587" s="47"/>
      <c r="K587" s="47">
        <f t="shared" si="872"/>
        <v>0</v>
      </c>
      <c r="L587" s="50"/>
      <c r="M587" s="49">
        <f t="shared" si="807"/>
        <v>0</v>
      </c>
      <c r="N587" s="46">
        <f t="shared" si="808"/>
        <v>0</v>
      </c>
      <c r="O587" s="42">
        <f t="shared" si="809"/>
        <v>0</v>
      </c>
      <c r="P587" s="47"/>
      <c r="Q587" s="47"/>
      <c r="R587" s="47">
        <f t="shared" si="846"/>
        <v>0</v>
      </c>
      <c r="S587" s="50"/>
      <c r="T587" s="49">
        <f t="shared" si="873"/>
        <v>0</v>
      </c>
      <c r="U587" s="46">
        <f t="shared" si="874"/>
        <v>363168</v>
      </c>
      <c r="V587" s="42">
        <f t="shared" si="810"/>
        <v>363168</v>
      </c>
      <c r="W587" s="47"/>
      <c r="X587" s="47">
        <v>208</v>
      </c>
      <c r="Y587" s="47">
        <f t="shared" si="684"/>
        <v>208</v>
      </c>
      <c r="Z587" s="50"/>
      <c r="AA587" s="51">
        <f t="shared" si="875"/>
        <v>87300</v>
      </c>
      <c r="AB587" s="46">
        <f t="shared" si="885"/>
        <v>116400.00000000001</v>
      </c>
      <c r="AC587" s="46">
        <f t="shared" si="860"/>
        <v>203700</v>
      </c>
      <c r="AD587" s="47">
        <v>50</v>
      </c>
      <c r="AE587" s="47">
        <v>66.666666666666671</v>
      </c>
      <c r="AF587" s="44">
        <f t="shared" si="859"/>
        <v>116.66666666666667</v>
      </c>
      <c r="AG587" s="124"/>
      <c r="AH587" s="51">
        <f t="shared" si="876"/>
        <v>0</v>
      </c>
      <c r="AI587" s="46">
        <f t="shared" si="877"/>
        <v>0</v>
      </c>
      <c r="AJ587" s="46">
        <f t="shared" si="878"/>
        <v>0</v>
      </c>
      <c r="AK587" s="47"/>
      <c r="AL587" s="47"/>
      <c r="AM587" s="44">
        <f t="shared" si="716"/>
        <v>0</v>
      </c>
      <c r="AN587" s="124"/>
      <c r="AO587" s="51">
        <f t="shared" si="879"/>
        <v>0</v>
      </c>
      <c r="AP587" s="46">
        <f t="shared" si="880"/>
        <v>0</v>
      </c>
      <c r="AQ587" s="46">
        <f t="shared" si="881"/>
        <v>0</v>
      </c>
      <c r="AR587" s="47"/>
      <c r="AS587" s="47"/>
      <c r="AT587" s="44">
        <f t="shared" si="717"/>
        <v>0</v>
      </c>
      <c r="AU587" s="124"/>
      <c r="AV587" s="51">
        <f t="shared" si="882"/>
        <v>0</v>
      </c>
      <c r="AW587" s="46">
        <f t="shared" si="883"/>
        <v>0</v>
      </c>
      <c r="AX587" s="46">
        <f t="shared" si="884"/>
        <v>0</v>
      </c>
      <c r="AY587" s="47"/>
      <c r="AZ587" s="47"/>
      <c r="BA587" s="44">
        <f t="shared" si="718"/>
        <v>0</v>
      </c>
      <c r="BB587" s="93" t="s">
        <v>986</v>
      </c>
      <c r="BC587" s="93"/>
    </row>
    <row r="588" spans="1:139" ht="28.5" customHeight="1" outlineLevel="1" x14ac:dyDescent="0.3">
      <c r="A588" s="6">
        <v>481</v>
      </c>
      <c r="B588" s="6">
        <v>27</v>
      </c>
      <c r="C588" s="6" t="s">
        <v>457</v>
      </c>
      <c r="D588" s="7" t="s">
        <v>557</v>
      </c>
      <c r="E588" s="16">
        <v>1746</v>
      </c>
      <c r="F588" s="49">
        <f t="shared" si="870"/>
        <v>0</v>
      </c>
      <c r="G588" s="48"/>
      <c r="H588" s="46">
        <f t="shared" si="871"/>
        <v>0</v>
      </c>
      <c r="I588" s="47"/>
      <c r="J588" s="47"/>
      <c r="K588" s="47">
        <f t="shared" si="872"/>
        <v>0</v>
      </c>
      <c r="L588" s="50"/>
      <c r="M588" s="49">
        <f t="shared" si="807"/>
        <v>0</v>
      </c>
      <c r="N588" s="46">
        <f t="shared" si="808"/>
        <v>0</v>
      </c>
      <c r="O588" s="42">
        <f t="shared" si="809"/>
        <v>0</v>
      </c>
      <c r="P588" s="47"/>
      <c r="Q588" s="47"/>
      <c r="R588" s="47">
        <f t="shared" si="846"/>
        <v>0</v>
      </c>
      <c r="S588" s="50"/>
      <c r="T588" s="49">
        <f t="shared" si="873"/>
        <v>0</v>
      </c>
      <c r="U588" s="46">
        <f t="shared" si="874"/>
        <v>106215</v>
      </c>
      <c r="V588" s="42">
        <f t="shared" si="810"/>
        <v>106215</v>
      </c>
      <c r="W588" s="47"/>
      <c r="X588" s="47">
        <v>60.833333333333336</v>
      </c>
      <c r="Y588" s="47">
        <f t="shared" ref="Y588:Y601" si="886">W588+X588</f>
        <v>60.833333333333336</v>
      </c>
      <c r="Z588" s="50"/>
      <c r="AA588" s="51">
        <f t="shared" si="875"/>
        <v>526710</v>
      </c>
      <c r="AB588" s="46">
        <f t="shared" si="885"/>
        <v>113490</v>
      </c>
      <c r="AC588" s="46">
        <f t="shared" si="860"/>
        <v>640200</v>
      </c>
      <c r="AD588" s="47">
        <v>301.66666666666669</v>
      </c>
      <c r="AE588" s="47">
        <v>65</v>
      </c>
      <c r="AF588" s="44">
        <f t="shared" si="859"/>
        <v>366.66666666666669</v>
      </c>
      <c r="AG588" s="124"/>
      <c r="AH588" s="51">
        <f t="shared" si="876"/>
        <v>0</v>
      </c>
      <c r="AI588" s="46">
        <f t="shared" si="877"/>
        <v>0</v>
      </c>
      <c r="AJ588" s="46">
        <f t="shared" si="878"/>
        <v>0</v>
      </c>
      <c r="AK588" s="47"/>
      <c r="AL588" s="47"/>
      <c r="AM588" s="44">
        <f t="shared" si="716"/>
        <v>0</v>
      </c>
      <c r="AN588" s="124"/>
      <c r="AO588" s="51">
        <f t="shared" si="879"/>
        <v>0</v>
      </c>
      <c r="AP588" s="46">
        <f t="shared" si="880"/>
        <v>0</v>
      </c>
      <c r="AQ588" s="46">
        <f t="shared" si="881"/>
        <v>0</v>
      </c>
      <c r="AR588" s="47"/>
      <c r="AS588" s="47"/>
      <c r="AT588" s="44">
        <f t="shared" si="717"/>
        <v>0</v>
      </c>
      <c r="AU588" s="124"/>
      <c r="AV588" s="51">
        <f t="shared" si="882"/>
        <v>0</v>
      </c>
      <c r="AW588" s="46">
        <f t="shared" si="883"/>
        <v>0</v>
      </c>
      <c r="AX588" s="46">
        <f t="shared" si="884"/>
        <v>0</v>
      </c>
      <c r="AY588" s="47"/>
      <c r="AZ588" s="47"/>
      <c r="BA588" s="44">
        <f t="shared" si="718"/>
        <v>0</v>
      </c>
      <c r="BB588" s="93" t="s">
        <v>987</v>
      </c>
      <c r="BC588" s="93"/>
    </row>
    <row r="589" spans="1:139" ht="85.5" customHeight="1" outlineLevel="1" x14ac:dyDescent="0.3">
      <c r="A589" s="6">
        <v>482</v>
      </c>
      <c r="B589" s="6">
        <v>28</v>
      </c>
      <c r="C589" s="6" t="s">
        <v>455</v>
      </c>
      <c r="D589" s="7" t="s">
        <v>557</v>
      </c>
      <c r="E589" s="16">
        <v>1200</v>
      </c>
      <c r="F589" s="49">
        <f t="shared" si="870"/>
        <v>0</v>
      </c>
      <c r="G589" s="48"/>
      <c r="H589" s="46">
        <f t="shared" si="871"/>
        <v>0</v>
      </c>
      <c r="I589" s="47"/>
      <c r="J589" s="47"/>
      <c r="K589" s="47">
        <f t="shared" si="872"/>
        <v>0</v>
      </c>
      <c r="L589" s="50"/>
      <c r="M589" s="49">
        <f t="shared" si="807"/>
        <v>0</v>
      </c>
      <c r="N589" s="46">
        <f t="shared" si="808"/>
        <v>0</v>
      </c>
      <c r="O589" s="42">
        <f t="shared" si="809"/>
        <v>0</v>
      </c>
      <c r="P589" s="47"/>
      <c r="Q589" s="47"/>
      <c r="R589" s="47">
        <f t="shared" si="846"/>
        <v>0</v>
      </c>
      <c r="S589" s="50"/>
      <c r="T589" s="49">
        <f t="shared" si="873"/>
        <v>0</v>
      </c>
      <c r="U589" s="46">
        <f t="shared" si="874"/>
        <v>249600</v>
      </c>
      <c r="V589" s="42">
        <f t="shared" si="810"/>
        <v>249600</v>
      </c>
      <c r="W589" s="47"/>
      <c r="X589" s="47">
        <v>208</v>
      </c>
      <c r="Y589" s="47">
        <f t="shared" si="886"/>
        <v>208</v>
      </c>
      <c r="Z589" s="50"/>
      <c r="AA589" s="51">
        <f t="shared" si="875"/>
        <v>60000</v>
      </c>
      <c r="AB589" s="46">
        <f t="shared" si="885"/>
        <v>80000</v>
      </c>
      <c r="AC589" s="46">
        <f t="shared" si="860"/>
        <v>140000</v>
      </c>
      <c r="AD589" s="47">
        <v>50</v>
      </c>
      <c r="AE589" s="47">
        <v>66.666666666666671</v>
      </c>
      <c r="AF589" s="44">
        <f t="shared" si="859"/>
        <v>116.66666666666667</v>
      </c>
      <c r="AG589" s="124"/>
      <c r="AH589" s="51">
        <f t="shared" si="876"/>
        <v>0</v>
      </c>
      <c r="AI589" s="46">
        <f t="shared" si="877"/>
        <v>0</v>
      </c>
      <c r="AJ589" s="46">
        <f t="shared" si="878"/>
        <v>0</v>
      </c>
      <c r="AK589" s="47"/>
      <c r="AL589" s="47"/>
      <c r="AM589" s="44">
        <f t="shared" si="716"/>
        <v>0</v>
      </c>
      <c r="AN589" s="124"/>
      <c r="AO589" s="51">
        <f t="shared" si="879"/>
        <v>0</v>
      </c>
      <c r="AP589" s="46">
        <f t="shared" si="880"/>
        <v>0</v>
      </c>
      <c r="AQ589" s="46">
        <f t="shared" si="881"/>
        <v>0</v>
      </c>
      <c r="AR589" s="47"/>
      <c r="AS589" s="47"/>
      <c r="AT589" s="44">
        <f t="shared" si="717"/>
        <v>0</v>
      </c>
      <c r="AU589" s="124"/>
      <c r="AV589" s="51">
        <f t="shared" si="882"/>
        <v>0</v>
      </c>
      <c r="AW589" s="46">
        <f t="shared" si="883"/>
        <v>0</v>
      </c>
      <c r="AX589" s="46">
        <f t="shared" si="884"/>
        <v>0</v>
      </c>
      <c r="AY589" s="47"/>
      <c r="AZ589" s="47"/>
      <c r="BA589" s="44">
        <f t="shared" si="718"/>
        <v>0</v>
      </c>
      <c r="BB589" s="93" t="s">
        <v>988</v>
      </c>
      <c r="BC589" s="93"/>
    </row>
    <row r="590" spans="1:139" ht="28.5" customHeight="1" outlineLevel="1" x14ac:dyDescent="0.3">
      <c r="A590" s="6">
        <v>483</v>
      </c>
      <c r="B590" s="6">
        <v>29</v>
      </c>
      <c r="C590" s="6" t="s">
        <v>458</v>
      </c>
      <c r="D590" s="7" t="s">
        <v>557</v>
      </c>
      <c r="E590" s="16">
        <v>1200</v>
      </c>
      <c r="F590" s="49">
        <f t="shared" si="870"/>
        <v>0</v>
      </c>
      <c r="G590" s="48"/>
      <c r="H590" s="46">
        <f t="shared" si="871"/>
        <v>0</v>
      </c>
      <c r="I590" s="47"/>
      <c r="J590" s="47"/>
      <c r="K590" s="47">
        <f t="shared" si="872"/>
        <v>0</v>
      </c>
      <c r="L590" s="50"/>
      <c r="M590" s="49">
        <f t="shared" si="807"/>
        <v>0</v>
      </c>
      <c r="N590" s="46">
        <f t="shared" si="808"/>
        <v>0</v>
      </c>
      <c r="O590" s="42">
        <f t="shared" si="809"/>
        <v>0</v>
      </c>
      <c r="P590" s="47"/>
      <c r="Q590" s="47"/>
      <c r="R590" s="47">
        <f t="shared" si="846"/>
        <v>0</v>
      </c>
      <c r="S590" s="50"/>
      <c r="T590" s="49">
        <f t="shared" si="873"/>
        <v>0</v>
      </c>
      <c r="U590" s="46">
        <f t="shared" si="874"/>
        <v>553500</v>
      </c>
      <c r="V590" s="42">
        <f t="shared" si="810"/>
        <v>553500</v>
      </c>
      <c r="W590" s="47"/>
      <c r="X590" s="47">
        <v>461.25</v>
      </c>
      <c r="Y590" s="47">
        <f t="shared" si="886"/>
        <v>461.25</v>
      </c>
      <c r="Z590" s="50"/>
      <c r="AA590" s="51">
        <f t="shared" si="875"/>
        <v>362000</v>
      </c>
      <c r="AB590" s="46">
        <f t="shared" si="885"/>
        <v>146000</v>
      </c>
      <c r="AC590" s="46">
        <f t="shared" si="860"/>
        <v>508000</v>
      </c>
      <c r="AD590" s="47">
        <v>301.66666666666669</v>
      </c>
      <c r="AE590" s="47">
        <v>121.66666666666667</v>
      </c>
      <c r="AF590" s="44">
        <f t="shared" si="859"/>
        <v>423.33333333333337</v>
      </c>
      <c r="AG590" s="124"/>
      <c r="AH590" s="51">
        <f t="shared" si="876"/>
        <v>0</v>
      </c>
      <c r="AI590" s="46">
        <f t="shared" si="877"/>
        <v>0</v>
      </c>
      <c r="AJ590" s="46">
        <f t="shared" si="878"/>
        <v>0</v>
      </c>
      <c r="AK590" s="47"/>
      <c r="AL590" s="47"/>
      <c r="AM590" s="44">
        <f t="shared" si="716"/>
        <v>0</v>
      </c>
      <c r="AN590" s="124"/>
      <c r="AO590" s="51">
        <f t="shared" si="879"/>
        <v>0</v>
      </c>
      <c r="AP590" s="46">
        <f t="shared" si="880"/>
        <v>0</v>
      </c>
      <c r="AQ590" s="46">
        <f t="shared" si="881"/>
        <v>0</v>
      </c>
      <c r="AR590" s="47"/>
      <c r="AS590" s="47"/>
      <c r="AT590" s="44">
        <f t="shared" si="717"/>
        <v>0</v>
      </c>
      <c r="AU590" s="124"/>
      <c r="AV590" s="51">
        <f t="shared" si="882"/>
        <v>0</v>
      </c>
      <c r="AW590" s="46">
        <f t="shared" si="883"/>
        <v>0</v>
      </c>
      <c r="AX590" s="46">
        <f t="shared" si="884"/>
        <v>0</v>
      </c>
      <c r="AY590" s="47"/>
      <c r="AZ590" s="47"/>
      <c r="BA590" s="44">
        <f t="shared" si="718"/>
        <v>0</v>
      </c>
      <c r="BB590" s="93" t="s">
        <v>989</v>
      </c>
      <c r="BC590" s="93"/>
    </row>
    <row r="591" spans="1:139" ht="85.5" customHeight="1" outlineLevel="1" x14ac:dyDescent="0.3">
      <c r="A591" s="6">
        <v>484</v>
      </c>
      <c r="B591" s="6">
        <v>30</v>
      </c>
      <c r="C591" s="6" t="s">
        <v>459</v>
      </c>
      <c r="D591" s="7" t="s">
        <v>557</v>
      </c>
      <c r="E591" s="16">
        <v>30</v>
      </c>
      <c r="F591" s="49">
        <f t="shared" si="870"/>
        <v>0</v>
      </c>
      <c r="G591" s="48"/>
      <c r="H591" s="46">
        <f t="shared" si="871"/>
        <v>0</v>
      </c>
      <c r="I591" s="47"/>
      <c r="J591" s="47"/>
      <c r="K591" s="47">
        <f t="shared" si="872"/>
        <v>0</v>
      </c>
      <c r="L591" s="50"/>
      <c r="M591" s="49">
        <f t="shared" si="807"/>
        <v>0</v>
      </c>
      <c r="N591" s="46">
        <f t="shared" si="808"/>
        <v>0</v>
      </c>
      <c r="O591" s="42">
        <f t="shared" si="809"/>
        <v>0</v>
      </c>
      <c r="P591" s="47"/>
      <c r="Q591" s="47"/>
      <c r="R591" s="47">
        <f t="shared" si="846"/>
        <v>0</v>
      </c>
      <c r="S591" s="50"/>
      <c r="T591" s="49">
        <f t="shared" si="873"/>
        <v>0</v>
      </c>
      <c r="U591" s="46">
        <f t="shared" si="874"/>
        <v>2010</v>
      </c>
      <c r="V591" s="42">
        <f t="shared" si="810"/>
        <v>2010</v>
      </c>
      <c r="W591" s="47"/>
      <c r="X591" s="47">
        <v>67</v>
      </c>
      <c r="Y591" s="47">
        <f t="shared" si="886"/>
        <v>67</v>
      </c>
      <c r="Z591" s="50"/>
      <c r="AA591" s="51">
        <f t="shared" si="875"/>
        <v>7500</v>
      </c>
      <c r="AB591" s="46">
        <f t="shared" si="885"/>
        <v>3375</v>
      </c>
      <c r="AC591" s="46">
        <f t="shared" si="860"/>
        <v>10875</v>
      </c>
      <c r="AD591" s="47">
        <v>250</v>
      </c>
      <c r="AE591" s="47">
        <v>112.5</v>
      </c>
      <c r="AF591" s="44">
        <f t="shared" si="859"/>
        <v>362.5</v>
      </c>
      <c r="AG591" s="124"/>
      <c r="AH591" s="51">
        <f t="shared" si="876"/>
        <v>0</v>
      </c>
      <c r="AI591" s="46">
        <f t="shared" si="877"/>
        <v>0</v>
      </c>
      <c r="AJ591" s="46">
        <f t="shared" si="878"/>
        <v>0</v>
      </c>
      <c r="AK591" s="47"/>
      <c r="AL591" s="47"/>
      <c r="AM591" s="44">
        <f t="shared" si="716"/>
        <v>0</v>
      </c>
      <c r="AN591" s="124"/>
      <c r="AO591" s="51">
        <f t="shared" si="879"/>
        <v>0</v>
      </c>
      <c r="AP591" s="46">
        <f t="shared" si="880"/>
        <v>0</v>
      </c>
      <c r="AQ591" s="46">
        <f t="shared" si="881"/>
        <v>0</v>
      </c>
      <c r="AR591" s="47"/>
      <c r="AS591" s="47"/>
      <c r="AT591" s="44">
        <f t="shared" si="717"/>
        <v>0</v>
      </c>
      <c r="AU591" s="124"/>
      <c r="AV591" s="51">
        <f t="shared" si="882"/>
        <v>0</v>
      </c>
      <c r="AW591" s="46">
        <f t="shared" si="883"/>
        <v>0</v>
      </c>
      <c r="AX591" s="46">
        <f t="shared" si="884"/>
        <v>0</v>
      </c>
      <c r="AY591" s="47"/>
      <c r="AZ591" s="47"/>
      <c r="BA591" s="44">
        <f t="shared" si="718"/>
        <v>0</v>
      </c>
      <c r="BB591" s="93" t="s">
        <v>990</v>
      </c>
      <c r="BC591" s="93"/>
    </row>
    <row r="592" spans="1:139" ht="28.5" customHeight="1" outlineLevel="1" x14ac:dyDescent="0.3">
      <c r="A592" s="6">
        <v>485</v>
      </c>
      <c r="B592" s="6">
        <v>31</v>
      </c>
      <c r="C592" s="6" t="s">
        <v>460</v>
      </c>
      <c r="D592" s="7" t="s">
        <v>557</v>
      </c>
      <c r="E592" s="16">
        <v>30</v>
      </c>
      <c r="F592" s="49">
        <f t="shared" si="870"/>
        <v>0</v>
      </c>
      <c r="G592" s="48"/>
      <c r="H592" s="46">
        <f t="shared" si="871"/>
        <v>0</v>
      </c>
      <c r="I592" s="47"/>
      <c r="J592" s="47"/>
      <c r="K592" s="47">
        <f t="shared" si="872"/>
        <v>0</v>
      </c>
      <c r="L592" s="50"/>
      <c r="M592" s="49">
        <f t="shared" si="807"/>
        <v>0</v>
      </c>
      <c r="N592" s="46">
        <f t="shared" si="808"/>
        <v>0</v>
      </c>
      <c r="O592" s="42">
        <f t="shared" si="809"/>
        <v>0</v>
      </c>
      <c r="P592" s="47"/>
      <c r="Q592" s="47"/>
      <c r="R592" s="47">
        <f t="shared" si="846"/>
        <v>0</v>
      </c>
      <c r="S592" s="50"/>
      <c r="T592" s="49">
        <f t="shared" si="873"/>
        <v>0</v>
      </c>
      <c r="U592" s="46">
        <f t="shared" si="874"/>
        <v>13837.5</v>
      </c>
      <c r="V592" s="42">
        <f t="shared" si="810"/>
        <v>13837.5</v>
      </c>
      <c r="W592" s="47"/>
      <c r="X592" s="47">
        <v>461.25</v>
      </c>
      <c r="Y592" s="47">
        <f t="shared" si="886"/>
        <v>461.25</v>
      </c>
      <c r="Z592" s="50"/>
      <c r="AA592" s="51">
        <f t="shared" si="875"/>
        <v>9050</v>
      </c>
      <c r="AB592" s="46">
        <f t="shared" si="885"/>
        <v>3650</v>
      </c>
      <c r="AC592" s="46">
        <f t="shared" si="860"/>
        <v>12700</v>
      </c>
      <c r="AD592" s="47">
        <v>301.66666666666669</v>
      </c>
      <c r="AE592" s="47">
        <v>121.66666666666667</v>
      </c>
      <c r="AF592" s="44">
        <f t="shared" si="859"/>
        <v>423.33333333333337</v>
      </c>
      <c r="AG592" s="124"/>
      <c r="AH592" s="51">
        <f t="shared" si="876"/>
        <v>0</v>
      </c>
      <c r="AI592" s="46">
        <f t="shared" si="877"/>
        <v>0</v>
      </c>
      <c r="AJ592" s="46">
        <f t="shared" si="878"/>
        <v>0</v>
      </c>
      <c r="AK592" s="47"/>
      <c r="AL592" s="47"/>
      <c r="AM592" s="44">
        <f t="shared" si="716"/>
        <v>0</v>
      </c>
      <c r="AN592" s="124"/>
      <c r="AO592" s="51">
        <f t="shared" si="879"/>
        <v>0</v>
      </c>
      <c r="AP592" s="46">
        <f t="shared" si="880"/>
        <v>0</v>
      </c>
      <c r="AQ592" s="46">
        <f t="shared" si="881"/>
        <v>0</v>
      </c>
      <c r="AR592" s="47"/>
      <c r="AS592" s="47"/>
      <c r="AT592" s="44">
        <f t="shared" si="717"/>
        <v>0</v>
      </c>
      <c r="AU592" s="124"/>
      <c r="AV592" s="51">
        <f t="shared" si="882"/>
        <v>0</v>
      </c>
      <c r="AW592" s="46">
        <f t="shared" si="883"/>
        <v>0</v>
      </c>
      <c r="AX592" s="46">
        <f t="shared" si="884"/>
        <v>0</v>
      </c>
      <c r="AY592" s="47"/>
      <c r="AZ592" s="47"/>
      <c r="BA592" s="44">
        <f t="shared" si="718"/>
        <v>0</v>
      </c>
      <c r="BB592" s="93" t="s">
        <v>991</v>
      </c>
      <c r="BC592" s="93"/>
    </row>
    <row r="593" spans="1:139" ht="85.5" customHeight="1" outlineLevel="1" x14ac:dyDescent="0.3">
      <c r="A593" s="6">
        <v>486</v>
      </c>
      <c r="B593" s="6">
        <v>32</v>
      </c>
      <c r="C593" s="6" t="s">
        <v>455</v>
      </c>
      <c r="D593" s="7" t="s">
        <v>557</v>
      </c>
      <c r="E593" s="16">
        <v>100</v>
      </c>
      <c r="F593" s="49">
        <f t="shared" si="870"/>
        <v>0</v>
      </c>
      <c r="G593" s="48"/>
      <c r="H593" s="46">
        <f t="shared" si="871"/>
        <v>0</v>
      </c>
      <c r="I593" s="47"/>
      <c r="J593" s="47"/>
      <c r="K593" s="47">
        <f t="shared" si="872"/>
        <v>0</v>
      </c>
      <c r="L593" s="50"/>
      <c r="M593" s="49">
        <f t="shared" si="807"/>
        <v>0</v>
      </c>
      <c r="N593" s="46">
        <f t="shared" si="808"/>
        <v>0</v>
      </c>
      <c r="O593" s="42">
        <f t="shared" si="809"/>
        <v>0</v>
      </c>
      <c r="P593" s="47"/>
      <c r="Q593" s="47"/>
      <c r="R593" s="47">
        <f t="shared" si="846"/>
        <v>0</v>
      </c>
      <c r="S593" s="50"/>
      <c r="T593" s="49">
        <f t="shared" si="873"/>
        <v>0</v>
      </c>
      <c r="U593" s="46">
        <f t="shared" si="874"/>
        <v>20800</v>
      </c>
      <c r="V593" s="42">
        <f t="shared" si="810"/>
        <v>20800</v>
      </c>
      <c r="W593" s="47"/>
      <c r="X593" s="47">
        <v>208</v>
      </c>
      <c r="Y593" s="47">
        <f t="shared" si="886"/>
        <v>208</v>
      </c>
      <c r="Z593" s="50"/>
      <c r="AA593" s="51">
        <f t="shared" si="875"/>
        <v>5000</v>
      </c>
      <c r="AB593" s="46">
        <f t="shared" si="885"/>
        <v>6666.666666666667</v>
      </c>
      <c r="AC593" s="46">
        <f t="shared" si="860"/>
        <v>11666.666666666668</v>
      </c>
      <c r="AD593" s="47">
        <v>50</v>
      </c>
      <c r="AE593" s="47">
        <v>66.666666666666671</v>
      </c>
      <c r="AF593" s="44">
        <f t="shared" si="859"/>
        <v>116.66666666666667</v>
      </c>
      <c r="AG593" s="124"/>
      <c r="AH593" s="51">
        <f t="shared" si="876"/>
        <v>0</v>
      </c>
      <c r="AI593" s="46">
        <f t="shared" si="877"/>
        <v>0</v>
      </c>
      <c r="AJ593" s="46">
        <f t="shared" si="878"/>
        <v>0</v>
      </c>
      <c r="AK593" s="47"/>
      <c r="AL593" s="47"/>
      <c r="AM593" s="44">
        <f t="shared" si="716"/>
        <v>0</v>
      </c>
      <c r="AN593" s="124"/>
      <c r="AO593" s="51">
        <f t="shared" si="879"/>
        <v>0</v>
      </c>
      <c r="AP593" s="46">
        <f t="shared" si="880"/>
        <v>0</v>
      </c>
      <c r="AQ593" s="46">
        <f t="shared" si="881"/>
        <v>0</v>
      </c>
      <c r="AR593" s="47"/>
      <c r="AS593" s="47"/>
      <c r="AT593" s="44">
        <f t="shared" si="717"/>
        <v>0</v>
      </c>
      <c r="AU593" s="124"/>
      <c r="AV593" s="51">
        <f t="shared" si="882"/>
        <v>0</v>
      </c>
      <c r="AW593" s="46">
        <f t="shared" si="883"/>
        <v>0</v>
      </c>
      <c r="AX593" s="46">
        <f t="shared" si="884"/>
        <v>0</v>
      </c>
      <c r="AY593" s="47"/>
      <c r="AZ593" s="47"/>
      <c r="BA593" s="44">
        <f t="shared" si="718"/>
        <v>0</v>
      </c>
      <c r="BB593" s="93" t="s">
        <v>992</v>
      </c>
      <c r="BC593" s="93"/>
    </row>
    <row r="594" spans="1:139" ht="42.75" customHeight="1" outlineLevel="1" x14ac:dyDescent="0.3">
      <c r="A594" s="6">
        <v>487</v>
      </c>
      <c r="B594" s="6">
        <v>33</v>
      </c>
      <c r="C594" s="6" t="s">
        <v>461</v>
      </c>
      <c r="D594" s="7" t="s">
        <v>557</v>
      </c>
      <c r="E594" s="16">
        <v>100</v>
      </c>
      <c r="F594" s="49">
        <f t="shared" si="870"/>
        <v>0</v>
      </c>
      <c r="G594" s="48"/>
      <c r="H594" s="46">
        <f t="shared" si="871"/>
        <v>0</v>
      </c>
      <c r="I594" s="47"/>
      <c r="J594" s="47"/>
      <c r="K594" s="47">
        <f t="shared" si="872"/>
        <v>0</v>
      </c>
      <c r="L594" s="50"/>
      <c r="M594" s="49">
        <f t="shared" si="807"/>
        <v>0</v>
      </c>
      <c r="N594" s="46">
        <f t="shared" si="808"/>
        <v>0</v>
      </c>
      <c r="O594" s="42">
        <f t="shared" si="809"/>
        <v>0</v>
      </c>
      <c r="P594" s="47"/>
      <c r="Q594" s="47"/>
      <c r="R594" s="47">
        <f t="shared" si="846"/>
        <v>0</v>
      </c>
      <c r="S594" s="50"/>
      <c r="T594" s="49">
        <f t="shared" si="873"/>
        <v>0</v>
      </c>
      <c r="U594" s="46">
        <f t="shared" si="874"/>
        <v>12500</v>
      </c>
      <c r="V594" s="42">
        <f t="shared" si="810"/>
        <v>12500</v>
      </c>
      <c r="W594" s="47"/>
      <c r="X594" s="47">
        <v>125</v>
      </c>
      <c r="Y594" s="47">
        <f t="shared" si="886"/>
        <v>125</v>
      </c>
      <c r="Z594" s="50"/>
      <c r="AA594" s="51">
        <f t="shared" si="875"/>
        <v>30166.666666666668</v>
      </c>
      <c r="AB594" s="46">
        <f t="shared" si="885"/>
        <v>9833.3333333333339</v>
      </c>
      <c r="AC594" s="46">
        <f t="shared" si="860"/>
        <v>40000</v>
      </c>
      <c r="AD594" s="47">
        <v>301.66666666666669</v>
      </c>
      <c r="AE594" s="47">
        <v>98.333333333333343</v>
      </c>
      <c r="AF594" s="44">
        <f t="shared" si="859"/>
        <v>400</v>
      </c>
      <c r="AG594" s="124"/>
      <c r="AH594" s="51">
        <f t="shared" si="876"/>
        <v>0</v>
      </c>
      <c r="AI594" s="46">
        <f t="shared" si="877"/>
        <v>0</v>
      </c>
      <c r="AJ594" s="46">
        <f t="shared" si="878"/>
        <v>0</v>
      </c>
      <c r="AK594" s="47"/>
      <c r="AL594" s="47"/>
      <c r="AM594" s="44">
        <f t="shared" si="716"/>
        <v>0</v>
      </c>
      <c r="AN594" s="124"/>
      <c r="AO594" s="51">
        <f t="shared" si="879"/>
        <v>0</v>
      </c>
      <c r="AP594" s="46">
        <f t="shared" si="880"/>
        <v>0</v>
      </c>
      <c r="AQ594" s="46">
        <f t="shared" si="881"/>
        <v>0</v>
      </c>
      <c r="AR594" s="47"/>
      <c r="AS594" s="47"/>
      <c r="AT594" s="44">
        <f t="shared" si="717"/>
        <v>0</v>
      </c>
      <c r="AU594" s="124"/>
      <c r="AV594" s="51">
        <f t="shared" si="882"/>
        <v>0</v>
      </c>
      <c r="AW594" s="46">
        <f t="shared" si="883"/>
        <v>0</v>
      </c>
      <c r="AX594" s="46">
        <f t="shared" si="884"/>
        <v>0</v>
      </c>
      <c r="AY594" s="47"/>
      <c r="AZ594" s="47"/>
      <c r="BA594" s="44">
        <f t="shared" si="718"/>
        <v>0</v>
      </c>
      <c r="BB594" s="93" t="s">
        <v>993</v>
      </c>
      <c r="BC594" s="93"/>
    </row>
    <row r="595" spans="1:139" ht="28.5" customHeight="1" outlineLevel="1" x14ac:dyDescent="0.3">
      <c r="A595" s="6">
        <v>488</v>
      </c>
      <c r="B595" s="6">
        <v>34</v>
      </c>
      <c r="C595" s="6" t="s">
        <v>462</v>
      </c>
      <c r="D595" s="7" t="s">
        <v>550</v>
      </c>
      <c r="E595" s="16">
        <v>2</v>
      </c>
      <c r="F595" s="49">
        <f t="shared" si="870"/>
        <v>0</v>
      </c>
      <c r="G595" s="48"/>
      <c r="H595" s="46">
        <f t="shared" si="871"/>
        <v>0</v>
      </c>
      <c r="I595" s="47"/>
      <c r="J595" s="47"/>
      <c r="K595" s="47">
        <f t="shared" si="872"/>
        <v>0</v>
      </c>
      <c r="L595" s="50"/>
      <c r="M595" s="49">
        <f t="shared" si="807"/>
        <v>0</v>
      </c>
      <c r="N595" s="46">
        <f t="shared" si="808"/>
        <v>0</v>
      </c>
      <c r="O595" s="42">
        <f t="shared" si="809"/>
        <v>0</v>
      </c>
      <c r="P595" s="47"/>
      <c r="Q595" s="47"/>
      <c r="R595" s="47">
        <f t="shared" si="846"/>
        <v>0</v>
      </c>
      <c r="S595" s="50"/>
      <c r="T595" s="49">
        <f t="shared" si="873"/>
        <v>0</v>
      </c>
      <c r="U595" s="46">
        <f t="shared" si="874"/>
        <v>750</v>
      </c>
      <c r="V595" s="42">
        <f t="shared" si="810"/>
        <v>750</v>
      </c>
      <c r="W595" s="47"/>
      <c r="X595" s="47">
        <v>375</v>
      </c>
      <c r="Y595" s="47">
        <f t="shared" si="886"/>
        <v>375</v>
      </c>
      <c r="Z595" s="50"/>
      <c r="AA595" s="51">
        <f t="shared" si="875"/>
        <v>83.333333333333343</v>
      </c>
      <c r="AB595" s="46">
        <f t="shared" si="885"/>
        <v>75</v>
      </c>
      <c r="AC595" s="46">
        <f t="shared" si="860"/>
        <v>158.33333333333334</v>
      </c>
      <c r="AD595" s="47">
        <v>41.666666666666671</v>
      </c>
      <c r="AE595" s="47">
        <v>37.5</v>
      </c>
      <c r="AF595" s="44">
        <f t="shared" si="859"/>
        <v>79.166666666666671</v>
      </c>
      <c r="AG595" s="124"/>
      <c r="AH595" s="51">
        <f t="shared" si="876"/>
        <v>0</v>
      </c>
      <c r="AI595" s="46">
        <f t="shared" si="877"/>
        <v>0</v>
      </c>
      <c r="AJ595" s="46">
        <f t="shared" si="878"/>
        <v>0</v>
      </c>
      <c r="AK595" s="47"/>
      <c r="AL595" s="47"/>
      <c r="AM595" s="44">
        <f t="shared" si="716"/>
        <v>0</v>
      </c>
      <c r="AN595" s="124"/>
      <c r="AO595" s="51">
        <f t="shared" si="879"/>
        <v>0</v>
      </c>
      <c r="AP595" s="46">
        <f t="shared" si="880"/>
        <v>0</v>
      </c>
      <c r="AQ595" s="46">
        <f t="shared" si="881"/>
        <v>0</v>
      </c>
      <c r="AR595" s="47"/>
      <c r="AS595" s="47"/>
      <c r="AT595" s="44">
        <f t="shared" si="717"/>
        <v>0</v>
      </c>
      <c r="AU595" s="124"/>
      <c r="AV595" s="51">
        <f t="shared" si="882"/>
        <v>0</v>
      </c>
      <c r="AW595" s="46">
        <f t="shared" si="883"/>
        <v>0</v>
      </c>
      <c r="AX595" s="46">
        <f t="shared" si="884"/>
        <v>0</v>
      </c>
      <c r="AY595" s="47"/>
      <c r="AZ595" s="47"/>
      <c r="BA595" s="44">
        <f t="shared" si="718"/>
        <v>0</v>
      </c>
      <c r="BB595" s="93" t="s">
        <v>994</v>
      </c>
      <c r="BC595" s="93"/>
    </row>
    <row r="596" spans="1:139" ht="57" customHeight="1" outlineLevel="1" x14ac:dyDescent="0.3">
      <c r="A596" s="6">
        <v>489</v>
      </c>
      <c r="B596" s="6">
        <v>35</v>
      </c>
      <c r="C596" s="6" t="s">
        <v>463</v>
      </c>
      <c r="D596" s="7" t="s">
        <v>550</v>
      </c>
      <c r="E596" s="16">
        <v>4</v>
      </c>
      <c r="F596" s="49">
        <f t="shared" si="870"/>
        <v>0</v>
      </c>
      <c r="G596" s="48"/>
      <c r="H596" s="46">
        <f t="shared" si="871"/>
        <v>0</v>
      </c>
      <c r="I596" s="47"/>
      <c r="J596" s="47"/>
      <c r="K596" s="47">
        <f t="shared" si="872"/>
        <v>0</v>
      </c>
      <c r="L596" s="50"/>
      <c r="M596" s="49">
        <f t="shared" si="807"/>
        <v>0</v>
      </c>
      <c r="N596" s="46">
        <f t="shared" si="808"/>
        <v>0</v>
      </c>
      <c r="O596" s="42">
        <f t="shared" si="809"/>
        <v>0</v>
      </c>
      <c r="P596" s="47"/>
      <c r="Q596" s="47"/>
      <c r="R596" s="47">
        <f t="shared" si="846"/>
        <v>0</v>
      </c>
      <c r="S596" s="50"/>
      <c r="T596" s="49">
        <f t="shared" si="873"/>
        <v>0</v>
      </c>
      <c r="U596" s="46">
        <f t="shared" si="874"/>
        <v>8333.3333333333339</v>
      </c>
      <c r="V596" s="42">
        <f t="shared" si="810"/>
        <v>8333.3333333333339</v>
      </c>
      <c r="W596" s="47"/>
      <c r="X596" s="47">
        <v>2083.3333333333335</v>
      </c>
      <c r="Y596" s="47">
        <f t="shared" si="886"/>
        <v>2083.3333333333335</v>
      </c>
      <c r="Z596" s="50"/>
      <c r="AA596" s="51">
        <f t="shared" si="875"/>
        <v>3333.3333333333335</v>
      </c>
      <c r="AB596" s="46">
        <f t="shared" si="885"/>
        <v>7866.666666666667</v>
      </c>
      <c r="AC596" s="46">
        <f>AA596+AB596</f>
        <v>11200</v>
      </c>
      <c r="AD596" s="47">
        <v>833.33333333333337</v>
      </c>
      <c r="AE596" s="47">
        <v>1966.6666666666667</v>
      </c>
      <c r="AF596" s="44">
        <f t="shared" si="859"/>
        <v>2800</v>
      </c>
      <c r="AG596" s="124"/>
      <c r="AH596" s="51">
        <f t="shared" si="876"/>
        <v>0</v>
      </c>
      <c r="AI596" s="46">
        <f t="shared" si="877"/>
        <v>0</v>
      </c>
      <c r="AJ596" s="46">
        <f t="shared" si="878"/>
        <v>0</v>
      </c>
      <c r="AK596" s="47"/>
      <c r="AL596" s="47"/>
      <c r="AM596" s="44">
        <f t="shared" si="716"/>
        <v>0</v>
      </c>
      <c r="AN596" s="124"/>
      <c r="AO596" s="51">
        <f t="shared" si="879"/>
        <v>0</v>
      </c>
      <c r="AP596" s="46">
        <f t="shared" si="880"/>
        <v>0</v>
      </c>
      <c r="AQ596" s="46">
        <f t="shared" si="881"/>
        <v>0</v>
      </c>
      <c r="AR596" s="47"/>
      <c r="AS596" s="47"/>
      <c r="AT596" s="44">
        <f t="shared" si="717"/>
        <v>0</v>
      </c>
      <c r="AU596" s="124"/>
      <c r="AV596" s="51">
        <f t="shared" si="882"/>
        <v>0</v>
      </c>
      <c r="AW596" s="46">
        <f t="shared" si="883"/>
        <v>0</v>
      </c>
      <c r="AX596" s="46">
        <f t="shared" si="884"/>
        <v>0</v>
      </c>
      <c r="AY596" s="47"/>
      <c r="AZ596" s="47"/>
      <c r="BA596" s="44">
        <f t="shared" si="718"/>
        <v>0</v>
      </c>
      <c r="BB596" s="93" t="s">
        <v>995</v>
      </c>
      <c r="BC596" s="93"/>
    </row>
    <row r="597" spans="1:139" ht="42.75" customHeight="1" outlineLevel="1" x14ac:dyDescent="0.3">
      <c r="A597" s="6">
        <v>490</v>
      </c>
      <c r="B597" s="6">
        <v>36</v>
      </c>
      <c r="C597" s="6" t="s">
        <v>464</v>
      </c>
      <c r="D597" s="7" t="s">
        <v>564</v>
      </c>
      <c r="E597" s="16">
        <v>20</v>
      </c>
      <c r="F597" s="49">
        <f t="shared" si="870"/>
        <v>0</v>
      </c>
      <c r="G597" s="48"/>
      <c r="H597" s="46">
        <f t="shared" si="871"/>
        <v>0</v>
      </c>
      <c r="I597" s="47"/>
      <c r="J597" s="47"/>
      <c r="K597" s="47">
        <f t="shared" si="872"/>
        <v>0</v>
      </c>
      <c r="L597" s="50"/>
      <c r="M597" s="49">
        <f t="shared" si="807"/>
        <v>0</v>
      </c>
      <c r="N597" s="46">
        <f t="shared" si="808"/>
        <v>0</v>
      </c>
      <c r="O597" s="42">
        <f t="shared" si="809"/>
        <v>0</v>
      </c>
      <c r="P597" s="47"/>
      <c r="Q597" s="47"/>
      <c r="R597" s="47">
        <f t="shared" si="846"/>
        <v>0</v>
      </c>
      <c r="S597" s="50"/>
      <c r="T597" s="49">
        <f t="shared" si="873"/>
        <v>0</v>
      </c>
      <c r="U597" s="46">
        <f t="shared" si="874"/>
        <v>0</v>
      </c>
      <c r="V597" s="42">
        <f t="shared" si="810"/>
        <v>0</v>
      </c>
      <c r="W597" s="47"/>
      <c r="X597" s="47"/>
      <c r="Y597" s="47">
        <f t="shared" si="886"/>
        <v>0</v>
      </c>
      <c r="Z597" s="50"/>
      <c r="AA597" s="51">
        <f t="shared" si="875"/>
        <v>25000</v>
      </c>
      <c r="AB597" s="46">
        <f t="shared" si="885"/>
        <v>0</v>
      </c>
      <c r="AC597" s="46">
        <f t="shared" si="860"/>
        <v>25000</v>
      </c>
      <c r="AD597" s="47">
        <v>1250</v>
      </c>
      <c r="AE597" s="47">
        <v>0</v>
      </c>
      <c r="AF597" s="44">
        <f t="shared" si="859"/>
        <v>1250</v>
      </c>
      <c r="AG597" s="124"/>
      <c r="AH597" s="51">
        <f t="shared" si="876"/>
        <v>0</v>
      </c>
      <c r="AI597" s="46">
        <f t="shared" si="877"/>
        <v>0</v>
      </c>
      <c r="AJ597" s="46">
        <f t="shared" si="878"/>
        <v>0</v>
      </c>
      <c r="AK597" s="47"/>
      <c r="AL597" s="47"/>
      <c r="AM597" s="44">
        <f t="shared" si="716"/>
        <v>0</v>
      </c>
      <c r="AN597" s="124"/>
      <c r="AO597" s="51">
        <f t="shared" si="879"/>
        <v>0</v>
      </c>
      <c r="AP597" s="46">
        <f t="shared" si="880"/>
        <v>0</v>
      </c>
      <c r="AQ597" s="46">
        <f t="shared" si="881"/>
        <v>0</v>
      </c>
      <c r="AR597" s="47"/>
      <c r="AS597" s="47"/>
      <c r="AT597" s="44">
        <f t="shared" si="717"/>
        <v>0</v>
      </c>
      <c r="AU597" s="124"/>
      <c r="AV597" s="51">
        <f t="shared" si="882"/>
        <v>0</v>
      </c>
      <c r="AW597" s="46">
        <f t="shared" si="883"/>
        <v>0</v>
      </c>
      <c r="AX597" s="46">
        <f t="shared" si="884"/>
        <v>0</v>
      </c>
      <c r="AY597" s="47"/>
      <c r="AZ597" s="47"/>
      <c r="BA597" s="44">
        <f t="shared" si="718"/>
        <v>0</v>
      </c>
      <c r="BB597" s="93"/>
      <c r="BC597" s="93"/>
    </row>
    <row r="598" spans="1:139" ht="42.75" customHeight="1" outlineLevel="1" x14ac:dyDescent="0.3">
      <c r="A598" s="6">
        <v>491</v>
      </c>
      <c r="B598" s="6">
        <v>37</v>
      </c>
      <c r="C598" s="6" t="s">
        <v>465</v>
      </c>
      <c r="D598" s="7" t="s">
        <v>550</v>
      </c>
      <c r="E598" s="16">
        <v>20</v>
      </c>
      <c r="F598" s="49">
        <f t="shared" si="870"/>
        <v>0</v>
      </c>
      <c r="G598" s="48"/>
      <c r="H598" s="46">
        <f t="shared" si="871"/>
        <v>0</v>
      </c>
      <c r="I598" s="47"/>
      <c r="J598" s="47"/>
      <c r="K598" s="47">
        <f t="shared" si="872"/>
        <v>0</v>
      </c>
      <c r="L598" s="50"/>
      <c r="M598" s="49">
        <f t="shared" si="807"/>
        <v>0</v>
      </c>
      <c r="N598" s="46">
        <f t="shared" si="808"/>
        <v>0</v>
      </c>
      <c r="O598" s="42">
        <f t="shared" si="809"/>
        <v>0</v>
      </c>
      <c r="P598" s="47"/>
      <c r="Q598" s="47"/>
      <c r="R598" s="47">
        <f t="shared" si="846"/>
        <v>0</v>
      </c>
      <c r="S598" s="50"/>
      <c r="T598" s="49">
        <f t="shared" si="873"/>
        <v>0</v>
      </c>
      <c r="U598" s="46">
        <f t="shared" si="874"/>
        <v>12500</v>
      </c>
      <c r="V598" s="36">
        <f t="shared" si="810"/>
        <v>12500</v>
      </c>
      <c r="W598" s="47"/>
      <c r="X598" s="47">
        <v>625</v>
      </c>
      <c r="Y598" s="47">
        <f t="shared" si="886"/>
        <v>625</v>
      </c>
      <c r="Z598" s="50"/>
      <c r="AA598" s="51">
        <f t="shared" si="875"/>
        <v>8333.3333333333339</v>
      </c>
      <c r="AB598" s="46">
        <f t="shared" si="885"/>
        <v>7666.6666666666679</v>
      </c>
      <c r="AC598" s="46">
        <f t="shared" si="860"/>
        <v>16000.000000000002</v>
      </c>
      <c r="AD598" s="47">
        <v>416.66666666666669</v>
      </c>
      <c r="AE598" s="47">
        <v>383.33333333333337</v>
      </c>
      <c r="AF598" s="44">
        <f t="shared" si="859"/>
        <v>800</v>
      </c>
      <c r="AG598" s="124"/>
      <c r="AH598" s="51">
        <f t="shared" si="876"/>
        <v>0</v>
      </c>
      <c r="AI598" s="46">
        <f t="shared" si="877"/>
        <v>0</v>
      </c>
      <c r="AJ598" s="46">
        <f t="shared" si="878"/>
        <v>0</v>
      </c>
      <c r="AK598" s="47"/>
      <c r="AL598" s="47"/>
      <c r="AM598" s="44">
        <f t="shared" ref="AM598:AM661" si="887">AK598+AL598</f>
        <v>0</v>
      </c>
      <c r="AN598" s="124"/>
      <c r="AO598" s="51">
        <f t="shared" si="879"/>
        <v>0</v>
      </c>
      <c r="AP598" s="46">
        <f t="shared" si="880"/>
        <v>0</v>
      </c>
      <c r="AQ598" s="46">
        <f t="shared" si="881"/>
        <v>0</v>
      </c>
      <c r="AR598" s="47"/>
      <c r="AS598" s="47"/>
      <c r="AT598" s="44">
        <f t="shared" ref="AT598:AT661" si="888">AR598+AS598</f>
        <v>0</v>
      </c>
      <c r="AU598" s="124"/>
      <c r="AV598" s="51">
        <f t="shared" si="882"/>
        <v>0</v>
      </c>
      <c r="AW598" s="46">
        <f t="shared" si="883"/>
        <v>0</v>
      </c>
      <c r="AX598" s="46">
        <f t="shared" si="884"/>
        <v>0</v>
      </c>
      <c r="AY598" s="47"/>
      <c r="AZ598" s="47"/>
      <c r="BA598" s="44">
        <f t="shared" ref="BA598:BA661" si="889">AY598+AZ598</f>
        <v>0</v>
      </c>
      <c r="BB598" s="93" t="s">
        <v>996</v>
      </c>
      <c r="BC598" s="93"/>
    </row>
    <row r="599" spans="1:139" ht="57" customHeight="1" outlineLevel="1" x14ac:dyDescent="0.3">
      <c r="A599" s="6">
        <v>492</v>
      </c>
      <c r="B599" s="6">
        <v>38</v>
      </c>
      <c r="C599" s="6" t="s">
        <v>466</v>
      </c>
      <c r="D599" s="7" t="s">
        <v>550</v>
      </c>
      <c r="E599" s="16">
        <v>20</v>
      </c>
      <c r="F599" s="49">
        <f t="shared" si="870"/>
        <v>0</v>
      </c>
      <c r="G599" s="48"/>
      <c r="H599" s="46">
        <f t="shared" si="871"/>
        <v>0</v>
      </c>
      <c r="I599" s="47"/>
      <c r="J599" s="47"/>
      <c r="K599" s="47">
        <f t="shared" si="872"/>
        <v>0</v>
      </c>
      <c r="L599" s="50"/>
      <c r="M599" s="49">
        <f t="shared" si="807"/>
        <v>0</v>
      </c>
      <c r="N599" s="46">
        <f t="shared" si="808"/>
        <v>0</v>
      </c>
      <c r="O599" s="42">
        <f t="shared" si="809"/>
        <v>0</v>
      </c>
      <c r="P599" s="47"/>
      <c r="Q599" s="47"/>
      <c r="R599" s="47">
        <f t="shared" si="846"/>
        <v>0</v>
      </c>
      <c r="S599" s="50"/>
      <c r="T599" s="49">
        <f t="shared" si="873"/>
        <v>0</v>
      </c>
      <c r="U599" s="46">
        <f t="shared" si="874"/>
        <v>16666.666666666668</v>
      </c>
      <c r="V599" s="42">
        <f t="shared" si="810"/>
        <v>16666.666666666668</v>
      </c>
      <c r="W599" s="47"/>
      <c r="X599" s="47">
        <v>833.33333333333337</v>
      </c>
      <c r="Y599" s="47">
        <f t="shared" si="886"/>
        <v>833.33333333333337</v>
      </c>
      <c r="Z599" s="50"/>
      <c r="AA599" s="51">
        <f t="shared" si="875"/>
        <v>16666.666666666668</v>
      </c>
      <c r="AB599" s="46">
        <f t="shared" si="885"/>
        <v>10666.666666666668</v>
      </c>
      <c r="AC599" s="46">
        <f t="shared" si="860"/>
        <v>27333.333333333336</v>
      </c>
      <c r="AD599" s="47">
        <v>833.33333333333337</v>
      </c>
      <c r="AE599" s="47">
        <v>533.33333333333337</v>
      </c>
      <c r="AF599" s="44">
        <f t="shared" si="859"/>
        <v>1366.6666666666667</v>
      </c>
      <c r="AG599" s="124"/>
      <c r="AH599" s="51">
        <f t="shared" si="876"/>
        <v>0</v>
      </c>
      <c r="AI599" s="46">
        <f t="shared" si="877"/>
        <v>0</v>
      </c>
      <c r="AJ599" s="46">
        <f t="shared" si="878"/>
        <v>0</v>
      </c>
      <c r="AK599" s="47"/>
      <c r="AL599" s="47"/>
      <c r="AM599" s="44">
        <f t="shared" si="887"/>
        <v>0</v>
      </c>
      <c r="AN599" s="124"/>
      <c r="AO599" s="51">
        <f t="shared" si="879"/>
        <v>0</v>
      </c>
      <c r="AP599" s="46">
        <f t="shared" si="880"/>
        <v>0</v>
      </c>
      <c r="AQ599" s="46">
        <f t="shared" si="881"/>
        <v>0</v>
      </c>
      <c r="AR599" s="47"/>
      <c r="AS599" s="47"/>
      <c r="AT599" s="44">
        <f t="shared" si="888"/>
        <v>0</v>
      </c>
      <c r="AU599" s="124"/>
      <c r="AV599" s="51">
        <f t="shared" si="882"/>
        <v>0</v>
      </c>
      <c r="AW599" s="46">
        <f t="shared" si="883"/>
        <v>0</v>
      </c>
      <c r="AX599" s="46">
        <f t="shared" si="884"/>
        <v>0</v>
      </c>
      <c r="AY599" s="47"/>
      <c r="AZ599" s="47"/>
      <c r="BA599" s="44">
        <f t="shared" si="889"/>
        <v>0</v>
      </c>
      <c r="BB599" s="93" t="s">
        <v>997</v>
      </c>
      <c r="BC599" s="93" t="s">
        <v>1056</v>
      </c>
    </row>
    <row r="600" spans="1:139" s="67" customFormat="1" hidden="1" x14ac:dyDescent="0.3">
      <c r="A600" s="61"/>
      <c r="B600" s="61"/>
      <c r="C600" s="61" t="s">
        <v>467</v>
      </c>
      <c r="D600" s="68"/>
      <c r="E600" s="69"/>
      <c r="F600" s="72">
        <f>SUM(F601)</f>
        <v>0</v>
      </c>
      <c r="G600" s="72">
        <f t="shared" ref="G600:H600" si="890">SUM(G601)</f>
        <v>0</v>
      </c>
      <c r="H600" s="72">
        <f t="shared" si="890"/>
        <v>0</v>
      </c>
      <c r="I600" s="71"/>
      <c r="J600" s="71"/>
      <c r="K600" s="71">
        <f t="shared" si="872"/>
        <v>0</v>
      </c>
      <c r="L600" s="60"/>
      <c r="M600" s="72">
        <f>SUM(M601)</f>
        <v>0</v>
      </c>
      <c r="N600" s="72">
        <f t="shared" ref="N600" si="891">SUM(N601)</f>
        <v>0</v>
      </c>
      <c r="O600" s="72">
        <f t="shared" ref="O600" si="892">SUM(O601)</f>
        <v>0</v>
      </c>
      <c r="P600" s="71"/>
      <c r="Q600" s="71"/>
      <c r="R600" s="71">
        <f t="shared" si="846"/>
        <v>0</v>
      </c>
      <c r="S600" s="60"/>
      <c r="T600" s="72">
        <f>SUM(T601)</f>
        <v>0</v>
      </c>
      <c r="U600" s="72">
        <f t="shared" ref="U600" si="893">SUM(U601)</f>
        <v>0</v>
      </c>
      <c r="V600" s="72">
        <f t="shared" ref="V600" si="894">SUM(V601)</f>
        <v>0</v>
      </c>
      <c r="W600" s="71"/>
      <c r="X600" s="71"/>
      <c r="Y600" s="71">
        <f t="shared" si="886"/>
        <v>0</v>
      </c>
      <c r="Z600" s="60"/>
      <c r="AA600" s="72">
        <f>SUM(AA601)</f>
        <v>400000</v>
      </c>
      <c r="AB600" s="72">
        <f t="shared" ref="AB600" si="895">SUM(AB601)</f>
        <v>0</v>
      </c>
      <c r="AC600" s="72">
        <f t="shared" ref="AC600" si="896">SUM(AC601)</f>
        <v>400000</v>
      </c>
      <c r="AD600" s="71"/>
      <c r="AE600" s="71"/>
      <c r="AF600" s="66">
        <f t="shared" si="859"/>
        <v>0</v>
      </c>
      <c r="AG600" s="123"/>
      <c r="AH600" s="72">
        <f>SUM(AH601)</f>
        <v>0</v>
      </c>
      <c r="AI600" s="72">
        <f t="shared" ref="AI600" si="897">SUM(AI601)</f>
        <v>0</v>
      </c>
      <c r="AJ600" s="72">
        <f t="shared" ref="AJ600" si="898">SUM(AJ601)</f>
        <v>0</v>
      </c>
      <c r="AK600" s="71"/>
      <c r="AL600" s="71"/>
      <c r="AM600" s="66">
        <f t="shared" si="887"/>
        <v>0</v>
      </c>
      <c r="AN600" s="123"/>
      <c r="AO600" s="72">
        <f>SUM(AO601)</f>
        <v>0</v>
      </c>
      <c r="AP600" s="72">
        <f t="shared" ref="AP600:AQ600" si="899">SUM(AP601)</f>
        <v>0</v>
      </c>
      <c r="AQ600" s="72">
        <f t="shared" si="899"/>
        <v>0</v>
      </c>
      <c r="AR600" s="71"/>
      <c r="AS600" s="71"/>
      <c r="AT600" s="66">
        <f t="shared" si="888"/>
        <v>0</v>
      </c>
      <c r="AU600" s="123"/>
      <c r="AV600" s="72">
        <f>SUM(AV601)</f>
        <v>0</v>
      </c>
      <c r="AW600" s="72">
        <f t="shared" ref="AW600:AX600" si="900">SUM(AW601)</f>
        <v>0</v>
      </c>
      <c r="AX600" s="72">
        <f t="shared" si="900"/>
        <v>0</v>
      </c>
      <c r="AY600" s="71"/>
      <c r="AZ600" s="71"/>
      <c r="BA600" s="66">
        <f t="shared" si="889"/>
        <v>0</v>
      </c>
      <c r="BB600" s="89"/>
      <c r="BC600" s="89"/>
      <c r="BD600" s="130"/>
      <c r="BE600" s="130"/>
      <c r="BF600" s="130"/>
      <c r="BG600" s="130"/>
      <c r="BH600" s="130"/>
      <c r="BI600" s="130"/>
      <c r="BJ600" s="130"/>
      <c r="BK600" s="130"/>
      <c r="BL600" s="130"/>
      <c r="BM600" s="130"/>
      <c r="BN600" s="130"/>
      <c r="BO600" s="130"/>
      <c r="BP600" s="130"/>
      <c r="BQ600" s="130"/>
      <c r="BR600" s="130"/>
      <c r="BS600" s="130"/>
      <c r="BT600" s="130"/>
      <c r="BU600" s="130"/>
      <c r="BV600" s="130"/>
      <c r="BW600" s="130"/>
      <c r="BX600" s="130"/>
      <c r="BY600" s="130"/>
      <c r="BZ600" s="130"/>
      <c r="CA600" s="130"/>
      <c r="CB600" s="130"/>
      <c r="CC600" s="130"/>
      <c r="CD600" s="130"/>
      <c r="CE600" s="130"/>
      <c r="CF600" s="130"/>
      <c r="CG600" s="130"/>
      <c r="CH600" s="130"/>
      <c r="CI600" s="130"/>
      <c r="CJ600" s="130"/>
      <c r="CK600" s="130"/>
      <c r="CL600" s="130"/>
      <c r="CM600" s="130"/>
      <c r="CN600" s="130"/>
      <c r="CO600" s="130"/>
      <c r="CP600" s="130"/>
      <c r="CQ600" s="130"/>
      <c r="CR600" s="130"/>
      <c r="CS600" s="130"/>
      <c r="CT600" s="130"/>
      <c r="CU600" s="130"/>
      <c r="CV600" s="130"/>
      <c r="CW600" s="130"/>
      <c r="CX600" s="130"/>
      <c r="CY600" s="130"/>
      <c r="CZ600" s="130"/>
      <c r="DA600" s="130"/>
      <c r="DB600" s="130"/>
      <c r="DC600" s="130"/>
      <c r="DD600" s="130"/>
      <c r="DE600" s="130"/>
      <c r="DF600" s="130"/>
      <c r="DG600" s="130"/>
      <c r="DH600" s="130"/>
      <c r="DI600" s="130"/>
      <c r="DJ600" s="130"/>
      <c r="DK600" s="130"/>
      <c r="DL600" s="130"/>
      <c r="DM600" s="130"/>
      <c r="DN600" s="130"/>
      <c r="DO600" s="130"/>
      <c r="DP600" s="130"/>
      <c r="DQ600" s="130"/>
      <c r="DR600" s="130"/>
      <c r="DS600" s="130"/>
      <c r="DT600" s="130"/>
      <c r="DU600" s="130"/>
      <c r="DV600" s="130"/>
      <c r="DW600" s="130"/>
      <c r="DX600" s="130"/>
      <c r="DY600" s="130"/>
      <c r="DZ600" s="130"/>
      <c r="EA600" s="130"/>
      <c r="EB600" s="130"/>
      <c r="EC600" s="130"/>
      <c r="ED600" s="130"/>
      <c r="EE600" s="130"/>
      <c r="EF600" s="130"/>
      <c r="EG600" s="130"/>
      <c r="EH600" s="130"/>
      <c r="EI600" s="130"/>
    </row>
    <row r="601" spans="1:139" ht="57" customHeight="1" outlineLevel="1" x14ac:dyDescent="0.3">
      <c r="A601" s="6">
        <v>493</v>
      </c>
      <c r="B601" s="6">
        <v>39</v>
      </c>
      <c r="C601" s="6" t="s">
        <v>468</v>
      </c>
      <c r="D601" s="7" t="s">
        <v>565</v>
      </c>
      <c r="E601" s="16">
        <v>1</v>
      </c>
      <c r="F601" s="49">
        <f t="shared" si="870"/>
        <v>0</v>
      </c>
      <c r="G601" s="48"/>
      <c r="H601" s="46">
        <f t="shared" si="871"/>
        <v>0</v>
      </c>
      <c r="I601" s="47"/>
      <c r="J601" s="47"/>
      <c r="K601" s="47">
        <f t="shared" si="872"/>
        <v>0</v>
      </c>
      <c r="L601" s="50"/>
      <c r="M601" s="49">
        <f t="shared" si="807"/>
        <v>0</v>
      </c>
      <c r="N601" s="46">
        <f t="shared" si="808"/>
        <v>0</v>
      </c>
      <c r="O601" s="42">
        <f t="shared" si="809"/>
        <v>0</v>
      </c>
      <c r="P601" s="47"/>
      <c r="Q601" s="47"/>
      <c r="R601" s="47">
        <f t="shared" si="846"/>
        <v>0</v>
      </c>
      <c r="S601" s="50"/>
      <c r="T601" s="49">
        <f t="shared" si="873"/>
        <v>0</v>
      </c>
      <c r="U601" s="46">
        <f t="shared" si="874"/>
        <v>0</v>
      </c>
      <c r="V601" s="42">
        <f t="shared" si="810"/>
        <v>0</v>
      </c>
      <c r="W601" s="47"/>
      <c r="X601" s="47"/>
      <c r="Y601" s="47">
        <f t="shared" si="886"/>
        <v>0</v>
      </c>
      <c r="Z601" s="50"/>
      <c r="AA601" s="51">
        <f>E601*AD601</f>
        <v>400000</v>
      </c>
      <c r="AB601" s="46">
        <f>E601*AE601</f>
        <v>0</v>
      </c>
      <c r="AC601" s="46">
        <f t="shared" si="860"/>
        <v>400000</v>
      </c>
      <c r="AD601" s="47">
        <v>400000</v>
      </c>
      <c r="AE601" s="47">
        <v>0</v>
      </c>
      <c r="AF601" s="44">
        <f t="shared" si="859"/>
        <v>400000</v>
      </c>
      <c r="AG601" s="124"/>
      <c r="AH601" s="51">
        <f>K601*AK601</f>
        <v>0</v>
      </c>
      <c r="AI601" s="46">
        <f>K601*AL601</f>
        <v>0</v>
      </c>
      <c r="AJ601" s="46">
        <f t="shared" ref="AJ601:AJ614" si="901">AH601+AI601</f>
        <v>0</v>
      </c>
      <c r="AK601" s="47"/>
      <c r="AL601" s="47"/>
      <c r="AM601" s="44">
        <f t="shared" si="887"/>
        <v>0</v>
      </c>
      <c r="AN601" s="124"/>
      <c r="AO601" s="51">
        <f>R601*AR601</f>
        <v>0</v>
      </c>
      <c r="AP601" s="46">
        <f>R601*AS601</f>
        <v>0</v>
      </c>
      <c r="AQ601" s="46">
        <f t="shared" ref="AQ601:AQ614" si="902">AO601+AP601</f>
        <v>0</v>
      </c>
      <c r="AR601" s="47"/>
      <c r="AS601" s="47"/>
      <c r="AT601" s="44">
        <f t="shared" si="888"/>
        <v>0</v>
      </c>
      <c r="AU601" s="124"/>
      <c r="AV601" s="51">
        <f>Y601*AY601</f>
        <v>0</v>
      </c>
      <c r="AW601" s="46">
        <f>Y601*AZ601</f>
        <v>0</v>
      </c>
      <c r="AX601" s="46">
        <f t="shared" ref="AX601:AX614" si="903">AV601+AW601</f>
        <v>0</v>
      </c>
      <c r="AY601" s="47"/>
      <c r="AZ601" s="47"/>
      <c r="BA601" s="44">
        <f t="shared" si="889"/>
        <v>0</v>
      </c>
      <c r="BB601" s="93"/>
      <c r="BC601" s="93"/>
    </row>
    <row r="602" spans="1:139" s="67" customFormat="1" hidden="1" x14ac:dyDescent="0.3">
      <c r="A602" s="61"/>
      <c r="B602" s="61"/>
      <c r="C602" s="61" t="s">
        <v>1059</v>
      </c>
      <c r="D602" s="68"/>
      <c r="E602" s="69"/>
      <c r="F602" s="72">
        <f>SUM(F603:F608)</f>
        <v>470412.9</v>
      </c>
      <c r="G602" s="72">
        <f>SUM(G603:G608)</f>
        <v>4616536.9950000001</v>
      </c>
      <c r="H602" s="70">
        <f t="shared" si="871"/>
        <v>5086949.8950000005</v>
      </c>
      <c r="I602" s="71"/>
      <c r="J602" s="71"/>
      <c r="K602" s="71">
        <f t="shared" si="872"/>
        <v>0</v>
      </c>
      <c r="L602" s="60"/>
      <c r="M602" s="72">
        <f>SUM(M603:M608)</f>
        <v>0</v>
      </c>
      <c r="N602" s="72">
        <f>SUM(N603:N608)</f>
        <v>0</v>
      </c>
      <c r="O602" s="70">
        <f t="shared" si="809"/>
        <v>0</v>
      </c>
      <c r="P602" s="71"/>
      <c r="Q602" s="71"/>
      <c r="R602" s="71"/>
      <c r="S602" s="60"/>
      <c r="T602" s="72">
        <f>SUM(T603:T608)</f>
        <v>0</v>
      </c>
      <c r="U602" s="72">
        <f>SUM(U603:U608)</f>
        <v>3557146.666666667</v>
      </c>
      <c r="V602" s="70">
        <f t="shared" si="810"/>
        <v>3557146.666666667</v>
      </c>
      <c r="W602" s="71"/>
      <c r="X602" s="71"/>
      <c r="Y602" s="71"/>
      <c r="Z602" s="60"/>
      <c r="AA602" s="72">
        <f>SUM(AA603:AA608)</f>
        <v>0</v>
      </c>
      <c r="AB602" s="72">
        <f>SUM(AB603:AB608)</f>
        <v>0</v>
      </c>
      <c r="AC602" s="70">
        <f t="shared" si="860"/>
        <v>0</v>
      </c>
      <c r="AD602" s="71"/>
      <c r="AE602" s="71"/>
      <c r="AF602" s="66">
        <f t="shared" si="859"/>
        <v>0</v>
      </c>
      <c r="AG602" s="123"/>
      <c r="AH602" s="72">
        <f>SUM(AH603:AH608)</f>
        <v>0</v>
      </c>
      <c r="AI602" s="72">
        <f>SUM(AI603:AI608)</f>
        <v>0</v>
      </c>
      <c r="AJ602" s="70">
        <f t="shared" si="901"/>
        <v>0</v>
      </c>
      <c r="AK602" s="71"/>
      <c r="AL602" s="71"/>
      <c r="AM602" s="66">
        <f t="shared" si="887"/>
        <v>0</v>
      </c>
      <c r="AN602" s="123"/>
      <c r="AO602" s="72">
        <f>SUM(AO603:AO608)</f>
        <v>1505150.7171</v>
      </c>
      <c r="AP602" s="72">
        <f>SUM(AP603:AP608)</f>
        <v>5406957.9399999995</v>
      </c>
      <c r="AQ602" s="70">
        <f t="shared" si="902"/>
        <v>6912108.6570999995</v>
      </c>
      <c r="AR602" s="71"/>
      <c r="AS602" s="71"/>
      <c r="AT602" s="66">
        <f t="shared" si="888"/>
        <v>0</v>
      </c>
      <c r="AU602" s="123"/>
      <c r="AV602" s="72">
        <f>SUM(AV603:AV608)</f>
        <v>0</v>
      </c>
      <c r="AW602" s="72">
        <f>SUM(AW603:AW608)</f>
        <v>0</v>
      </c>
      <c r="AX602" s="70">
        <f t="shared" si="903"/>
        <v>0</v>
      </c>
      <c r="AY602" s="71"/>
      <c r="AZ602" s="71"/>
      <c r="BA602" s="66">
        <f t="shared" si="889"/>
        <v>0</v>
      </c>
      <c r="BB602" s="89"/>
      <c r="BC602" s="89"/>
      <c r="BD602" s="130"/>
      <c r="BE602" s="130"/>
      <c r="BF602" s="130"/>
      <c r="BG602" s="130"/>
      <c r="BH602" s="130"/>
      <c r="BI602" s="130"/>
      <c r="BJ602" s="130"/>
      <c r="BK602" s="130"/>
      <c r="BL602" s="130"/>
      <c r="BM602" s="130"/>
      <c r="BN602" s="130"/>
      <c r="BO602" s="130"/>
      <c r="BP602" s="130"/>
      <c r="BQ602" s="130"/>
      <c r="BR602" s="130"/>
      <c r="BS602" s="130"/>
      <c r="BT602" s="130"/>
      <c r="BU602" s="130"/>
      <c r="BV602" s="130"/>
      <c r="BW602" s="130"/>
      <c r="BX602" s="130"/>
      <c r="BY602" s="130"/>
      <c r="BZ602" s="130"/>
      <c r="CA602" s="130"/>
      <c r="CB602" s="130"/>
      <c r="CC602" s="130"/>
      <c r="CD602" s="130"/>
      <c r="CE602" s="130"/>
      <c r="CF602" s="130"/>
      <c r="CG602" s="130"/>
      <c r="CH602" s="130"/>
      <c r="CI602" s="130"/>
      <c r="CJ602" s="130"/>
      <c r="CK602" s="130"/>
      <c r="CL602" s="130"/>
      <c r="CM602" s="130"/>
      <c r="CN602" s="130"/>
      <c r="CO602" s="130"/>
      <c r="CP602" s="130"/>
      <c r="CQ602" s="130"/>
      <c r="CR602" s="130"/>
      <c r="CS602" s="130"/>
      <c r="CT602" s="130"/>
      <c r="CU602" s="130"/>
      <c r="CV602" s="130"/>
      <c r="CW602" s="130"/>
      <c r="CX602" s="130"/>
      <c r="CY602" s="130"/>
      <c r="CZ602" s="130"/>
      <c r="DA602" s="130"/>
      <c r="DB602" s="130"/>
      <c r="DC602" s="130"/>
      <c r="DD602" s="130"/>
      <c r="DE602" s="130"/>
      <c r="DF602" s="130"/>
      <c r="DG602" s="130"/>
      <c r="DH602" s="130"/>
      <c r="DI602" s="130"/>
      <c r="DJ602" s="130"/>
      <c r="DK602" s="130"/>
      <c r="DL602" s="130"/>
      <c r="DM602" s="130"/>
      <c r="DN602" s="130"/>
      <c r="DO602" s="130"/>
      <c r="DP602" s="130"/>
      <c r="DQ602" s="130"/>
      <c r="DR602" s="130"/>
      <c r="DS602" s="130"/>
      <c r="DT602" s="130"/>
      <c r="DU602" s="130"/>
      <c r="DV602" s="130"/>
      <c r="DW602" s="130"/>
      <c r="DX602" s="130"/>
      <c r="DY602" s="130"/>
      <c r="DZ602" s="130"/>
      <c r="EA602" s="130"/>
      <c r="EB602" s="130"/>
      <c r="EC602" s="130"/>
      <c r="ED602" s="130"/>
      <c r="EE602" s="130"/>
      <c r="EF602" s="130"/>
      <c r="EG602" s="130"/>
      <c r="EH602" s="130"/>
      <c r="EI602" s="130"/>
    </row>
    <row r="603" spans="1:139" ht="28.5" customHeight="1" outlineLevel="1" x14ac:dyDescent="0.3">
      <c r="A603" s="6">
        <v>494</v>
      </c>
      <c r="B603" s="6">
        <v>40</v>
      </c>
      <c r="C603" s="6" t="s">
        <v>469</v>
      </c>
      <c r="D603" s="7" t="s">
        <v>566</v>
      </c>
      <c r="E603" s="16">
        <v>2</v>
      </c>
      <c r="F603" s="104">
        <f t="shared" si="870"/>
        <v>37600</v>
      </c>
      <c r="G603" s="59">
        <f>E603*J603</f>
        <v>128100</v>
      </c>
      <c r="H603" s="59">
        <f t="shared" si="871"/>
        <v>165700</v>
      </c>
      <c r="I603" s="47">
        <v>18800</v>
      </c>
      <c r="J603" s="47">
        <v>64050</v>
      </c>
      <c r="K603" s="47">
        <f t="shared" si="872"/>
        <v>82850</v>
      </c>
      <c r="L603" s="50"/>
      <c r="M603" s="49">
        <f t="shared" si="807"/>
        <v>0</v>
      </c>
      <c r="N603" s="46">
        <f t="shared" si="808"/>
        <v>0</v>
      </c>
      <c r="O603" s="42">
        <f t="shared" si="809"/>
        <v>0</v>
      </c>
      <c r="P603" s="47"/>
      <c r="Q603" s="47"/>
      <c r="R603" s="47"/>
      <c r="S603" s="50"/>
      <c r="T603" s="49">
        <f t="shared" si="873"/>
        <v>0</v>
      </c>
      <c r="U603" s="46">
        <f t="shared" si="874"/>
        <v>107666.66666666667</v>
      </c>
      <c r="V603" s="42">
        <f t="shared" si="810"/>
        <v>107666.66666666667</v>
      </c>
      <c r="W603" s="47"/>
      <c r="X603" s="47">
        <v>53833.333333333336</v>
      </c>
      <c r="Y603" s="47"/>
      <c r="Z603" s="50"/>
      <c r="AA603" s="51">
        <f t="shared" ref="AA603:AA608" si="904">E603*AD603</f>
        <v>0</v>
      </c>
      <c r="AB603" s="46">
        <f t="shared" ref="AB603:AB608" si="905">E604*AE603</f>
        <v>0</v>
      </c>
      <c r="AC603" s="46">
        <f t="shared" si="860"/>
        <v>0</v>
      </c>
      <c r="AD603" s="47"/>
      <c r="AE603" s="47"/>
      <c r="AF603" s="44">
        <f t="shared" si="859"/>
        <v>0</v>
      </c>
      <c r="AG603" s="124"/>
      <c r="AH603" s="51">
        <f t="shared" ref="AH603:AH608" si="906">K603*AK603</f>
        <v>0</v>
      </c>
      <c r="AI603" s="46">
        <f t="shared" ref="AI603:AI608" si="907">K604*AL603</f>
        <v>0</v>
      </c>
      <c r="AJ603" s="46">
        <f t="shared" si="901"/>
        <v>0</v>
      </c>
      <c r="AK603" s="47"/>
      <c r="AL603" s="47"/>
      <c r="AM603" s="44">
        <f t="shared" si="887"/>
        <v>0</v>
      </c>
      <c r="AN603" s="124"/>
      <c r="AO603" s="51">
        <f>E603*AR603</f>
        <v>92826.1</v>
      </c>
      <c r="AP603" s="46">
        <f>E603*AS603</f>
        <v>147343</v>
      </c>
      <c r="AQ603" s="46">
        <f t="shared" si="902"/>
        <v>240169.1</v>
      </c>
      <c r="AR603" s="47">
        <v>46413.05</v>
      </c>
      <c r="AS603" s="47">
        <v>73671.5</v>
      </c>
      <c r="AT603" s="44">
        <f t="shared" si="888"/>
        <v>120084.55</v>
      </c>
      <c r="AU603" s="124"/>
      <c r="AV603" s="51">
        <f>L603*AY603</f>
        <v>0</v>
      </c>
      <c r="AW603" s="46">
        <f>L603*AZ603</f>
        <v>0</v>
      </c>
      <c r="AX603" s="46">
        <f t="shared" si="903"/>
        <v>0</v>
      </c>
      <c r="AY603" s="47"/>
      <c r="AZ603" s="47"/>
      <c r="BA603" s="44">
        <f t="shared" si="889"/>
        <v>0</v>
      </c>
      <c r="BB603" s="93" t="s">
        <v>998</v>
      </c>
      <c r="BC603" s="93"/>
    </row>
    <row r="604" spans="1:139" ht="28.5" customHeight="1" outlineLevel="1" x14ac:dyDescent="0.3">
      <c r="A604" s="6">
        <v>495</v>
      </c>
      <c r="B604" s="6">
        <v>41</v>
      </c>
      <c r="C604" s="6" t="s">
        <v>470</v>
      </c>
      <c r="D604" s="7" t="s">
        <v>566</v>
      </c>
      <c r="E604" s="16">
        <v>4</v>
      </c>
      <c r="F604" s="104">
        <f t="shared" si="870"/>
        <v>75200</v>
      </c>
      <c r="G604" s="59">
        <f t="shared" ref="G604:G667" si="908">E604*J604</f>
        <v>252000</v>
      </c>
      <c r="H604" s="59">
        <f t="shared" si="871"/>
        <v>327200</v>
      </c>
      <c r="I604" s="47">
        <v>18800</v>
      </c>
      <c r="J604" s="47">
        <v>63000</v>
      </c>
      <c r="K604" s="47">
        <f t="shared" si="872"/>
        <v>81800</v>
      </c>
      <c r="L604" s="50"/>
      <c r="M604" s="49">
        <f t="shared" si="807"/>
        <v>0</v>
      </c>
      <c r="N604" s="46">
        <f t="shared" si="808"/>
        <v>0</v>
      </c>
      <c r="O604" s="42">
        <f t="shared" si="809"/>
        <v>0</v>
      </c>
      <c r="P604" s="47"/>
      <c r="Q604" s="47"/>
      <c r="R604" s="47"/>
      <c r="S604" s="50"/>
      <c r="T604" s="49">
        <f t="shared" si="873"/>
        <v>0</v>
      </c>
      <c r="U604" s="46">
        <f t="shared" si="874"/>
        <v>209333.33333333334</v>
      </c>
      <c r="V604" s="42">
        <f t="shared" si="810"/>
        <v>209333.33333333334</v>
      </c>
      <c r="W604" s="47"/>
      <c r="X604" s="47">
        <v>52333.333333333336</v>
      </c>
      <c r="Y604" s="47"/>
      <c r="Z604" s="50"/>
      <c r="AA604" s="51">
        <f t="shared" si="904"/>
        <v>0</v>
      </c>
      <c r="AB604" s="46">
        <f t="shared" si="905"/>
        <v>0</v>
      </c>
      <c r="AC604" s="46">
        <f t="shared" si="860"/>
        <v>0</v>
      </c>
      <c r="AD604" s="47"/>
      <c r="AE604" s="47"/>
      <c r="AF604" s="44">
        <f t="shared" si="859"/>
        <v>0</v>
      </c>
      <c r="AG604" s="124"/>
      <c r="AH604" s="51">
        <f t="shared" si="906"/>
        <v>0</v>
      </c>
      <c r="AI604" s="46">
        <f t="shared" si="907"/>
        <v>0</v>
      </c>
      <c r="AJ604" s="46">
        <f t="shared" si="901"/>
        <v>0</v>
      </c>
      <c r="AK604" s="47"/>
      <c r="AL604" s="47"/>
      <c r="AM604" s="44">
        <f t="shared" si="887"/>
        <v>0</v>
      </c>
      <c r="AN604" s="124"/>
      <c r="AO604" s="51">
        <f t="shared" ref="AO604:AO608" si="909">E604*AR604</f>
        <v>179700.44</v>
      </c>
      <c r="AP604" s="46">
        <f t="shared" ref="AP604:AP608" si="910">E604*AS604</f>
        <v>285238.8</v>
      </c>
      <c r="AQ604" s="46">
        <f t="shared" si="902"/>
        <v>464939.24</v>
      </c>
      <c r="AR604" s="47">
        <v>44925.11</v>
      </c>
      <c r="AS604" s="47">
        <v>71309.7</v>
      </c>
      <c r="AT604" s="44">
        <f t="shared" si="888"/>
        <v>116234.81</v>
      </c>
      <c r="AU604" s="124"/>
      <c r="AV604" s="51">
        <f t="shared" ref="AV604:AV608" si="911">L604*AY604</f>
        <v>0</v>
      </c>
      <c r="AW604" s="46">
        <f t="shared" ref="AW604:AW608" si="912">L604*AZ604</f>
        <v>0</v>
      </c>
      <c r="AX604" s="46">
        <f t="shared" si="903"/>
        <v>0</v>
      </c>
      <c r="AY604" s="47"/>
      <c r="AZ604" s="47"/>
      <c r="BA604" s="44">
        <f t="shared" si="889"/>
        <v>0</v>
      </c>
      <c r="BB604" s="93" t="s">
        <v>999</v>
      </c>
      <c r="BC604" s="93"/>
    </row>
    <row r="605" spans="1:139" ht="28.5" customHeight="1" outlineLevel="1" x14ac:dyDescent="0.3">
      <c r="A605" s="6">
        <v>496</v>
      </c>
      <c r="B605" s="6">
        <v>42</v>
      </c>
      <c r="C605" s="6" t="s">
        <v>471</v>
      </c>
      <c r="D605" s="7" t="s">
        <v>566</v>
      </c>
      <c r="E605" s="16">
        <v>2</v>
      </c>
      <c r="F605" s="104">
        <f t="shared" si="870"/>
        <v>37600</v>
      </c>
      <c r="G605" s="59">
        <f t="shared" si="908"/>
        <v>69132</v>
      </c>
      <c r="H605" s="59">
        <f t="shared" si="871"/>
        <v>106732</v>
      </c>
      <c r="I605" s="47">
        <v>18800</v>
      </c>
      <c r="J605" s="47">
        <v>34566</v>
      </c>
      <c r="K605" s="47">
        <f t="shared" si="872"/>
        <v>53366</v>
      </c>
      <c r="L605" s="50"/>
      <c r="M605" s="49">
        <f t="shared" si="807"/>
        <v>0</v>
      </c>
      <c r="N605" s="46">
        <f t="shared" si="808"/>
        <v>0</v>
      </c>
      <c r="O605" s="42">
        <f t="shared" si="809"/>
        <v>0</v>
      </c>
      <c r="P605" s="47"/>
      <c r="Q605" s="47"/>
      <c r="R605" s="47"/>
      <c r="S605" s="50"/>
      <c r="T605" s="49">
        <f t="shared" si="873"/>
        <v>0</v>
      </c>
      <c r="U605" s="46">
        <f t="shared" si="874"/>
        <v>61500</v>
      </c>
      <c r="V605" s="42">
        <f t="shared" si="810"/>
        <v>61500</v>
      </c>
      <c r="W605" s="47"/>
      <c r="X605" s="47">
        <v>30750</v>
      </c>
      <c r="Y605" s="47"/>
      <c r="Z605" s="50"/>
      <c r="AA605" s="51">
        <f t="shared" si="904"/>
        <v>0</v>
      </c>
      <c r="AB605" s="46">
        <f t="shared" si="905"/>
        <v>0</v>
      </c>
      <c r="AC605" s="46">
        <f t="shared" si="860"/>
        <v>0</v>
      </c>
      <c r="AD605" s="47"/>
      <c r="AE605" s="47"/>
      <c r="AF605" s="44">
        <f t="shared" si="859"/>
        <v>0</v>
      </c>
      <c r="AG605" s="124"/>
      <c r="AH605" s="51">
        <f t="shared" si="906"/>
        <v>0</v>
      </c>
      <c r="AI605" s="46">
        <f t="shared" si="907"/>
        <v>0</v>
      </c>
      <c r="AJ605" s="46">
        <f t="shared" si="901"/>
        <v>0</v>
      </c>
      <c r="AK605" s="47"/>
      <c r="AL605" s="47"/>
      <c r="AM605" s="44">
        <f t="shared" si="887"/>
        <v>0</v>
      </c>
      <c r="AN605" s="124"/>
      <c r="AO605" s="51">
        <f t="shared" si="909"/>
        <v>50813.56</v>
      </c>
      <c r="AP605" s="46">
        <f t="shared" si="910"/>
        <v>80656.460000000006</v>
      </c>
      <c r="AQ605" s="46">
        <f t="shared" si="902"/>
        <v>131470.02000000002</v>
      </c>
      <c r="AR605" s="47">
        <v>25406.78</v>
      </c>
      <c r="AS605" s="47">
        <v>40328.230000000003</v>
      </c>
      <c r="AT605" s="44">
        <f t="shared" si="888"/>
        <v>65735.010000000009</v>
      </c>
      <c r="AU605" s="124"/>
      <c r="AV605" s="51">
        <f t="shared" si="911"/>
        <v>0</v>
      </c>
      <c r="AW605" s="46">
        <f t="shared" si="912"/>
        <v>0</v>
      </c>
      <c r="AX605" s="46">
        <f t="shared" si="903"/>
        <v>0</v>
      </c>
      <c r="AY605" s="47"/>
      <c r="AZ605" s="47"/>
      <c r="BA605" s="44">
        <f t="shared" si="889"/>
        <v>0</v>
      </c>
      <c r="BB605" s="93" t="s">
        <v>1000</v>
      </c>
      <c r="BC605" s="93"/>
    </row>
    <row r="606" spans="1:139" ht="57" customHeight="1" outlineLevel="1" x14ac:dyDescent="0.3">
      <c r="A606" s="6">
        <v>497</v>
      </c>
      <c r="B606" s="6">
        <v>43</v>
      </c>
      <c r="C606" s="6" t="s">
        <v>472</v>
      </c>
      <c r="D606" s="7" t="s">
        <v>566</v>
      </c>
      <c r="E606" s="16">
        <v>6</v>
      </c>
      <c r="F606" s="104">
        <f t="shared" si="870"/>
        <v>225000</v>
      </c>
      <c r="G606" s="59">
        <f t="shared" si="908"/>
        <v>3133966.5</v>
      </c>
      <c r="H606" s="59">
        <f t="shared" si="871"/>
        <v>3358966.5</v>
      </c>
      <c r="I606" s="47">
        <v>37500</v>
      </c>
      <c r="J606" s="47">
        <v>522327.75</v>
      </c>
      <c r="K606" s="47">
        <f t="shared" si="872"/>
        <v>559827.75</v>
      </c>
      <c r="L606" s="50"/>
      <c r="M606" s="49">
        <f t="shared" si="807"/>
        <v>0</v>
      </c>
      <c r="N606" s="46">
        <f t="shared" si="808"/>
        <v>0</v>
      </c>
      <c r="O606" s="42">
        <f t="shared" si="809"/>
        <v>0</v>
      </c>
      <c r="P606" s="47"/>
      <c r="Q606" s="47"/>
      <c r="R606" s="47"/>
      <c r="S606" s="50"/>
      <c r="T606" s="49">
        <f t="shared" si="873"/>
        <v>0</v>
      </c>
      <c r="U606" s="46">
        <f t="shared" si="874"/>
        <v>2411700</v>
      </c>
      <c r="V606" s="42">
        <f t="shared" si="810"/>
        <v>2411700</v>
      </c>
      <c r="W606" s="47"/>
      <c r="X606" s="47">
        <v>401950</v>
      </c>
      <c r="Y606" s="47"/>
      <c r="Z606" s="50"/>
      <c r="AA606" s="51">
        <f t="shared" si="904"/>
        <v>0</v>
      </c>
      <c r="AB606" s="46">
        <f t="shared" si="905"/>
        <v>0</v>
      </c>
      <c r="AC606" s="46">
        <f t="shared" si="860"/>
        <v>0</v>
      </c>
      <c r="AD606" s="47"/>
      <c r="AE606" s="47"/>
      <c r="AF606" s="44">
        <f t="shared" si="859"/>
        <v>0</v>
      </c>
      <c r="AG606" s="124"/>
      <c r="AH606" s="51">
        <f t="shared" si="906"/>
        <v>0</v>
      </c>
      <c r="AI606" s="46">
        <f t="shared" si="907"/>
        <v>0</v>
      </c>
      <c r="AJ606" s="46">
        <f t="shared" si="901"/>
        <v>0</v>
      </c>
      <c r="AK606" s="47"/>
      <c r="AL606" s="47"/>
      <c r="AM606" s="44">
        <f t="shared" si="887"/>
        <v>0</v>
      </c>
      <c r="AN606" s="124"/>
      <c r="AO606" s="51">
        <f t="shared" si="909"/>
        <v>840947.70000000007</v>
      </c>
      <c r="AP606" s="46">
        <f t="shared" si="910"/>
        <v>3656294.2800000003</v>
      </c>
      <c r="AQ606" s="46">
        <f t="shared" si="902"/>
        <v>4497241.9800000004</v>
      </c>
      <c r="AR606" s="47">
        <v>140157.95000000001</v>
      </c>
      <c r="AS606" s="47">
        <v>609382.38</v>
      </c>
      <c r="AT606" s="44">
        <f t="shared" si="888"/>
        <v>749540.33000000007</v>
      </c>
      <c r="AU606" s="124"/>
      <c r="AV606" s="51">
        <f t="shared" si="911"/>
        <v>0</v>
      </c>
      <c r="AW606" s="46">
        <f t="shared" si="912"/>
        <v>0</v>
      </c>
      <c r="AX606" s="46">
        <f t="shared" si="903"/>
        <v>0</v>
      </c>
      <c r="AY606" s="47"/>
      <c r="AZ606" s="47"/>
      <c r="BA606" s="44">
        <f t="shared" si="889"/>
        <v>0</v>
      </c>
      <c r="BB606" s="93"/>
      <c r="BC606" s="93"/>
    </row>
    <row r="607" spans="1:139" ht="57" customHeight="1" outlineLevel="1" x14ac:dyDescent="0.3">
      <c r="A607" s="6">
        <v>498</v>
      </c>
      <c r="B607" s="6">
        <v>44</v>
      </c>
      <c r="C607" s="6" t="s">
        <v>473</v>
      </c>
      <c r="D607" s="7" t="s">
        <v>566</v>
      </c>
      <c r="E607" s="16">
        <v>2</v>
      </c>
      <c r="F607" s="104">
        <f t="shared" si="870"/>
        <v>75000</v>
      </c>
      <c r="G607" s="59">
        <f t="shared" si="908"/>
        <v>996643.2</v>
      </c>
      <c r="H607" s="59">
        <f t="shared" si="871"/>
        <v>1071643.2</v>
      </c>
      <c r="I607" s="47">
        <v>37500</v>
      </c>
      <c r="J607" s="47">
        <v>498321.6</v>
      </c>
      <c r="K607" s="47">
        <f t="shared" si="872"/>
        <v>535821.6</v>
      </c>
      <c r="L607" s="50"/>
      <c r="M607" s="49">
        <f t="shared" si="807"/>
        <v>0</v>
      </c>
      <c r="N607" s="46">
        <f t="shared" si="808"/>
        <v>0</v>
      </c>
      <c r="O607" s="42">
        <f t="shared" si="809"/>
        <v>0</v>
      </c>
      <c r="P607" s="47"/>
      <c r="Q607" s="47"/>
      <c r="R607" s="47"/>
      <c r="S607" s="50"/>
      <c r="T607" s="49">
        <f t="shared" si="873"/>
        <v>0</v>
      </c>
      <c r="U607" s="46">
        <f t="shared" si="874"/>
        <v>766946.66666666674</v>
      </c>
      <c r="V607" s="42">
        <f t="shared" si="810"/>
        <v>766946.66666666674</v>
      </c>
      <c r="W607" s="47"/>
      <c r="X607" s="47">
        <v>383473.33333333337</v>
      </c>
      <c r="Y607" s="47"/>
      <c r="Z607" s="50"/>
      <c r="AA607" s="51">
        <f t="shared" si="904"/>
        <v>0</v>
      </c>
      <c r="AB607" s="46">
        <f t="shared" si="905"/>
        <v>0</v>
      </c>
      <c r="AC607" s="46">
        <f t="shared" si="860"/>
        <v>0</v>
      </c>
      <c r="AD607" s="47"/>
      <c r="AE607" s="47"/>
      <c r="AF607" s="44">
        <f t="shared" si="859"/>
        <v>0</v>
      </c>
      <c r="AG607" s="124"/>
      <c r="AH607" s="51">
        <f t="shared" si="906"/>
        <v>0</v>
      </c>
      <c r="AI607" s="46">
        <f t="shared" si="907"/>
        <v>0</v>
      </c>
      <c r="AJ607" s="46">
        <f t="shared" si="901"/>
        <v>0</v>
      </c>
      <c r="AK607" s="47"/>
      <c r="AL607" s="47"/>
      <c r="AM607" s="44">
        <f t="shared" si="887"/>
        <v>0</v>
      </c>
      <c r="AN607" s="124"/>
      <c r="AO607" s="51">
        <f t="shared" si="909"/>
        <v>267432.59999999998</v>
      </c>
      <c r="AP607" s="46">
        <f t="shared" si="910"/>
        <v>1162750.3999999999</v>
      </c>
      <c r="AQ607" s="46">
        <f t="shared" si="902"/>
        <v>1430183</v>
      </c>
      <c r="AR607" s="47">
        <v>133716.29999999999</v>
      </c>
      <c r="AS607" s="47">
        <v>581375.19999999995</v>
      </c>
      <c r="AT607" s="44">
        <f t="shared" si="888"/>
        <v>715091.5</v>
      </c>
      <c r="AU607" s="124"/>
      <c r="AV607" s="51">
        <f t="shared" si="911"/>
        <v>0</v>
      </c>
      <c r="AW607" s="46">
        <f t="shared" si="912"/>
        <v>0</v>
      </c>
      <c r="AX607" s="46">
        <f t="shared" si="903"/>
        <v>0</v>
      </c>
      <c r="AY607" s="47"/>
      <c r="AZ607" s="47"/>
      <c r="BA607" s="44">
        <f t="shared" si="889"/>
        <v>0</v>
      </c>
      <c r="BB607" s="93"/>
      <c r="BC607" s="93"/>
    </row>
    <row r="608" spans="1:139" ht="57" customHeight="1" outlineLevel="1" x14ac:dyDescent="0.3">
      <c r="A608" s="6">
        <v>499</v>
      </c>
      <c r="B608" s="6">
        <v>45</v>
      </c>
      <c r="C608" s="6" t="s">
        <v>474</v>
      </c>
      <c r="D608" s="7" t="s">
        <v>549</v>
      </c>
      <c r="E608" s="16">
        <v>29.87</v>
      </c>
      <c r="F608" s="104">
        <f t="shared" si="870"/>
        <v>20012.900000000001</v>
      </c>
      <c r="G608" s="59">
        <f t="shared" si="908"/>
        <v>36695.294999999998</v>
      </c>
      <c r="H608" s="59">
        <f t="shared" si="871"/>
        <v>56708.195</v>
      </c>
      <c r="I608" s="47">
        <v>670</v>
      </c>
      <c r="J608" s="47">
        <v>1228.5</v>
      </c>
      <c r="K608" s="47">
        <f t="shared" si="872"/>
        <v>1898.5</v>
      </c>
      <c r="L608" s="50"/>
      <c r="M608" s="49">
        <f t="shared" si="807"/>
        <v>0</v>
      </c>
      <c r="N608" s="46">
        <f t="shared" si="808"/>
        <v>0</v>
      </c>
      <c r="O608" s="42">
        <f t="shared" si="809"/>
        <v>0</v>
      </c>
      <c r="P608" s="47"/>
      <c r="Q608" s="47"/>
      <c r="R608" s="47"/>
      <c r="S608" s="50"/>
      <c r="T608" s="49">
        <f t="shared" si="873"/>
        <v>0</v>
      </c>
      <c r="U608" s="46">
        <f t="shared" si="874"/>
        <v>0</v>
      </c>
      <c r="V608" s="42">
        <f t="shared" si="810"/>
        <v>0</v>
      </c>
      <c r="W608" s="47"/>
      <c r="X608" s="52"/>
      <c r="Y608" s="47"/>
      <c r="Z608" s="50"/>
      <c r="AA608" s="51">
        <f t="shared" si="904"/>
        <v>0</v>
      </c>
      <c r="AB608" s="46">
        <f t="shared" si="905"/>
        <v>0</v>
      </c>
      <c r="AC608" s="46">
        <f t="shared" si="860"/>
        <v>0</v>
      </c>
      <c r="AD608" s="47"/>
      <c r="AE608" s="47"/>
      <c r="AF608" s="44">
        <f t="shared" si="859"/>
        <v>0</v>
      </c>
      <c r="AG608" s="124"/>
      <c r="AH608" s="51">
        <f t="shared" si="906"/>
        <v>0</v>
      </c>
      <c r="AI608" s="46">
        <f t="shared" si="907"/>
        <v>0</v>
      </c>
      <c r="AJ608" s="46">
        <f t="shared" si="901"/>
        <v>0</v>
      </c>
      <c r="AK608" s="47"/>
      <c r="AL608" s="47"/>
      <c r="AM608" s="44">
        <f t="shared" si="887"/>
        <v>0</v>
      </c>
      <c r="AN608" s="124"/>
      <c r="AO608" s="51">
        <f t="shared" si="909"/>
        <v>73430.3171</v>
      </c>
      <c r="AP608" s="46">
        <f t="shared" si="910"/>
        <v>74675</v>
      </c>
      <c r="AQ608" s="46">
        <f t="shared" si="902"/>
        <v>148105.31709999999</v>
      </c>
      <c r="AR608" s="47">
        <v>2458.33</v>
      </c>
      <c r="AS608" s="47">
        <v>2500</v>
      </c>
      <c r="AT608" s="44">
        <f t="shared" si="888"/>
        <v>4958.33</v>
      </c>
      <c r="AU608" s="124"/>
      <c r="AV608" s="51">
        <f t="shared" si="911"/>
        <v>0</v>
      </c>
      <c r="AW608" s="46">
        <f t="shared" si="912"/>
        <v>0</v>
      </c>
      <c r="AX608" s="46">
        <f t="shared" si="903"/>
        <v>0</v>
      </c>
      <c r="AY608" s="47"/>
      <c r="AZ608" s="47"/>
      <c r="BA608" s="44">
        <f t="shared" si="889"/>
        <v>0</v>
      </c>
      <c r="BB608" s="93" t="s">
        <v>1001</v>
      </c>
      <c r="BC608" s="93" t="s">
        <v>1057</v>
      </c>
    </row>
    <row r="609" spans="1:139" s="67" customFormat="1" ht="24.6" hidden="1" customHeight="1" x14ac:dyDescent="0.3">
      <c r="A609" s="61"/>
      <c r="B609" s="61"/>
      <c r="C609" s="61" t="s">
        <v>1060</v>
      </c>
      <c r="D609" s="68"/>
      <c r="E609" s="69"/>
      <c r="F609" s="72">
        <f>SUM(F610:F614)</f>
        <v>1203200</v>
      </c>
      <c r="G609" s="72">
        <f>SUM(G610:G614)</f>
        <v>7533132.5999999996</v>
      </c>
      <c r="H609" s="70">
        <f t="shared" si="871"/>
        <v>8736332.5999999996</v>
      </c>
      <c r="I609" s="71"/>
      <c r="J609" s="71"/>
      <c r="K609" s="71">
        <f t="shared" si="872"/>
        <v>0</v>
      </c>
      <c r="L609" s="60"/>
      <c r="M609" s="72">
        <f>SUM(M610:M614)</f>
        <v>0</v>
      </c>
      <c r="N609" s="72">
        <f>SUM(N610:N614)</f>
        <v>0</v>
      </c>
      <c r="O609" s="70">
        <f t="shared" si="809"/>
        <v>0</v>
      </c>
      <c r="P609" s="71"/>
      <c r="Q609" s="71"/>
      <c r="R609" s="71"/>
      <c r="S609" s="60"/>
      <c r="T609" s="72">
        <f>SUM(T610:T614)</f>
        <v>0</v>
      </c>
      <c r="U609" s="72">
        <f>SUM(U610:U614)</f>
        <v>5798167.7333333334</v>
      </c>
      <c r="V609" s="70">
        <f t="shared" si="810"/>
        <v>5798167.7333333334</v>
      </c>
      <c r="W609" s="71"/>
      <c r="X609" s="71"/>
      <c r="Y609" s="71"/>
      <c r="Z609" s="60"/>
      <c r="AA609" s="72">
        <f>SUM(AA610:AA614)</f>
        <v>0</v>
      </c>
      <c r="AB609" s="72">
        <f>SUM(AB610:AB614)</f>
        <v>0</v>
      </c>
      <c r="AC609" s="70">
        <f t="shared" si="860"/>
        <v>0</v>
      </c>
      <c r="AD609" s="71"/>
      <c r="AE609" s="71"/>
      <c r="AF609" s="66">
        <f t="shared" si="859"/>
        <v>0</v>
      </c>
      <c r="AG609" s="123"/>
      <c r="AH609" s="72">
        <f>SUM(AH610:AH614)</f>
        <v>0</v>
      </c>
      <c r="AI609" s="72">
        <f>SUM(AI610:AI614)</f>
        <v>0</v>
      </c>
      <c r="AJ609" s="70">
        <f t="shared" si="901"/>
        <v>0</v>
      </c>
      <c r="AK609" s="71"/>
      <c r="AL609" s="71"/>
      <c r="AM609" s="66">
        <f t="shared" si="887"/>
        <v>0</v>
      </c>
      <c r="AN609" s="123"/>
      <c r="AO609" s="72">
        <f>SUM(AO610:AO614)</f>
        <v>5273104.68</v>
      </c>
      <c r="AP609" s="72">
        <f>SUM(AP610:AP614)</f>
        <v>8370007.4199999999</v>
      </c>
      <c r="AQ609" s="70">
        <f t="shared" si="902"/>
        <v>13643112.1</v>
      </c>
      <c r="AR609" s="71"/>
      <c r="AS609" s="71"/>
      <c r="AT609" s="66">
        <f t="shared" si="888"/>
        <v>0</v>
      </c>
      <c r="AU609" s="123"/>
      <c r="AV609" s="72">
        <f>SUM(AV610:AV614)</f>
        <v>0</v>
      </c>
      <c r="AW609" s="72">
        <f>SUM(AW610:AW614)</f>
        <v>0</v>
      </c>
      <c r="AX609" s="70">
        <f t="shared" si="903"/>
        <v>0</v>
      </c>
      <c r="AY609" s="71"/>
      <c r="AZ609" s="71"/>
      <c r="BA609" s="66">
        <f t="shared" si="889"/>
        <v>0</v>
      </c>
      <c r="BB609" s="89"/>
      <c r="BC609" s="89"/>
      <c r="BD609" s="130"/>
      <c r="BE609" s="130"/>
      <c r="BF609" s="130"/>
      <c r="BG609" s="130"/>
      <c r="BH609" s="130"/>
      <c r="BI609" s="130"/>
      <c r="BJ609" s="130"/>
      <c r="BK609" s="130"/>
      <c r="BL609" s="130"/>
      <c r="BM609" s="130"/>
      <c r="BN609" s="130"/>
      <c r="BO609" s="130"/>
      <c r="BP609" s="130"/>
      <c r="BQ609" s="130"/>
      <c r="BR609" s="130"/>
      <c r="BS609" s="130"/>
      <c r="BT609" s="130"/>
      <c r="BU609" s="130"/>
      <c r="BV609" s="130"/>
      <c r="BW609" s="130"/>
      <c r="BX609" s="130"/>
      <c r="BY609" s="130"/>
      <c r="BZ609" s="130"/>
      <c r="CA609" s="130"/>
      <c r="CB609" s="130"/>
      <c r="CC609" s="130"/>
      <c r="CD609" s="130"/>
      <c r="CE609" s="130"/>
      <c r="CF609" s="130"/>
      <c r="CG609" s="130"/>
      <c r="CH609" s="130"/>
      <c r="CI609" s="130"/>
      <c r="CJ609" s="130"/>
      <c r="CK609" s="130"/>
      <c r="CL609" s="130"/>
      <c r="CM609" s="130"/>
      <c r="CN609" s="130"/>
      <c r="CO609" s="130"/>
      <c r="CP609" s="130"/>
      <c r="CQ609" s="130"/>
      <c r="CR609" s="130"/>
      <c r="CS609" s="130"/>
      <c r="CT609" s="130"/>
      <c r="CU609" s="130"/>
      <c r="CV609" s="130"/>
      <c r="CW609" s="130"/>
      <c r="CX609" s="130"/>
      <c r="CY609" s="130"/>
      <c r="CZ609" s="130"/>
      <c r="DA609" s="130"/>
      <c r="DB609" s="130"/>
      <c r="DC609" s="130"/>
      <c r="DD609" s="130"/>
      <c r="DE609" s="130"/>
      <c r="DF609" s="130"/>
      <c r="DG609" s="130"/>
      <c r="DH609" s="130"/>
      <c r="DI609" s="130"/>
      <c r="DJ609" s="130"/>
      <c r="DK609" s="130"/>
      <c r="DL609" s="130"/>
      <c r="DM609" s="130"/>
      <c r="DN609" s="130"/>
      <c r="DO609" s="130"/>
      <c r="DP609" s="130"/>
      <c r="DQ609" s="130"/>
      <c r="DR609" s="130"/>
      <c r="DS609" s="130"/>
      <c r="DT609" s="130"/>
      <c r="DU609" s="130"/>
      <c r="DV609" s="130"/>
      <c r="DW609" s="130"/>
      <c r="DX609" s="130"/>
      <c r="DY609" s="130"/>
      <c r="DZ609" s="130"/>
      <c r="EA609" s="130"/>
      <c r="EB609" s="130"/>
      <c r="EC609" s="130"/>
      <c r="ED609" s="130"/>
      <c r="EE609" s="130"/>
      <c r="EF609" s="130"/>
      <c r="EG609" s="130"/>
      <c r="EH609" s="130"/>
      <c r="EI609" s="130"/>
    </row>
    <row r="610" spans="1:139" ht="42.75" customHeight="1" outlineLevel="1" x14ac:dyDescent="0.3">
      <c r="A610" s="6">
        <v>500</v>
      </c>
      <c r="B610" s="6">
        <v>46</v>
      </c>
      <c r="C610" s="6" t="s">
        <v>475</v>
      </c>
      <c r="D610" s="7" t="s">
        <v>566</v>
      </c>
      <c r="E610" s="16">
        <v>32</v>
      </c>
      <c r="F610" s="49">
        <f t="shared" si="870"/>
        <v>601600</v>
      </c>
      <c r="G610" s="46">
        <f t="shared" si="908"/>
        <v>3858624</v>
      </c>
      <c r="H610" s="46">
        <f t="shared" si="871"/>
        <v>4460224</v>
      </c>
      <c r="I610" s="47">
        <v>18800</v>
      </c>
      <c r="J610" s="47">
        <v>120582</v>
      </c>
      <c r="K610" s="47">
        <f t="shared" si="872"/>
        <v>139382</v>
      </c>
      <c r="L610" s="50"/>
      <c r="M610" s="49">
        <f t="shared" si="807"/>
        <v>0</v>
      </c>
      <c r="N610" s="46">
        <f t="shared" si="808"/>
        <v>0</v>
      </c>
      <c r="O610" s="42">
        <f t="shared" si="809"/>
        <v>0</v>
      </c>
      <c r="P610" s="47"/>
      <c r="Q610" s="47"/>
      <c r="R610" s="47"/>
      <c r="S610" s="50"/>
      <c r="T610" s="49">
        <f t="shared" si="873"/>
        <v>0</v>
      </c>
      <c r="U610" s="46">
        <f t="shared" si="874"/>
        <v>2969334.4</v>
      </c>
      <c r="V610" s="42">
        <f t="shared" si="810"/>
        <v>2969334.4</v>
      </c>
      <c r="W610" s="47"/>
      <c r="X610" s="58">
        <v>92791.7</v>
      </c>
      <c r="Y610" s="47"/>
      <c r="Z610" s="50"/>
      <c r="AA610" s="51">
        <f>E610*AD610</f>
        <v>0</v>
      </c>
      <c r="AB610" s="46">
        <f>E611*AE610</f>
        <v>0</v>
      </c>
      <c r="AC610" s="46">
        <f t="shared" si="860"/>
        <v>0</v>
      </c>
      <c r="AD610" s="47"/>
      <c r="AE610" s="47"/>
      <c r="AF610" s="44">
        <f t="shared" si="859"/>
        <v>0</v>
      </c>
      <c r="AG610" s="124"/>
      <c r="AH610" s="51">
        <f>K610*AK610</f>
        <v>0</v>
      </c>
      <c r="AI610" s="46">
        <f>K611*AL610</f>
        <v>0</v>
      </c>
      <c r="AJ610" s="46">
        <f t="shared" si="901"/>
        <v>0</v>
      </c>
      <c r="AK610" s="47"/>
      <c r="AL610" s="47"/>
      <c r="AM610" s="44">
        <f t="shared" si="887"/>
        <v>0</v>
      </c>
      <c r="AN610" s="124"/>
      <c r="AO610" s="51">
        <f>E610*AR610</f>
        <v>2701036.8</v>
      </c>
      <c r="AP610" s="46">
        <f>E610*AS610</f>
        <v>4287360</v>
      </c>
      <c r="AQ610" s="46">
        <f t="shared" si="902"/>
        <v>6988396.7999999998</v>
      </c>
      <c r="AR610" s="47">
        <v>84407.4</v>
      </c>
      <c r="AS610" s="47">
        <v>133980</v>
      </c>
      <c r="AT610" s="44">
        <f t="shared" si="888"/>
        <v>218387.4</v>
      </c>
      <c r="AU610" s="124"/>
      <c r="AV610" s="51">
        <f>L610*AY610</f>
        <v>0</v>
      </c>
      <c r="AW610" s="46">
        <f>L610*AZ610</f>
        <v>0</v>
      </c>
      <c r="AX610" s="46">
        <f t="shared" si="903"/>
        <v>0</v>
      </c>
      <c r="AY610" s="47"/>
      <c r="AZ610" s="47"/>
      <c r="BA610" s="44">
        <f t="shared" si="889"/>
        <v>0</v>
      </c>
      <c r="BB610" s="93"/>
      <c r="BC610" s="93"/>
    </row>
    <row r="611" spans="1:139" ht="42.75" customHeight="1" outlineLevel="1" x14ac:dyDescent="0.3">
      <c r="A611" s="6">
        <v>501</v>
      </c>
      <c r="B611" s="6">
        <v>47</v>
      </c>
      <c r="C611" s="6" t="s">
        <v>476</v>
      </c>
      <c r="D611" s="7" t="s">
        <v>566</v>
      </c>
      <c r="E611" s="16">
        <v>2</v>
      </c>
      <c r="F611" s="49">
        <f t="shared" si="870"/>
        <v>37600</v>
      </c>
      <c r="G611" s="46">
        <f t="shared" si="908"/>
        <v>283546.2</v>
      </c>
      <c r="H611" s="46">
        <f t="shared" si="871"/>
        <v>321146.2</v>
      </c>
      <c r="I611" s="47">
        <v>18800</v>
      </c>
      <c r="J611" s="47">
        <v>141773.1</v>
      </c>
      <c r="K611" s="47">
        <f t="shared" si="872"/>
        <v>160573.1</v>
      </c>
      <c r="L611" s="50"/>
      <c r="M611" s="49">
        <f t="shared" si="807"/>
        <v>0</v>
      </c>
      <c r="N611" s="46">
        <f t="shared" si="808"/>
        <v>0</v>
      </c>
      <c r="O611" s="42">
        <f t="shared" si="809"/>
        <v>0</v>
      </c>
      <c r="P611" s="47"/>
      <c r="Q611" s="47"/>
      <c r="R611" s="47"/>
      <c r="S611" s="50"/>
      <c r="T611" s="49">
        <f t="shared" si="873"/>
        <v>0</v>
      </c>
      <c r="U611" s="46">
        <f t="shared" si="874"/>
        <v>218333.33333333334</v>
      </c>
      <c r="V611" s="42">
        <f t="shared" si="810"/>
        <v>218333.33333333334</v>
      </c>
      <c r="W611" s="47"/>
      <c r="X611" s="47">
        <v>109166.66666666667</v>
      </c>
      <c r="Y611" s="47"/>
      <c r="Z611" s="50"/>
      <c r="AA611" s="51">
        <f>E611*AD611</f>
        <v>0</v>
      </c>
      <c r="AB611" s="46">
        <f>E612*AE611</f>
        <v>0</v>
      </c>
      <c r="AC611" s="46">
        <f t="shared" si="860"/>
        <v>0</v>
      </c>
      <c r="AD611" s="47"/>
      <c r="AE611" s="47"/>
      <c r="AF611" s="44">
        <f t="shared" si="859"/>
        <v>0</v>
      </c>
      <c r="AG611" s="124"/>
      <c r="AH611" s="51">
        <f>K611*AK611</f>
        <v>0</v>
      </c>
      <c r="AI611" s="46">
        <f>K612*AL611</f>
        <v>0</v>
      </c>
      <c r="AJ611" s="46">
        <f t="shared" si="901"/>
        <v>0</v>
      </c>
      <c r="AK611" s="47"/>
      <c r="AL611" s="47"/>
      <c r="AM611" s="44">
        <f t="shared" si="887"/>
        <v>0</v>
      </c>
      <c r="AN611" s="124"/>
      <c r="AO611" s="51">
        <f t="shared" ref="AO611:AO614" si="913">E611*AR611</f>
        <v>198482.34</v>
      </c>
      <c r="AP611" s="46">
        <f t="shared" ref="AP611:AP614" si="914">E611*AS611</f>
        <v>315051.34000000003</v>
      </c>
      <c r="AQ611" s="46">
        <f t="shared" si="902"/>
        <v>513533.68000000005</v>
      </c>
      <c r="AR611" s="47">
        <v>99241.17</v>
      </c>
      <c r="AS611" s="47">
        <v>157525.67000000001</v>
      </c>
      <c r="AT611" s="44">
        <f t="shared" si="888"/>
        <v>256766.84000000003</v>
      </c>
      <c r="AU611" s="124"/>
      <c r="AV611" s="51">
        <f t="shared" ref="AV611:AV614" si="915">L611*AY611</f>
        <v>0</v>
      </c>
      <c r="AW611" s="46">
        <f t="shared" ref="AW611:AW614" si="916">L611*AZ611</f>
        <v>0</v>
      </c>
      <c r="AX611" s="46">
        <f t="shared" si="903"/>
        <v>0</v>
      </c>
      <c r="AY611" s="47"/>
      <c r="AZ611" s="47"/>
      <c r="BA611" s="44">
        <f t="shared" si="889"/>
        <v>0</v>
      </c>
      <c r="BB611" s="93"/>
      <c r="BC611" s="93"/>
    </row>
    <row r="612" spans="1:139" ht="42.75" customHeight="1" outlineLevel="1" x14ac:dyDescent="0.3">
      <c r="A612" s="6">
        <v>502</v>
      </c>
      <c r="B612" s="6">
        <v>48</v>
      </c>
      <c r="C612" s="6" t="s">
        <v>477</v>
      </c>
      <c r="D612" s="7" t="s">
        <v>566</v>
      </c>
      <c r="E612" s="16">
        <v>6</v>
      </c>
      <c r="F612" s="49">
        <f t="shared" si="870"/>
        <v>112800</v>
      </c>
      <c r="G612" s="46">
        <f t="shared" si="908"/>
        <v>659043</v>
      </c>
      <c r="H612" s="46">
        <f t="shared" si="871"/>
        <v>771843</v>
      </c>
      <c r="I612" s="47">
        <v>18800</v>
      </c>
      <c r="J612" s="47">
        <v>109840.5</v>
      </c>
      <c r="K612" s="47">
        <f t="shared" si="872"/>
        <v>128640.5</v>
      </c>
      <c r="L612" s="50"/>
      <c r="M612" s="49">
        <f t="shared" si="807"/>
        <v>0</v>
      </c>
      <c r="N612" s="46">
        <f t="shared" si="808"/>
        <v>0</v>
      </c>
      <c r="O612" s="42">
        <f t="shared" si="809"/>
        <v>0</v>
      </c>
      <c r="P612" s="47"/>
      <c r="Q612" s="47"/>
      <c r="R612" s="47"/>
      <c r="S612" s="50"/>
      <c r="T612" s="49">
        <f t="shared" si="873"/>
        <v>0</v>
      </c>
      <c r="U612" s="46">
        <f t="shared" si="874"/>
        <v>507500.00000000006</v>
      </c>
      <c r="V612" s="42">
        <f t="shared" si="810"/>
        <v>507500.00000000006</v>
      </c>
      <c r="W612" s="47"/>
      <c r="X612" s="47">
        <v>84583.333333333343</v>
      </c>
      <c r="Y612" s="47"/>
      <c r="Z612" s="50"/>
      <c r="AA612" s="51">
        <f>E612*AD612</f>
        <v>0</v>
      </c>
      <c r="AB612" s="46">
        <f>E613*AE612</f>
        <v>0</v>
      </c>
      <c r="AC612" s="46">
        <f t="shared" si="860"/>
        <v>0</v>
      </c>
      <c r="AD612" s="47"/>
      <c r="AE612" s="47"/>
      <c r="AF612" s="44">
        <f t="shared" si="859"/>
        <v>0</v>
      </c>
      <c r="AG612" s="124"/>
      <c r="AH612" s="51">
        <f>K612*AK612</f>
        <v>0</v>
      </c>
      <c r="AI612" s="46">
        <f>K613*AL612</f>
        <v>0</v>
      </c>
      <c r="AJ612" s="46">
        <f t="shared" si="901"/>
        <v>0</v>
      </c>
      <c r="AK612" s="47"/>
      <c r="AL612" s="47"/>
      <c r="AM612" s="44">
        <f t="shared" si="887"/>
        <v>0</v>
      </c>
      <c r="AN612" s="124"/>
      <c r="AO612" s="51">
        <f t="shared" si="913"/>
        <v>461330.10000000003</v>
      </c>
      <c r="AP612" s="46">
        <f t="shared" si="914"/>
        <v>732270</v>
      </c>
      <c r="AQ612" s="46">
        <f t="shared" si="902"/>
        <v>1193600.1000000001</v>
      </c>
      <c r="AR612" s="47">
        <v>76888.350000000006</v>
      </c>
      <c r="AS612" s="47">
        <v>122045</v>
      </c>
      <c r="AT612" s="44">
        <f t="shared" si="888"/>
        <v>198933.35</v>
      </c>
      <c r="AU612" s="124"/>
      <c r="AV612" s="51">
        <f t="shared" si="915"/>
        <v>0</v>
      </c>
      <c r="AW612" s="46">
        <f t="shared" si="916"/>
        <v>0</v>
      </c>
      <c r="AX612" s="46">
        <f t="shared" si="903"/>
        <v>0</v>
      </c>
      <c r="AY612" s="47"/>
      <c r="AZ612" s="47"/>
      <c r="BA612" s="44">
        <f t="shared" si="889"/>
        <v>0</v>
      </c>
      <c r="BB612" s="93"/>
      <c r="BC612" s="93"/>
    </row>
    <row r="613" spans="1:139" ht="42.75" customHeight="1" outlineLevel="1" x14ac:dyDescent="0.3">
      <c r="A613" s="6">
        <v>503</v>
      </c>
      <c r="B613" s="6">
        <v>49</v>
      </c>
      <c r="C613" s="6" t="s">
        <v>478</v>
      </c>
      <c r="D613" s="7" t="s">
        <v>566</v>
      </c>
      <c r="E613" s="16">
        <v>12</v>
      </c>
      <c r="F613" s="49">
        <f t="shared" si="870"/>
        <v>225600</v>
      </c>
      <c r="G613" s="46">
        <f t="shared" si="908"/>
        <v>1399986</v>
      </c>
      <c r="H613" s="46">
        <f t="shared" si="871"/>
        <v>1625586</v>
      </c>
      <c r="I613" s="47">
        <v>18800</v>
      </c>
      <c r="J613" s="47">
        <v>116665.5</v>
      </c>
      <c r="K613" s="47">
        <f t="shared" si="872"/>
        <v>135465.5</v>
      </c>
      <c r="L613" s="50"/>
      <c r="M613" s="49">
        <f t="shared" si="807"/>
        <v>0</v>
      </c>
      <c r="N613" s="46">
        <f t="shared" si="808"/>
        <v>0</v>
      </c>
      <c r="O613" s="42">
        <f t="shared" si="809"/>
        <v>0</v>
      </c>
      <c r="P613" s="47"/>
      <c r="Q613" s="47"/>
      <c r="R613" s="47"/>
      <c r="S613" s="50"/>
      <c r="T613" s="49">
        <f t="shared" si="873"/>
        <v>0</v>
      </c>
      <c r="U613" s="46">
        <f t="shared" si="874"/>
        <v>1078000</v>
      </c>
      <c r="V613" s="42">
        <f t="shared" si="810"/>
        <v>1078000</v>
      </c>
      <c r="W613" s="47"/>
      <c r="X613" s="47">
        <v>89833.333333333343</v>
      </c>
      <c r="Y613" s="47"/>
      <c r="Z613" s="50"/>
      <c r="AA613" s="51">
        <f>E613*AD613</f>
        <v>0</v>
      </c>
      <c r="AB613" s="46">
        <f>E614*AE613</f>
        <v>0</v>
      </c>
      <c r="AC613" s="46">
        <f t="shared" si="860"/>
        <v>0</v>
      </c>
      <c r="AD613" s="47"/>
      <c r="AE613" s="47"/>
      <c r="AF613" s="44">
        <f t="shared" si="859"/>
        <v>0</v>
      </c>
      <c r="AG613" s="124"/>
      <c r="AH613" s="51">
        <f>K613*AK613</f>
        <v>0</v>
      </c>
      <c r="AI613" s="46">
        <f>K614*AL613</f>
        <v>0</v>
      </c>
      <c r="AJ613" s="46">
        <f t="shared" si="901"/>
        <v>0</v>
      </c>
      <c r="AK613" s="47"/>
      <c r="AL613" s="47"/>
      <c r="AM613" s="44">
        <f t="shared" si="887"/>
        <v>0</v>
      </c>
      <c r="AN613" s="124"/>
      <c r="AO613" s="51">
        <f t="shared" si="913"/>
        <v>979902</v>
      </c>
      <c r="AP613" s="46">
        <f t="shared" si="914"/>
        <v>1555400.04</v>
      </c>
      <c r="AQ613" s="46">
        <f t="shared" si="902"/>
        <v>2535302.04</v>
      </c>
      <c r="AR613" s="47">
        <v>81658.5</v>
      </c>
      <c r="AS613" s="47">
        <v>129616.67</v>
      </c>
      <c r="AT613" s="44">
        <f t="shared" si="888"/>
        <v>211275.16999999998</v>
      </c>
      <c r="AU613" s="124"/>
      <c r="AV613" s="51">
        <f t="shared" si="915"/>
        <v>0</v>
      </c>
      <c r="AW613" s="46">
        <f t="shared" si="916"/>
        <v>0</v>
      </c>
      <c r="AX613" s="46">
        <f t="shared" si="903"/>
        <v>0</v>
      </c>
      <c r="AY613" s="47"/>
      <c r="AZ613" s="47"/>
      <c r="BA613" s="44">
        <f t="shared" si="889"/>
        <v>0</v>
      </c>
      <c r="BB613" s="93"/>
      <c r="BC613" s="93"/>
    </row>
    <row r="614" spans="1:139" ht="42.75" customHeight="1" outlineLevel="1" x14ac:dyDescent="0.3">
      <c r="A614" s="6">
        <v>504</v>
      </c>
      <c r="B614" s="6">
        <v>50</v>
      </c>
      <c r="C614" s="6" t="s">
        <v>479</v>
      </c>
      <c r="D614" s="7" t="s">
        <v>566</v>
      </c>
      <c r="E614" s="16">
        <v>12</v>
      </c>
      <c r="F614" s="49">
        <f t="shared" si="870"/>
        <v>225600</v>
      </c>
      <c r="G614" s="46">
        <f t="shared" si="908"/>
        <v>1331933.3999999999</v>
      </c>
      <c r="H614" s="46">
        <f t="shared" si="871"/>
        <v>1557533.4</v>
      </c>
      <c r="I614" s="47">
        <v>18800</v>
      </c>
      <c r="J614" s="47">
        <v>110994.45</v>
      </c>
      <c r="K614" s="47">
        <f t="shared" si="872"/>
        <v>129794.45</v>
      </c>
      <c r="L614" s="50"/>
      <c r="M614" s="49">
        <f t="shared" si="807"/>
        <v>0</v>
      </c>
      <c r="N614" s="46">
        <f t="shared" si="808"/>
        <v>0</v>
      </c>
      <c r="O614" s="42">
        <f t="shared" si="809"/>
        <v>0</v>
      </c>
      <c r="P614" s="47"/>
      <c r="Q614" s="47"/>
      <c r="R614" s="47"/>
      <c r="S614" s="50"/>
      <c r="T614" s="49">
        <f t="shared" si="873"/>
        <v>0</v>
      </c>
      <c r="U614" s="46">
        <f t="shared" si="874"/>
        <v>1025000</v>
      </c>
      <c r="V614" s="42">
        <f t="shared" si="810"/>
        <v>1025000</v>
      </c>
      <c r="W614" s="47"/>
      <c r="X614" s="47">
        <v>85416.666666666672</v>
      </c>
      <c r="Y614" s="47"/>
      <c r="Z614" s="50"/>
      <c r="AA614" s="51">
        <f>E614*AD614</f>
        <v>0</v>
      </c>
      <c r="AB614" s="46">
        <f>E615*AE614</f>
        <v>0</v>
      </c>
      <c r="AC614" s="46">
        <f t="shared" si="860"/>
        <v>0</v>
      </c>
      <c r="AD614" s="47"/>
      <c r="AE614" s="47"/>
      <c r="AF614" s="44">
        <f t="shared" si="859"/>
        <v>0</v>
      </c>
      <c r="AG614" s="124"/>
      <c r="AH614" s="51">
        <f>K614*AK614</f>
        <v>0</v>
      </c>
      <c r="AI614" s="46">
        <f>K615*AL614</f>
        <v>0</v>
      </c>
      <c r="AJ614" s="46">
        <f t="shared" si="901"/>
        <v>0</v>
      </c>
      <c r="AK614" s="47"/>
      <c r="AL614" s="47"/>
      <c r="AM614" s="44">
        <f t="shared" si="887"/>
        <v>0</v>
      </c>
      <c r="AN614" s="124"/>
      <c r="AO614" s="51">
        <f t="shared" si="913"/>
        <v>932353.44</v>
      </c>
      <c r="AP614" s="46">
        <f t="shared" si="914"/>
        <v>1479926.04</v>
      </c>
      <c r="AQ614" s="46">
        <f t="shared" si="902"/>
        <v>2412279.48</v>
      </c>
      <c r="AR614" s="47">
        <v>77696.12</v>
      </c>
      <c r="AS614" s="47">
        <v>123327.17</v>
      </c>
      <c r="AT614" s="44">
        <f t="shared" si="888"/>
        <v>201023.28999999998</v>
      </c>
      <c r="AU614" s="124"/>
      <c r="AV614" s="51">
        <f t="shared" si="915"/>
        <v>0</v>
      </c>
      <c r="AW614" s="46">
        <f t="shared" si="916"/>
        <v>0</v>
      </c>
      <c r="AX614" s="46">
        <f t="shared" si="903"/>
        <v>0</v>
      </c>
      <c r="AY614" s="47"/>
      <c r="AZ614" s="47"/>
      <c r="BA614" s="44">
        <f t="shared" si="889"/>
        <v>0</v>
      </c>
      <c r="BB614" s="93"/>
      <c r="BC614" s="93"/>
    </row>
    <row r="615" spans="1:139" s="85" customFormat="1" ht="42.75" hidden="1" customHeight="1" x14ac:dyDescent="0.3">
      <c r="A615" s="75"/>
      <c r="B615" s="75"/>
      <c r="C615" s="75" t="s">
        <v>480</v>
      </c>
      <c r="D615" s="75"/>
      <c r="E615" s="76"/>
      <c r="F615" s="76">
        <f>F616+F621+F626+F633</f>
        <v>0</v>
      </c>
      <c r="G615" s="76">
        <f t="shared" ref="G615:H615" si="917">G616+G621+G626+G633</f>
        <v>0</v>
      </c>
      <c r="H615" s="76">
        <f t="shared" si="917"/>
        <v>0</v>
      </c>
      <c r="I615" s="78"/>
      <c r="J615" s="78"/>
      <c r="K615" s="78">
        <f t="shared" si="872"/>
        <v>0</v>
      </c>
      <c r="L615" s="108"/>
      <c r="M615" s="76">
        <f>M616+M621+M626+M633</f>
        <v>0</v>
      </c>
      <c r="N615" s="76">
        <f t="shared" ref="N615" si="918">N616+N621+N626+N633</f>
        <v>0</v>
      </c>
      <c r="O615" s="76">
        <f t="shared" ref="O615" si="919">O616+O621+O626+O633</f>
        <v>0</v>
      </c>
      <c r="P615" s="78"/>
      <c r="Q615" s="78"/>
      <c r="R615" s="78"/>
      <c r="S615" s="108"/>
      <c r="T615" s="76">
        <f>T616+T621+T626+T633</f>
        <v>0</v>
      </c>
      <c r="U615" s="76">
        <f t="shared" ref="U615" si="920">U616+U621+U626+U633</f>
        <v>19040150.666666668</v>
      </c>
      <c r="V615" s="76">
        <f t="shared" ref="V615" si="921">V616+V621+V626+V633</f>
        <v>19040150.666666668</v>
      </c>
      <c r="W615" s="78"/>
      <c r="X615" s="78"/>
      <c r="Y615" s="78"/>
      <c r="Z615" s="108"/>
      <c r="AA615" s="76">
        <f>AA616+AA621+AA626+AA633</f>
        <v>2640476.6666666665</v>
      </c>
      <c r="AB615" s="76">
        <f t="shared" ref="AB615" si="922">AB616+AB621+AB626+AB633</f>
        <v>47852643.333333336</v>
      </c>
      <c r="AC615" s="76">
        <f t="shared" ref="AC615" si="923">AC616+AC621+AC626+AC633</f>
        <v>50493120</v>
      </c>
      <c r="AD615" s="78"/>
      <c r="AE615" s="78"/>
      <c r="AF615" s="78">
        <f t="shared" si="859"/>
        <v>0</v>
      </c>
      <c r="AG615" s="108"/>
      <c r="AH615" s="76">
        <f>AH616+AH621+AH626+AH633</f>
        <v>10288900</v>
      </c>
      <c r="AI615" s="76">
        <f t="shared" ref="AI615" si="924">AI616+AI621+AI626+AI633</f>
        <v>0</v>
      </c>
      <c r="AJ615" s="76">
        <f t="shared" ref="AJ615" si="925">AJ616+AJ621+AJ626+AJ633</f>
        <v>10288900</v>
      </c>
      <c r="AK615" s="78"/>
      <c r="AL615" s="78"/>
      <c r="AM615" s="78">
        <f t="shared" si="887"/>
        <v>0</v>
      </c>
      <c r="AN615" s="108"/>
      <c r="AO615" s="76">
        <f>AO616+AO621+AO626+AO633</f>
        <v>0</v>
      </c>
      <c r="AP615" s="76">
        <f t="shared" ref="AP615:AQ615" si="926">AP616+AP621+AP626+AP633</f>
        <v>0</v>
      </c>
      <c r="AQ615" s="76">
        <f t="shared" si="926"/>
        <v>0</v>
      </c>
      <c r="AR615" s="78"/>
      <c r="AS615" s="78"/>
      <c r="AT615" s="78">
        <f t="shared" si="888"/>
        <v>0</v>
      </c>
      <c r="AU615" s="108"/>
      <c r="AV615" s="76">
        <f>AV616+AV621+AV626+AV633</f>
        <v>0</v>
      </c>
      <c r="AW615" s="76">
        <f t="shared" ref="AW615" si="927">AW616+AW621+AW626+AW633</f>
        <v>0</v>
      </c>
      <c r="AX615" s="76">
        <f>AX616+AX621+AX626+AX633</f>
        <v>0</v>
      </c>
      <c r="AY615" s="76">
        <f t="shared" ref="AY615:AZ615" si="928">AY616+AY621+AY626+AY633</f>
        <v>0</v>
      </c>
      <c r="AZ615" s="76">
        <f t="shared" si="928"/>
        <v>0</v>
      </c>
      <c r="BA615" s="78">
        <f t="shared" si="889"/>
        <v>0</v>
      </c>
      <c r="BB615" s="91"/>
      <c r="BC615" s="91"/>
      <c r="BD615" s="131"/>
      <c r="BE615" s="131"/>
      <c r="BF615" s="131"/>
      <c r="BG615" s="131"/>
      <c r="BH615" s="131"/>
      <c r="BI615" s="131"/>
      <c r="BJ615" s="131"/>
      <c r="BK615" s="131"/>
      <c r="BL615" s="131"/>
      <c r="BM615" s="131"/>
      <c r="BN615" s="131"/>
      <c r="BO615" s="131"/>
      <c r="BP615" s="131"/>
      <c r="BQ615" s="131"/>
      <c r="BR615" s="131"/>
      <c r="BS615" s="131"/>
      <c r="BT615" s="131"/>
      <c r="BU615" s="131"/>
      <c r="BV615" s="131"/>
      <c r="BW615" s="131"/>
      <c r="BX615" s="131"/>
      <c r="BY615" s="131"/>
      <c r="BZ615" s="131"/>
      <c r="CA615" s="131"/>
      <c r="CB615" s="131"/>
      <c r="CC615" s="131"/>
      <c r="CD615" s="131"/>
      <c r="CE615" s="131"/>
      <c r="CF615" s="131"/>
      <c r="CG615" s="131"/>
      <c r="CH615" s="131"/>
      <c r="CI615" s="131"/>
      <c r="CJ615" s="131"/>
      <c r="CK615" s="131"/>
      <c r="CL615" s="131"/>
      <c r="CM615" s="131"/>
      <c r="CN615" s="131"/>
      <c r="CO615" s="131"/>
      <c r="CP615" s="131"/>
      <c r="CQ615" s="131"/>
      <c r="CR615" s="131"/>
      <c r="CS615" s="131"/>
      <c r="CT615" s="131"/>
      <c r="CU615" s="131"/>
      <c r="CV615" s="131"/>
      <c r="CW615" s="131"/>
      <c r="CX615" s="131"/>
      <c r="CY615" s="131"/>
      <c r="CZ615" s="131"/>
      <c r="DA615" s="131"/>
      <c r="DB615" s="131"/>
      <c r="DC615" s="131"/>
      <c r="DD615" s="131"/>
      <c r="DE615" s="131"/>
      <c r="DF615" s="131"/>
      <c r="DG615" s="131"/>
      <c r="DH615" s="131"/>
      <c r="DI615" s="131"/>
      <c r="DJ615" s="131"/>
      <c r="DK615" s="131"/>
      <c r="DL615" s="131"/>
      <c r="DM615" s="131"/>
      <c r="DN615" s="131"/>
      <c r="DO615" s="131"/>
      <c r="DP615" s="131"/>
      <c r="DQ615" s="131"/>
      <c r="DR615" s="131"/>
      <c r="DS615" s="131"/>
      <c r="DT615" s="131"/>
      <c r="DU615" s="131"/>
      <c r="DV615" s="131"/>
      <c r="DW615" s="131"/>
      <c r="DX615" s="131"/>
      <c r="DY615" s="131"/>
      <c r="DZ615" s="131"/>
      <c r="EA615" s="131"/>
      <c r="EB615" s="131"/>
      <c r="EC615" s="131"/>
      <c r="ED615" s="131"/>
      <c r="EE615" s="131"/>
      <c r="EF615" s="131"/>
      <c r="EG615" s="131"/>
      <c r="EH615" s="131"/>
      <c r="EI615" s="131"/>
    </row>
    <row r="616" spans="1:139" s="67" customFormat="1" hidden="1" x14ac:dyDescent="0.3">
      <c r="A616" s="61"/>
      <c r="B616" s="61"/>
      <c r="C616" s="61" t="s">
        <v>481</v>
      </c>
      <c r="D616" s="68"/>
      <c r="E616" s="69"/>
      <c r="F616" s="72">
        <f>SUM(F617:F620)</f>
        <v>0</v>
      </c>
      <c r="G616" s="72">
        <f t="shared" ref="G616:H616" si="929">SUM(G617:G620)</f>
        <v>0</v>
      </c>
      <c r="H616" s="72">
        <f t="shared" si="929"/>
        <v>0</v>
      </c>
      <c r="I616" s="71"/>
      <c r="J616" s="71"/>
      <c r="K616" s="71">
        <f t="shared" si="872"/>
        <v>0</v>
      </c>
      <c r="L616" s="60"/>
      <c r="M616" s="72">
        <f>SUM(M617:M620)</f>
        <v>0</v>
      </c>
      <c r="N616" s="72">
        <f t="shared" ref="N616" si="930">SUM(N617:N620)</f>
        <v>0</v>
      </c>
      <c r="O616" s="72">
        <f t="shared" ref="O616" si="931">SUM(O617:O620)</f>
        <v>0</v>
      </c>
      <c r="P616" s="71"/>
      <c r="Q616" s="71"/>
      <c r="R616" s="71"/>
      <c r="S616" s="60"/>
      <c r="T616" s="72">
        <f>SUM(T617:T620)</f>
        <v>0</v>
      </c>
      <c r="U616" s="72">
        <f t="shared" ref="U616" si="932">SUM(U617:U620)</f>
        <v>7982508.0000000009</v>
      </c>
      <c r="V616" s="72">
        <f t="shared" ref="V616" si="933">SUM(V617:V620)</f>
        <v>7982508.0000000009</v>
      </c>
      <c r="W616" s="71"/>
      <c r="X616" s="71"/>
      <c r="Y616" s="71"/>
      <c r="Z616" s="60"/>
      <c r="AA616" s="72">
        <f>SUM(AA617:AA620)</f>
        <v>1096550</v>
      </c>
      <c r="AB616" s="72">
        <f t="shared" ref="AB616" si="934">SUM(AB617:AB620)</f>
        <v>20423620</v>
      </c>
      <c r="AC616" s="72">
        <f t="shared" ref="AC616" si="935">SUM(AC617:AC620)</f>
        <v>21520170</v>
      </c>
      <c r="AD616" s="71"/>
      <c r="AE616" s="71"/>
      <c r="AF616" s="66">
        <f t="shared" si="859"/>
        <v>0</v>
      </c>
      <c r="AG616" s="123"/>
      <c r="AH616" s="72">
        <f>SUM(AH617:AH620)</f>
        <v>4023500</v>
      </c>
      <c r="AI616" s="72">
        <f t="shared" ref="AI616" si="936">SUM(AI617:AI620)</f>
        <v>0</v>
      </c>
      <c r="AJ616" s="72">
        <f t="shared" ref="AJ616" si="937">SUM(AJ617:AJ620)</f>
        <v>4023500</v>
      </c>
      <c r="AK616" s="71"/>
      <c r="AL616" s="71"/>
      <c r="AM616" s="66">
        <f t="shared" si="887"/>
        <v>0</v>
      </c>
      <c r="AN616" s="123"/>
      <c r="AO616" s="72">
        <f>SUM(AO617:AO620)</f>
        <v>0</v>
      </c>
      <c r="AP616" s="72">
        <f t="shared" ref="AP616:AQ616" si="938">SUM(AP617:AP620)</f>
        <v>0</v>
      </c>
      <c r="AQ616" s="72">
        <f t="shared" si="938"/>
        <v>0</v>
      </c>
      <c r="AR616" s="71"/>
      <c r="AS616" s="71"/>
      <c r="AT616" s="66">
        <f t="shared" si="888"/>
        <v>0</v>
      </c>
      <c r="AU616" s="123"/>
      <c r="AV616" s="72">
        <f>SUM(AV617:AV620)</f>
        <v>0</v>
      </c>
      <c r="AW616" s="72">
        <f t="shared" ref="AW616:AX616" si="939">SUM(AW617:AW620)</f>
        <v>0</v>
      </c>
      <c r="AX616" s="72">
        <f t="shared" si="939"/>
        <v>0</v>
      </c>
      <c r="AY616" s="71"/>
      <c r="AZ616" s="71"/>
      <c r="BA616" s="66">
        <f t="shared" si="889"/>
        <v>0</v>
      </c>
      <c r="BB616" s="89"/>
      <c r="BC616" s="89"/>
      <c r="BD616" s="130"/>
      <c r="BE616" s="130"/>
      <c r="BF616" s="130"/>
      <c r="BG616" s="130"/>
      <c r="BH616" s="130"/>
      <c r="BI616" s="130"/>
      <c r="BJ616" s="130"/>
      <c r="BK616" s="130"/>
      <c r="BL616" s="130"/>
      <c r="BM616" s="130"/>
      <c r="BN616" s="130"/>
      <c r="BO616" s="130"/>
      <c r="BP616" s="130"/>
      <c r="BQ616" s="130"/>
      <c r="BR616" s="130"/>
      <c r="BS616" s="130"/>
      <c r="BT616" s="130"/>
      <c r="BU616" s="130"/>
      <c r="BV616" s="130"/>
      <c r="BW616" s="130"/>
      <c r="BX616" s="130"/>
      <c r="BY616" s="130"/>
      <c r="BZ616" s="130"/>
      <c r="CA616" s="130"/>
      <c r="CB616" s="130"/>
      <c r="CC616" s="130"/>
      <c r="CD616" s="130"/>
      <c r="CE616" s="130"/>
      <c r="CF616" s="130"/>
      <c r="CG616" s="130"/>
      <c r="CH616" s="130"/>
      <c r="CI616" s="130"/>
      <c r="CJ616" s="130"/>
      <c r="CK616" s="130"/>
      <c r="CL616" s="130"/>
      <c r="CM616" s="130"/>
      <c r="CN616" s="130"/>
      <c r="CO616" s="130"/>
      <c r="CP616" s="130"/>
      <c r="CQ616" s="130"/>
      <c r="CR616" s="130"/>
      <c r="CS616" s="130"/>
      <c r="CT616" s="130"/>
      <c r="CU616" s="130"/>
      <c r="CV616" s="130"/>
      <c r="CW616" s="130"/>
      <c r="CX616" s="130"/>
      <c r="CY616" s="130"/>
      <c r="CZ616" s="130"/>
      <c r="DA616" s="130"/>
      <c r="DB616" s="130"/>
      <c r="DC616" s="130"/>
      <c r="DD616" s="130"/>
      <c r="DE616" s="130"/>
      <c r="DF616" s="130"/>
      <c r="DG616" s="130"/>
      <c r="DH616" s="130"/>
      <c r="DI616" s="130"/>
      <c r="DJ616" s="130"/>
      <c r="DK616" s="130"/>
      <c r="DL616" s="130"/>
      <c r="DM616" s="130"/>
      <c r="DN616" s="130"/>
      <c r="DO616" s="130"/>
      <c r="DP616" s="130"/>
      <c r="DQ616" s="130"/>
      <c r="DR616" s="130"/>
      <c r="DS616" s="130"/>
      <c r="DT616" s="130"/>
      <c r="DU616" s="130"/>
      <c r="DV616" s="130"/>
      <c r="DW616" s="130"/>
      <c r="DX616" s="130"/>
      <c r="DY616" s="130"/>
      <c r="DZ616" s="130"/>
      <c r="EA616" s="130"/>
      <c r="EB616" s="130"/>
      <c r="EC616" s="130"/>
      <c r="ED616" s="130"/>
      <c r="EE616" s="130"/>
      <c r="EF616" s="130"/>
      <c r="EG616" s="130"/>
      <c r="EH616" s="130"/>
      <c r="EI616" s="130"/>
    </row>
    <row r="617" spans="1:139" ht="42.75" customHeight="1" outlineLevel="1" x14ac:dyDescent="0.3">
      <c r="A617" s="6">
        <v>505</v>
      </c>
      <c r="B617" s="6">
        <v>51</v>
      </c>
      <c r="C617" s="6" t="s">
        <v>482</v>
      </c>
      <c r="D617" s="7" t="s">
        <v>550</v>
      </c>
      <c r="E617" s="16">
        <v>27</v>
      </c>
      <c r="F617" s="49">
        <f>I617*E617</f>
        <v>0</v>
      </c>
      <c r="G617" s="46">
        <f t="shared" si="908"/>
        <v>0</v>
      </c>
      <c r="H617" s="46">
        <f t="shared" si="871"/>
        <v>0</v>
      </c>
      <c r="I617" s="47"/>
      <c r="J617" s="47"/>
      <c r="K617" s="47">
        <f t="shared" si="872"/>
        <v>0</v>
      </c>
      <c r="L617" s="50"/>
      <c r="M617" s="49">
        <f t="shared" si="807"/>
        <v>0</v>
      </c>
      <c r="N617" s="46">
        <f t="shared" si="808"/>
        <v>0</v>
      </c>
      <c r="O617" s="42">
        <f t="shared" si="809"/>
        <v>0</v>
      </c>
      <c r="P617" s="47"/>
      <c r="Q617" s="47"/>
      <c r="R617" s="47"/>
      <c r="S617" s="50"/>
      <c r="T617" s="49">
        <f t="shared" si="873"/>
        <v>0</v>
      </c>
      <c r="U617" s="46">
        <f>E617*X617</f>
        <v>2521800</v>
      </c>
      <c r="V617" s="42">
        <f>T617+U617</f>
        <v>2521800</v>
      </c>
      <c r="W617" s="47"/>
      <c r="X617" s="47">
        <v>93400</v>
      </c>
      <c r="Y617" s="47"/>
      <c r="Z617" s="50"/>
      <c r="AA617" s="51">
        <f>E617*AD617</f>
        <v>337500</v>
      </c>
      <c r="AB617" s="46">
        <f>E617*AE617</f>
        <v>3928500</v>
      </c>
      <c r="AC617" s="46">
        <f t="shared" si="860"/>
        <v>4266000</v>
      </c>
      <c r="AD617" s="47">
        <v>12500</v>
      </c>
      <c r="AE617" s="47">
        <v>145500</v>
      </c>
      <c r="AF617" s="44">
        <f t="shared" si="859"/>
        <v>158000</v>
      </c>
      <c r="AG617" s="124"/>
      <c r="AH617" s="51">
        <f>E617*AK617</f>
        <v>675000</v>
      </c>
      <c r="AI617" s="46">
        <f>K617*AL617</f>
        <v>0</v>
      </c>
      <c r="AJ617" s="46">
        <f>AH617+AI617</f>
        <v>675000</v>
      </c>
      <c r="AK617" s="44">
        <v>25000</v>
      </c>
      <c r="AL617" s="47"/>
      <c r="AM617" s="44">
        <f t="shared" si="887"/>
        <v>25000</v>
      </c>
      <c r="AN617" s="124"/>
      <c r="AO617" s="51">
        <f>L617*AR617</f>
        <v>0</v>
      </c>
      <c r="AP617" s="46">
        <f>R617*AS617</f>
        <v>0</v>
      </c>
      <c r="AQ617" s="46">
        <f>AO617+AP617</f>
        <v>0</v>
      </c>
      <c r="AR617" s="129"/>
      <c r="AS617" s="47"/>
      <c r="AT617" s="44">
        <f t="shared" si="888"/>
        <v>0</v>
      </c>
      <c r="AU617" s="124"/>
      <c r="AV617" s="51">
        <f>S617*AY617</f>
        <v>0</v>
      </c>
      <c r="AW617" s="46">
        <f>Y617*AZ617</f>
        <v>0</v>
      </c>
      <c r="AX617" s="46">
        <f>AV617+AW617</f>
        <v>0</v>
      </c>
      <c r="AY617" s="129"/>
      <c r="AZ617" s="47"/>
      <c r="BA617" s="44">
        <f t="shared" si="889"/>
        <v>0</v>
      </c>
      <c r="BB617" s="93" t="s">
        <v>1002</v>
      </c>
      <c r="BC617" s="93"/>
    </row>
    <row r="618" spans="1:139" ht="45.45" customHeight="1" outlineLevel="1" x14ac:dyDescent="0.3">
      <c r="A618" s="6">
        <v>506</v>
      </c>
      <c r="B618" s="6">
        <v>52</v>
      </c>
      <c r="C618" s="6" t="s">
        <v>483</v>
      </c>
      <c r="D618" s="7" t="s">
        <v>550</v>
      </c>
      <c r="E618" s="16">
        <v>135</v>
      </c>
      <c r="F618" s="49">
        <f t="shared" si="870"/>
        <v>0</v>
      </c>
      <c r="G618" s="46">
        <f t="shared" si="908"/>
        <v>0</v>
      </c>
      <c r="H618" s="46">
        <f t="shared" si="871"/>
        <v>0</v>
      </c>
      <c r="I618" s="47"/>
      <c r="J618" s="47"/>
      <c r="K618" s="47">
        <f t="shared" si="872"/>
        <v>0</v>
      </c>
      <c r="L618" s="50"/>
      <c r="M618" s="49">
        <f t="shared" si="807"/>
        <v>0</v>
      </c>
      <c r="N618" s="46">
        <f t="shared" si="808"/>
        <v>0</v>
      </c>
      <c r="O618" s="42">
        <f t="shared" si="809"/>
        <v>0</v>
      </c>
      <c r="P618" s="47"/>
      <c r="Q618" s="47"/>
      <c r="R618" s="47"/>
      <c r="S618" s="50"/>
      <c r="T618" s="49">
        <f t="shared" si="873"/>
        <v>0</v>
      </c>
      <c r="U618" s="46">
        <f t="shared" si="874"/>
        <v>4612500.0000000009</v>
      </c>
      <c r="V618" s="42">
        <f t="shared" si="810"/>
        <v>4612500.0000000009</v>
      </c>
      <c r="W618" s="47"/>
      <c r="X618" s="47">
        <v>34166.666666666672</v>
      </c>
      <c r="Y618" s="47"/>
      <c r="Z618" s="50"/>
      <c r="AA618" s="51">
        <f>E618*AD618</f>
        <v>281250</v>
      </c>
      <c r="AB618" s="46">
        <f>E618*AE618</f>
        <v>11092500</v>
      </c>
      <c r="AC618" s="46">
        <f t="shared" si="860"/>
        <v>11373750</v>
      </c>
      <c r="AD618" s="47">
        <v>2083.3333333333335</v>
      </c>
      <c r="AE618" s="47">
        <v>82166.666666666672</v>
      </c>
      <c r="AF618" s="44">
        <f t="shared" si="859"/>
        <v>84250</v>
      </c>
      <c r="AG618" s="124"/>
      <c r="AH618" s="51">
        <f>E618*AK618</f>
        <v>202500</v>
      </c>
      <c r="AI618" s="46">
        <f>K618*AL618</f>
        <v>0</v>
      </c>
      <c r="AJ618" s="46">
        <f>AH618+AI618</f>
        <v>202500</v>
      </c>
      <c r="AK618" s="44">
        <v>1500</v>
      </c>
      <c r="AL618" s="47"/>
      <c r="AM618" s="44">
        <f t="shared" si="887"/>
        <v>1500</v>
      </c>
      <c r="AN618" s="124"/>
      <c r="AO618" s="51">
        <f>L618*AR618</f>
        <v>0</v>
      </c>
      <c r="AP618" s="46">
        <f>R618*AS618</f>
        <v>0</v>
      </c>
      <c r="AQ618" s="46">
        <f>AO618+AP618</f>
        <v>0</v>
      </c>
      <c r="AR618" s="129"/>
      <c r="AS618" s="47"/>
      <c r="AT618" s="44">
        <f t="shared" si="888"/>
        <v>0</v>
      </c>
      <c r="AU618" s="124"/>
      <c r="AV618" s="51">
        <f>S618*AY618</f>
        <v>0</v>
      </c>
      <c r="AW618" s="46">
        <f>Y618*AZ618</f>
        <v>0</v>
      </c>
      <c r="AX618" s="46">
        <f>AV618+AW618</f>
        <v>0</v>
      </c>
      <c r="AY618" s="129"/>
      <c r="AZ618" s="47"/>
      <c r="BA618" s="44">
        <f t="shared" si="889"/>
        <v>0</v>
      </c>
      <c r="BB618" s="93" t="s">
        <v>1003</v>
      </c>
      <c r="BC618" s="93"/>
    </row>
    <row r="619" spans="1:139" ht="28.5" customHeight="1" outlineLevel="1" x14ac:dyDescent="0.3">
      <c r="A619" s="6">
        <v>507</v>
      </c>
      <c r="B619" s="6">
        <v>53</v>
      </c>
      <c r="C619" s="6" t="s">
        <v>484</v>
      </c>
      <c r="D619" s="7" t="s">
        <v>550</v>
      </c>
      <c r="E619" s="16">
        <v>14</v>
      </c>
      <c r="F619" s="49">
        <f t="shared" si="870"/>
        <v>0</v>
      </c>
      <c r="G619" s="46">
        <f t="shared" si="908"/>
        <v>0</v>
      </c>
      <c r="H619" s="46">
        <f t="shared" si="871"/>
        <v>0</v>
      </c>
      <c r="I619" s="47"/>
      <c r="J619" s="47"/>
      <c r="K619" s="47">
        <f t="shared" si="872"/>
        <v>0</v>
      </c>
      <c r="L619" s="50"/>
      <c r="M619" s="49">
        <f t="shared" si="807"/>
        <v>0</v>
      </c>
      <c r="N619" s="46">
        <f t="shared" si="808"/>
        <v>0</v>
      </c>
      <c r="O619" s="42">
        <f t="shared" si="809"/>
        <v>0</v>
      </c>
      <c r="P619" s="47"/>
      <c r="Q619" s="47"/>
      <c r="R619" s="47"/>
      <c r="S619" s="50"/>
      <c r="T619" s="49">
        <f t="shared" si="873"/>
        <v>0</v>
      </c>
      <c r="U619" s="46">
        <f t="shared" si="874"/>
        <v>197400</v>
      </c>
      <c r="V619" s="42">
        <f t="shared" si="810"/>
        <v>197400</v>
      </c>
      <c r="W619" s="47"/>
      <c r="X619" s="47">
        <v>14100</v>
      </c>
      <c r="Y619" s="47"/>
      <c r="Z619" s="50"/>
      <c r="AA619" s="51">
        <f>E619*AD619</f>
        <v>35000</v>
      </c>
      <c r="AB619" s="46">
        <f>E619*AE619</f>
        <v>49420</v>
      </c>
      <c r="AC619" s="46">
        <f t="shared" si="860"/>
        <v>84420</v>
      </c>
      <c r="AD619" s="47">
        <v>2500</v>
      </c>
      <c r="AE619" s="47">
        <v>3530</v>
      </c>
      <c r="AF619" s="44">
        <f t="shared" si="859"/>
        <v>6030</v>
      </c>
      <c r="AG619" s="124"/>
      <c r="AH619" s="51">
        <f>E619*AK619</f>
        <v>14000</v>
      </c>
      <c r="AI619" s="46">
        <f>K619*AL619</f>
        <v>0</v>
      </c>
      <c r="AJ619" s="46">
        <f>AH619+AI619</f>
        <v>14000</v>
      </c>
      <c r="AK619" s="44">
        <v>1000</v>
      </c>
      <c r="AL619" s="47"/>
      <c r="AM619" s="44">
        <f t="shared" si="887"/>
        <v>1000</v>
      </c>
      <c r="AN619" s="124"/>
      <c r="AO619" s="51">
        <f>L619*AR619</f>
        <v>0</v>
      </c>
      <c r="AP619" s="46">
        <f>R619*AS619</f>
        <v>0</v>
      </c>
      <c r="AQ619" s="46">
        <f>AO619+AP619</f>
        <v>0</v>
      </c>
      <c r="AR619" s="129"/>
      <c r="AS619" s="47"/>
      <c r="AT619" s="44">
        <f t="shared" si="888"/>
        <v>0</v>
      </c>
      <c r="AU619" s="124"/>
      <c r="AV619" s="51">
        <f>S619*AY619</f>
        <v>0</v>
      </c>
      <c r="AW619" s="46">
        <f>Y619*AZ619</f>
        <v>0</v>
      </c>
      <c r="AX619" s="46">
        <f>AV619+AW619</f>
        <v>0</v>
      </c>
      <c r="AY619" s="129"/>
      <c r="AZ619" s="47"/>
      <c r="BA619" s="44">
        <f t="shared" si="889"/>
        <v>0</v>
      </c>
      <c r="BB619" s="93" t="s">
        <v>1004</v>
      </c>
      <c r="BC619" s="93"/>
    </row>
    <row r="620" spans="1:139" ht="57" customHeight="1" outlineLevel="1" x14ac:dyDescent="0.3">
      <c r="A620" s="6">
        <v>508</v>
      </c>
      <c r="B620" s="6">
        <v>54</v>
      </c>
      <c r="C620" s="6" t="s">
        <v>485</v>
      </c>
      <c r="D620" s="7" t="s">
        <v>557</v>
      </c>
      <c r="E620" s="16">
        <v>216</v>
      </c>
      <c r="F620" s="49">
        <f t="shared" si="870"/>
        <v>0</v>
      </c>
      <c r="G620" s="46">
        <f t="shared" si="908"/>
        <v>0</v>
      </c>
      <c r="H620" s="46">
        <f t="shared" si="871"/>
        <v>0</v>
      </c>
      <c r="I620" s="47"/>
      <c r="J620" s="47"/>
      <c r="K620" s="47">
        <f t="shared" si="872"/>
        <v>0</v>
      </c>
      <c r="L620" s="50"/>
      <c r="M620" s="49">
        <f t="shared" si="807"/>
        <v>0</v>
      </c>
      <c r="N620" s="46">
        <f t="shared" si="808"/>
        <v>0</v>
      </c>
      <c r="O620" s="42">
        <f t="shared" si="809"/>
        <v>0</v>
      </c>
      <c r="P620" s="47"/>
      <c r="Q620" s="47"/>
      <c r="R620" s="47"/>
      <c r="S620" s="50"/>
      <c r="T620" s="49">
        <f t="shared" si="873"/>
        <v>0</v>
      </c>
      <c r="U620" s="46">
        <f t="shared" si="874"/>
        <v>650808</v>
      </c>
      <c r="V620" s="42">
        <f t="shared" si="810"/>
        <v>650808</v>
      </c>
      <c r="W620" s="47"/>
      <c r="X620" s="47">
        <v>3013</v>
      </c>
      <c r="Y620" s="47"/>
      <c r="Z620" s="50"/>
      <c r="AA620" s="51">
        <f>E620*AD620</f>
        <v>442800</v>
      </c>
      <c r="AB620" s="46">
        <f>E620*AE620</f>
        <v>5353200.0000000009</v>
      </c>
      <c r="AC620" s="46">
        <f t="shared" si="860"/>
        <v>5796000.0000000009</v>
      </c>
      <c r="AD620" s="47">
        <v>2050</v>
      </c>
      <c r="AE620" s="47">
        <v>24783.333333333336</v>
      </c>
      <c r="AF620" s="44">
        <f t="shared" si="859"/>
        <v>26833.333333333336</v>
      </c>
      <c r="AG620" s="124"/>
      <c r="AH620" s="51">
        <f>E620*AK620</f>
        <v>3132000</v>
      </c>
      <c r="AI620" s="46">
        <f>K620*AL620</f>
        <v>0</v>
      </c>
      <c r="AJ620" s="46">
        <f>AH620+AI620</f>
        <v>3132000</v>
      </c>
      <c r="AK620" s="44">
        <v>14500</v>
      </c>
      <c r="AL620" s="47"/>
      <c r="AM620" s="44">
        <f t="shared" si="887"/>
        <v>14500</v>
      </c>
      <c r="AN620" s="124"/>
      <c r="AO620" s="51">
        <f>L620*AR620</f>
        <v>0</v>
      </c>
      <c r="AP620" s="46">
        <f>R620*AS620</f>
        <v>0</v>
      </c>
      <c r="AQ620" s="46">
        <f>AO620+AP620</f>
        <v>0</v>
      </c>
      <c r="AR620" s="129"/>
      <c r="AS620" s="47"/>
      <c r="AT620" s="44">
        <f t="shared" si="888"/>
        <v>0</v>
      </c>
      <c r="AU620" s="124"/>
      <c r="AV620" s="51">
        <f>S620*AY620</f>
        <v>0</v>
      </c>
      <c r="AW620" s="46">
        <f>Y620*AZ620</f>
        <v>0</v>
      </c>
      <c r="AX620" s="46">
        <f>AV620+AW620</f>
        <v>0</v>
      </c>
      <c r="AY620" s="129"/>
      <c r="AZ620" s="47"/>
      <c r="BA620" s="44">
        <f t="shared" si="889"/>
        <v>0</v>
      </c>
      <c r="BB620" s="93" t="s">
        <v>1005</v>
      </c>
      <c r="BC620" s="93"/>
    </row>
    <row r="621" spans="1:139" s="67" customFormat="1" hidden="1" x14ac:dyDescent="0.3">
      <c r="A621" s="61"/>
      <c r="B621" s="61"/>
      <c r="C621" s="61" t="s">
        <v>486</v>
      </c>
      <c r="D621" s="68"/>
      <c r="E621" s="69"/>
      <c r="F621" s="72">
        <f>SUM(F622:F625)</f>
        <v>0</v>
      </c>
      <c r="G621" s="72">
        <f t="shared" ref="G621:H621" si="940">SUM(G622:G625)</f>
        <v>0</v>
      </c>
      <c r="H621" s="72">
        <f t="shared" si="940"/>
        <v>0</v>
      </c>
      <c r="I621" s="71"/>
      <c r="J621" s="71"/>
      <c r="K621" s="71">
        <f t="shared" si="872"/>
        <v>0</v>
      </c>
      <c r="L621" s="60"/>
      <c r="M621" s="72">
        <f>SUM(M622:M625)</f>
        <v>0</v>
      </c>
      <c r="N621" s="72">
        <f t="shared" ref="N621" si="941">SUM(N622:N625)</f>
        <v>0</v>
      </c>
      <c r="O621" s="72">
        <f t="shared" ref="O621" si="942">SUM(O622:O625)</f>
        <v>0</v>
      </c>
      <c r="P621" s="71"/>
      <c r="Q621" s="71"/>
      <c r="R621" s="71"/>
      <c r="S621" s="60"/>
      <c r="T621" s="72">
        <f>SUM(T622:T625)</f>
        <v>0</v>
      </c>
      <c r="U621" s="72">
        <f t="shared" ref="U621" si="943">SUM(U622:U625)</f>
        <v>10634304</v>
      </c>
      <c r="V621" s="72">
        <f t="shared" ref="V621" si="944">SUM(V622:V625)</f>
        <v>10634304</v>
      </c>
      <c r="W621" s="71"/>
      <c r="X621" s="71"/>
      <c r="Y621" s="71"/>
      <c r="Z621" s="60"/>
      <c r="AA621" s="72">
        <f>SUM(AA622:AA625)</f>
        <v>1302000</v>
      </c>
      <c r="AB621" s="72">
        <f t="shared" ref="AB621" si="945">SUM(AB622:AB625)</f>
        <v>27229140</v>
      </c>
      <c r="AC621" s="72">
        <f>SUM(AC622:AC625)</f>
        <v>28531140</v>
      </c>
      <c r="AD621" s="71"/>
      <c r="AE621" s="71"/>
      <c r="AF621" s="66">
        <f t="shared" si="859"/>
        <v>0</v>
      </c>
      <c r="AG621" s="123"/>
      <c r="AH621" s="72">
        <f>SUM(AH622:AH625)</f>
        <v>5364000</v>
      </c>
      <c r="AI621" s="72">
        <f t="shared" ref="AI621" si="946">SUM(AI622:AI625)</f>
        <v>0</v>
      </c>
      <c r="AJ621" s="72">
        <f>SUM(AJ622:AJ625)</f>
        <v>5364000</v>
      </c>
      <c r="AK621" s="71"/>
      <c r="AL621" s="71"/>
      <c r="AM621" s="66">
        <f t="shared" si="887"/>
        <v>0</v>
      </c>
      <c r="AN621" s="123"/>
      <c r="AO621" s="72">
        <f>SUM(AO622:AO625)</f>
        <v>0</v>
      </c>
      <c r="AP621" s="72">
        <f t="shared" ref="AP621" si="947">SUM(AP622:AP625)</f>
        <v>0</v>
      </c>
      <c r="AQ621" s="72">
        <f>SUM(AQ622:AQ625)</f>
        <v>0</v>
      </c>
      <c r="AR621" s="71"/>
      <c r="AS621" s="71"/>
      <c r="AT621" s="66">
        <f t="shared" si="888"/>
        <v>0</v>
      </c>
      <c r="AU621" s="123"/>
      <c r="AV621" s="72">
        <f>SUM(AV622:AV625)</f>
        <v>0</v>
      </c>
      <c r="AW621" s="72">
        <f t="shared" ref="AW621" si="948">SUM(AW622:AW625)</f>
        <v>0</v>
      </c>
      <c r="AX621" s="72">
        <f>SUM(AX622:AX625)</f>
        <v>0</v>
      </c>
      <c r="AY621" s="71"/>
      <c r="AZ621" s="71"/>
      <c r="BA621" s="66">
        <f t="shared" si="889"/>
        <v>0</v>
      </c>
      <c r="BB621" s="89"/>
      <c r="BC621" s="89"/>
      <c r="BD621" s="130"/>
      <c r="BE621" s="130"/>
      <c r="BF621" s="130"/>
      <c r="BG621" s="130"/>
      <c r="BH621" s="130"/>
      <c r="BI621" s="130"/>
      <c r="BJ621" s="130"/>
      <c r="BK621" s="130"/>
      <c r="BL621" s="130"/>
      <c r="BM621" s="130"/>
      <c r="BN621" s="130"/>
      <c r="BO621" s="130"/>
      <c r="BP621" s="130"/>
      <c r="BQ621" s="130"/>
      <c r="BR621" s="130"/>
      <c r="BS621" s="130"/>
      <c r="BT621" s="130"/>
      <c r="BU621" s="130"/>
      <c r="BV621" s="130"/>
      <c r="BW621" s="130"/>
      <c r="BX621" s="130"/>
      <c r="BY621" s="130"/>
      <c r="BZ621" s="130"/>
      <c r="CA621" s="130"/>
      <c r="CB621" s="130"/>
      <c r="CC621" s="130"/>
      <c r="CD621" s="130"/>
      <c r="CE621" s="130"/>
      <c r="CF621" s="130"/>
      <c r="CG621" s="130"/>
      <c r="CH621" s="130"/>
      <c r="CI621" s="130"/>
      <c r="CJ621" s="130"/>
      <c r="CK621" s="130"/>
      <c r="CL621" s="130"/>
      <c r="CM621" s="130"/>
      <c r="CN621" s="130"/>
      <c r="CO621" s="130"/>
      <c r="CP621" s="130"/>
      <c r="CQ621" s="130"/>
      <c r="CR621" s="130"/>
      <c r="CS621" s="130"/>
      <c r="CT621" s="130"/>
      <c r="CU621" s="130"/>
      <c r="CV621" s="130"/>
      <c r="CW621" s="130"/>
      <c r="CX621" s="130"/>
      <c r="CY621" s="130"/>
      <c r="CZ621" s="130"/>
      <c r="DA621" s="130"/>
      <c r="DB621" s="130"/>
      <c r="DC621" s="130"/>
      <c r="DD621" s="130"/>
      <c r="DE621" s="130"/>
      <c r="DF621" s="130"/>
      <c r="DG621" s="130"/>
      <c r="DH621" s="130"/>
      <c r="DI621" s="130"/>
      <c r="DJ621" s="130"/>
      <c r="DK621" s="130"/>
      <c r="DL621" s="130"/>
      <c r="DM621" s="130"/>
      <c r="DN621" s="130"/>
      <c r="DO621" s="130"/>
      <c r="DP621" s="130"/>
      <c r="DQ621" s="130"/>
      <c r="DR621" s="130"/>
      <c r="DS621" s="130"/>
      <c r="DT621" s="130"/>
      <c r="DU621" s="130"/>
      <c r="DV621" s="130"/>
      <c r="DW621" s="130"/>
      <c r="DX621" s="130"/>
      <c r="DY621" s="130"/>
      <c r="DZ621" s="130"/>
      <c r="EA621" s="130"/>
      <c r="EB621" s="130"/>
      <c r="EC621" s="130"/>
      <c r="ED621" s="130"/>
      <c r="EE621" s="130"/>
      <c r="EF621" s="130"/>
      <c r="EG621" s="130"/>
      <c r="EH621" s="130"/>
      <c r="EI621" s="130"/>
    </row>
    <row r="622" spans="1:139" ht="42.75" customHeight="1" outlineLevel="1" x14ac:dyDescent="0.3">
      <c r="A622" s="6">
        <v>509</v>
      </c>
      <c r="B622" s="6">
        <v>55</v>
      </c>
      <c r="C622" s="6" t="s">
        <v>482</v>
      </c>
      <c r="D622" s="7" t="s">
        <v>550</v>
      </c>
      <c r="E622" s="16">
        <v>36</v>
      </c>
      <c r="F622" s="49">
        <f t="shared" si="870"/>
        <v>0</v>
      </c>
      <c r="G622" s="46">
        <f t="shared" si="908"/>
        <v>0</v>
      </c>
      <c r="H622" s="46">
        <f t="shared" si="871"/>
        <v>0</v>
      </c>
      <c r="I622" s="47"/>
      <c r="J622" s="47"/>
      <c r="K622" s="47">
        <f t="shared" si="872"/>
        <v>0</v>
      </c>
      <c r="L622" s="50"/>
      <c r="M622" s="49">
        <f t="shared" si="807"/>
        <v>0</v>
      </c>
      <c r="N622" s="46">
        <f t="shared" si="808"/>
        <v>0</v>
      </c>
      <c r="O622" s="42">
        <f t="shared" si="809"/>
        <v>0</v>
      </c>
      <c r="P622" s="47"/>
      <c r="Q622" s="47"/>
      <c r="R622" s="47"/>
      <c r="S622" s="50"/>
      <c r="T622" s="49">
        <f t="shared" si="873"/>
        <v>0</v>
      </c>
      <c r="U622" s="46">
        <f t="shared" si="874"/>
        <v>3362400</v>
      </c>
      <c r="V622" s="42">
        <f t="shared" si="810"/>
        <v>3362400</v>
      </c>
      <c r="W622" s="47"/>
      <c r="X622" s="47">
        <v>93400</v>
      </c>
      <c r="Y622" s="47"/>
      <c r="Z622" s="50"/>
      <c r="AA622" s="51">
        <f>E622*AD622</f>
        <v>450000</v>
      </c>
      <c r="AB622" s="46">
        <f>E622*AE622</f>
        <v>5238000</v>
      </c>
      <c r="AC622" s="46">
        <f t="shared" si="860"/>
        <v>5688000</v>
      </c>
      <c r="AD622" s="47">
        <v>12500</v>
      </c>
      <c r="AE622" s="47">
        <v>145500</v>
      </c>
      <c r="AF622" s="44">
        <f t="shared" si="859"/>
        <v>158000</v>
      </c>
      <c r="AG622" s="124"/>
      <c r="AH622" s="51">
        <f>E622*AK622</f>
        <v>900000</v>
      </c>
      <c r="AI622" s="46">
        <f>K622*AL622</f>
        <v>0</v>
      </c>
      <c r="AJ622" s="46">
        <f>AH622+AI622</f>
        <v>900000</v>
      </c>
      <c r="AK622" s="44">
        <v>25000</v>
      </c>
      <c r="AL622" s="47"/>
      <c r="AM622" s="44">
        <f t="shared" si="887"/>
        <v>25000</v>
      </c>
      <c r="AN622" s="124"/>
      <c r="AO622" s="51">
        <f>L622*AR622</f>
        <v>0</v>
      </c>
      <c r="AP622" s="46">
        <f>R622*AS622</f>
        <v>0</v>
      </c>
      <c r="AQ622" s="46">
        <f>AO622+AP622</f>
        <v>0</v>
      </c>
      <c r="AR622" s="129"/>
      <c r="AS622" s="47"/>
      <c r="AT622" s="44">
        <f t="shared" si="888"/>
        <v>0</v>
      </c>
      <c r="AU622" s="124"/>
      <c r="AV622" s="51">
        <f>S622*AY622</f>
        <v>0</v>
      </c>
      <c r="AW622" s="46">
        <f>Y622*AZ622</f>
        <v>0</v>
      </c>
      <c r="AX622" s="46">
        <f>AV622+AW622</f>
        <v>0</v>
      </c>
      <c r="AY622" s="129"/>
      <c r="AZ622" s="47"/>
      <c r="BA622" s="44">
        <f t="shared" si="889"/>
        <v>0</v>
      </c>
      <c r="BB622" s="93" t="s">
        <v>1006</v>
      </c>
      <c r="BC622" s="93"/>
    </row>
    <row r="623" spans="1:139" ht="28.5" customHeight="1" outlineLevel="1" x14ac:dyDescent="0.3">
      <c r="A623" s="6">
        <v>510</v>
      </c>
      <c r="B623" s="6">
        <v>56</v>
      </c>
      <c r="C623" s="6" t="s">
        <v>483</v>
      </c>
      <c r="D623" s="7" t="s">
        <v>550</v>
      </c>
      <c r="E623" s="16">
        <v>180</v>
      </c>
      <c r="F623" s="49">
        <f t="shared" si="870"/>
        <v>0</v>
      </c>
      <c r="G623" s="46">
        <f t="shared" si="908"/>
        <v>0</v>
      </c>
      <c r="H623" s="46">
        <f t="shared" si="871"/>
        <v>0</v>
      </c>
      <c r="I623" s="47"/>
      <c r="J623" s="47"/>
      <c r="K623" s="47">
        <f t="shared" si="872"/>
        <v>0</v>
      </c>
      <c r="L623" s="50"/>
      <c r="M623" s="49">
        <f t="shared" si="807"/>
        <v>0</v>
      </c>
      <c r="N623" s="46">
        <f t="shared" si="808"/>
        <v>0</v>
      </c>
      <c r="O623" s="42">
        <f t="shared" si="809"/>
        <v>0</v>
      </c>
      <c r="P623" s="47"/>
      <c r="Q623" s="47"/>
      <c r="R623" s="47"/>
      <c r="S623" s="50"/>
      <c r="T623" s="49">
        <f t="shared" si="873"/>
        <v>0</v>
      </c>
      <c r="U623" s="46">
        <f t="shared" si="874"/>
        <v>6150000.0000000009</v>
      </c>
      <c r="V623" s="42">
        <f t="shared" si="810"/>
        <v>6150000.0000000009</v>
      </c>
      <c r="W623" s="47"/>
      <c r="X623" s="47">
        <v>34166.666666666672</v>
      </c>
      <c r="Y623" s="47"/>
      <c r="Z623" s="50"/>
      <c r="AA623" s="51">
        <f>E623*AD623</f>
        <v>375000</v>
      </c>
      <c r="AB623" s="46">
        <f>E623*AE623</f>
        <v>14790000</v>
      </c>
      <c r="AC623" s="46">
        <f t="shared" si="860"/>
        <v>15165000</v>
      </c>
      <c r="AD623" s="47">
        <v>2083.3333333333335</v>
      </c>
      <c r="AE623" s="47">
        <v>82166.666666666672</v>
      </c>
      <c r="AF623" s="44">
        <f t="shared" si="859"/>
        <v>84250</v>
      </c>
      <c r="AG623" s="124"/>
      <c r="AH623" s="51">
        <f>E623*AK623</f>
        <v>270000</v>
      </c>
      <c r="AI623" s="46">
        <f>K623*AL623</f>
        <v>0</v>
      </c>
      <c r="AJ623" s="46">
        <f>AH623+AI623</f>
        <v>270000</v>
      </c>
      <c r="AK623" s="44">
        <v>1500</v>
      </c>
      <c r="AL623" s="47"/>
      <c r="AM623" s="44">
        <f t="shared" si="887"/>
        <v>1500</v>
      </c>
      <c r="AN623" s="124"/>
      <c r="AO623" s="51">
        <f>L623*AR623</f>
        <v>0</v>
      </c>
      <c r="AP623" s="46">
        <f>R623*AS623</f>
        <v>0</v>
      </c>
      <c r="AQ623" s="46">
        <f>AO623+AP623</f>
        <v>0</v>
      </c>
      <c r="AR623" s="129"/>
      <c r="AS623" s="47"/>
      <c r="AT623" s="44">
        <f t="shared" si="888"/>
        <v>0</v>
      </c>
      <c r="AU623" s="124"/>
      <c r="AV623" s="51">
        <f>S623*AY623</f>
        <v>0</v>
      </c>
      <c r="AW623" s="46">
        <f>Y623*AZ623</f>
        <v>0</v>
      </c>
      <c r="AX623" s="46">
        <f>AV623+AW623</f>
        <v>0</v>
      </c>
      <c r="AY623" s="129"/>
      <c r="AZ623" s="47"/>
      <c r="BA623" s="44">
        <f t="shared" si="889"/>
        <v>0</v>
      </c>
      <c r="BB623" s="93" t="s">
        <v>1007</v>
      </c>
      <c r="BC623" s="93"/>
    </row>
    <row r="624" spans="1:139" ht="28.5" customHeight="1" outlineLevel="1" x14ac:dyDescent="0.3">
      <c r="A624" s="6">
        <v>511</v>
      </c>
      <c r="B624" s="6">
        <v>57</v>
      </c>
      <c r="C624" s="6" t="s">
        <v>484</v>
      </c>
      <c r="D624" s="7" t="s">
        <v>550</v>
      </c>
      <c r="E624" s="16">
        <v>18</v>
      </c>
      <c r="F624" s="49">
        <f t="shared" si="870"/>
        <v>0</v>
      </c>
      <c r="G624" s="46">
        <f t="shared" si="908"/>
        <v>0</v>
      </c>
      <c r="H624" s="46">
        <f t="shared" si="871"/>
        <v>0</v>
      </c>
      <c r="I624" s="47"/>
      <c r="J624" s="47"/>
      <c r="K624" s="47">
        <f t="shared" si="872"/>
        <v>0</v>
      </c>
      <c r="L624" s="50"/>
      <c r="M624" s="49">
        <f t="shared" ref="M624:M685" si="949">E624*P624</f>
        <v>0</v>
      </c>
      <c r="N624" s="46">
        <f t="shared" ref="N624:N685" si="950">E624*Q624</f>
        <v>0</v>
      </c>
      <c r="O624" s="42">
        <f t="shared" ref="O624:O685" si="951">M624+N624</f>
        <v>0</v>
      </c>
      <c r="P624" s="47"/>
      <c r="Q624" s="47"/>
      <c r="R624" s="47"/>
      <c r="S624" s="50"/>
      <c r="T624" s="49">
        <f t="shared" si="873"/>
        <v>0</v>
      </c>
      <c r="U624" s="46">
        <f t="shared" si="874"/>
        <v>254160</v>
      </c>
      <c r="V624" s="42">
        <f t="shared" ref="V624:V685" si="952">T624+U624</f>
        <v>254160</v>
      </c>
      <c r="W624" s="47"/>
      <c r="X624" s="47">
        <v>14120</v>
      </c>
      <c r="Y624" s="47"/>
      <c r="Z624" s="50"/>
      <c r="AA624" s="51">
        <f>E624*AD624</f>
        <v>45000</v>
      </c>
      <c r="AB624" s="46">
        <f>E624*AE624</f>
        <v>63540</v>
      </c>
      <c r="AC624" s="46">
        <f t="shared" si="860"/>
        <v>108540</v>
      </c>
      <c r="AD624" s="47">
        <v>2500</v>
      </c>
      <c r="AE624" s="47">
        <v>3530</v>
      </c>
      <c r="AF624" s="44">
        <f t="shared" si="859"/>
        <v>6030</v>
      </c>
      <c r="AG624" s="124"/>
      <c r="AH624" s="51">
        <f>E624*AK624</f>
        <v>18000</v>
      </c>
      <c r="AI624" s="46">
        <f>K624*AL624</f>
        <v>0</v>
      </c>
      <c r="AJ624" s="46">
        <f>AH624+AI624</f>
        <v>18000</v>
      </c>
      <c r="AK624" s="44">
        <v>1000</v>
      </c>
      <c r="AL624" s="47"/>
      <c r="AM624" s="44">
        <f t="shared" si="887"/>
        <v>1000</v>
      </c>
      <c r="AN624" s="124"/>
      <c r="AO624" s="51">
        <f>L624*AR624</f>
        <v>0</v>
      </c>
      <c r="AP624" s="46">
        <f>R624*AS624</f>
        <v>0</v>
      </c>
      <c r="AQ624" s="46">
        <f>AO624+AP624</f>
        <v>0</v>
      </c>
      <c r="AR624" s="129"/>
      <c r="AS624" s="47"/>
      <c r="AT624" s="44">
        <f t="shared" si="888"/>
        <v>0</v>
      </c>
      <c r="AU624" s="124"/>
      <c r="AV624" s="51">
        <f>S624*AY624</f>
        <v>0</v>
      </c>
      <c r="AW624" s="46">
        <f>Y624*AZ624</f>
        <v>0</v>
      </c>
      <c r="AX624" s="46">
        <f>AV624+AW624</f>
        <v>0</v>
      </c>
      <c r="AY624" s="129"/>
      <c r="AZ624" s="47"/>
      <c r="BA624" s="44">
        <f t="shared" si="889"/>
        <v>0</v>
      </c>
      <c r="BB624" s="93" t="s">
        <v>1008</v>
      </c>
      <c r="BC624" s="93"/>
    </row>
    <row r="625" spans="1:139" ht="57" customHeight="1" outlineLevel="1" x14ac:dyDescent="0.3">
      <c r="A625" s="6">
        <v>512</v>
      </c>
      <c r="B625" s="6">
        <v>58</v>
      </c>
      <c r="C625" s="6" t="s">
        <v>485</v>
      </c>
      <c r="D625" s="7" t="s">
        <v>557</v>
      </c>
      <c r="E625" s="16">
        <v>288</v>
      </c>
      <c r="F625" s="49">
        <f t="shared" si="870"/>
        <v>0</v>
      </c>
      <c r="G625" s="46">
        <f t="shared" si="908"/>
        <v>0</v>
      </c>
      <c r="H625" s="46">
        <f t="shared" si="871"/>
        <v>0</v>
      </c>
      <c r="I625" s="47"/>
      <c r="J625" s="47"/>
      <c r="K625" s="47">
        <f t="shared" si="872"/>
        <v>0</v>
      </c>
      <c r="L625" s="50"/>
      <c r="M625" s="49">
        <f t="shared" si="949"/>
        <v>0</v>
      </c>
      <c r="N625" s="46">
        <f t="shared" si="950"/>
        <v>0</v>
      </c>
      <c r="O625" s="42">
        <f t="shared" si="951"/>
        <v>0</v>
      </c>
      <c r="P625" s="47"/>
      <c r="Q625" s="47"/>
      <c r="R625" s="47"/>
      <c r="S625" s="50"/>
      <c r="T625" s="49">
        <f t="shared" si="873"/>
        <v>0</v>
      </c>
      <c r="U625" s="46">
        <f t="shared" si="874"/>
        <v>867744</v>
      </c>
      <c r="V625" s="42">
        <f t="shared" si="952"/>
        <v>867744</v>
      </c>
      <c r="W625" s="47"/>
      <c r="X625" s="47">
        <v>3013</v>
      </c>
      <c r="Y625" s="47"/>
      <c r="Z625" s="50"/>
      <c r="AA625" s="51">
        <f>E625*AD625</f>
        <v>432000</v>
      </c>
      <c r="AB625" s="46">
        <f>E625*AE625</f>
        <v>7137600.0000000009</v>
      </c>
      <c r="AC625" s="46">
        <f t="shared" si="860"/>
        <v>7569600.0000000009</v>
      </c>
      <c r="AD625" s="47">
        <v>1500</v>
      </c>
      <c r="AE625" s="47">
        <v>24783.333333333336</v>
      </c>
      <c r="AF625" s="44">
        <f t="shared" si="859"/>
        <v>26283.333333333336</v>
      </c>
      <c r="AG625" s="124"/>
      <c r="AH625" s="51">
        <f>E625*AK625</f>
        <v>4176000</v>
      </c>
      <c r="AI625" s="46">
        <f>K625*AL625</f>
        <v>0</v>
      </c>
      <c r="AJ625" s="46">
        <f>AH625+AI625</f>
        <v>4176000</v>
      </c>
      <c r="AK625" s="44">
        <v>14500</v>
      </c>
      <c r="AL625" s="47"/>
      <c r="AM625" s="44">
        <f t="shared" si="887"/>
        <v>14500</v>
      </c>
      <c r="AN625" s="124"/>
      <c r="AO625" s="51">
        <f>L625*AR625</f>
        <v>0</v>
      </c>
      <c r="AP625" s="46">
        <f>R625*AS625</f>
        <v>0</v>
      </c>
      <c r="AQ625" s="46">
        <f>AO625+AP625</f>
        <v>0</v>
      </c>
      <c r="AR625" s="129"/>
      <c r="AS625" s="47"/>
      <c r="AT625" s="44">
        <f t="shared" si="888"/>
        <v>0</v>
      </c>
      <c r="AU625" s="124"/>
      <c r="AV625" s="51">
        <f>S625*AY625</f>
        <v>0</v>
      </c>
      <c r="AW625" s="46">
        <f>Y625*AZ625</f>
        <v>0</v>
      </c>
      <c r="AX625" s="46">
        <f>AV625+AW625</f>
        <v>0</v>
      </c>
      <c r="AY625" s="129"/>
      <c r="AZ625" s="47"/>
      <c r="BA625" s="44">
        <f t="shared" si="889"/>
        <v>0</v>
      </c>
      <c r="BB625" s="93" t="s">
        <v>1009</v>
      </c>
      <c r="BC625" s="93"/>
    </row>
    <row r="626" spans="1:139" s="67" customFormat="1" ht="28.8" hidden="1" x14ac:dyDescent="0.3">
      <c r="A626" s="61"/>
      <c r="B626" s="61"/>
      <c r="C626" s="74" t="s">
        <v>487</v>
      </c>
      <c r="D626" s="68"/>
      <c r="E626" s="69"/>
      <c r="F626" s="72">
        <f>SUM(F627:F632)</f>
        <v>0</v>
      </c>
      <c r="G626" s="72">
        <f t="shared" ref="G626:H626" si="953">SUM(G627:G632)</f>
        <v>0</v>
      </c>
      <c r="H626" s="72">
        <f t="shared" si="953"/>
        <v>0</v>
      </c>
      <c r="I626" s="71"/>
      <c r="J626" s="71"/>
      <c r="K626" s="71">
        <f t="shared" si="872"/>
        <v>0</v>
      </c>
      <c r="L626" s="60"/>
      <c r="M626" s="72">
        <f>SUM(M627:M632)</f>
        <v>0</v>
      </c>
      <c r="N626" s="72">
        <f t="shared" ref="N626" si="954">SUM(N627:N632)</f>
        <v>0</v>
      </c>
      <c r="O626" s="72">
        <f t="shared" ref="O626" si="955">SUM(O627:O632)</f>
        <v>0</v>
      </c>
      <c r="P626" s="71"/>
      <c r="Q626" s="71"/>
      <c r="R626" s="71"/>
      <c r="S626" s="60"/>
      <c r="T626" s="72">
        <f>SUM(T627:T632)</f>
        <v>0</v>
      </c>
      <c r="U626" s="72">
        <f t="shared" ref="U626" si="956">SUM(U627:U632)</f>
        <v>21146.666666666672</v>
      </c>
      <c r="V626" s="72">
        <f t="shared" ref="V626" si="957">SUM(V627:V632)</f>
        <v>21146.666666666672</v>
      </c>
      <c r="W626" s="71"/>
      <c r="X626" s="71"/>
      <c r="Y626" s="71"/>
      <c r="Z626" s="60"/>
      <c r="AA626" s="72">
        <f>SUM(AA627:AA632)</f>
        <v>43476.666666666672</v>
      </c>
      <c r="AB626" s="72">
        <f t="shared" ref="AB626" si="958">SUM(AB627:AB632)</f>
        <v>22853.333333333336</v>
      </c>
      <c r="AC626" s="72">
        <f t="shared" ref="AC626" si="959">SUM(AC627:AC632)</f>
        <v>66330</v>
      </c>
      <c r="AD626" s="71"/>
      <c r="AE626" s="71"/>
      <c r="AF626" s="66">
        <f t="shared" si="859"/>
        <v>0</v>
      </c>
      <c r="AG626" s="123"/>
      <c r="AH626" s="72">
        <f>SUM(AH627:AH632)</f>
        <v>50900</v>
      </c>
      <c r="AI626" s="72">
        <f t="shared" ref="AI626" si="960">SUM(AI627:AI632)</f>
        <v>0</v>
      </c>
      <c r="AJ626" s="72">
        <f t="shared" ref="AJ626" si="961">SUM(AJ627:AJ632)</f>
        <v>50900</v>
      </c>
      <c r="AK626" s="71"/>
      <c r="AL626" s="71"/>
      <c r="AM626" s="66">
        <f t="shared" si="887"/>
        <v>0</v>
      </c>
      <c r="AN626" s="123"/>
      <c r="AO626" s="72">
        <f>SUM(AO627:AO632)</f>
        <v>0</v>
      </c>
      <c r="AP626" s="72">
        <f t="shared" ref="AP626:AQ626" si="962">SUM(AP627:AP632)</f>
        <v>0</v>
      </c>
      <c r="AQ626" s="72">
        <f t="shared" si="962"/>
        <v>0</v>
      </c>
      <c r="AR626" s="71"/>
      <c r="AS626" s="71"/>
      <c r="AT626" s="66">
        <f t="shared" si="888"/>
        <v>0</v>
      </c>
      <c r="AU626" s="123"/>
      <c r="AV626" s="72">
        <f>SUM(AV627:AV632)</f>
        <v>0</v>
      </c>
      <c r="AW626" s="72">
        <f t="shared" ref="AW626:AX626" si="963">SUM(AW627:AW632)</f>
        <v>0</v>
      </c>
      <c r="AX626" s="72">
        <f t="shared" si="963"/>
        <v>0</v>
      </c>
      <c r="AY626" s="71"/>
      <c r="AZ626" s="71"/>
      <c r="BA626" s="66">
        <f t="shared" si="889"/>
        <v>0</v>
      </c>
      <c r="BB626" s="89"/>
      <c r="BC626" s="89"/>
      <c r="BD626" s="130"/>
      <c r="BE626" s="130"/>
      <c r="BF626" s="130"/>
      <c r="BG626" s="130"/>
      <c r="BH626" s="130"/>
      <c r="BI626" s="130"/>
      <c r="BJ626" s="130"/>
      <c r="BK626" s="130"/>
      <c r="BL626" s="130"/>
      <c r="BM626" s="130"/>
      <c r="BN626" s="130"/>
      <c r="BO626" s="130"/>
      <c r="BP626" s="130"/>
      <c r="BQ626" s="130"/>
      <c r="BR626" s="130"/>
      <c r="BS626" s="130"/>
      <c r="BT626" s="130"/>
      <c r="BU626" s="130"/>
      <c r="BV626" s="130"/>
      <c r="BW626" s="130"/>
      <c r="BX626" s="130"/>
      <c r="BY626" s="130"/>
      <c r="BZ626" s="130"/>
      <c r="CA626" s="130"/>
      <c r="CB626" s="130"/>
      <c r="CC626" s="130"/>
      <c r="CD626" s="130"/>
      <c r="CE626" s="130"/>
      <c r="CF626" s="130"/>
      <c r="CG626" s="130"/>
      <c r="CH626" s="130"/>
      <c r="CI626" s="130"/>
      <c r="CJ626" s="130"/>
      <c r="CK626" s="130"/>
      <c r="CL626" s="130"/>
      <c r="CM626" s="130"/>
      <c r="CN626" s="130"/>
      <c r="CO626" s="130"/>
      <c r="CP626" s="130"/>
      <c r="CQ626" s="130"/>
      <c r="CR626" s="130"/>
      <c r="CS626" s="130"/>
      <c r="CT626" s="130"/>
      <c r="CU626" s="130"/>
      <c r="CV626" s="130"/>
      <c r="CW626" s="130"/>
      <c r="CX626" s="130"/>
      <c r="CY626" s="130"/>
      <c r="CZ626" s="130"/>
      <c r="DA626" s="130"/>
      <c r="DB626" s="130"/>
      <c r="DC626" s="130"/>
      <c r="DD626" s="130"/>
      <c r="DE626" s="130"/>
      <c r="DF626" s="130"/>
      <c r="DG626" s="130"/>
      <c r="DH626" s="130"/>
      <c r="DI626" s="130"/>
      <c r="DJ626" s="130"/>
      <c r="DK626" s="130"/>
      <c r="DL626" s="130"/>
      <c r="DM626" s="130"/>
      <c r="DN626" s="130"/>
      <c r="DO626" s="130"/>
      <c r="DP626" s="130"/>
      <c r="DQ626" s="130"/>
      <c r="DR626" s="130"/>
      <c r="DS626" s="130"/>
      <c r="DT626" s="130"/>
      <c r="DU626" s="130"/>
      <c r="DV626" s="130"/>
      <c r="DW626" s="130"/>
      <c r="DX626" s="130"/>
      <c r="DY626" s="130"/>
      <c r="DZ626" s="130"/>
      <c r="EA626" s="130"/>
      <c r="EB626" s="130"/>
      <c r="EC626" s="130"/>
      <c r="ED626" s="130"/>
      <c r="EE626" s="130"/>
      <c r="EF626" s="130"/>
      <c r="EG626" s="130"/>
      <c r="EH626" s="130"/>
      <c r="EI626" s="130"/>
    </row>
    <row r="627" spans="1:139" ht="42.75" customHeight="1" outlineLevel="1" x14ac:dyDescent="0.3">
      <c r="A627" s="6">
        <v>513</v>
      </c>
      <c r="B627" s="6">
        <v>59</v>
      </c>
      <c r="C627" s="6" t="s">
        <v>488</v>
      </c>
      <c r="D627" s="7" t="s">
        <v>550</v>
      </c>
      <c r="E627" s="16">
        <v>2</v>
      </c>
      <c r="F627" s="49">
        <f t="shared" si="870"/>
        <v>0</v>
      </c>
      <c r="G627" s="46">
        <f t="shared" si="908"/>
        <v>0</v>
      </c>
      <c r="H627" s="46">
        <f t="shared" si="871"/>
        <v>0</v>
      </c>
      <c r="I627" s="47"/>
      <c r="J627" s="47"/>
      <c r="K627" s="47">
        <f t="shared" si="872"/>
        <v>0</v>
      </c>
      <c r="L627" s="50"/>
      <c r="M627" s="49">
        <f t="shared" si="949"/>
        <v>0</v>
      </c>
      <c r="N627" s="46">
        <f t="shared" si="950"/>
        <v>0</v>
      </c>
      <c r="O627" s="42">
        <f t="shared" si="951"/>
        <v>0</v>
      </c>
      <c r="P627" s="47"/>
      <c r="Q627" s="47"/>
      <c r="R627" s="47"/>
      <c r="S627" s="50"/>
      <c r="T627" s="49">
        <f t="shared" si="873"/>
        <v>0</v>
      </c>
      <c r="U627" s="46">
        <f t="shared" si="874"/>
        <v>5833.3333333333339</v>
      </c>
      <c r="V627" s="42">
        <f t="shared" si="952"/>
        <v>5833.3333333333339</v>
      </c>
      <c r="W627" s="47"/>
      <c r="X627" s="47">
        <v>2916.666666666667</v>
      </c>
      <c r="Y627" s="47"/>
      <c r="Z627" s="50"/>
      <c r="AA627" s="51">
        <f t="shared" ref="AA627:AA632" si="964">E627*AD627</f>
        <v>12500</v>
      </c>
      <c r="AB627" s="46">
        <f>E627*AE627</f>
        <v>7433.3333333333339</v>
      </c>
      <c r="AC627" s="46">
        <f t="shared" si="860"/>
        <v>19933.333333333336</v>
      </c>
      <c r="AD627" s="47">
        <v>6250</v>
      </c>
      <c r="AE627" s="47">
        <v>3716.666666666667</v>
      </c>
      <c r="AF627" s="44">
        <f t="shared" si="859"/>
        <v>9966.6666666666679</v>
      </c>
      <c r="AG627" s="124"/>
      <c r="AH627" s="51">
        <f t="shared" ref="AH627:AH632" si="965">E627*AK627</f>
        <v>10000</v>
      </c>
      <c r="AI627" s="46">
        <f t="shared" ref="AI627:AI632" si="966">K627*AL627</f>
        <v>0</v>
      </c>
      <c r="AJ627" s="46">
        <f t="shared" ref="AJ627:AJ632" si="967">AH627+AI627</f>
        <v>10000</v>
      </c>
      <c r="AK627" s="44">
        <v>5000</v>
      </c>
      <c r="AL627" s="47"/>
      <c r="AM627" s="44">
        <f t="shared" si="887"/>
        <v>5000</v>
      </c>
      <c r="AN627" s="124"/>
      <c r="AO627" s="51">
        <f t="shared" ref="AO627:AO632" si="968">L627*AR627</f>
        <v>0</v>
      </c>
      <c r="AP627" s="46">
        <f t="shared" ref="AP627:AP632" si="969">R627*AS627</f>
        <v>0</v>
      </c>
      <c r="AQ627" s="46">
        <f t="shared" ref="AQ627:AQ632" si="970">AO627+AP627</f>
        <v>0</v>
      </c>
      <c r="AR627" s="129"/>
      <c r="AS627" s="47"/>
      <c r="AT627" s="44">
        <f t="shared" si="888"/>
        <v>0</v>
      </c>
      <c r="AU627" s="124"/>
      <c r="AV627" s="51">
        <f t="shared" ref="AV627:AV632" si="971">S627*AY627</f>
        <v>0</v>
      </c>
      <c r="AW627" s="46">
        <f t="shared" ref="AW627:AW632" si="972">Y627*AZ627</f>
        <v>0</v>
      </c>
      <c r="AX627" s="46">
        <f t="shared" ref="AX627:AX632" si="973">AV627+AW627</f>
        <v>0</v>
      </c>
      <c r="AY627" s="129"/>
      <c r="AZ627" s="47"/>
      <c r="BA627" s="44">
        <f t="shared" si="889"/>
        <v>0</v>
      </c>
      <c r="BB627" s="93" t="s">
        <v>1010</v>
      </c>
      <c r="BC627" s="93"/>
    </row>
    <row r="628" spans="1:139" ht="14.25" customHeight="1" outlineLevel="1" x14ac:dyDescent="0.3">
      <c r="A628" s="6">
        <v>514</v>
      </c>
      <c r="B628" s="6">
        <v>60</v>
      </c>
      <c r="C628" s="6" t="s">
        <v>489</v>
      </c>
      <c r="D628" s="7" t="s">
        <v>550</v>
      </c>
      <c r="E628" s="16">
        <v>4</v>
      </c>
      <c r="F628" s="49">
        <f t="shared" si="870"/>
        <v>0</v>
      </c>
      <c r="G628" s="46">
        <f t="shared" si="908"/>
        <v>0</v>
      </c>
      <c r="H628" s="46">
        <f t="shared" si="871"/>
        <v>0</v>
      </c>
      <c r="I628" s="47"/>
      <c r="J628" s="47"/>
      <c r="K628" s="47">
        <f t="shared" si="872"/>
        <v>0</v>
      </c>
      <c r="L628" s="50"/>
      <c r="M628" s="49">
        <f t="shared" si="949"/>
        <v>0</v>
      </c>
      <c r="N628" s="46">
        <f t="shared" si="950"/>
        <v>0</v>
      </c>
      <c r="O628" s="42">
        <f t="shared" si="951"/>
        <v>0</v>
      </c>
      <c r="P628" s="47"/>
      <c r="Q628" s="47"/>
      <c r="R628" s="47"/>
      <c r="S628" s="50"/>
      <c r="T628" s="49">
        <f t="shared" si="873"/>
        <v>0</v>
      </c>
      <c r="U628" s="46">
        <f t="shared" si="874"/>
        <v>5333.3333333333339</v>
      </c>
      <c r="V628" s="42">
        <f t="shared" si="952"/>
        <v>5333.3333333333339</v>
      </c>
      <c r="W628" s="47"/>
      <c r="X628" s="47">
        <v>1333.3333333333335</v>
      </c>
      <c r="Y628" s="47"/>
      <c r="Z628" s="50"/>
      <c r="AA628" s="51">
        <f t="shared" si="964"/>
        <v>5000</v>
      </c>
      <c r="AB628" s="46">
        <f t="shared" ref="AB628:AB632" si="974">E628*AE628</f>
        <v>5600</v>
      </c>
      <c r="AC628" s="46">
        <f t="shared" si="860"/>
        <v>10600</v>
      </c>
      <c r="AD628" s="47">
        <v>1250</v>
      </c>
      <c r="AE628" s="47">
        <v>1400</v>
      </c>
      <c r="AF628" s="44">
        <f t="shared" si="859"/>
        <v>2650</v>
      </c>
      <c r="AG628" s="124"/>
      <c r="AH628" s="51">
        <f t="shared" si="965"/>
        <v>4000</v>
      </c>
      <c r="AI628" s="46">
        <f t="shared" si="966"/>
        <v>0</v>
      </c>
      <c r="AJ628" s="46">
        <f t="shared" si="967"/>
        <v>4000</v>
      </c>
      <c r="AK628" s="44">
        <v>1000</v>
      </c>
      <c r="AL628" s="47"/>
      <c r="AM628" s="44">
        <f t="shared" si="887"/>
        <v>1000</v>
      </c>
      <c r="AN628" s="124"/>
      <c r="AO628" s="51">
        <f t="shared" si="968"/>
        <v>0</v>
      </c>
      <c r="AP628" s="46">
        <f t="shared" si="969"/>
        <v>0</v>
      </c>
      <c r="AQ628" s="46">
        <f t="shared" si="970"/>
        <v>0</v>
      </c>
      <c r="AR628" s="129"/>
      <c r="AS628" s="47"/>
      <c r="AT628" s="44">
        <f t="shared" si="888"/>
        <v>0</v>
      </c>
      <c r="AU628" s="124"/>
      <c r="AV628" s="51">
        <f t="shared" si="971"/>
        <v>0</v>
      </c>
      <c r="AW628" s="46">
        <f t="shared" si="972"/>
        <v>0</v>
      </c>
      <c r="AX628" s="46">
        <f t="shared" si="973"/>
        <v>0</v>
      </c>
      <c r="AY628" s="129"/>
      <c r="AZ628" s="47"/>
      <c r="BA628" s="44">
        <f t="shared" si="889"/>
        <v>0</v>
      </c>
      <c r="BB628" s="93" t="s">
        <v>1011</v>
      </c>
      <c r="BC628" s="93"/>
    </row>
    <row r="629" spans="1:139" ht="28.5" customHeight="1" outlineLevel="1" x14ac:dyDescent="0.3">
      <c r="A629" s="6">
        <v>515</v>
      </c>
      <c r="B629" s="6">
        <v>61</v>
      </c>
      <c r="C629" s="6" t="s">
        <v>490</v>
      </c>
      <c r="D629" s="7" t="s">
        <v>550</v>
      </c>
      <c r="E629" s="16">
        <v>4</v>
      </c>
      <c r="F629" s="49">
        <f t="shared" si="870"/>
        <v>0</v>
      </c>
      <c r="G629" s="46">
        <f t="shared" si="908"/>
        <v>0</v>
      </c>
      <c r="H629" s="46">
        <f t="shared" si="871"/>
        <v>0</v>
      </c>
      <c r="I629" s="47"/>
      <c r="J629" s="47"/>
      <c r="K629" s="47">
        <f t="shared" si="872"/>
        <v>0</v>
      </c>
      <c r="L629" s="50"/>
      <c r="M629" s="49">
        <f t="shared" si="949"/>
        <v>0</v>
      </c>
      <c r="N629" s="46">
        <f t="shared" si="950"/>
        <v>0</v>
      </c>
      <c r="O629" s="42">
        <f t="shared" si="951"/>
        <v>0</v>
      </c>
      <c r="P629" s="47"/>
      <c r="Q629" s="47"/>
      <c r="R629" s="47"/>
      <c r="S629" s="50"/>
      <c r="T629" s="49">
        <f t="shared" si="873"/>
        <v>0</v>
      </c>
      <c r="U629" s="46">
        <f t="shared" si="874"/>
        <v>3666.666666666667</v>
      </c>
      <c r="V629" s="42">
        <f t="shared" si="952"/>
        <v>3666.666666666667</v>
      </c>
      <c r="W629" s="47"/>
      <c r="X629" s="47">
        <v>916.66666666666674</v>
      </c>
      <c r="Y629" s="47"/>
      <c r="Z629" s="50"/>
      <c r="AA629" s="51">
        <f t="shared" si="964"/>
        <v>5000</v>
      </c>
      <c r="AB629" s="46">
        <f t="shared" si="974"/>
        <v>4200</v>
      </c>
      <c r="AC629" s="46">
        <f t="shared" si="860"/>
        <v>9200</v>
      </c>
      <c r="AD629" s="47">
        <v>1250</v>
      </c>
      <c r="AE629" s="47">
        <v>1050</v>
      </c>
      <c r="AF629" s="44">
        <f t="shared" si="859"/>
        <v>2300</v>
      </c>
      <c r="AG629" s="124"/>
      <c r="AH629" s="51">
        <f t="shared" si="965"/>
        <v>4000</v>
      </c>
      <c r="AI629" s="46">
        <f t="shared" si="966"/>
        <v>0</v>
      </c>
      <c r="AJ629" s="46">
        <f t="shared" si="967"/>
        <v>4000</v>
      </c>
      <c r="AK629" s="44">
        <v>1000</v>
      </c>
      <c r="AL629" s="47"/>
      <c r="AM629" s="44">
        <f t="shared" si="887"/>
        <v>1000</v>
      </c>
      <c r="AN629" s="124"/>
      <c r="AO629" s="51">
        <f t="shared" si="968"/>
        <v>0</v>
      </c>
      <c r="AP629" s="46">
        <f t="shared" si="969"/>
        <v>0</v>
      </c>
      <c r="AQ629" s="46">
        <f t="shared" si="970"/>
        <v>0</v>
      </c>
      <c r="AR629" s="129"/>
      <c r="AS629" s="47"/>
      <c r="AT629" s="44">
        <f t="shared" si="888"/>
        <v>0</v>
      </c>
      <c r="AU629" s="124"/>
      <c r="AV629" s="51">
        <f t="shared" si="971"/>
        <v>0</v>
      </c>
      <c r="AW629" s="46">
        <f t="shared" si="972"/>
        <v>0</v>
      </c>
      <c r="AX629" s="46">
        <f t="shared" si="973"/>
        <v>0</v>
      </c>
      <c r="AY629" s="129"/>
      <c r="AZ629" s="47"/>
      <c r="BA629" s="44">
        <f t="shared" si="889"/>
        <v>0</v>
      </c>
      <c r="BB629" s="93" t="s">
        <v>1012</v>
      </c>
      <c r="BC629" s="93"/>
    </row>
    <row r="630" spans="1:139" ht="28.5" customHeight="1" outlineLevel="1" x14ac:dyDescent="0.3">
      <c r="A630" s="6">
        <v>516</v>
      </c>
      <c r="B630" s="6">
        <v>62</v>
      </c>
      <c r="C630" s="6" t="s">
        <v>491</v>
      </c>
      <c r="D630" s="37" t="s">
        <v>557</v>
      </c>
      <c r="E630" s="38">
        <v>16</v>
      </c>
      <c r="F630" s="49">
        <f t="shared" si="870"/>
        <v>0</v>
      </c>
      <c r="G630" s="46">
        <f t="shared" si="908"/>
        <v>0</v>
      </c>
      <c r="H630" s="46">
        <f t="shared" si="871"/>
        <v>0</v>
      </c>
      <c r="I630" s="47"/>
      <c r="J630" s="47"/>
      <c r="K630" s="47">
        <f t="shared" si="872"/>
        <v>0</v>
      </c>
      <c r="L630" s="50"/>
      <c r="M630" s="49">
        <f t="shared" si="949"/>
        <v>0</v>
      </c>
      <c r="N630" s="46">
        <f t="shared" si="950"/>
        <v>0</v>
      </c>
      <c r="O630" s="42">
        <f t="shared" si="951"/>
        <v>0</v>
      </c>
      <c r="P630" s="47"/>
      <c r="Q630" s="47"/>
      <c r="R630" s="47"/>
      <c r="S630" s="50"/>
      <c r="T630" s="49">
        <f t="shared" si="873"/>
        <v>0</v>
      </c>
      <c r="U630" s="46">
        <f t="shared" si="874"/>
        <v>880</v>
      </c>
      <c r="V630" s="42">
        <f t="shared" si="952"/>
        <v>880</v>
      </c>
      <c r="W630" s="47"/>
      <c r="X630" s="47">
        <v>55</v>
      </c>
      <c r="Y630" s="47"/>
      <c r="Z630" s="50"/>
      <c r="AA630" s="51">
        <f t="shared" si="964"/>
        <v>1066.6666666666667</v>
      </c>
      <c r="AB630" s="46">
        <f t="shared" si="974"/>
        <v>1253.3333333333335</v>
      </c>
      <c r="AC630" s="46">
        <f t="shared" si="860"/>
        <v>2320</v>
      </c>
      <c r="AD630" s="47">
        <v>66.666666666666671</v>
      </c>
      <c r="AE630" s="47">
        <v>78.333333333333343</v>
      </c>
      <c r="AF630" s="44">
        <f t="shared" si="859"/>
        <v>145</v>
      </c>
      <c r="AG630" s="124"/>
      <c r="AH630" s="51">
        <f t="shared" si="965"/>
        <v>3200</v>
      </c>
      <c r="AI630" s="46">
        <f t="shared" si="966"/>
        <v>0</v>
      </c>
      <c r="AJ630" s="46">
        <f t="shared" si="967"/>
        <v>3200</v>
      </c>
      <c r="AK630" s="44">
        <v>200</v>
      </c>
      <c r="AL630" s="47"/>
      <c r="AM630" s="44">
        <f t="shared" si="887"/>
        <v>200</v>
      </c>
      <c r="AN630" s="124"/>
      <c r="AO630" s="51">
        <f t="shared" si="968"/>
        <v>0</v>
      </c>
      <c r="AP630" s="46">
        <f t="shared" si="969"/>
        <v>0</v>
      </c>
      <c r="AQ630" s="46">
        <f t="shared" si="970"/>
        <v>0</v>
      </c>
      <c r="AR630" s="129"/>
      <c r="AS630" s="47"/>
      <c r="AT630" s="44">
        <f t="shared" si="888"/>
        <v>0</v>
      </c>
      <c r="AU630" s="124"/>
      <c r="AV630" s="51">
        <f t="shared" si="971"/>
        <v>0</v>
      </c>
      <c r="AW630" s="46">
        <f t="shared" si="972"/>
        <v>0</v>
      </c>
      <c r="AX630" s="46">
        <f t="shared" si="973"/>
        <v>0</v>
      </c>
      <c r="AY630" s="129"/>
      <c r="AZ630" s="47"/>
      <c r="BA630" s="44">
        <f t="shared" si="889"/>
        <v>0</v>
      </c>
      <c r="BB630" s="93" t="s">
        <v>1013</v>
      </c>
      <c r="BC630" s="93"/>
    </row>
    <row r="631" spans="1:139" ht="57" customHeight="1" outlineLevel="1" x14ac:dyDescent="0.3">
      <c r="A631" s="6">
        <v>517</v>
      </c>
      <c r="B631" s="6">
        <v>63</v>
      </c>
      <c r="C631" s="6" t="s">
        <v>492</v>
      </c>
      <c r="D631" s="7" t="s">
        <v>557</v>
      </c>
      <c r="E631" s="16">
        <v>2</v>
      </c>
      <c r="F631" s="49">
        <f t="shared" si="870"/>
        <v>0</v>
      </c>
      <c r="G631" s="46">
        <f t="shared" si="908"/>
        <v>0</v>
      </c>
      <c r="H631" s="46">
        <f t="shared" si="871"/>
        <v>0</v>
      </c>
      <c r="I631" s="47"/>
      <c r="J631" s="47"/>
      <c r="K631" s="47">
        <f t="shared" si="872"/>
        <v>0</v>
      </c>
      <c r="L631" s="50"/>
      <c r="M631" s="49">
        <f t="shared" si="949"/>
        <v>0</v>
      </c>
      <c r="N631" s="46">
        <f t="shared" si="950"/>
        <v>0</v>
      </c>
      <c r="O631" s="42">
        <f t="shared" si="951"/>
        <v>0</v>
      </c>
      <c r="P631" s="47"/>
      <c r="Q631" s="47"/>
      <c r="R631" s="47"/>
      <c r="S631" s="50"/>
      <c r="T631" s="49">
        <f t="shared" si="873"/>
        <v>0</v>
      </c>
      <c r="U631" s="46">
        <f t="shared" si="874"/>
        <v>100</v>
      </c>
      <c r="V631" s="42">
        <f t="shared" si="952"/>
        <v>100</v>
      </c>
      <c r="W631" s="47"/>
      <c r="X631" s="47">
        <v>50</v>
      </c>
      <c r="Y631" s="47"/>
      <c r="Z631" s="50"/>
      <c r="AA631" s="51">
        <f t="shared" si="964"/>
        <v>603.33333333333337</v>
      </c>
      <c r="AB631" s="46">
        <f t="shared" si="974"/>
        <v>206.66666666666669</v>
      </c>
      <c r="AC631" s="46">
        <f t="shared" si="860"/>
        <v>810</v>
      </c>
      <c r="AD631" s="47">
        <v>301.66666666666669</v>
      </c>
      <c r="AE631" s="47">
        <v>103.33333333333334</v>
      </c>
      <c r="AF631" s="44">
        <f t="shared" si="859"/>
        <v>405</v>
      </c>
      <c r="AG631" s="124"/>
      <c r="AH631" s="51">
        <f t="shared" si="965"/>
        <v>900</v>
      </c>
      <c r="AI631" s="46">
        <f t="shared" si="966"/>
        <v>0</v>
      </c>
      <c r="AJ631" s="46">
        <f t="shared" si="967"/>
        <v>900</v>
      </c>
      <c r="AK631" s="44">
        <v>450</v>
      </c>
      <c r="AL631" s="47"/>
      <c r="AM631" s="44">
        <f t="shared" si="887"/>
        <v>450</v>
      </c>
      <c r="AN631" s="124"/>
      <c r="AO631" s="51">
        <f t="shared" si="968"/>
        <v>0</v>
      </c>
      <c r="AP631" s="46">
        <f t="shared" si="969"/>
        <v>0</v>
      </c>
      <c r="AQ631" s="46">
        <f t="shared" si="970"/>
        <v>0</v>
      </c>
      <c r="AR631" s="129"/>
      <c r="AS631" s="47"/>
      <c r="AT631" s="44">
        <f t="shared" si="888"/>
        <v>0</v>
      </c>
      <c r="AU631" s="124"/>
      <c r="AV631" s="51">
        <f t="shared" si="971"/>
        <v>0</v>
      </c>
      <c r="AW631" s="46">
        <f t="shared" si="972"/>
        <v>0</v>
      </c>
      <c r="AX631" s="46">
        <f t="shared" si="973"/>
        <v>0</v>
      </c>
      <c r="AY631" s="129"/>
      <c r="AZ631" s="47"/>
      <c r="BA631" s="44">
        <f t="shared" si="889"/>
        <v>0</v>
      </c>
      <c r="BB631" s="93" t="s">
        <v>1014</v>
      </c>
      <c r="BC631" s="93"/>
    </row>
    <row r="632" spans="1:139" ht="42.75" customHeight="1" outlineLevel="1" x14ac:dyDescent="0.3">
      <c r="A632" s="6">
        <v>518</v>
      </c>
      <c r="B632" s="6">
        <v>64</v>
      </c>
      <c r="C632" s="6" t="s">
        <v>493</v>
      </c>
      <c r="D632" s="7" t="s">
        <v>567</v>
      </c>
      <c r="E632" s="16">
        <v>64</v>
      </c>
      <c r="F632" s="49">
        <f t="shared" si="870"/>
        <v>0</v>
      </c>
      <c r="G632" s="46">
        <f t="shared" si="908"/>
        <v>0</v>
      </c>
      <c r="H632" s="46">
        <f t="shared" si="871"/>
        <v>0</v>
      </c>
      <c r="I632" s="47"/>
      <c r="J632" s="47"/>
      <c r="K632" s="47">
        <f t="shared" si="872"/>
        <v>0</v>
      </c>
      <c r="L632" s="50"/>
      <c r="M632" s="49">
        <f t="shared" si="949"/>
        <v>0</v>
      </c>
      <c r="N632" s="46">
        <f t="shared" si="950"/>
        <v>0</v>
      </c>
      <c r="O632" s="42">
        <f t="shared" si="951"/>
        <v>0</v>
      </c>
      <c r="P632" s="47"/>
      <c r="Q632" s="47"/>
      <c r="R632" s="47"/>
      <c r="S632" s="50"/>
      <c r="T632" s="49">
        <f t="shared" si="873"/>
        <v>0</v>
      </c>
      <c r="U632" s="46">
        <f t="shared" si="874"/>
        <v>5333.3333333333339</v>
      </c>
      <c r="V632" s="42">
        <f t="shared" si="952"/>
        <v>5333.3333333333339</v>
      </c>
      <c r="W632" s="47"/>
      <c r="X632" s="47">
        <v>83.333333333333343</v>
      </c>
      <c r="Y632" s="47"/>
      <c r="Z632" s="50"/>
      <c r="AA632" s="51">
        <f t="shared" si="964"/>
        <v>19306.666666666668</v>
      </c>
      <c r="AB632" s="46">
        <f t="shared" si="974"/>
        <v>4160</v>
      </c>
      <c r="AC632" s="46">
        <f t="shared" si="860"/>
        <v>23466.666666666668</v>
      </c>
      <c r="AD632" s="47">
        <v>301.66666666666669</v>
      </c>
      <c r="AE632" s="47">
        <v>65</v>
      </c>
      <c r="AF632" s="44">
        <f t="shared" si="859"/>
        <v>366.66666666666669</v>
      </c>
      <c r="AG632" s="124"/>
      <c r="AH632" s="51">
        <f t="shared" si="965"/>
        <v>28800</v>
      </c>
      <c r="AI632" s="46">
        <f t="shared" si="966"/>
        <v>0</v>
      </c>
      <c r="AJ632" s="46">
        <f t="shared" si="967"/>
        <v>28800</v>
      </c>
      <c r="AK632" s="44">
        <v>450</v>
      </c>
      <c r="AL632" s="47"/>
      <c r="AM632" s="44">
        <f t="shared" si="887"/>
        <v>450</v>
      </c>
      <c r="AN632" s="124"/>
      <c r="AO632" s="51">
        <f t="shared" si="968"/>
        <v>0</v>
      </c>
      <c r="AP632" s="46">
        <f t="shared" si="969"/>
        <v>0</v>
      </c>
      <c r="AQ632" s="46">
        <f t="shared" si="970"/>
        <v>0</v>
      </c>
      <c r="AR632" s="129"/>
      <c r="AS632" s="47"/>
      <c r="AT632" s="44">
        <f t="shared" si="888"/>
        <v>0</v>
      </c>
      <c r="AU632" s="124"/>
      <c r="AV632" s="51">
        <f t="shared" si="971"/>
        <v>0</v>
      </c>
      <c r="AW632" s="46">
        <f t="shared" si="972"/>
        <v>0</v>
      </c>
      <c r="AX632" s="46">
        <f t="shared" si="973"/>
        <v>0</v>
      </c>
      <c r="AY632" s="129"/>
      <c r="AZ632" s="47"/>
      <c r="BA632" s="44">
        <f t="shared" si="889"/>
        <v>0</v>
      </c>
      <c r="BB632" s="93" t="s">
        <v>1015</v>
      </c>
      <c r="BC632" s="93"/>
    </row>
    <row r="633" spans="1:139" s="67" customFormat="1" hidden="1" x14ac:dyDescent="0.3">
      <c r="A633" s="61"/>
      <c r="B633" s="61"/>
      <c r="C633" s="61" t="s">
        <v>494</v>
      </c>
      <c r="D633" s="68"/>
      <c r="E633" s="69"/>
      <c r="F633" s="72">
        <f>SUM(F634)</f>
        <v>0</v>
      </c>
      <c r="G633" s="72">
        <f t="shared" ref="G633:H633" si="975">SUM(G634)</f>
        <v>0</v>
      </c>
      <c r="H633" s="72">
        <f t="shared" si="975"/>
        <v>0</v>
      </c>
      <c r="I633" s="71"/>
      <c r="J633" s="71"/>
      <c r="K633" s="71">
        <f t="shared" si="872"/>
        <v>0</v>
      </c>
      <c r="L633" s="60"/>
      <c r="M633" s="72">
        <f>SUM(M634)</f>
        <v>0</v>
      </c>
      <c r="N633" s="72">
        <f t="shared" ref="N633" si="976">SUM(N634)</f>
        <v>0</v>
      </c>
      <c r="O633" s="72">
        <f t="shared" ref="O633" si="977">SUM(O634)</f>
        <v>0</v>
      </c>
      <c r="P633" s="71"/>
      <c r="Q633" s="71"/>
      <c r="R633" s="71"/>
      <c r="S633" s="60"/>
      <c r="T633" s="72">
        <f>SUM(T634)</f>
        <v>0</v>
      </c>
      <c r="U633" s="72">
        <f t="shared" ref="U633" si="978">SUM(U634)</f>
        <v>402192</v>
      </c>
      <c r="V633" s="72">
        <f t="shared" ref="V633" si="979">SUM(V634)</f>
        <v>402192</v>
      </c>
      <c r="W633" s="71"/>
      <c r="X633" s="71"/>
      <c r="Y633" s="71"/>
      <c r="Z633" s="60"/>
      <c r="AA633" s="72">
        <f>SUM(AA634)</f>
        <v>198450</v>
      </c>
      <c r="AB633" s="72">
        <f t="shared" ref="AB633" si="980">SUM(AB634)</f>
        <v>177030</v>
      </c>
      <c r="AC633" s="72">
        <f t="shared" ref="AC633" si="981">SUM(AC634)</f>
        <v>375480</v>
      </c>
      <c r="AD633" s="71"/>
      <c r="AE633" s="71"/>
      <c r="AF633" s="66">
        <f t="shared" si="859"/>
        <v>0</v>
      </c>
      <c r="AG633" s="123"/>
      <c r="AH633" s="72">
        <f>SUM(AH634)</f>
        <v>850500</v>
      </c>
      <c r="AI633" s="72">
        <f t="shared" ref="AI633" si="982">SUM(AI634)</f>
        <v>0</v>
      </c>
      <c r="AJ633" s="72">
        <f t="shared" ref="AJ633" si="983">SUM(AJ634)</f>
        <v>850500</v>
      </c>
      <c r="AK633" s="71"/>
      <c r="AL633" s="71"/>
      <c r="AM633" s="66">
        <f t="shared" si="887"/>
        <v>0</v>
      </c>
      <c r="AN633" s="123"/>
      <c r="AO633" s="72">
        <f>SUM(AO634)</f>
        <v>0</v>
      </c>
      <c r="AP633" s="72">
        <f t="shared" ref="AP633:AQ633" si="984">SUM(AP634)</f>
        <v>0</v>
      </c>
      <c r="AQ633" s="72">
        <f t="shared" si="984"/>
        <v>0</v>
      </c>
      <c r="AR633" s="71"/>
      <c r="AS633" s="71"/>
      <c r="AT633" s="66">
        <f t="shared" si="888"/>
        <v>0</v>
      </c>
      <c r="AU633" s="123"/>
      <c r="AV633" s="72">
        <f>SUM(AV634)</f>
        <v>0</v>
      </c>
      <c r="AW633" s="72">
        <f t="shared" ref="AW633:AX633" si="985">SUM(AW634)</f>
        <v>0</v>
      </c>
      <c r="AX633" s="72">
        <f t="shared" si="985"/>
        <v>0</v>
      </c>
      <c r="AY633" s="71"/>
      <c r="AZ633" s="71"/>
      <c r="BA633" s="66">
        <f t="shared" si="889"/>
        <v>0</v>
      </c>
      <c r="BB633" s="89"/>
      <c r="BC633" s="89"/>
      <c r="BD633" s="130"/>
      <c r="BE633" s="130"/>
      <c r="BF633" s="130"/>
      <c r="BG633" s="130"/>
      <c r="BH633" s="130"/>
      <c r="BI633" s="130"/>
      <c r="BJ633" s="130"/>
      <c r="BK633" s="130"/>
      <c r="BL633" s="130"/>
      <c r="BM633" s="130"/>
      <c r="BN633" s="130"/>
      <c r="BO633" s="130"/>
      <c r="BP633" s="130"/>
      <c r="BQ633" s="130"/>
      <c r="BR633" s="130"/>
      <c r="BS633" s="130"/>
      <c r="BT633" s="130"/>
      <c r="BU633" s="130"/>
      <c r="BV633" s="130"/>
      <c r="BW633" s="130"/>
      <c r="BX633" s="130"/>
      <c r="BY633" s="130"/>
      <c r="BZ633" s="130"/>
      <c r="CA633" s="130"/>
      <c r="CB633" s="130"/>
      <c r="CC633" s="130"/>
      <c r="CD633" s="130"/>
      <c r="CE633" s="130"/>
      <c r="CF633" s="130"/>
      <c r="CG633" s="130"/>
      <c r="CH633" s="130"/>
      <c r="CI633" s="130"/>
      <c r="CJ633" s="130"/>
      <c r="CK633" s="130"/>
      <c r="CL633" s="130"/>
      <c r="CM633" s="130"/>
      <c r="CN633" s="130"/>
      <c r="CO633" s="130"/>
      <c r="CP633" s="130"/>
      <c r="CQ633" s="130"/>
      <c r="CR633" s="130"/>
      <c r="CS633" s="130"/>
      <c r="CT633" s="130"/>
      <c r="CU633" s="130"/>
      <c r="CV633" s="130"/>
      <c r="CW633" s="130"/>
      <c r="CX633" s="130"/>
      <c r="CY633" s="130"/>
      <c r="CZ633" s="130"/>
      <c r="DA633" s="130"/>
      <c r="DB633" s="130"/>
      <c r="DC633" s="130"/>
      <c r="DD633" s="130"/>
      <c r="DE633" s="130"/>
      <c r="DF633" s="130"/>
      <c r="DG633" s="130"/>
      <c r="DH633" s="130"/>
      <c r="DI633" s="130"/>
      <c r="DJ633" s="130"/>
      <c r="DK633" s="130"/>
      <c r="DL633" s="130"/>
      <c r="DM633" s="130"/>
      <c r="DN633" s="130"/>
      <c r="DO633" s="130"/>
      <c r="DP633" s="130"/>
      <c r="DQ633" s="130"/>
      <c r="DR633" s="130"/>
      <c r="DS633" s="130"/>
      <c r="DT633" s="130"/>
      <c r="DU633" s="130"/>
      <c r="DV633" s="130"/>
      <c r="DW633" s="130"/>
      <c r="DX633" s="130"/>
      <c r="DY633" s="130"/>
      <c r="DZ633" s="130"/>
      <c r="EA633" s="130"/>
      <c r="EB633" s="130"/>
      <c r="EC633" s="130"/>
      <c r="ED633" s="130"/>
      <c r="EE633" s="130"/>
      <c r="EF633" s="130"/>
      <c r="EG633" s="130"/>
      <c r="EH633" s="130"/>
      <c r="EI633" s="130"/>
    </row>
    <row r="634" spans="1:139" ht="299.25" customHeight="1" outlineLevel="1" x14ac:dyDescent="0.3">
      <c r="A634" s="6">
        <v>519</v>
      </c>
      <c r="B634" s="6">
        <v>65</v>
      </c>
      <c r="C634" s="6" t="s">
        <v>495</v>
      </c>
      <c r="D634" s="7" t="s">
        <v>557</v>
      </c>
      <c r="E634" s="16">
        <v>189</v>
      </c>
      <c r="F634" s="49">
        <f t="shared" si="870"/>
        <v>0</v>
      </c>
      <c r="G634" s="46">
        <f t="shared" si="908"/>
        <v>0</v>
      </c>
      <c r="H634" s="46">
        <f t="shared" si="871"/>
        <v>0</v>
      </c>
      <c r="I634" s="47"/>
      <c r="J634" s="47"/>
      <c r="K634" s="47">
        <f t="shared" si="872"/>
        <v>0</v>
      </c>
      <c r="L634" s="50"/>
      <c r="M634" s="49">
        <f t="shared" si="949"/>
        <v>0</v>
      </c>
      <c r="N634" s="46">
        <f t="shared" si="950"/>
        <v>0</v>
      </c>
      <c r="O634" s="42">
        <f t="shared" si="951"/>
        <v>0</v>
      </c>
      <c r="P634" s="47"/>
      <c r="Q634" s="47"/>
      <c r="R634" s="47"/>
      <c r="S634" s="50"/>
      <c r="T634" s="49">
        <f t="shared" si="873"/>
        <v>0</v>
      </c>
      <c r="U634" s="46">
        <f t="shared" si="874"/>
        <v>402192</v>
      </c>
      <c r="V634" s="42">
        <f t="shared" si="952"/>
        <v>402192</v>
      </c>
      <c r="W634" s="47"/>
      <c r="X634" s="47">
        <v>2128</v>
      </c>
      <c r="Y634" s="47"/>
      <c r="Z634" s="50"/>
      <c r="AA634" s="51">
        <f>E634*AD634</f>
        <v>198450</v>
      </c>
      <c r="AB634" s="46">
        <f>E634*AE634</f>
        <v>177030</v>
      </c>
      <c r="AC634" s="46">
        <f t="shared" si="860"/>
        <v>375480</v>
      </c>
      <c r="AD634" s="47">
        <v>1050</v>
      </c>
      <c r="AE634" s="47">
        <v>936.66666666666674</v>
      </c>
      <c r="AF634" s="44">
        <f t="shared" si="859"/>
        <v>1986.6666666666667</v>
      </c>
      <c r="AG634" s="124"/>
      <c r="AH634" s="51">
        <f>E634*AK634</f>
        <v>850500</v>
      </c>
      <c r="AI634" s="46">
        <f>K634*AL634</f>
        <v>0</v>
      </c>
      <c r="AJ634" s="46">
        <f>AH634+AI634</f>
        <v>850500</v>
      </c>
      <c r="AK634" s="44">
        <v>4500</v>
      </c>
      <c r="AL634" s="47"/>
      <c r="AM634" s="44">
        <f t="shared" si="887"/>
        <v>4500</v>
      </c>
      <c r="AN634" s="124"/>
      <c r="AO634" s="51">
        <f>L634*AR634</f>
        <v>0</v>
      </c>
      <c r="AP634" s="46">
        <f>R634*AS634</f>
        <v>0</v>
      </c>
      <c r="AQ634" s="46">
        <f>AO634+AP634</f>
        <v>0</v>
      </c>
      <c r="AR634" s="129"/>
      <c r="AS634" s="47"/>
      <c r="AT634" s="44">
        <f t="shared" si="888"/>
        <v>0</v>
      </c>
      <c r="AU634" s="124"/>
      <c r="AV634" s="51">
        <f>S634*AY634</f>
        <v>0</v>
      </c>
      <c r="AW634" s="46">
        <f>Y634*AZ634</f>
        <v>0</v>
      </c>
      <c r="AX634" s="46">
        <f>AV634+AW634</f>
        <v>0</v>
      </c>
      <c r="AY634" s="129"/>
      <c r="AZ634" s="47"/>
      <c r="BA634" s="44">
        <f t="shared" si="889"/>
        <v>0</v>
      </c>
      <c r="BB634" s="93" t="s">
        <v>1016</v>
      </c>
      <c r="BC634" s="93"/>
    </row>
    <row r="635" spans="1:139" s="85" customFormat="1" ht="36" hidden="1" x14ac:dyDescent="0.3">
      <c r="A635" s="75"/>
      <c r="B635" s="75"/>
      <c r="C635" s="75" t="s">
        <v>496</v>
      </c>
      <c r="D635" s="80"/>
      <c r="E635" s="86"/>
      <c r="F635" s="76">
        <f>F636+F638+F643+F648+F651</f>
        <v>0</v>
      </c>
      <c r="G635" s="76">
        <f t="shared" ref="G635:H635" si="986">G636+G638+G643+G648+G651</f>
        <v>0</v>
      </c>
      <c r="H635" s="76">
        <f t="shared" si="986"/>
        <v>0</v>
      </c>
      <c r="I635" s="78"/>
      <c r="J635" s="78"/>
      <c r="K635" s="78">
        <f t="shared" si="872"/>
        <v>0</v>
      </c>
      <c r="L635" s="108"/>
      <c r="M635" s="76">
        <f>M636+M638+M643+M648+M651</f>
        <v>0</v>
      </c>
      <c r="N635" s="76">
        <f t="shared" ref="N635" si="987">N636+N638+N643+N648+N651</f>
        <v>0</v>
      </c>
      <c r="O635" s="76">
        <f t="shared" ref="O635" si="988">O636+O638+O643+O648+O651</f>
        <v>0</v>
      </c>
      <c r="P635" s="78"/>
      <c r="Q635" s="78"/>
      <c r="R635" s="78"/>
      <c r="S635" s="108"/>
      <c r="T635" s="76">
        <f>T636+T638+T643+T648+T651</f>
        <v>0</v>
      </c>
      <c r="U635" s="76">
        <f t="shared" ref="U635" si="989">U636+U638+U643+U648+U651</f>
        <v>0</v>
      </c>
      <c r="V635" s="76">
        <f t="shared" ref="V635" si="990">V636+V638+V643+V648+V651</f>
        <v>0</v>
      </c>
      <c r="W635" s="78"/>
      <c r="X635" s="78"/>
      <c r="Y635" s="78"/>
      <c r="Z635" s="108"/>
      <c r="AA635" s="76">
        <f>AA636+AA638+AA643+AA648+AA651</f>
        <v>10839798.333333332</v>
      </c>
      <c r="AB635" s="76">
        <f t="shared" ref="AB635" si="991">AB636+AB638+AB643+AB648+AB651</f>
        <v>22928000</v>
      </c>
      <c r="AC635" s="76">
        <f t="shared" ref="AC635" si="992">AC636+AC638+AC643+AC648+AC651</f>
        <v>33767798.333333336</v>
      </c>
      <c r="AD635" s="78"/>
      <c r="AE635" s="78"/>
      <c r="AF635" s="78">
        <f t="shared" si="859"/>
        <v>0</v>
      </c>
      <c r="AG635" s="108"/>
      <c r="AH635" s="76">
        <f>AH636+AH638+AH643+AH648+AH651</f>
        <v>0</v>
      </c>
      <c r="AI635" s="76">
        <f t="shared" ref="AI635" si="993">AI636+AI638+AI643+AI648+AI651</f>
        <v>0</v>
      </c>
      <c r="AJ635" s="76">
        <f t="shared" ref="AJ635" si="994">AJ636+AJ638+AJ643+AJ648+AJ651</f>
        <v>0</v>
      </c>
      <c r="AK635" s="78"/>
      <c r="AL635" s="78"/>
      <c r="AM635" s="78">
        <f t="shared" si="887"/>
        <v>0</v>
      </c>
      <c r="AN635" s="108"/>
      <c r="AO635" s="76">
        <f>AO636+AO638+AO643+AO648+AO651</f>
        <v>0</v>
      </c>
      <c r="AP635" s="76">
        <f t="shared" ref="AP635:AQ635" si="995">AP636+AP638+AP643+AP648+AP651</f>
        <v>0</v>
      </c>
      <c r="AQ635" s="76">
        <f t="shared" si="995"/>
        <v>0</v>
      </c>
      <c r="AR635" s="78"/>
      <c r="AS635" s="78"/>
      <c r="AT635" s="78">
        <f t="shared" si="888"/>
        <v>0</v>
      </c>
      <c r="AU635" s="108"/>
      <c r="AV635" s="76">
        <f>AV636+AV638+AV643+AV648+AV651</f>
        <v>0</v>
      </c>
      <c r="AW635" s="76">
        <f t="shared" ref="AW635" si="996">AW636+AW638+AW643+AW648+AW651</f>
        <v>0</v>
      </c>
      <c r="AX635" s="76">
        <f>AX636+AX638+AX643+AX648+AX651</f>
        <v>0</v>
      </c>
      <c r="AY635" s="76">
        <f t="shared" ref="AY635:AZ635" si="997">AY636+AY638+AY643+AY648+AY651</f>
        <v>0</v>
      </c>
      <c r="AZ635" s="76">
        <f t="shared" si="997"/>
        <v>0</v>
      </c>
      <c r="BA635" s="78">
        <f t="shared" si="889"/>
        <v>0</v>
      </c>
      <c r="BB635" s="91"/>
      <c r="BC635" s="91"/>
      <c r="BD635" s="131"/>
      <c r="BE635" s="131"/>
      <c r="BF635" s="131"/>
      <c r="BG635" s="131"/>
      <c r="BH635" s="131"/>
      <c r="BI635" s="131"/>
      <c r="BJ635" s="131"/>
      <c r="BK635" s="131"/>
      <c r="BL635" s="131"/>
      <c r="BM635" s="131"/>
      <c r="BN635" s="131"/>
      <c r="BO635" s="131"/>
      <c r="BP635" s="131"/>
      <c r="BQ635" s="131"/>
      <c r="BR635" s="131"/>
      <c r="BS635" s="131"/>
      <c r="BT635" s="131"/>
      <c r="BU635" s="131"/>
      <c r="BV635" s="131"/>
      <c r="BW635" s="131"/>
      <c r="BX635" s="131"/>
      <c r="BY635" s="131"/>
      <c r="BZ635" s="131"/>
      <c r="CA635" s="131"/>
      <c r="CB635" s="131"/>
      <c r="CC635" s="131"/>
      <c r="CD635" s="131"/>
      <c r="CE635" s="131"/>
      <c r="CF635" s="131"/>
      <c r="CG635" s="131"/>
      <c r="CH635" s="131"/>
      <c r="CI635" s="131"/>
      <c r="CJ635" s="131"/>
      <c r="CK635" s="131"/>
      <c r="CL635" s="131"/>
      <c r="CM635" s="131"/>
      <c r="CN635" s="131"/>
      <c r="CO635" s="131"/>
      <c r="CP635" s="131"/>
      <c r="CQ635" s="131"/>
      <c r="CR635" s="131"/>
      <c r="CS635" s="131"/>
      <c r="CT635" s="131"/>
      <c r="CU635" s="131"/>
      <c r="CV635" s="131"/>
      <c r="CW635" s="131"/>
      <c r="CX635" s="131"/>
      <c r="CY635" s="131"/>
      <c r="CZ635" s="131"/>
      <c r="DA635" s="131"/>
      <c r="DB635" s="131"/>
      <c r="DC635" s="131"/>
      <c r="DD635" s="131"/>
      <c r="DE635" s="131"/>
      <c r="DF635" s="131"/>
      <c r="DG635" s="131"/>
      <c r="DH635" s="131"/>
      <c r="DI635" s="131"/>
      <c r="DJ635" s="131"/>
      <c r="DK635" s="131"/>
      <c r="DL635" s="131"/>
      <c r="DM635" s="131"/>
      <c r="DN635" s="131"/>
      <c r="DO635" s="131"/>
      <c r="DP635" s="131"/>
      <c r="DQ635" s="131"/>
      <c r="DR635" s="131"/>
      <c r="DS635" s="131"/>
      <c r="DT635" s="131"/>
      <c r="DU635" s="131"/>
      <c r="DV635" s="131"/>
      <c r="DW635" s="131"/>
      <c r="DX635" s="131"/>
      <c r="DY635" s="131"/>
      <c r="DZ635" s="131"/>
      <c r="EA635" s="131"/>
      <c r="EB635" s="131"/>
      <c r="EC635" s="131"/>
      <c r="ED635" s="131"/>
      <c r="EE635" s="131"/>
      <c r="EF635" s="131"/>
      <c r="EG635" s="131"/>
      <c r="EH635" s="131"/>
      <c r="EI635" s="131"/>
    </row>
    <row r="636" spans="1:139" s="67" customFormat="1" hidden="1" x14ac:dyDescent="0.3">
      <c r="A636" s="61"/>
      <c r="B636" s="61"/>
      <c r="C636" s="61" t="s">
        <v>401</v>
      </c>
      <c r="D636" s="68"/>
      <c r="E636" s="69"/>
      <c r="F636" s="72">
        <f>SUM(F637)</f>
        <v>0</v>
      </c>
      <c r="G636" s="72">
        <f t="shared" ref="G636:H636" si="998">SUM(G637)</f>
        <v>0</v>
      </c>
      <c r="H636" s="72">
        <f t="shared" si="998"/>
        <v>0</v>
      </c>
      <c r="I636" s="71"/>
      <c r="J636" s="71"/>
      <c r="K636" s="71">
        <f t="shared" si="872"/>
        <v>0</v>
      </c>
      <c r="L636" s="60"/>
      <c r="M636" s="72">
        <f>SUM(M637)</f>
        <v>0</v>
      </c>
      <c r="N636" s="72">
        <f t="shared" ref="N636" si="999">SUM(N637)</f>
        <v>0</v>
      </c>
      <c r="O636" s="72">
        <f t="shared" ref="O636" si="1000">SUM(O637)</f>
        <v>0</v>
      </c>
      <c r="P636" s="71"/>
      <c r="Q636" s="71"/>
      <c r="R636" s="71"/>
      <c r="S636" s="60"/>
      <c r="T636" s="72">
        <f>SUM(T637)</f>
        <v>0</v>
      </c>
      <c r="U636" s="72">
        <f t="shared" ref="U636" si="1001">SUM(U637)</f>
        <v>0</v>
      </c>
      <c r="V636" s="72">
        <f t="shared" ref="V636" si="1002">SUM(V637)</f>
        <v>0</v>
      </c>
      <c r="W636" s="71"/>
      <c r="X636" s="71"/>
      <c r="Y636" s="71"/>
      <c r="Z636" s="60"/>
      <c r="AA636" s="72">
        <f>SUM(AA637)</f>
        <v>1128000</v>
      </c>
      <c r="AB636" s="72">
        <f t="shared" ref="AB636" si="1003">SUM(AB637)</f>
        <v>94000</v>
      </c>
      <c r="AC636" s="72">
        <f t="shared" ref="AC636" si="1004">SUM(AC637)</f>
        <v>1222000</v>
      </c>
      <c r="AD636" s="71"/>
      <c r="AE636" s="71"/>
      <c r="AF636" s="66">
        <f t="shared" si="859"/>
        <v>0</v>
      </c>
      <c r="AG636" s="123"/>
      <c r="AH636" s="72">
        <f>SUM(AH637)</f>
        <v>0</v>
      </c>
      <c r="AI636" s="72">
        <f t="shared" ref="AI636" si="1005">SUM(AI637)</f>
        <v>0</v>
      </c>
      <c r="AJ636" s="72">
        <f t="shared" ref="AJ636" si="1006">SUM(AJ637)</f>
        <v>0</v>
      </c>
      <c r="AK636" s="71"/>
      <c r="AL636" s="71"/>
      <c r="AM636" s="66">
        <f t="shared" si="887"/>
        <v>0</v>
      </c>
      <c r="AN636" s="123"/>
      <c r="AO636" s="72">
        <f>SUM(AO637)</f>
        <v>0</v>
      </c>
      <c r="AP636" s="72">
        <f t="shared" ref="AP636:AQ636" si="1007">SUM(AP637)</f>
        <v>0</v>
      </c>
      <c r="AQ636" s="72">
        <f t="shared" si="1007"/>
        <v>0</v>
      </c>
      <c r="AR636" s="71"/>
      <c r="AS636" s="71"/>
      <c r="AT636" s="66">
        <f t="shared" si="888"/>
        <v>0</v>
      </c>
      <c r="AU636" s="123"/>
      <c r="AV636" s="72">
        <f>SUM(AV637)</f>
        <v>0</v>
      </c>
      <c r="AW636" s="72">
        <f t="shared" ref="AW636:AX636" si="1008">SUM(AW637)</f>
        <v>0</v>
      </c>
      <c r="AX636" s="72">
        <f t="shared" si="1008"/>
        <v>0</v>
      </c>
      <c r="AY636" s="71"/>
      <c r="AZ636" s="71"/>
      <c r="BA636" s="66">
        <f t="shared" si="889"/>
        <v>0</v>
      </c>
      <c r="BB636" s="89"/>
      <c r="BC636" s="89"/>
      <c r="BD636" s="130"/>
      <c r="BE636" s="130"/>
      <c r="BF636" s="130"/>
      <c r="BG636" s="130"/>
      <c r="BH636" s="130"/>
      <c r="BI636" s="130"/>
      <c r="BJ636" s="130"/>
      <c r="BK636" s="130"/>
      <c r="BL636" s="130"/>
      <c r="BM636" s="130"/>
      <c r="BN636" s="130"/>
      <c r="BO636" s="130"/>
      <c r="BP636" s="130"/>
      <c r="BQ636" s="130"/>
      <c r="BR636" s="130"/>
      <c r="BS636" s="130"/>
      <c r="BT636" s="130"/>
      <c r="BU636" s="130"/>
      <c r="BV636" s="130"/>
      <c r="BW636" s="130"/>
      <c r="BX636" s="130"/>
      <c r="BY636" s="130"/>
      <c r="BZ636" s="130"/>
      <c r="CA636" s="130"/>
      <c r="CB636" s="130"/>
      <c r="CC636" s="130"/>
      <c r="CD636" s="130"/>
      <c r="CE636" s="130"/>
      <c r="CF636" s="130"/>
      <c r="CG636" s="130"/>
      <c r="CH636" s="130"/>
      <c r="CI636" s="130"/>
      <c r="CJ636" s="130"/>
      <c r="CK636" s="130"/>
      <c r="CL636" s="130"/>
      <c r="CM636" s="130"/>
      <c r="CN636" s="130"/>
      <c r="CO636" s="130"/>
      <c r="CP636" s="130"/>
      <c r="CQ636" s="130"/>
      <c r="CR636" s="130"/>
      <c r="CS636" s="130"/>
      <c r="CT636" s="130"/>
      <c r="CU636" s="130"/>
      <c r="CV636" s="130"/>
      <c r="CW636" s="130"/>
      <c r="CX636" s="130"/>
      <c r="CY636" s="130"/>
      <c r="CZ636" s="130"/>
      <c r="DA636" s="130"/>
      <c r="DB636" s="130"/>
      <c r="DC636" s="130"/>
      <c r="DD636" s="130"/>
      <c r="DE636" s="130"/>
      <c r="DF636" s="130"/>
      <c r="DG636" s="130"/>
      <c r="DH636" s="130"/>
      <c r="DI636" s="130"/>
      <c r="DJ636" s="130"/>
      <c r="DK636" s="130"/>
      <c r="DL636" s="130"/>
      <c r="DM636" s="130"/>
      <c r="DN636" s="130"/>
      <c r="DO636" s="130"/>
      <c r="DP636" s="130"/>
      <c r="DQ636" s="130"/>
      <c r="DR636" s="130"/>
      <c r="DS636" s="130"/>
      <c r="DT636" s="130"/>
      <c r="DU636" s="130"/>
      <c r="DV636" s="130"/>
      <c r="DW636" s="130"/>
      <c r="DX636" s="130"/>
      <c r="DY636" s="130"/>
      <c r="DZ636" s="130"/>
      <c r="EA636" s="130"/>
      <c r="EB636" s="130"/>
      <c r="EC636" s="130"/>
      <c r="ED636" s="130"/>
      <c r="EE636" s="130"/>
      <c r="EF636" s="130"/>
      <c r="EG636" s="130"/>
      <c r="EH636" s="130"/>
      <c r="EI636" s="130"/>
    </row>
    <row r="637" spans="1:139" ht="57" customHeight="1" outlineLevel="1" x14ac:dyDescent="0.3">
      <c r="A637" s="6">
        <v>520</v>
      </c>
      <c r="B637" s="6">
        <v>66</v>
      </c>
      <c r="C637" s="6" t="s">
        <v>497</v>
      </c>
      <c r="D637" s="7" t="s">
        <v>557</v>
      </c>
      <c r="E637" s="16">
        <v>752</v>
      </c>
      <c r="F637" s="49">
        <f t="shared" si="870"/>
        <v>0</v>
      </c>
      <c r="G637" s="46">
        <f t="shared" si="908"/>
        <v>0</v>
      </c>
      <c r="H637" s="46">
        <f t="shared" si="871"/>
        <v>0</v>
      </c>
      <c r="I637" s="47"/>
      <c r="J637" s="47"/>
      <c r="K637" s="47">
        <f t="shared" si="872"/>
        <v>0</v>
      </c>
      <c r="L637" s="50"/>
      <c r="M637" s="49">
        <f t="shared" si="949"/>
        <v>0</v>
      </c>
      <c r="N637" s="46">
        <f t="shared" si="950"/>
        <v>0</v>
      </c>
      <c r="O637" s="42">
        <f t="shared" si="951"/>
        <v>0</v>
      </c>
      <c r="P637" s="47"/>
      <c r="Q637" s="47"/>
      <c r="R637" s="47"/>
      <c r="S637" s="50"/>
      <c r="T637" s="49">
        <f t="shared" si="873"/>
        <v>0</v>
      </c>
      <c r="U637" s="46">
        <f t="shared" si="874"/>
        <v>0</v>
      </c>
      <c r="V637" s="42">
        <f t="shared" si="952"/>
        <v>0</v>
      </c>
      <c r="W637" s="47"/>
      <c r="X637" s="47"/>
      <c r="Y637" s="47"/>
      <c r="Z637" s="50"/>
      <c r="AA637" s="51">
        <f>E637*AD637</f>
        <v>1128000</v>
      </c>
      <c r="AB637" s="46">
        <f>E637*AE637</f>
        <v>94000</v>
      </c>
      <c r="AC637" s="46">
        <f t="shared" si="860"/>
        <v>1222000</v>
      </c>
      <c r="AD637" s="47">
        <v>1500</v>
      </c>
      <c r="AE637" s="47">
        <v>125</v>
      </c>
      <c r="AF637" s="44">
        <f t="shared" si="859"/>
        <v>1625</v>
      </c>
      <c r="AG637" s="124"/>
      <c r="AH637" s="51">
        <f>K637*AK637</f>
        <v>0</v>
      </c>
      <c r="AI637" s="46">
        <f>K637*AL637</f>
        <v>0</v>
      </c>
      <c r="AJ637" s="46">
        <f>AH637+AI637</f>
        <v>0</v>
      </c>
      <c r="AK637" s="47"/>
      <c r="AL637" s="47"/>
      <c r="AM637" s="44">
        <f t="shared" si="887"/>
        <v>0</v>
      </c>
      <c r="AN637" s="124"/>
      <c r="AO637" s="51">
        <f>R637*AR637</f>
        <v>0</v>
      </c>
      <c r="AP637" s="46">
        <f>R637*AS637</f>
        <v>0</v>
      </c>
      <c r="AQ637" s="46">
        <f>AO637+AP637</f>
        <v>0</v>
      </c>
      <c r="AR637" s="47"/>
      <c r="AS637" s="47"/>
      <c r="AT637" s="44">
        <f t="shared" si="888"/>
        <v>0</v>
      </c>
      <c r="AU637" s="124"/>
      <c r="AV637" s="51">
        <f>Y637*AY637</f>
        <v>0</v>
      </c>
      <c r="AW637" s="46">
        <f>Y637*AZ637</f>
        <v>0</v>
      </c>
      <c r="AX637" s="46">
        <f>AV637+AW637</f>
        <v>0</v>
      </c>
      <c r="AY637" s="47"/>
      <c r="AZ637" s="47"/>
      <c r="BA637" s="44">
        <f t="shared" si="889"/>
        <v>0</v>
      </c>
      <c r="BB637" s="93"/>
      <c r="BC637" s="93"/>
    </row>
    <row r="638" spans="1:139" s="67" customFormat="1" hidden="1" x14ac:dyDescent="0.3">
      <c r="A638" s="61"/>
      <c r="B638" s="61"/>
      <c r="C638" s="74" t="s">
        <v>498</v>
      </c>
      <c r="D638" s="68"/>
      <c r="E638" s="69"/>
      <c r="F638" s="72">
        <f>SUM(F639:F642)</f>
        <v>0</v>
      </c>
      <c r="G638" s="72">
        <f t="shared" ref="G638:H638" si="1009">SUM(G639:G642)</f>
        <v>0</v>
      </c>
      <c r="H638" s="72">
        <f t="shared" si="1009"/>
        <v>0</v>
      </c>
      <c r="I638" s="71"/>
      <c r="J638" s="71"/>
      <c r="K638" s="71">
        <f t="shared" si="872"/>
        <v>0</v>
      </c>
      <c r="L638" s="60"/>
      <c r="M638" s="72">
        <f>SUM(M639:M642)</f>
        <v>0</v>
      </c>
      <c r="N638" s="72">
        <f t="shared" ref="N638" si="1010">SUM(N639:N642)</f>
        <v>0</v>
      </c>
      <c r="O638" s="72">
        <f t="shared" ref="O638" si="1011">SUM(O639:O642)</f>
        <v>0</v>
      </c>
      <c r="P638" s="71"/>
      <c r="Q638" s="71"/>
      <c r="R638" s="71"/>
      <c r="S638" s="60"/>
      <c r="T638" s="72">
        <f>SUM(T639:T642)</f>
        <v>0</v>
      </c>
      <c r="U638" s="72">
        <f t="shared" ref="U638" si="1012">SUM(U639:U642)</f>
        <v>0</v>
      </c>
      <c r="V638" s="72">
        <f t="shared" ref="V638" si="1013">SUM(V639:V642)</f>
        <v>0</v>
      </c>
      <c r="W638" s="71"/>
      <c r="X638" s="71"/>
      <c r="Y638" s="71"/>
      <c r="Z638" s="60"/>
      <c r="AA638" s="72">
        <f>SUM(AA639:AA642)</f>
        <v>6207624.9999999991</v>
      </c>
      <c r="AB638" s="72">
        <f t="shared" ref="AB638" si="1014">SUM(AB639:AB642)</f>
        <v>20930000</v>
      </c>
      <c r="AC638" s="72">
        <f>SUM(AC639:AC642)</f>
        <v>27137625</v>
      </c>
      <c r="AD638" s="71"/>
      <c r="AE638" s="71"/>
      <c r="AF638" s="66">
        <f t="shared" si="859"/>
        <v>0</v>
      </c>
      <c r="AG638" s="123"/>
      <c r="AH638" s="72">
        <f>SUM(AH639:AH642)</f>
        <v>0</v>
      </c>
      <c r="AI638" s="72">
        <f t="shared" ref="AI638" si="1015">SUM(AI639:AI642)</f>
        <v>0</v>
      </c>
      <c r="AJ638" s="72">
        <f>SUM(AJ639:AJ642)</f>
        <v>0</v>
      </c>
      <c r="AK638" s="71"/>
      <c r="AL638" s="71"/>
      <c r="AM638" s="66">
        <f t="shared" si="887"/>
        <v>0</v>
      </c>
      <c r="AN638" s="123"/>
      <c r="AO638" s="72">
        <f>SUM(AO639:AO642)</f>
        <v>0</v>
      </c>
      <c r="AP638" s="72">
        <f t="shared" ref="AP638" si="1016">SUM(AP639:AP642)</f>
        <v>0</v>
      </c>
      <c r="AQ638" s="72">
        <f>SUM(AQ639:AQ642)</f>
        <v>0</v>
      </c>
      <c r="AR638" s="71"/>
      <c r="AS638" s="71"/>
      <c r="AT638" s="66">
        <f t="shared" si="888"/>
        <v>0</v>
      </c>
      <c r="AU638" s="123"/>
      <c r="AV638" s="72">
        <f>SUM(AV639:AV642)</f>
        <v>0</v>
      </c>
      <c r="AW638" s="72">
        <f t="shared" ref="AW638" si="1017">SUM(AW639:AW642)</f>
        <v>0</v>
      </c>
      <c r="AX638" s="72">
        <f>SUM(AX639:AX642)</f>
        <v>0</v>
      </c>
      <c r="AY638" s="71"/>
      <c r="AZ638" s="71"/>
      <c r="BA638" s="66">
        <f t="shared" si="889"/>
        <v>0</v>
      </c>
      <c r="BB638" s="89"/>
      <c r="BC638" s="89"/>
      <c r="BD638" s="130"/>
      <c r="BE638" s="130"/>
      <c r="BF638" s="130"/>
      <c r="BG638" s="130"/>
      <c r="BH638" s="130"/>
      <c r="BI638" s="130"/>
      <c r="BJ638" s="130"/>
      <c r="BK638" s="130"/>
      <c r="BL638" s="130"/>
      <c r="BM638" s="130"/>
      <c r="BN638" s="130"/>
      <c r="BO638" s="130"/>
      <c r="BP638" s="130"/>
      <c r="BQ638" s="130"/>
      <c r="BR638" s="130"/>
      <c r="BS638" s="130"/>
      <c r="BT638" s="130"/>
      <c r="BU638" s="130"/>
      <c r="BV638" s="130"/>
      <c r="BW638" s="130"/>
      <c r="BX638" s="130"/>
      <c r="BY638" s="130"/>
      <c r="BZ638" s="130"/>
      <c r="CA638" s="130"/>
      <c r="CB638" s="130"/>
      <c r="CC638" s="130"/>
      <c r="CD638" s="130"/>
      <c r="CE638" s="130"/>
      <c r="CF638" s="130"/>
      <c r="CG638" s="130"/>
      <c r="CH638" s="130"/>
      <c r="CI638" s="130"/>
      <c r="CJ638" s="130"/>
      <c r="CK638" s="130"/>
      <c r="CL638" s="130"/>
      <c r="CM638" s="130"/>
      <c r="CN638" s="130"/>
      <c r="CO638" s="130"/>
      <c r="CP638" s="130"/>
      <c r="CQ638" s="130"/>
      <c r="CR638" s="130"/>
      <c r="CS638" s="130"/>
      <c r="CT638" s="130"/>
      <c r="CU638" s="130"/>
      <c r="CV638" s="130"/>
      <c r="CW638" s="130"/>
      <c r="CX638" s="130"/>
      <c r="CY638" s="130"/>
      <c r="CZ638" s="130"/>
      <c r="DA638" s="130"/>
      <c r="DB638" s="130"/>
      <c r="DC638" s="130"/>
      <c r="DD638" s="130"/>
      <c r="DE638" s="130"/>
      <c r="DF638" s="130"/>
      <c r="DG638" s="130"/>
      <c r="DH638" s="130"/>
      <c r="DI638" s="130"/>
      <c r="DJ638" s="130"/>
      <c r="DK638" s="130"/>
      <c r="DL638" s="130"/>
      <c r="DM638" s="130"/>
      <c r="DN638" s="130"/>
      <c r="DO638" s="130"/>
      <c r="DP638" s="130"/>
      <c r="DQ638" s="130"/>
      <c r="DR638" s="130"/>
      <c r="DS638" s="130"/>
      <c r="DT638" s="130"/>
      <c r="DU638" s="130"/>
      <c r="DV638" s="130"/>
      <c r="DW638" s="130"/>
      <c r="DX638" s="130"/>
      <c r="DY638" s="130"/>
      <c r="DZ638" s="130"/>
      <c r="EA638" s="130"/>
      <c r="EB638" s="130"/>
      <c r="EC638" s="130"/>
      <c r="ED638" s="130"/>
      <c r="EE638" s="130"/>
      <c r="EF638" s="130"/>
      <c r="EG638" s="130"/>
      <c r="EH638" s="130"/>
      <c r="EI638" s="130"/>
    </row>
    <row r="639" spans="1:139" ht="409.5" customHeight="1" outlineLevel="1" x14ac:dyDescent="0.3">
      <c r="A639" s="6">
        <v>521</v>
      </c>
      <c r="B639" s="6">
        <v>67</v>
      </c>
      <c r="C639" s="6" t="s">
        <v>499</v>
      </c>
      <c r="D639" s="7" t="s">
        <v>557</v>
      </c>
      <c r="E639" s="16">
        <v>400.65</v>
      </c>
      <c r="F639" s="49">
        <f t="shared" si="870"/>
        <v>0</v>
      </c>
      <c r="G639" s="46">
        <f t="shared" si="908"/>
        <v>0</v>
      </c>
      <c r="H639" s="46">
        <f t="shared" si="871"/>
        <v>0</v>
      </c>
      <c r="I639" s="47"/>
      <c r="J639" s="47"/>
      <c r="K639" s="47">
        <f t="shared" si="872"/>
        <v>0</v>
      </c>
      <c r="L639" s="50"/>
      <c r="M639" s="49">
        <f t="shared" si="949"/>
        <v>0</v>
      </c>
      <c r="N639" s="46">
        <f t="shared" si="950"/>
        <v>0</v>
      </c>
      <c r="O639" s="42">
        <f t="shared" si="951"/>
        <v>0</v>
      </c>
      <c r="P639" s="47"/>
      <c r="Q639" s="47"/>
      <c r="R639" s="47"/>
      <c r="S639" s="50"/>
      <c r="T639" s="49">
        <f t="shared" si="873"/>
        <v>0</v>
      </c>
      <c r="U639" s="46">
        <f t="shared" si="874"/>
        <v>0</v>
      </c>
      <c r="V639" s="42">
        <f t="shared" si="952"/>
        <v>0</v>
      </c>
      <c r="W639" s="47"/>
      <c r="X639" s="47"/>
      <c r="Y639" s="47"/>
      <c r="Z639" s="50"/>
      <c r="AA639" s="51">
        <f>E639*AD639</f>
        <v>2504062.5</v>
      </c>
      <c r="AB639" s="46">
        <f>E639*AE639</f>
        <v>0</v>
      </c>
      <c r="AC639" s="46">
        <f t="shared" si="860"/>
        <v>2504062.5</v>
      </c>
      <c r="AD639" s="47">
        <v>6250</v>
      </c>
      <c r="AE639" s="47">
        <v>0</v>
      </c>
      <c r="AF639" s="44">
        <f t="shared" si="859"/>
        <v>6250</v>
      </c>
      <c r="AG639" s="124"/>
      <c r="AH639" s="51">
        <f>K639*AK639</f>
        <v>0</v>
      </c>
      <c r="AI639" s="46">
        <f>K639*AL639</f>
        <v>0</v>
      </c>
      <c r="AJ639" s="46">
        <f>AH639+AI639</f>
        <v>0</v>
      </c>
      <c r="AK639" s="47"/>
      <c r="AL639" s="47"/>
      <c r="AM639" s="44">
        <f t="shared" si="887"/>
        <v>0</v>
      </c>
      <c r="AN639" s="124"/>
      <c r="AO639" s="51">
        <f>R639*AR639</f>
        <v>0</v>
      </c>
      <c r="AP639" s="46">
        <f>R639*AS639</f>
        <v>0</v>
      </c>
      <c r="AQ639" s="46">
        <f>AO639+AP639</f>
        <v>0</v>
      </c>
      <c r="AR639" s="47"/>
      <c r="AS639" s="47"/>
      <c r="AT639" s="44">
        <f t="shared" si="888"/>
        <v>0</v>
      </c>
      <c r="AU639" s="124"/>
      <c r="AV639" s="51">
        <f>Y639*AY639</f>
        <v>0</v>
      </c>
      <c r="AW639" s="46">
        <f>Y639*AZ639</f>
        <v>0</v>
      </c>
      <c r="AX639" s="46">
        <f>AV639+AW639</f>
        <v>0</v>
      </c>
      <c r="AY639" s="47"/>
      <c r="AZ639" s="47"/>
      <c r="BA639" s="44">
        <f t="shared" si="889"/>
        <v>0</v>
      </c>
      <c r="BB639" s="93" t="s">
        <v>1017</v>
      </c>
      <c r="BC639" s="93"/>
    </row>
    <row r="640" spans="1:139" ht="85.5" customHeight="1" outlineLevel="1" x14ac:dyDescent="0.3">
      <c r="A640" s="6">
        <v>522</v>
      </c>
      <c r="B640" s="6">
        <v>68</v>
      </c>
      <c r="C640" s="6" t="s">
        <v>500</v>
      </c>
      <c r="D640" s="7" t="s">
        <v>550</v>
      </c>
      <c r="E640" s="16">
        <v>31</v>
      </c>
      <c r="F640" s="49">
        <f t="shared" si="870"/>
        <v>0</v>
      </c>
      <c r="G640" s="46">
        <f t="shared" si="908"/>
        <v>0</v>
      </c>
      <c r="H640" s="46">
        <f t="shared" si="871"/>
        <v>0</v>
      </c>
      <c r="I640" s="47"/>
      <c r="J640" s="47"/>
      <c r="K640" s="47">
        <f t="shared" si="872"/>
        <v>0</v>
      </c>
      <c r="L640" s="50"/>
      <c r="M640" s="49">
        <f t="shared" si="949"/>
        <v>0</v>
      </c>
      <c r="N640" s="46">
        <f t="shared" si="950"/>
        <v>0</v>
      </c>
      <c r="O640" s="42">
        <f t="shared" si="951"/>
        <v>0</v>
      </c>
      <c r="P640" s="47"/>
      <c r="Q640" s="47"/>
      <c r="R640" s="47"/>
      <c r="S640" s="50"/>
      <c r="T640" s="49">
        <f t="shared" si="873"/>
        <v>0</v>
      </c>
      <c r="U640" s="46">
        <f t="shared" si="874"/>
        <v>0</v>
      </c>
      <c r="V640" s="42">
        <f t="shared" si="952"/>
        <v>0</v>
      </c>
      <c r="W640" s="47"/>
      <c r="X640" s="47"/>
      <c r="Y640" s="47"/>
      <c r="Z640" s="50"/>
      <c r="AA640" s="51">
        <f>E640*AD640</f>
        <v>129166.66666666667</v>
      </c>
      <c r="AB640" s="46">
        <f t="shared" ref="AB640:AB642" si="1018">E640*AE640</f>
        <v>9403333.333333334</v>
      </c>
      <c r="AC640" s="46">
        <f t="shared" si="860"/>
        <v>9532500</v>
      </c>
      <c r="AD640" s="47">
        <v>4166.666666666667</v>
      </c>
      <c r="AE640" s="47">
        <v>303333.33333333337</v>
      </c>
      <c r="AF640" s="44">
        <f t="shared" si="859"/>
        <v>307500.00000000006</v>
      </c>
      <c r="AG640" s="124"/>
      <c r="AH640" s="51">
        <f>K640*AK640</f>
        <v>0</v>
      </c>
      <c r="AI640" s="46">
        <f>K640*AL640</f>
        <v>0</v>
      </c>
      <c r="AJ640" s="46">
        <f>AH640+AI640</f>
        <v>0</v>
      </c>
      <c r="AK640" s="47"/>
      <c r="AL640" s="47"/>
      <c r="AM640" s="44">
        <f t="shared" si="887"/>
        <v>0</v>
      </c>
      <c r="AN640" s="124"/>
      <c r="AO640" s="51">
        <f>R640*AR640</f>
        <v>0</v>
      </c>
      <c r="AP640" s="46">
        <f>R640*AS640</f>
        <v>0</v>
      </c>
      <c r="AQ640" s="46">
        <f>AO640+AP640</f>
        <v>0</v>
      </c>
      <c r="AR640" s="47"/>
      <c r="AS640" s="47"/>
      <c r="AT640" s="44">
        <f t="shared" si="888"/>
        <v>0</v>
      </c>
      <c r="AU640" s="124"/>
      <c r="AV640" s="51">
        <f>Y640*AY640</f>
        <v>0</v>
      </c>
      <c r="AW640" s="46">
        <f>Y640*AZ640</f>
        <v>0</v>
      </c>
      <c r="AX640" s="46">
        <f>AV640+AW640</f>
        <v>0</v>
      </c>
      <c r="AY640" s="47"/>
      <c r="AZ640" s="47"/>
      <c r="BA640" s="44">
        <f t="shared" si="889"/>
        <v>0</v>
      </c>
      <c r="BB640" s="93" t="s">
        <v>1018</v>
      </c>
      <c r="BC640" s="93" t="s">
        <v>1056</v>
      </c>
    </row>
    <row r="641" spans="1:139" ht="409.5" customHeight="1" outlineLevel="1" x14ac:dyDescent="0.3">
      <c r="A641" s="6">
        <v>523</v>
      </c>
      <c r="B641" s="6">
        <v>69</v>
      </c>
      <c r="C641" s="6" t="s">
        <v>501</v>
      </c>
      <c r="D641" s="7" t="s">
        <v>557</v>
      </c>
      <c r="E641" s="16">
        <v>546.56999999999994</v>
      </c>
      <c r="F641" s="49">
        <f t="shared" si="870"/>
        <v>0</v>
      </c>
      <c r="G641" s="46">
        <f t="shared" si="908"/>
        <v>0</v>
      </c>
      <c r="H641" s="46">
        <f t="shared" si="871"/>
        <v>0</v>
      </c>
      <c r="I641" s="47"/>
      <c r="J641" s="47"/>
      <c r="K641" s="47">
        <f t="shared" si="872"/>
        <v>0</v>
      </c>
      <c r="L641" s="50"/>
      <c r="M641" s="49">
        <f t="shared" si="949"/>
        <v>0</v>
      </c>
      <c r="N641" s="46">
        <f t="shared" si="950"/>
        <v>0</v>
      </c>
      <c r="O641" s="42">
        <f t="shared" si="951"/>
        <v>0</v>
      </c>
      <c r="P641" s="47"/>
      <c r="Q641" s="47"/>
      <c r="R641" s="47"/>
      <c r="S641" s="50"/>
      <c r="T641" s="49">
        <f t="shared" si="873"/>
        <v>0</v>
      </c>
      <c r="U641" s="46">
        <f t="shared" si="874"/>
        <v>0</v>
      </c>
      <c r="V641" s="42">
        <f t="shared" si="952"/>
        <v>0</v>
      </c>
      <c r="W641" s="47"/>
      <c r="X641" s="47"/>
      <c r="Y641" s="47"/>
      <c r="Z641" s="50"/>
      <c r="AA641" s="51">
        <f>E641*AD641</f>
        <v>3416062.4999999995</v>
      </c>
      <c r="AB641" s="46">
        <f t="shared" si="1018"/>
        <v>0</v>
      </c>
      <c r="AC641" s="46">
        <f t="shared" si="860"/>
        <v>3416062.4999999995</v>
      </c>
      <c r="AD641" s="47">
        <v>6250</v>
      </c>
      <c r="AE641" s="47">
        <v>0</v>
      </c>
      <c r="AF641" s="44">
        <f t="shared" si="859"/>
        <v>6250</v>
      </c>
      <c r="AG641" s="124"/>
      <c r="AH641" s="51">
        <f>K641*AK641</f>
        <v>0</v>
      </c>
      <c r="AI641" s="46">
        <f>K641*AL641</f>
        <v>0</v>
      </c>
      <c r="AJ641" s="46">
        <f>AH641+AI641</f>
        <v>0</v>
      </c>
      <c r="AK641" s="47"/>
      <c r="AL641" s="47"/>
      <c r="AM641" s="44">
        <f t="shared" si="887"/>
        <v>0</v>
      </c>
      <c r="AN641" s="124"/>
      <c r="AO641" s="51">
        <f>R641*AR641</f>
        <v>0</v>
      </c>
      <c r="AP641" s="46">
        <f>R641*AS641</f>
        <v>0</v>
      </c>
      <c r="AQ641" s="46">
        <f>AO641+AP641</f>
        <v>0</v>
      </c>
      <c r="AR641" s="47"/>
      <c r="AS641" s="47"/>
      <c r="AT641" s="44">
        <f t="shared" si="888"/>
        <v>0</v>
      </c>
      <c r="AU641" s="124"/>
      <c r="AV641" s="51">
        <f>Y641*AY641</f>
        <v>0</v>
      </c>
      <c r="AW641" s="46">
        <f>Y641*AZ641</f>
        <v>0</v>
      </c>
      <c r="AX641" s="46">
        <f>AV641+AW641</f>
        <v>0</v>
      </c>
      <c r="AY641" s="47"/>
      <c r="AZ641" s="47"/>
      <c r="BA641" s="44">
        <f t="shared" si="889"/>
        <v>0</v>
      </c>
      <c r="BB641" s="93" t="s">
        <v>1019</v>
      </c>
      <c r="BC641" s="93"/>
    </row>
    <row r="642" spans="1:139" ht="57" customHeight="1" outlineLevel="1" x14ac:dyDescent="0.3">
      <c r="A642" s="6">
        <v>524</v>
      </c>
      <c r="B642" s="6">
        <v>70</v>
      </c>
      <c r="C642" s="6" t="s">
        <v>500</v>
      </c>
      <c r="D642" s="7" t="s">
        <v>550</v>
      </c>
      <c r="E642" s="16">
        <v>38</v>
      </c>
      <c r="F642" s="49">
        <f t="shared" si="870"/>
        <v>0</v>
      </c>
      <c r="G642" s="46">
        <f t="shared" si="908"/>
        <v>0</v>
      </c>
      <c r="H642" s="46">
        <f t="shared" si="871"/>
        <v>0</v>
      </c>
      <c r="I642" s="47"/>
      <c r="J642" s="47"/>
      <c r="K642" s="47">
        <f t="shared" si="872"/>
        <v>0</v>
      </c>
      <c r="L642" s="50"/>
      <c r="M642" s="49">
        <f t="shared" si="949"/>
        <v>0</v>
      </c>
      <c r="N642" s="46">
        <f t="shared" si="950"/>
        <v>0</v>
      </c>
      <c r="O642" s="42">
        <f t="shared" si="951"/>
        <v>0</v>
      </c>
      <c r="P642" s="47"/>
      <c r="Q642" s="47"/>
      <c r="R642" s="47"/>
      <c r="S642" s="50"/>
      <c r="T642" s="49">
        <f t="shared" si="873"/>
        <v>0</v>
      </c>
      <c r="U642" s="46">
        <f t="shared" si="874"/>
        <v>0</v>
      </c>
      <c r="V642" s="42">
        <f t="shared" si="952"/>
        <v>0</v>
      </c>
      <c r="W642" s="47"/>
      <c r="X642" s="47"/>
      <c r="Y642" s="47"/>
      <c r="Z642" s="50"/>
      <c r="AA642" s="51">
        <f>E642*AD642</f>
        <v>158333.33333333334</v>
      </c>
      <c r="AB642" s="46">
        <f t="shared" si="1018"/>
        <v>11526666.666666668</v>
      </c>
      <c r="AC642" s="46">
        <f t="shared" si="860"/>
        <v>11685000.000000002</v>
      </c>
      <c r="AD642" s="47">
        <v>4166.666666666667</v>
      </c>
      <c r="AE642" s="47">
        <v>303333.33333333337</v>
      </c>
      <c r="AF642" s="44">
        <f t="shared" si="859"/>
        <v>307500.00000000006</v>
      </c>
      <c r="AG642" s="124"/>
      <c r="AH642" s="51">
        <f>K642*AK642</f>
        <v>0</v>
      </c>
      <c r="AI642" s="46">
        <f>K642*AL642</f>
        <v>0</v>
      </c>
      <c r="AJ642" s="46">
        <f>AH642+AI642</f>
        <v>0</v>
      </c>
      <c r="AK642" s="47"/>
      <c r="AL642" s="47"/>
      <c r="AM642" s="44">
        <f t="shared" si="887"/>
        <v>0</v>
      </c>
      <c r="AN642" s="124"/>
      <c r="AO642" s="51">
        <f>R642*AR642</f>
        <v>0</v>
      </c>
      <c r="AP642" s="46">
        <f>R642*AS642</f>
        <v>0</v>
      </c>
      <c r="AQ642" s="46">
        <f>AO642+AP642</f>
        <v>0</v>
      </c>
      <c r="AR642" s="47"/>
      <c r="AS642" s="47"/>
      <c r="AT642" s="44">
        <f t="shared" si="888"/>
        <v>0</v>
      </c>
      <c r="AU642" s="124"/>
      <c r="AV642" s="51">
        <f>Y642*AY642</f>
        <v>0</v>
      </c>
      <c r="AW642" s="46">
        <f>Y642*AZ642</f>
        <v>0</v>
      </c>
      <c r="AX642" s="46">
        <f>AV642+AW642</f>
        <v>0</v>
      </c>
      <c r="AY642" s="47"/>
      <c r="AZ642" s="47"/>
      <c r="BA642" s="44">
        <f t="shared" si="889"/>
        <v>0</v>
      </c>
      <c r="BB642" s="93" t="s">
        <v>1020</v>
      </c>
      <c r="BC642" s="93"/>
    </row>
    <row r="643" spans="1:139" s="67" customFormat="1" ht="28.8" hidden="1" x14ac:dyDescent="0.3">
      <c r="A643" s="61"/>
      <c r="B643" s="61"/>
      <c r="C643" s="61" t="s">
        <v>502</v>
      </c>
      <c r="D643" s="68"/>
      <c r="E643" s="69"/>
      <c r="F643" s="72">
        <f>SUM(F644:F647)</f>
        <v>0</v>
      </c>
      <c r="G643" s="72">
        <f t="shared" ref="G643:H643" si="1019">SUM(G644:G647)</f>
        <v>0</v>
      </c>
      <c r="H643" s="72">
        <f t="shared" si="1019"/>
        <v>0</v>
      </c>
      <c r="I643" s="71"/>
      <c r="J643" s="71"/>
      <c r="K643" s="71">
        <f t="shared" si="872"/>
        <v>0</v>
      </c>
      <c r="L643" s="60"/>
      <c r="M643" s="72">
        <f>SUM(M644:M647)</f>
        <v>0</v>
      </c>
      <c r="N643" s="72">
        <f t="shared" ref="N643" si="1020">SUM(N644:N647)</f>
        <v>0</v>
      </c>
      <c r="O643" s="72">
        <f t="shared" ref="O643" si="1021">SUM(O644:O647)</f>
        <v>0</v>
      </c>
      <c r="P643" s="71"/>
      <c r="Q643" s="71"/>
      <c r="R643" s="71"/>
      <c r="S643" s="60"/>
      <c r="T643" s="72">
        <f>SUM(T644:T647)</f>
        <v>0</v>
      </c>
      <c r="U643" s="72">
        <f t="shared" ref="U643" si="1022">SUM(U644:U647)</f>
        <v>0</v>
      </c>
      <c r="V643" s="72">
        <f t="shared" ref="V643" si="1023">SUM(V644:V647)</f>
        <v>0</v>
      </c>
      <c r="W643" s="71"/>
      <c r="X643" s="71"/>
      <c r="Y643" s="71"/>
      <c r="Z643" s="60"/>
      <c r="AA643" s="72">
        <f>SUM(AA644:AA647)</f>
        <v>2077506.6666666667</v>
      </c>
      <c r="AB643" s="72">
        <f t="shared" ref="AB643" si="1024">SUM(AB644:AB647)</f>
        <v>0</v>
      </c>
      <c r="AC643" s="72">
        <f t="shared" ref="AC643" si="1025">SUM(AC644:AC647)</f>
        <v>2077506.6666666667</v>
      </c>
      <c r="AD643" s="71"/>
      <c r="AE643" s="71"/>
      <c r="AF643" s="66">
        <f t="shared" si="859"/>
        <v>0</v>
      </c>
      <c r="AG643" s="123"/>
      <c r="AH643" s="72">
        <f>SUM(AH644:AH647)</f>
        <v>0</v>
      </c>
      <c r="AI643" s="72">
        <f t="shared" ref="AI643" si="1026">SUM(AI644:AI647)</f>
        <v>0</v>
      </c>
      <c r="AJ643" s="72">
        <f t="shared" ref="AJ643" si="1027">SUM(AJ644:AJ647)</f>
        <v>0</v>
      </c>
      <c r="AK643" s="71"/>
      <c r="AL643" s="71"/>
      <c r="AM643" s="66">
        <f t="shared" si="887"/>
        <v>0</v>
      </c>
      <c r="AN643" s="123"/>
      <c r="AO643" s="72">
        <f>SUM(AO644:AO647)</f>
        <v>0</v>
      </c>
      <c r="AP643" s="72">
        <f t="shared" ref="AP643:AQ643" si="1028">SUM(AP644:AP647)</f>
        <v>0</v>
      </c>
      <c r="AQ643" s="72">
        <f t="shared" si="1028"/>
        <v>0</v>
      </c>
      <c r="AR643" s="71"/>
      <c r="AS643" s="71"/>
      <c r="AT643" s="66">
        <f t="shared" si="888"/>
        <v>0</v>
      </c>
      <c r="AU643" s="123"/>
      <c r="AV643" s="72">
        <f>SUM(AV644:AV647)</f>
        <v>0</v>
      </c>
      <c r="AW643" s="72">
        <f t="shared" ref="AW643:AX643" si="1029">SUM(AW644:AW647)</f>
        <v>0</v>
      </c>
      <c r="AX643" s="72">
        <f t="shared" si="1029"/>
        <v>0</v>
      </c>
      <c r="AY643" s="71"/>
      <c r="AZ643" s="71"/>
      <c r="BA643" s="66">
        <f t="shared" si="889"/>
        <v>0</v>
      </c>
      <c r="BB643" s="89"/>
      <c r="BC643" s="89"/>
      <c r="BD643" s="130"/>
      <c r="BE643" s="130"/>
      <c r="BF643" s="130"/>
      <c r="BG643" s="130"/>
      <c r="BH643" s="130"/>
      <c r="BI643" s="130"/>
      <c r="BJ643" s="130"/>
      <c r="BK643" s="130"/>
      <c r="BL643" s="130"/>
      <c r="BM643" s="130"/>
      <c r="BN643" s="130"/>
      <c r="BO643" s="130"/>
      <c r="BP643" s="130"/>
      <c r="BQ643" s="130"/>
      <c r="BR643" s="130"/>
      <c r="BS643" s="130"/>
      <c r="BT643" s="130"/>
      <c r="BU643" s="130"/>
      <c r="BV643" s="130"/>
      <c r="BW643" s="130"/>
      <c r="BX643" s="130"/>
      <c r="BY643" s="130"/>
      <c r="BZ643" s="130"/>
      <c r="CA643" s="130"/>
      <c r="CB643" s="130"/>
      <c r="CC643" s="130"/>
      <c r="CD643" s="130"/>
      <c r="CE643" s="130"/>
      <c r="CF643" s="130"/>
      <c r="CG643" s="130"/>
      <c r="CH643" s="130"/>
      <c r="CI643" s="130"/>
      <c r="CJ643" s="130"/>
      <c r="CK643" s="130"/>
      <c r="CL643" s="130"/>
      <c r="CM643" s="130"/>
      <c r="CN643" s="130"/>
      <c r="CO643" s="130"/>
      <c r="CP643" s="130"/>
      <c r="CQ643" s="130"/>
      <c r="CR643" s="130"/>
      <c r="CS643" s="130"/>
      <c r="CT643" s="130"/>
      <c r="CU643" s="130"/>
      <c r="CV643" s="130"/>
      <c r="CW643" s="130"/>
      <c r="CX643" s="130"/>
      <c r="CY643" s="130"/>
      <c r="CZ643" s="130"/>
      <c r="DA643" s="130"/>
      <c r="DB643" s="130"/>
      <c r="DC643" s="130"/>
      <c r="DD643" s="130"/>
      <c r="DE643" s="130"/>
      <c r="DF643" s="130"/>
      <c r="DG643" s="130"/>
      <c r="DH643" s="130"/>
      <c r="DI643" s="130"/>
      <c r="DJ643" s="130"/>
      <c r="DK643" s="130"/>
      <c r="DL643" s="130"/>
      <c r="DM643" s="130"/>
      <c r="DN643" s="130"/>
      <c r="DO643" s="130"/>
      <c r="DP643" s="130"/>
      <c r="DQ643" s="130"/>
      <c r="DR643" s="130"/>
      <c r="DS643" s="130"/>
      <c r="DT643" s="130"/>
      <c r="DU643" s="130"/>
      <c r="DV643" s="130"/>
      <c r="DW643" s="130"/>
      <c r="DX643" s="130"/>
      <c r="DY643" s="130"/>
      <c r="DZ643" s="130"/>
      <c r="EA643" s="130"/>
      <c r="EB643" s="130"/>
      <c r="EC643" s="130"/>
      <c r="ED643" s="130"/>
      <c r="EE643" s="130"/>
      <c r="EF643" s="130"/>
      <c r="EG643" s="130"/>
      <c r="EH643" s="130"/>
      <c r="EI643" s="130"/>
    </row>
    <row r="644" spans="1:139" ht="57" customHeight="1" outlineLevel="1" x14ac:dyDescent="0.3">
      <c r="A644" s="6">
        <v>525</v>
      </c>
      <c r="B644" s="6">
        <v>71</v>
      </c>
      <c r="C644" s="6" t="s">
        <v>503</v>
      </c>
      <c r="D644" s="7" t="s">
        <v>550</v>
      </c>
      <c r="E644" s="16">
        <v>242</v>
      </c>
      <c r="F644" s="49">
        <f t="shared" si="870"/>
        <v>0</v>
      </c>
      <c r="G644" s="46">
        <f t="shared" si="908"/>
        <v>0</v>
      </c>
      <c r="H644" s="46">
        <f t="shared" si="871"/>
        <v>0</v>
      </c>
      <c r="I644" s="47"/>
      <c r="J644" s="47"/>
      <c r="K644" s="47">
        <f t="shared" si="872"/>
        <v>0</v>
      </c>
      <c r="L644" s="50"/>
      <c r="M644" s="49">
        <f t="shared" si="949"/>
        <v>0</v>
      </c>
      <c r="N644" s="46">
        <f t="shared" si="950"/>
        <v>0</v>
      </c>
      <c r="O644" s="42">
        <f t="shared" si="951"/>
        <v>0</v>
      </c>
      <c r="P644" s="47"/>
      <c r="Q644" s="47"/>
      <c r="R644" s="47"/>
      <c r="S644" s="50"/>
      <c r="T644" s="49">
        <f t="shared" si="873"/>
        <v>0</v>
      </c>
      <c r="U644" s="46">
        <f t="shared" si="874"/>
        <v>0</v>
      </c>
      <c r="V644" s="42">
        <f t="shared" si="952"/>
        <v>0</v>
      </c>
      <c r="W644" s="47"/>
      <c r="X644" s="47"/>
      <c r="Y644" s="47"/>
      <c r="Z644" s="50"/>
      <c r="AA644" s="51">
        <f>E644*AD644</f>
        <v>907500</v>
      </c>
      <c r="AB644" s="46">
        <f>E644*AE644</f>
        <v>0</v>
      </c>
      <c r="AC644" s="46">
        <f t="shared" si="860"/>
        <v>907500</v>
      </c>
      <c r="AD644" s="47">
        <v>3750</v>
      </c>
      <c r="AE644" s="47">
        <v>0</v>
      </c>
      <c r="AF644" s="44">
        <f t="shared" si="859"/>
        <v>3750</v>
      </c>
      <c r="AG644" s="124"/>
      <c r="AH644" s="51">
        <f>K644*AK644</f>
        <v>0</v>
      </c>
      <c r="AI644" s="46">
        <f>K644*AL644</f>
        <v>0</v>
      </c>
      <c r="AJ644" s="46">
        <f>AH644+AI644</f>
        <v>0</v>
      </c>
      <c r="AK644" s="47"/>
      <c r="AL644" s="47"/>
      <c r="AM644" s="44">
        <f t="shared" si="887"/>
        <v>0</v>
      </c>
      <c r="AN644" s="124"/>
      <c r="AO644" s="51">
        <f>R644*AR644</f>
        <v>0</v>
      </c>
      <c r="AP644" s="46">
        <f>R644*AS644</f>
        <v>0</v>
      </c>
      <c r="AQ644" s="46">
        <f>AO644+AP644</f>
        <v>0</v>
      </c>
      <c r="AR644" s="47"/>
      <c r="AS644" s="47"/>
      <c r="AT644" s="44">
        <f t="shared" si="888"/>
        <v>0</v>
      </c>
      <c r="AU644" s="124"/>
      <c r="AV644" s="51">
        <f>Y644*AY644</f>
        <v>0</v>
      </c>
      <c r="AW644" s="46">
        <f>Y644*AZ644</f>
        <v>0</v>
      </c>
      <c r="AX644" s="46">
        <f>AV644+AW644</f>
        <v>0</v>
      </c>
      <c r="AY644" s="47"/>
      <c r="AZ644" s="47"/>
      <c r="BA644" s="44">
        <f t="shared" si="889"/>
        <v>0</v>
      </c>
      <c r="BB644" s="93" t="s">
        <v>1021</v>
      </c>
      <c r="BC644" s="93"/>
    </row>
    <row r="645" spans="1:139" ht="285" customHeight="1" outlineLevel="1" x14ac:dyDescent="0.3">
      <c r="A645" s="6">
        <v>526</v>
      </c>
      <c r="B645" s="6">
        <v>72</v>
      </c>
      <c r="C645" s="6" t="s">
        <v>504</v>
      </c>
      <c r="D645" s="7" t="s">
        <v>550</v>
      </c>
      <c r="E645" s="16">
        <v>300</v>
      </c>
      <c r="F645" s="49">
        <f t="shared" si="870"/>
        <v>0</v>
      </c>
      <c r="G645" s="46">
        <f t="shared" si="908"/>
        <v>0</v>
      </c>
      <c r="H645" s="46">
        <f t="shared" si="871"/>
        <v>0</v>
      </c>
      <c r="I645" s="47"/>
      <c r="J645" s="47"/>
      <c r="K645" s="47">
        <f t="shared" si="872"/>
        <v>0</v>
      </c>
      <c r="L645" s="50"/>
      <c r="M645" s="49">
        <f t="shared" si="949"/>
        <v>0</v>
      </c>
      <c r="N645" s="46">
        <f t="shared" si="950"/>
        <v>0</v>
      </c>
      <c r="O645" s="42">
        <f t="shared" si="951"/>
        <v>0</v>
      </c>
      <c r="P645" s="47"/>
      <c r="Q645" s="47"/>
      <c r="R645" s="47"/>
      <c r="S645" s="50"/>
      <c r="T645" s="49">
        <f t="shared" si="873"/>
        <v>0</v>
      </c>
      <c r="U645" s="46">
        <f t="shared" si="874"/>
        <v>0</v>
      </c>
      <c r="V645" s="42">
        <f t="shared" si="952"/>
        <v>0</v>
      </c>
      <c r="W645" s="47"/>
      <c r="X645" s="47"/>
      <c r="Y645" s="47"/>
      <c r="Z645" s="50"/>
      <c r="AA645" s="51">
        <f>E645*AD645</f>
        <v>1125000</v>
      </c>
      <c r="AB645" s="46">
        <f t="shared" ref="AB645:AB647" si="1030">E645*AE645</f>
        <v>0</v>
      </c>
      <c r="AC645" s="46">
        <f t="shared" si="860"/>
        <v>1125000</v>
      </c>
      <c r="AD645" s="47">
        <v>3750</v>
      </c>
      <c r="AE645" s="47">
        <v>0</v>
      </c>
      <c r="AF645" s="44">
        <f t="shared" si="859"/>
        <v>3750</v>
      </c>
      <c r="AG645" s="124"/>
      <c r="AH645" s="51">
        <f>K645*AK645</f>
        <v>0</v>
      </c>
      <c r="AI645" s="46">
        <f>K645*AL645</f>
        <v>0</v>
      </c>
      <c r="AJ645" s="46">
        <f>AH645+AI645</f>
        <v>0</v>
      </c>
      <c r="AK645" s="47"/>
      <c r="AL645" s="47"/>
      <c r="AM645" s="44">
        <f t="shared" si="887"/>
        <v>0</v>
      </c>
      <c r="AN645" s="124"/>
      <c r="AO645" s="51">
        <f>R645*AR645</f>
        <v>0</v>
      </c>
      <c r="AP645" s="46">
        <f>R645*AS645</f>
        <v>0</v>
      </c>
      <c r="AQ645" s="46">
        <f>AO645+AP645</f>
        <v>0</v>
      </c>
      <c r="AR645" s="47"/>
      <c r="AS645" s="47"/>
      <c r="AT645" s="44">
        <f t="shared" si="888"/>
        <v>0</v>
      </c>
      <c r="AU645" s="124"/>
      <c r="AV645" s="51">
        <f>Y645*AY645</f>
        <v>0</v>
      </c>
      <c r="AW645" s="46">
        <f>Y645*AZ645</f>
        <v>0</v>
      </c>
      <c r="AX645" s="46">
        <f>AV645+AW645</f>
        <v>0</v>
      </c>
      <c r="AY645" s="47"/>
      <c r="AZ645" s="47"/>
      <c r="BA645" s="44">
        <f t="shared" si="889"/>
        <v>0</v>
      </c>
      <c r="BB645" s="93" t="s">
        <v>1022</v>
      </c>
      <c r="BC645" s="93"/>
    </row>
    <row r="646" spans="1:139" ht="156.75" customHeight="1" outlineLevel="1" x14ac:dyDescent="0.3">
      <c r="A646" s="6">
        <v>527</v>
      </c>
      <c r="B646" s="6">
        <v>73</v>
      </c>
      <c r="C646" s="6" t="s">
        <v>505</v>
      </c>
      <c r="D646" s="7" t="s">
        <v>550</v>
      </c>
      <c r="E646" s="16">
        <v>4</v>
      </c>
      <c r="F646" s="49">
        <f t="shared" si="870"/>
        <v>0</v>
      </c>
      <c r="G646" s="46">
        <f t="shared" si="908"/>
        <v>0</v>
      </c>
      <c r="H646" s="46">
        <f t="shared" si="871"/>
        <v>0</v>
      </c>
      <c r="I646" s="47"/>
      <c r="J646" s="47"/>
      <c r="K646" s="47">
        <f t="shared" si="872"/>
        <v>0</v>
      </c>
      <c r="L646" s="50"/>
      <c r="M646" s="49">
        <f t="shared" si="949"/>
        <v>0</v>
      </c>
      <c r="N646" s="46">
        <f t="shared" si="950"/>
        <v>0</v>
      </c>
      <c r="O646" s="42">
        <f t="shared" si="951"/>
        <v>0</v>
      </c>
      <c r="P646" s="47"/>
      <c r="Q646" s="47"/>
      <c r="R646" s="47"/>
      <c r="S646" s="50"/>
      <c r="T646" s="49">
        <f t="shared" si="873"/>
        <v>0</v>
      </c>
      <c r="U646" s="46">
        <f t="shared" si="874"/>
        <v>0</v>
      </c>
      <c r="V646" s="42">
        <f t="shared" si="952"/>
        <v>0</v>
      </c>
      <c r="W646" s="47"/>
      <c r="X646" s="47"/>
      <c r="Y646" s="47"/>
      <c r="Z646" s="50"/>
      <c r="AA646" s="51">
        <f>E646*AD646</f>
        <v>15000</v>
      </c>
      <c r="AB646" s="46">
        <f t="shared" si="1030"/>
        <v>0</v>
      </c>
      <c r="AC646" s="46">
        <f t="shared" si="860"/>
        <v>15000</v>
      </c>
      <c r="AD646" s="47">
        <v>3750</v>
      </c>
      <c r="AE646" s="47">
        <v>0</v>
      </c>
      <c r="AF646" s="44">
        <f t="shared" ref="AF646:AF701" si="1031">AD646+AE646</f>
        <v>3750</v>
      </c>
      <c r="AG646" s="124"/>
      <c r="AH646" s="51">
        <f>K646*AK646</f>
        <v>0</v>
      </c>
      <c r="AI646" s="46">
        <f>K646*AL646</f>
        <v>0</v>
      </c>
      <c r="AJ646" s="46">
        <f>AH646+AI646</f>
        <v>0</v>
      </c>
      <c r="AK646" s="47"/>
      <c r="AL646" s="47"/>
      <c r="AM646" s="44">
        <f t="shared" si="887"/>
        <v>0</v>
      </c>
      <c r="AN646" s="124"/>
      <c r="AO646" s="51">
        <f>R646*AR646</f>
        <v>0</v>
      </c>
      <c r="AP646" s="46">
        <f>R646*AS646</f>
        <v>0</v>
      </c>
      <c r="AQ646" s="46">
        <f>AO646+AP646</f>
        <v>0</v>
      </c>
      <c r="AR646" s="47"/>
      <c r="AS646" s="47"/>
      <c r="AT646" s="44">
        <f t="shared" si="888"/>
        <v>0</v>
      </c>
      <c r="AU646" s="124"/>
      <c r="AV646" s="51">
        <f>Y646*AY646</f>
        <v>0</v>
      </c>
      <c r="AW646" s="46">
        <f>Y646*AZ646</f>
        <v>0</v>
      </c>
      <c r="AX646" s="46">
        <f>AV646+AW646</f>
        <v>0</v>
      </c>
      <c r="AY646" s="47"/>
      <c r="AZ646" s="47"/>
      <c r="BA646" s="44">
        <f t="shared" si="889"/>
        <v>0</v>
      </c>
      <c r="BB646" s="93" t="s">
        <v>1023</v>
      </c>
      <c r="BC646" s="93"/>
    </row>
    <row r="647" spans="1:139" ht="57" customHeight="1" outlineLevel="1" x14ac:dyDescent="0.3">
      <c r="A647" s="6">
        <v>528</v>
      </c>
      <c r="B647" s="6">
        <v>74</v>
      </c>
      <c r="C647" s="6" t="s">
        <v>506</v>
      </c>
      <c r="D647" s="7" t="s">
        <v>550</v>
      </c>
      <c r="E647" s="16">
        <v>8</v>
      </c>
      <c r="F647" s="49">
        <f t="shared" si="870"/>
        <v>0</v>
      </c>
      <c r="G647" s="46">
        <f t="shared" si="908"/>
        <v>0</v>
      </c>
      <c r="H647" s="46">
        <f t="shared" si="871"/>
        <v>0</v>
      </c>
      <c r="I647" s="47"/>
      <c r="J647" s="47"/>
      <c r="K647" s="47">
        <f t="shared" si="872"/>
        <v>0</v>
      </c>
      <c r="L647" s="50"/>
      <c r="M647" s="49">
        <f t="shared" si="949"/>
        <v>0</v>
      </c>
      <c r="N647" s="46">
        <f t="shared" si="950"/>
        <v>0</v>
      </c>
      <c r="O647" s="42">
        <f t="shared" si="951"/>
        <v>0</v>
      </c>
      <c r="P647" s="47"/>
      <c r="Q647" s="47"/>
      <c r="R647" s="47"/>
      <c r="S647" s="50"/>
      <c r="T647" s="49">
        <f t="shared" si="873"/>
        <v>0</v>
      </c>
      <c r="U647" s="46">
        <f t="shared" si="874"/>
        <v>0</v>
      </c>
      <c r="V647" s="42">
        <f t="shared" si="952"/>
        <v>0</v>
      </c>
      <c r="W647" s="47"/>
      <c r="X647" s="47"/>
      <c r="Y647" s="47"/>
      <c r="Z647" s="50"/>
      <c r="AA647" s="51">
        <f>E647*AD647</f>
        <v>30006.666666666668</v>
      </c>
      <c r="AB647" s="46">
        <f t="shared" si="1030"/>
        <v>0</v>
      </c>
      <c r="AC647" s="46">
        <f t="shared" ref="AC647:AC698" si="1032">AA647+AB647</f>
        <v>30006.666666666668</v>
      </c>
      <c r="AD647" s="47">
        <v>3750.8333333333335</v>
      </c>
      <c r="AE647" s="47">
        <v>0</v>
      </c>
      <c r="AF647" s="44">
        <f t="shared" si="1031"/>
        <v>3750.8333333333335</v>
      </c>
      <c r="AG647" s="124"/>
      <c r="AH647" s="51">
        <f>K647*AK647</f>
        <v>0</v>
      </c>
      <c r="AI647" s="46">
        <f>K647*AL647</f>
        <v>0</v>
      </c>
      <c r="AJ647" s="46">
        <f>AH647+AI647</f>
        <v>0</v>
      </c>
      <c r="AK647" s="47"/>
      <c r="AL647" s="47"/>
      <c r="AM647" s="44">
        <f t="shared" si="887"/>
        <v>0</v>
      </c>
      <c r="AN647" s="124"/>
      <c r="AO647" s="51">
        <f>R647*AR647</f>
        <v>0</v>
      </c>
      <c r="AP647" s="46">
        <f>R647*AS647</f>
        <v>0</v>
      </c>
      <c r="AQ647" s="46">
        <f>AO647+AP647</f>
        <v>0</v>
      </c>
      <c r="AR647" s="47"/>
      <c r="AS647" s="47"/>
      <c r="AT647" s="44">
        <f t="shared" si="888"/>
        <v>0</v>
      </c>
      <c r="AU647" s="124"/>
      <c r="AV647" s="51">
        <f>Y647*AY647</f>
        <v>0</v>
      </c>
      <c r="AW647" s="46">
        <f>Y647*AZ647</f>
        <v>0</v>
      </c>
      <c r="AX647" s="46">
        <f>AV647+AW647</f>
        <v>0</v>
      </c>
      <c r="AY647" s="47"/>
      <c r="AZ647" s="47"/>
      <c r="BA647" s="44">
        <f t="shared" si="889"/>
        <v>0</v>
      </c>
      <c r="BB647" s="93" t="s">
        <v>1024</v>
      </c>
      <c r="BC647" s="93"/>
    </row>
    <row r="648" spans="1:139" s="67" customFormat="1" hidden="1" x14ac:dyDescent="0.3">
      <c r="A648" s="61"/>
      <c r="B648" s="61"/>
      <c r="C648" s="61" t="s">
        <v>507</v>
      </c>
      <c r="D648" s="68"/>
      <c r="E648" s="69"/>
      <c r="F648" s="72">
        <f>SUM(F649:F650)</f>
        <v>0</v>
      </c>
      <c r="G648" s="72">
        <f t="shared" ref="G648:H648" si="1033">SUM(G649:G650)</f>
        <v>0</v>
      </c>
      <c r="H648" s="72">
        <f t="shared" si="1033"/>
        <v>0</v>
      </c>
      <c r="I648" s="71"/>
      <c r="J648" s="71"/>
      <c r="K648" s="71">
        <f t="shared" si="872"/>
        <v>0</v>
      </c>
      <c r="L648" s="60"/>
      <c r="M648" s="72">
        <f>SUM(M649:M650)</f>
        <v>0</v>
      </c>
      <c r="N648" s="72">
        <f t="shared" ref="N648" si="1034">SUM(N649:N650)</f>
        <v>0</v>
      </c>
      <c r="O648" s="72">
        <f t="shared" ref="O648" si="1035">SUM(O649:O650)</f>
        <v>0</v>
      </c>
      <c r="P648" s="71"/>
      <c r="Q648" s="71"/>
      <c r="R648" s="71"/>
      <c r="S648" s="60"/>
      <c r="T648" s="72">
        <f>SUM(T649:T650)</f>
        <v>0</v>
      </c>
      <c r="U648" s="72">
        <f t="shared" ref="U648" si="1036">SUM(U649:U650)</f>
        <v>0</v>
      </c>
      <c r="V648" s="72">
        <f t="shared" ref="V648" si="1037">SUM(V649:V650)</f>
        <v>0</v>
      </c>
      <c r="W648" s="71"/>
      <c r="X648" s="71"/>
      <c r="Y648" s="71"/>
      <c r="Z648" s="60"/>
      <c r="AA648" s="72">
        <f>SUM(AA649:AA650)</f>
        <v>960000</v>
      </c>
      <c r="AB648" s="72">
        <f t="shared" ref="AB648" si="1038">SUM(AB649:AB650)</f>
        <v>1904000</v>
      </c>
      <c r="AC648" s="72">
        <f t="shared" ref="AC648" si="1039">SUM(AC649:AC650)</f>
        <v>2864000</v>
      </c>
      <c r="AD648" s="71"/>
      <c r="AE648" s="71"/>
      <c r="AF648" s="66">
        <f t="shared" si="1031"/>
        <v>0</v>
      </c>
      <c r="AG648" s="123"/>
      <c r="AH648" s="72">
        <f>SUM(AH649:AH650)</f>
        <v>0</v>
      </c>
      <c r="AI648" s="72">
        <f t="shared" ref="AI648" si="1040">SUM(AI649:AI650)</f>
        <v>0</v>
      </c>
      <c r="AJ648" s="72">
        <f t="shared" ref="AJ648" si="1041">SUM(AJ649:AJ650)</f>
        <v>0</v>
      </c>
      <c r="AK648" s="71"/>
      <c r="AL648" s="71"/>
      <c r="AM648" s="66">
        <f t="shared" si="887"/>
        <v>0</v>
      </c>
      <c r="AN648" s="123"/>
      <c r="AO648" s="72">
        <f>SUM(AO649:AO650)</f>
        <v>0</v>
      </c>
      <c r="AP648" s="72">
        <f t="shared" ref="AP648:AQ648" si="1042">SUM(AP649:AP650)</f>
        <v>0</v>
      </c>
      <c r="AQ648" s="72">
        <f t="shared" si="1042"/>
        <v>0</v>
      </c>
      <c r="AR648" s="71"/>
      <c r="AS648" s="71"/>
      <c r="AT648" s="66">
        <f t="shared" si="888"/>
        <v>0</v>
      </c>
      <c r="AU648" s="123"/>
      <c r="AV648" s="72">
        <f>SUM(AV649:AV650)</f>
        <v>0</v>
      </c>
      <c r="AW648" s="72">
        <f t="shared" ref="AW648:AX648" si="1043">SUM(AW649:AW650)</f>
        <v>0</v>
      </c>
      <c r="AX648" s="72">
        <f t="shared" si="1043"/>
        <v>0</v>
      </c>
      <c r="AY648" s="71"/>
      <c r="AZ648" s="71"/>
      <c r="BA648" s="66">
        <f t="shared" si="889"/>
        <v>0</v>
      </c>
      <c r="BB648" s="89"/>
      <c r="BC648" s="89"/>
      <c r="BD648" s="130"/>
      <c r="BE648" s="130"/>
      <c r="BF648" s="130"/>
      <c r="BG648" s="130"/>
      <c r="BH648" s="130"/>
      <c r="BI648" s="130"/>
      <c r="BJ648" s="130"/>
      <c r="BK648" s="130"/>
      <c r="BL648" s="130"/>
      <c r="BM648" s="130"/>
      <c r="BN648" s="130"/>
      <c r="BO648" s="130"/>
      <c r="BP648" s="130"/>
      <c r="BQ648" s="130"/>
      <c r="BR648" s="130"/>
      <c r="BS648" s="130"/>
      <c r="BT648" s="130"/>
      <c r="BU648" s="130"/>
      <c r="BV648" s="130"/>
      <c r="BW648" s="130"/>
      <c r="BX648" s="130"/>
      <c r="BY648" s="130"/>
      <c r="BZ648" s="130"/>
      <c r="CA648" s="130"/>
      <c r="CB648" s="130"/>
      <c r="CC648" s="130"/>
      <c r="CD648" s="130"/>
      <c r="CE648" s="130"/>
      <c r="CF648" s="130"/>
      <c r="CG648" s="130"/>
      <c r="CH648" s="130"/>
      <c r="CI648" s="130"/>
      <c r="CJ648" s="130"/>
      <c r="CK648" s="130"/>
      <c r="CL648" s="130"/>
      <c r="CM648" s="130"/>
      <c r="CN648" s="130"/>
      <c r="CO648" s="130"/>
      <c r="CP648" s="130"/>
      <c r="CQ648" s="130"/>
      <c r="CR648" s="130"/>
      <c r="CS648" s="130"/>
      <c r="CT648" s="130"/>
      <c r="CU648" s="130"/>
      <c r="CV648" s="130"/>
      <c r="CW648" s="130"/>
      <c r="CX648" s="130"/>
      <c r="CY648" s="130"/>
      <c r="CZ648" s="130"/>
      <c r="DA648" s="130"/>
      <c r="DB648" s="130"/>
      <c r="DC648" s="130"/>
      <c r="DD648" s="130"/>
      <c r="DE648" s="130"/>
      <c r="DF648" s="130"/>
      <c r="DG648" s="130"/>
      <c r="DH648" s="130"/>
      <c r="DI648" s="130"/>
      <c r="DJ648" s="130"/>
      <c r="DK648" s="130"/>
      <c r="DL648" s="130"/>
      <c r="DM648" s="130"/>
      <c r="DN648" s="130"/>
      <c r="DO648" s="130"/>
      <c r="DP648" s="130"/>
      <c r="DQ648" s="130"/>
      <c r="DR648" s="130"/>
      <c r="DS648" s="130"/>
      <c r="DT648" s="130"/>
      <c r="DU648" s="130"/>
      <c r="DV648" s="130"/>
      <c r="DW648" s="130"/>
      <c r="DX648" s="130"/>
      <c r="DY648" s="130"/>
      <c r="DZ648" s="130"/>
      <c r="EA648" s="130"/>
      <c r="EB648" s="130"/>
      <c r="EC648" s="130"/>
      <c r="ED648" s="130"/>
      <c r="EE648" s="130"/>
      <c r="EF648" s="130"/>
      <c r="EG648" s="130"/>
      <c r="EH648" s="130"/>
      <c r="EI648" s="130"/>
    </row>
    <row r="649" spans="1:139" ht="42.75" customHeight="1" outlineLevel="1" x14ac:dyDescent="0.3">
      <c r="A649" s="6">
        <v>529</v>
      </c>
      <c r="B649" s="6">
        <v>75</v>
      </c>
      <c r="C649" s="6" t="s">
        <v>508</v>
      </c>
      <c r="D649" s="7" t="s">
        <v>557</v>
      </c>
      <c r="E649" s="16">
        <v>320</v>
      </c>
      <c r="F649" s="49">
        <f t="shared" ref="F649:F701" si="1044">I649*E649</f>
        <v>0</v>
      </c>
      <c r="G649" s="46">
        <f t="shared" si="908"/>
        <v>0</v>
      </c>
      <c r="H649" s="46">
        <f t="shared" ref="H649:H694" si="1045">F649+G649</f>
        <v>0</v>
      </c>
      <c r="I649" s="47"/>
      <c r="J649" s="47"/>
      <c r="K649" s="47">
        <f t="shared" ref="K649:K701" si="1046">I649+J649</f>
        <v>0</v>
      </c>
      <c r="L649" s="50"/>
      <c r="M649" s="49">
        <f t="shared" si="949"/>
        <v>0</v>
      </c>
      <c r="N649" s="46">
        <f t="shared" si="950"/>
        <v>0</v>
      </c>
      <c r="O649" s="42">
        <f t="shared" si="951"/>
        <v>0</v>
      </c>
      <c r="P649" s="47"/>
      <c r="Q649" s="47"/>
      <c r="R649" s="47"/>
      <c r="S649" s="50"/>
      <c r="T649" s="49">
        <f t="shared" ref="T649:T701" si="1047">W649*E649</f>
        <v>0</v>
      </c>
      <c r="U649" s="46">
        <f t="shared" ref="U649:U701" si="1048">E649*X649</f>
        <v>0</v>
      </c>
      <c r="V649" s="42">
        <f t="shared" si="952"/>
        <v>0</v>
      </c>
      <c r="W649" s="47"/>
      <c r="X649" s="47"/>
      <c r="Y649" s="47"/>
      <c r="Z649" s="50"/>
      <c r="AA649" s="51">
        <f>E649*AD649</f>
        <v>480000</v>
      </c>
      <c r="AB649" s="46">
        <f>E649*AE649</f>
        <v>912000</v>
      </c>
      <c r="AC649" s="46">
        <f t="shared" si="1032"/>
        <v>1392000</v>
      </c>
      <c r="AD649" s="47">
        <v>1500</v>
      </c>
      <c r="AE649" s="47">
        <v>2850</v>
      </c>
      <c r="AF649" s="44">
        <f t="shared" si="1031"/>
        <v>4350</v>
      </c>
      <c r="AG649" s="124"/>
      <c r="AH649" s="51">
        <f>K649*AK649</f>
        <v>0</v>
      </c>
      <c r="AI649" s="46">
        <f>K649*AL649</f>
        <v>0</v>
      </c>
      <c r="AJ649" s="46">
        <f>AH649+AI649</f>
        <v>0</v>
      </c>
      <c r="AK649" s="47"/>
      <c r="AL649" s="47"/>
      <c r="AM649" s="44">
        <f t="shared" si="887"/>
        <v>0</v>
      </c>
      <c r="AN649" s="124"/>
      <c r="AO649" s="51">
        <f>R649*AR649</f>
        <v>0</v>
      </c>
      <c r="AP649" s="46">
        <f>R649*AS649</f>
        <v>0</v>
      </c>
      <c r="AQ649" s="46">
        <f>AO649+AP649</f>
        <v>0</v>
      </c>
      <c r="AR649" s="47"/>
      <c r="AS649" s="47"/>
      <c r="AT649" s="44">
        <f t="shared" si="888"/>
        <v>0</v>
      </c>
      <c r="AU649" s="124"/>
      <c r="AV649" s="51">
        <f>Y649*AY649</f>
        <v>0</v>
      </c>
      <c r="AW649" s="46">
        <f>Y649*AZ649</f>
        <v>0</v>
      </c>
      <c r="AX649" s="46">
        <f>AV649+AW649</f>
        <v>0</v>
      </c>
      <c r="AY649" s="47"/>
      <c r="AZ649" s="47"/>
      <c r="BA649" s="44">
        <f t="shared" si="889"/>
        <v>0</v>
      </c>
      <c r="BB649" s="93" t="s">
        <v>1025</v>
      </c>
      <c r="BC649" s="93"/>
    </row>
    <row r="650" spans="1:139" ht="14.25" customHeight="1" outlineLevel="1" x14ac:dyDescent="0.3">
      <c r="A650" s="6">
        <v>530</v>
      </c>
      <c r="B650" s="6">
        <v>76</v>
      </c>
      <c r="C650" s="6" t="s">
        <v>509</v>
      </c>
      <c r="D650" s="7" t="s">
        <v>550</v>
      </c>
      <c r="E650" s="16">
        <v>128</v>
      </c>
      <c r="F650" s="49">
        <f t="shared" si="1044"/>
        <v>0</v>
      </c>
      <c r="G650" s="46">
        <f t="shared" si="908"/>
        <v>0</v>
      </c>
      <c r="H650" s="46">
        <f t="shared" si="1045"/>
        <v>0</v>
      </c>
      <c r="I650" s="47"/>
      <c r="J650" s="47"/>
      <c r="K650" s="47">
        <f t="shared" si="1046"/>
        <v>0</v>
      </c>
      <c r="L650" s="50"/>
      <c r="M650" s="49">
        <f t="shared" si="949"/>
        <v>0</v>
      </c>
      <c r="N650" s="46">
        <f t="shared" si="950"/>
        <v>0</v>
      </c>
      <c r="O650" s="42">
        <f t="shared" si="951"/>
        <v>0</v>
      </c>
      <c r="P650" s="47"/>
      <c r="Q650" s="47"/>
      <c r="R650" s="47"/>
      <c r="S650" s="50"/>
      <c r="T650" s="49">
        <f t="shared" si="1047"/>
        <v>0</v>
      </c>
      <c r="U650" s="46">
        <f t="shared" si="1048"/>
        <v>0</v>
      </c>
      <c r="V650" s="42">
        <f t="shared" si="952"/>
        <v>0</v>
      </c>
      <c r="W650" s="47"/>
      <c r="X650" s="47"/>
      <c r="Y650" s="47"/>
      <c r="Z650" s="50"/>
      <c r="AA650" s="51">
        <f>E650*AD650</f>
        <v>480000</v>
      </c>
      <c r="AB650" s="46">
        <f>E650*AE650</f>
        <v>992000</v>
      </c>
      <c r="AC650" s="46">
        <f t="shared" si="1032"/>
        <v>1472000</v>
      </c>
      <c r="AD650" s="47">
        <v>3750</v>
      </c>
      <c r="AE650" s="47">
        <v>7750</v>
      </c>
      <c r="AF650" s="44">
        <f t="shared" si="1031"/>
        <v>11500</v>
      </c>
      <c r="AG650" s="124"/>
      <c r="AH650" s="51">
        <f>K650*AK650</f>
        <v>0</v>
      </c>
      <c r="AI650" s="46">
        <f>K650*AL650</f>
        <v>0</v>
      </c>
      <c r="AJ650" s="46">
        <f>AH650+AI650</f>
        <v>0</v>
      </c>
      <c r="AK650" s="47"/>
      <c r="AL650" s="47"/>
      <c r="AM650" s="44">
        <f t="shared" si="887"/>
        <v>0</v>
      </c>
      <c r="AN650" s="124"/>
      <c r="AO650" s="51">
        <f>R650*AR650</f>
        <v>0</v>
      </c>
      <c r="AP650" s="46">
        <f>R650*AS650</f>
        <v>0</v>
      </c>
      <c r="AQ650" s="46">
        <f>AO650+AP650</f>
        <v>0</v>
      </c>
      <c r="AR650" s="47"/>
      <c r="AS650" s="47"/>
      <c r="AT650" s="44">
        <f t="shared" si="888"/>
        <v>0</v>
      </c>
      <c r="AU650" s="124"/>
      <c r="AV650" s="51">
        <f>Y650*AY650</f>
        <v>0</v>
      </c>
      <c r="AW650" s="46">
        <f>Y650*AZ650</f>
        <v>0</v>
      </c>
      <c r="AX650" s="46">
        <f>AV650+AW650</f>
        <v>0</v>
      </c>
      <c r="AY650" s="47"/>
      <c r="AZ650" s="47"/>
      <c r="BA650" s="44">
        <f t="shared" si="889"/>
        <v>0</v>
      </c>
      <c r="BB650" s="93" t="s">
        <v>1026</v>
      </c>
      <c r="BC650" s="93"/>
    </row>
    <row r="651" spans="1:139" s="67" customFormat="1" hidden="1" x14ac:dyDescent="0.3">
      <c r="A651" s="61"/>
      <c r="B651" s="61"/>
      <c r="C651" s="61" t="s">
        <v>423</v>
      </c>
      <c r="D651" s="68"/>
      <c r="E651" s="69"/>
      <c r="F651" s="72">
        <f>SUM(F652)</f>
        <v>0</v>
      </c>
      <c r="G651" s="72">
        <f t="shared" ref="G651:H651" si="1049">SUM(G652)</f>
        <v>0</v>
      </c>
      <c r="H651" s="72">
        <f t="shared" si="1049"/>
        <v>0</v>
      </c>
      <c r="I651" s="71"/>
      <c r="J651" s="71"/>
      <c r="K651" s="71">
        <f t="shared" si="1046"/>
        <v>0</v>
      </c>
      <c r="L651" s="60"/>
      <c r="M651" s="72">
        <f>SUM(M652)</f>
        <v>0</v>
      </c>
      <c r="N651" s="72">
        <f t="shared" ref="N651" si="1050">SUM(N652)</f>
        <v>0</v>
      </c>
      <c r="O651" s="72">
        <f t="shared" ref="O651" si="1051">SUM(O652)</f>
        <v>0</v>
      </c>
      <c r="P651" s="71"/>
      <c r="Q651" s="71"/>
      <c r="R651" s="71"/>
      <c r="S651" s="60"/>
      <c r="T651" s="72">
        <f>SUM(T652)</f>
        <v>0</v>
      </c>
      <c r="U651" s="72">
        <f t="shared" ref="U651" si="1052">SUM(U652)</f>
        <v>0</v>
      </c>
      <c r="V651" s="72">
        <f t="shared" ref="V651" si="1053">SUM(V652)</f>
        <v>0</v>
      </c>
      <c r="W651" s="71"/>
      <c r="X651" s="71"/>
      <c r="Y651" s="71"/>
      <c r="Z651" s="60"/>
      <c r="AA651" s="72">
        <f>SUM(AA652)</f>
        <v>466666.66666666669</v>
      </c>
      <c r="AB651" s="72">
        <f t="shared" ref="AB651" si="1054">SUM(AB652)</f>
        <v>0</v>
      </c>
      <c r="AC651" s="72">
        <f t="shared" ref="AC651" si="1055">SUM(AC652)</f>
        <v>466666.66666666669</v>
      </c>
      <c r="AD651" s="71"/>
      <c r="AE651" s="71"/>
      <c r="AF651" s="66">
        <f t="shared" si="1031"/>
        <v>0</v>
      </c>
      <c r="AG651" s="123"/>
      <c r="AH651" s="72">
        <f>SUM(AH652)</f>
        <v>0</v>
      </c>
      <c r="AI651" s="72">
        <f t="shared" ref="AI651" si="1056">SUM(AI652)</f>
        <v>0</v>
      </c>
      <c r="AJ651" s="72">
        <f t="shared" ref="AJ651" si="1057">SUM(AJ652)</f>
        <v>0</v>
      </c>
      <c r="AK651" s="71"/>
      <c r="AL651" s="71"/>
      <c r="AM651" s="66">
        <f t="shared" si="887"/>
        <v>0</v>
      </c>
      <c r="AN651" s="123"/>
      <c r="AO651" s="72">
        <f>SUM(AO652)</f>
        <v>0</v>
      </c>
      <c r="AP651" s="72">
        <f t="shared" ref="AP651:AQ651" si="1058">SUM(AP652)</f>
        <v>0</v>
      </c>
      <c r="AQ651" s="72">
        <f t="shared" si="1058"/>
        <v>0</v>
      </c>
      <c r="AR651" s="71"/>
      <c r="AS651" s="71"/>
      <c r="AT651" s="66">
        <f t="shared" si="888"/>
        <v>0</v>
      </c>
      <c r="AU651" s="123"/>
      <c r="AV651" s="72">
        <f>SUM(AV652)</f>
        <v>0</v>
      </c>
      <c r="AW651" s="72">
        <f t="shared" ref="AW651:AX651" si="1059">SUM(AW652)</f>
        <v>0</v>
      </c>
      <c r="AX651" s="72">
        <f t="shared" si="1059"/>
        <v>0</v>
      </c>
      <c r="AY651" s="71"/>
      <c r="AZ651" s="71"/>
      <c r="BA651" s="66">
        <f t="shared" si="889"/>
        <v>0</v>
      </c>
      <c r="BB651" s="89"/>
      <c r="BC651" s="89"/>
      <c r="BD651" s="130"/>
      <c r="BE651" s="130"/>
      <c r="BF651" s="130"/>
      <c r="BG651" s="130"/>
      <c r="BH651" s="130"/>
      <c r="BI651" s="130"/>
      <c r="BJ651" s="130"/>
      <c r="BK651" s="130"/>
      <c r="BL651" s="130"/>
      <c r="BM651" s="130"/>
      <c r="BN651" s="130"/>
      <c r="BO651" s="130"/>
      <c r="BP651" s="130"/>
      <c r="BQ651" s="130"/>
      <c r="BR651" s="130"/>
      <c r="BS651" s="130"/>
      <c r="BT651" s="130"/>
      <c r="BU651" s="130"/>
      <c r="BV651" s="130"/>
      <c r="BW651" s="130"/>
      <c r="BX651" s="130"/>
      <c r="BY651" s="130"/>
      <c r="BZ651" s="130"/>
      <c r="CA651" s="130"/>
      <c r="CB651" s="130"/>
      <c r="CC651" s="130"/>
      <c r="CD651" s="130"/>
      <c r="CE651" s="130"/>
      <c r="CF651" s="130"/>
      <c r="CG651" s="130"/>
      <c r="CH651" s="130"/>
      <c r="CI651" s="130"/>
      <c r="CJ651" s="130"/>
      <c r="CK651" s="130"/>
      <c r="CL651" s="130"/>
      <c r="CM651" s="130"/>
      <c r="CN651" s="130"/>
      <c r="CO651" s="130"/>
      <c r="CP651" s="130"/>
      <c r="CQ651" s="130"/>
      <c r="CR651" s="130"/>
      <c r="CS651" s="130"/>
      <c r="CT651" s="130"/>
      <c r="CU651" s="130"/>
      <c r="CV651" s="130"/>
      <c r="CW651" s="130"/>
      <c r="CX651" s="130"/>
      <c r="CY651" s="130"/>
      <c r="CZ651" s="130"/>
      <c r="DA651" s="130"/>
      <c r="DB651" s="130"/>
      <c r="DC651" s="130"/>
      <c r="DD651" s="130"/>
      <c r="DE651" s="130"/>
      <c r="DF651" s="130"/>
      <c r="DG651" s="130"/>
      <c r="DH651" s="130"/>
      <c r="DI651" s="130"/>
      <c r="DJ651" s="130"/>
      <c r="DK651" s="130"/>
      <c r="DL651" s="130"/>
      <c r="DM651" s="130"/>
      <c r="DN651" s="130"/>
      <c r="DO651" s="130"/>
      <c r="DP651" s="130"/>
      <c r="DQ651" s="130"/>
      <c r="DR651" s="130"/>
      <c r="DS651" s="130"/>
      <c r="DT651" s="130"/>
      <c r="DU651" s="130"/>
      <c r="DV651" s="130"/>
      <c r="DW651" s="130"/>
      <c r="DX651" s="130"/>
      <c r="DY651" s="130"/>
      <c r="DZ651" s="130"/>
      <c r="EA651" s="130"/>
      <c r="EB651" s="130"/>
      <c r="EC651" s="130"/>
      <c r="ED651" s="130"/>
      <c r="EE651" s="130"/>
      <c r="EF651" s="130"/>
      <c r="EG651" s="130"/>
      <c r="EH651" s="130"/>
      <c r="EI651" s="130"/>
    </row>
    <row r="652" spans="1:139" ht="28.5" customHeight="1" outlineLevel="1" x14ac:dyDescent="0.3">
      <c r="A652" s="6">
        <v>531</v>
      </c>
      <c r="B652" s="6">
        <v>77</v>
      </c>
      <c r="C652" s="6" t="s">
        <v>510</v>
      </c>
      <c r="D652" s="7" t="s">
        <v>568</v>
      </c>
      <c r="E652" s="16">
        <v>1</v>
      </c>
      <c r="F652" s="49">
        <f t="shared" si="1044"/>
        <v>0</v>
      </c>
      <c r="G652" s="46">
        <f t="shared" si="908"/>
        <v>0</v>
      </c>
      <c r="H652" s="46">
        <f t="shared" si="1045"/>
        <v>0</v>
      </c>
      <c r="I652" s="47"/>
      <c r="J652" s="47"/>
      <c r="K652" s="47">
        <f t="shared" si="1046"/>
        <v>0</v>
      </c>
      <c r="L652" s="50"/>
      <c r="M652" s="49">
        <f t="shared" si="949"/>
        <v>0</v>
      </c>
      <c r="N652" s="46">
        <f t="shared" si="950"/>
        <v>0</v>
      </c>
      <c r="O652" s="42">
        <f t="shared" si="951"/>
        <v>0</v>
      </c>
      <c r="P652" s="47"/>
      <c r="Q652" s="47"/>
      <c r="R652" s="47"/>
      <c r="S652" s="50"/>
      <c r="T652" s="49">
        <f t="shared" si="1047"/>
        <v>0</v>
      </c>
      <c r="U652" s="46">
        <f t="shared" si="1048"/>
        <v>0</v>
      </c>
      <c r="V652" s="42">
        <f t="shared" si="952"/>
        <v>0</v>
      </c>
      <c r="W652" s="47"/>
      <c r="X652" s="47"/>
      <c r="Y652" s="47"/>
      <c r="Z652" s="50"/>
      <c r="AA652" s="51">
        <f>E652*AD652</f>
        <v>466666.66666666669</v>
      </c>
      <c r="AB652" s="46">
        <f>E652*AE652</f>
        <v>0</v>
      </c>
      <c r="AC652" s="46">
        <f t="shared" si="1032"/>
        <v>466666.66666666669</v>
      </c>
      <c r="AD652" s="47">
        <v>466666.66666666669</v>
      </c>
      <c r="AE652" s="47">
        <v>0</v>
      </c>
      <c r="AF652" s="44">
        <f t="shared" si="1031"/>
        <v>466666.66666666669</v>
      </c>
      <c r="AG652" s="124"/>
      <c r="AH652" s="51">
        <f>K652*AK652</f>
        <v>0</v>
      </c>
      <c r="AI652" s="46">
        <f>K652*AL652</f>
        <v>0</v>
      </c>
      <c r="AJ652" s="46">
        <f>AH652+AI652</f>
        <v>0</v>
      </c>
      <c r="AK652" s="47"/>
      <c r="AL652" s="47"/>
      <c r="AM652" s="44">
        <f t="shared" si="887"/>
        <v>0</v>
      </c>
      <c r="AN652" s="124"/>
      <c r="AO652" s="51">
        <f>R652*AR652</f>
        <v>0</v>
      </c>
      <c r="AP652" s="46">
        <f>R652*AS652</f>
        <v>0</v>
      </c>
      <c r="AQ652" s="46">
        <f>AO652+AP652</f>
        <v>0</v>
      </c>
      <c r="AR652" s="47"/>
      <c r="AS652" s="47"/>
      <c r="AT652" s="44">
        <f t="shared" si="888"/>
        <v>0</v>
      </c>
      <c r="AU652" s="124"/>
      <c r="AV652" s="51">
        <f>Y652*AY652</f>
        <v>0</v>
      </c>
      <c r="AW652" s="46">
        <f>Y652*AZ652</f>
        <v>0</v>
      </c>
      <c r="AX652" s="46">
        <f>AV652+AW652</f>
        <v>0</v>
      </c>
      <c r="AY652" s="47"/>
      <c r="AZ652" s="47"/>
      <c r="BA652" s="44">
        <f t="shared" si="889"/>
        <v>0</v>
      </c>
      <c r="BB652" s="93"/>
      <c r="BC652" s="93"/>
    </row>
    <row r="653" spans="1:139" s="85" customFormat="1" ht="18" hidden="1" x14ac:dyDescent="0.3">
      <c r="A653" s="75"/>
      <c r="B653" s="75"/>
      <c r="C653" s="75" t="s">
        <v>511</v>
      </c>
      <c r="D653" s="75"/>
      <c r="E653" s="76"/>
      <c r="F653" s="77">
        <f>F654+F660+F666</f>
        <v>0</v>
      </c>
      <c r="G653" s="105">
        <f t="shared" ref="G653:H653" si="1060">G654+G660+G666</f>
        <v>0</v>
      </c>
      <c r="H653" s="105">
        <f t="shared" si="1060"/>
        <v>0</v>
      </c>
      <c r="I653" s="78"/>
      <c r="J653" s="78"/>
      <c r="K653" s="78">
        <f t="shared" si="1046"/>
        <v>0</v>
      </c>
      <c r="L653" s="108"/>
      <c r="M653" s="105">
        <f>M654+M660+M666</f>
        <v>0</v>
      </c>
      <c r="N653" s="105">
        <f t="shared" ref="N653" si="1061">N654+N660+N666</f>
        <v>0</v>
      </c>
      <c r="O653" s="105">
        <f t="shared" ref="O653" si="1062">O654+O660+O666</f>
        <v>0</v>
      </c>
      <c r="P653" s="78"/>
      <c r="Q653" s="78"/>
      <c r="R653" s="78"/>
      <c r="S653" s="108"/>
      <c r="T653" s="105">
        <f>T654+T660+T666</f>
        <v>63347</v>
      </c>
      <c r="U653" s="105">
        <f t="shared" ref="U653" si="1063">U654+U660+U666</f>
        <v>987957.5</v>
      </c>
      <c r="V653" s="105">
        <f t="shared" ref="V653" si="1064">V654+V660+V666</f>
        <v>1051304.5</v>
      </c>
      <c r="W653" s="78"/>
      <c r="X653" s="78"/>
      <c r="Y653" s="78"/>
      <c r="Z653" s="108"/>
      <c r="AA653" s="105">
        <f>AA654+AA660+AA666</f>
        <v>0</v>
      </c>
      <c r="AB653" s="105">
        <f t="shared" ref="AB653" si="1065">AB654+AB660+AB666</f>
        <v>0</v>
      </c>
      <c r="AC653" s="105">
        <f t="shared" ref="AC653" si="1066">AC654+AC660+AC666</f>
        <v>0</v>
      </c>
      <c r="AD653" s="78"/>
      <c r="AE653" s="78"/>
      <c r="AF653" s="78">
        <f t="shared" si="1031"/>
        <v>0</v>
      </c>
      <c r="AG653" s="108"/>
      <c r="AH653" s="105">
        <f>AH654+AH660+AH666</f>
        <v>0</v>
      </c>
      <c r="AI653" s="105">
        <f t="shared" ref="AI653" si="1067">AI654+AI660+AI666</f>
        <v>0</v>
      </c>
      <c r="AJ653" s="105">
        <f t="shared" ref="AJ653" si="1068">AJ654+AJ660+AJ666</f>
        <v>0</v>
      </c>
      <c r="AK653" s="78"/>
      <c r="AL653" s="78"/>
      <c r="AM653" s="78">
        <f t="shared" si="887"/>
        <v>0</v>
      </c>
      <c r="AN653" s="108"/>
      <c r="AO653" s="105">
        <f>AO654+AO660+AO666</f>
        <v>0</v>
      </c>
      <c r="AP653" s="105">
        <f t="shared" ref="AP653:AQ653" si="1069">AP654+AP660+AP666</f>
        <v>0</v>
      </c>
      <c r="AQ653" s="105">
        <f t="shared" si="1069"/>
        <v>0</v>
      </c>
      <c r="AR653" s="78"/>
      <c r="AS653" s="78"/>
      <c r="AT653" s="78">
        <f t="shared" si="888"/>
        <v>0</v>
      </c>
      <c r="AU653" s="108"/>
      <c r="AV653" s="105">
        <f>AV654+AV660+AV666</f>
        <v>0</v>
      </c>
      <c r="AW653" s="105">
        <f t="shared" ref="AW653:AX653" si="1070">AW654+AW660+AW666</f>
        <v>0</v>
      </c>
      <c r="AX653" s="105">
        <f t="shared" si="1070"/>
        <v>0</v>
      </c>
      <c r="AY653" s="78"/>
      <c r="AZ653" s="78"/>
      <c r="BA653" s="78">
        <f t="shared" si="889"/>
        <v>0</v>
      </c>
      <c r="BB653" s="91"/>
      <c r="BC653" s="91"/>
      <c r="BD653" s="131"/>
      <c r="BE653" s="131"/>
      <c r="BF653" s="131"/>
      <c r="BG653" s="131"/>
      <c r="BH653" s="131"/>
      <c r="BI653" s="131"/>
      <c r="BJ653" s="131"/>
      <c r="BK653" s="131"/>
      <c r="BL653" s="131"/>
      <c r="BM653" s="131"/>
      <c r="BN653" s="131"/>
      <c r="BO653" s="131"/>
      <c r="BP653" s="131"/>
      <c r="BQ653" s="131"/>
      <c r="BR653" s="131"/>
      <c r="BS653" s="131"/>
      <c r="BT653" s="131"/>
      <c r="BU653" s="131"/>
      <c r="BV653" s="131"/>
      <c r="BW653" s="131"/>
      <c r="BX653" s="131"/>
      <c r="BY653" s="131"/>
      <c r="BZ653" s="131"/>
      <c r="CA653" s="131"/>
      <c r="CB653" s="131"/>
      <c r="CC653" s="131"/>
      <c r="CD653" s="131"/>
      <c r="CE653" s="131"/>
      <c r="CF653" s="131"/>
      <c r="CG653" s="131"/>
      <c r="CH653" s="131"/>
      <c r="CI653" s="131"/>
      <c r="CJ653" s="131"/>
      <c r="CK653" s="131"/>
      <c r="CL653" s="131"/>
      <c r="CM653" s="131"/>
      <c r="CN653" s="131"/>
      <c r="CO653" s="131"/>
      <c r="CP653" s="131"/>
      <c r="CQ653" s="131"/>
      <c r="CR653" s="131"/>
      <c r="CS653" s="131"/>
      <c r="CT653" s="131"/>
      <c r="CU653" s="131"/>
      <c r="CV653" s="131"/>
      <c r="CW653" s="131"/>
      <c r="CX653" s="131"/>
      <c r="CY653" s="131"/>
      <c r="CZ653" s="131"/>
      <c r="DA653" s="131"/>
      <c r="DB653" s="131"/>
      <c r="DC653" s="131"/>
      <c r="DD653" s="131"/>
      <c r="DE653" s="131"/>
      <c r="DF653" s="131"/>
      <c r="DG653" s="131"/>
      <c r="DH653" s="131"/>
      <c r="DI653" s="131"/>
      <c r="DJ653" s="131"/>
      <c r="DK653" s="131"/>
      <c r="DL653" s="131"/>
      <c r="DM653" s="131"/>
      <c r="DN653" s="131"/>
      <c r="DO653" s="131"/>
      <c r="DP653" s="131"/>
      <c r="DQ653" s="131"/>
      <c r="DR653" s="131"/>
      <c r="DS653" s="131"/>
      <c r="DT653" s="131"/>
      <c r="DU653" s="131"/>
      <c r="DV653" s="131"/>
      <c r="DW653" s="131"/>
      <c r="DX653" s="131"/>
      <c r="DY653" s="131"/>
      <c r="DZ653" s="131"/>
      <c r="EA653" s="131"/>
      <c r="EB653" s="131"/>
      <c r="EC653" s="131"/>
      <c r="ED653" s="131"/>
      <c r="EE653" s="131"/>
      <c r="EF653" s="131"/>
      <c r="EG653" s="131"/>
      <c r="EH653" s="131"/>
      <c r="EI653" s="131"/>
    </row>
    <row r="654" spans="1:139" s="67" customFormat="1" hidden="1" x14ac:dyDescent="0.3">
      <c r="A654" s="61"/>
      <c r="B654" s="61"/>
      <c r="C654" s="61" t="s">
        <v>420</v>
      </c>
      <c r="D654" s="68"/>
      <c r="E654" s="69"/>
      <c r="F654" s="72">
        <f>SUM(F655:F659)</f>
        <v>0</v>
      </c>
      <c r="G654" s="72">
        <f t="shared" ref="G654:H654" si="1071">SUM(G655:G659)</f>
        <v>0</v>
      </c>
      <c r="H654" s="72">
        <f t="shared" si="1071"/>
        <v>0</v>
      </c>
      <c r="I654" s="71"/>
      <c r="J654" s="71"/>
      <c r="K654" s="71">
        <f t="shared" si="1046"/>
        <v>0</v>
      </c>
      <c r="L654" s="60"/>
      <c r="M654" s="72">
        <f>SUM(M655:M659)</f>
        <v>0</v>
      </c>
      <c r="N654" s="72">
        <f t="shared" ref="N654" si="1072">SUM(N655:N659)</f>
        <v>0</v>
      </c>
      <c r="O654" s="72">
        <f t="shared" ref="O654" si="1073">SUM(O655:O659)</f>
        <v>0</v>
      </c>
      <c r="P654" s="71"/>
      <c r="Q654" s="71"/>
      <c r="R654" s="71"/>
      <c r="S654" s="60"/>
      <c r="T654" s="72">
        <f>SUM(T655:T659)</f>
        <v>45675</v>
      </c>
      <c r="U654" s="72">
        <f t="shared" ref="U654" si="1074">SUM(U655:U659)</f>
        <v>11637.5</v>
      </c>
      <c r="V654" s="72">
        <f t="shared" ref="V654" si="1075">SUM(V655:V659)</f>
        <v>57312.5</v>
      </c>
      <c r="W654" s="71"/>
      <c r="X654" s="71"/>
      <c r="Y654" s="71"/>
      <c r="Z654" s="60"/>
      <c r="AA654" s="72">
        <f>SUM(AA655:AA659)</f>
        <v>0</v>
      </c>
      <c r="AB654" s="72">
        <f t="shared" ref="AB654" si="1076">SUM(AB655:AB659)</f>
        <v>0</v>
      </c>
      <c r="AC654" s="72">
        <f t="shared" ref="AC654" si="1077">SUM(AC655:AC659)</f>
        <v>0</v>
      </c>
      <c r="AD654" s="71"/>
      <c r="AE654" s="71"/>
      <c r="AF654" s="66">
        <f t="shared" si="1031"/>
        <v>0</v>
      </c>
      <c r="AG654" s="123"/>
      <c r="AH654" s="72">
        <f>SUM(AH655:AH659)</f>
        <v>0</v>
      </c>
      <c r="AI654" s="72">
        <f t="shared" ref="AI654" si="1078">SUM(AI655:AI659)</f>
        <v>0</v>
      </c>
      <c r="AJ654" s="72">
        <f t="shared" ref="AJ654" si="1079">SUM(AJ655:AJ659)</f>
        <v>0</v>
      </c>
      <c r="AK654" s="71"/>
      <c r="AL654" s="71"/>
      <c r="AM654" s="66">
        <f t="shared" si="887"/>
        <v>0</v>
      </c>
      <c r="AN654" s="123"/>
      <c r="AO654" s="72">
        <f>SUM(AO655:AO659)</f>
        <v>0</v>
      </c>
      <c r="AP654" s="72">
        <f t="shared" ref="AP654:AQ654" si="1080">SUM(AP655:AP659)</f>
        <v>0</v>
      </c>
      <c r="AQ654" s="72">
        <f t="shared" si="1080"/>
        <v>0</v>
      </c>
      <c r="AR654" s="71"/>
      <c r="AS654" s="71"/>
      <c r="AT654" s="66">
        <f t="shared" si="888"/>
        <v>0</v>
      </c>
      <c r="AU654" s="123"/>
      <c r="AV654" s="72">
        <f>SUM(AV655:AV659)</f>
        <v>0</v>
      </c>
      <c r="AW654" s="72">
        <f t="shared" ref="AW654:AX654" si="1081">SUM(AW655:AW659)</f>
        <v>0</v>
      </c>
      <c r="AX654" s="72">
        <f t="shared" si="1081"/>
        <v>0</v>
      </c>
      <c r="AY654" s="71"/>
      <c r="AZ654" s="71"/>
      <c r="BA654" s="66">
        <f t="shared" si="889"/>
        <v>0</v>
      </c>
      <c r="BB654" s="89"/>
      <c r="BC654" s="89"/>
      <c r="BD654" s="130"/>
      <c r="BE654" s="130"/>
      <c r="BF654" s="130"/>
      <c r="BG654" s="130"/>
      <c r="BH654" s="130"/>
      <c r="BI654" s="130"/>
      <c r="BJ654" s="130"/>
      <c r="BK654" s="130"/>
      <c r="BL654" s="130"/>
      <c r="BM654" s="130"/>
      <c r="BN654" s="130"/>
      <c r="BO654" s="130"/>
      <c r="BP654" s="130"/>
      <c r="BQ654" s="130"/>
      <c r="BR654" s="130"/>
      <c r="BS654" s="130"/>
      <c r="BT654" s="130"/>
      <c r="BU654" s="130"/>
      <c r="BV654" s="130"/>
      <c r="BW654" s="130"/>
      <c r="BX654" s="130"/>
      <c r="BY654" s="130"/>
      <c r="BZ654" s="130"/>
      <c r="CA654" s="130"/>
      <c r="CB654" s="130"/>
      <c r="CC654" s="130"/>
      <c r="CD654" s="130"/>
      <c r="CE654" s="130"/>
      <c r="CF654" s="130"/>
      <c r="CG654" s="130"/>
      <c r="CH654" s="130"/>
      <c r="CI654" s="130"/>
      <c r="CJ654" s="130"/>
      <c r="CK654" s="130"/>
      <c r="CL654" s="130"/>
      <c r="CM654" s="130"/>
      <c r="CN654" s="130"/>
      <c r="CO654" s="130"/>
      <c r="CP654" s="130"/>
      <c r="CQ654" s="130"/>
      <c r="CR654" s="130"/>
      <c r="CS654" s="130"/>
      <c r="CT654" s="130"/>
      <c r="CU654" s="130"/>
      <c r="CV654" s="130"/>
      <c r="CW654" s="130"/>
      <c r="CX654" s="130"/>
      <c r="CY654" s="130"/>
      <c r="CZ654" s="130"/>
      <c r="DA654" s="130"/>
      <c r="DB654" s="130"/>
      <c r="DC654" s="130"/>
      <c r="DD654" s="130"/>
      <c r="DE654" s="130"/>
      <c r="DF654" s="130"/>
      <c r="DG654" s="130"/>
      <c r="DH654" s="130"/>
      <c r="DI654" s="130"/>
      <c r="DJ654" s="130"/>
      <c r="DK654" s="130"/>
      <c r="DL654" s="130"/>
      <c r="DM654" s="130"/>
      <c r="DN654" s="130"/>
      <c r="DO654" s="130"/>
      <c r="DP654" s="130"/>
      <c r="DQ654" s="130"/>
      <c r="DR654" s="130"/>
      <c r="DS654" s="130"/>
      <c r="DT654" s="130"/>
      <c r="DU654" s="130"/>
      <c r="DV654" s="130"/>
      <c r="DW654" s="130"/>
      <c r="DX654" s="130"/>
      <c r="DY654" s="130"/>
      <c r="DZ654" s="130"/>
      <c r="EA654" s="130"/>
      <c r="EB654" s="130"/>
      <c r="EC654" s="130"/>
      <c r="ED654" s="130"/>
      <c r="EE654" s="130"/>
      <c r="EF654" s="130"/>
      <c r="EG654" s="130"/>
      <c r="EH654" s="130"/>
      <c r="EI654" s="130"/>
    </row>
    <row r="655" spans="1:139" ht="57" customHeight="1" outlineLevel="1" x14ac:dyDescent="0.3">
      <c r="A655" s="6">
        <v>532</v>
      </c>
      <c r="B655" s="6">
        <v>78</v>
      </c>
      <c r="C655" s="6" t="s">
        <v>512</v>
      </c>
      <c r="D655" s="7" t="s">
        <v>554</v>
      </c>
      <c r="E655" s="16">
        <v>508.9</v>
      </c>
      <c r="F655" s="49">
        <f t="shared" si="1044"/>
        <v>0</v>
      </c>
      <c r="G655" s="46">
        <f t="shared" si="908"/>
        <v>0</v>
      </c>
      <c r="H655" s="46">
        <f t="shared" si="1045"/>
        <v>0</v>
      </c>
      <c r="I655" s="47"/>
      <c r="J655" s="47"/>
      <c r="K655" s="47">
        <f t="shared" si="1046"/>
        <v>0</v>
      </c>
      <c r="L655" s="50"/>
      <c r="M655" s="49">
        <f t="shared" si="949"/>
        <v>0</v>
      </c>
      <c r="N655" s="46">
        <f t="shared" si="950"/>
        <v>0</v>
      </c>
      <c r="O655" s="42">
        <f t="shared" si="951"/>
        <v>0</v>
      </c>
      <c r="P655" s="47"/>
      <c r="Q655" s="47"/>
      <c r="R655" s="47"/>
      <c r="S655" s="50"/>
      <c r="T655" s="49">
        <f t="shared" si="1047"/>
        <v>0</v>
      </c>
      <c r="U655" s="46">
        <f t="shared" si="1048"/>
        <v>0</v>
      </c>
      <c r="V655" s="42">
        <f t="shared" si="952"/>
        <v>0</v>
      </c>
      <c r="W655" s="47"/>
      <c r="X655" s="47"/>
      <c r="Y655" s="47"/>
      <c r="Z655" s="50"/>
      <c r="AA655" s="51">
        <f>E655*AD655</f>
        <v>0</v>
      </c>
      <c r="AB655" s="46">
        <f>E656*AE655</f>
        <v>0</v>
      </c>
      <c r="AC655" s="46">
        <f t="shared" si="1032"/>
        <v>0</v>
      </c>
      <c r="AD655" s="47"/>
      <c r="AE655" s="47"/>
      <c r="AF655" s="44">
        <f t="shared" si="1031"/>
        <v>0</v>
      </c>
      <c r="AG655" s="124"/>
      <c r="AH655" s="51">
        <f>K655*AK655</f>
        <v>0</v>
      </c>
      <c r="AI655" s="46">
        <f>K656*AL655</f>
        <v>0</v>
      </c>
      <c r="AJ655" s="46">
        <f>AH655+AI655</f>
        <v>0</v>
      </c>
      <c r="AK655" s="47"/>
      <c r="AL655" s="47"/>
      <c r="AM655" s="44">
        <f t="shared" si="887"/>
        <v>0</v>
      </c>
      <c r="AN655" s="124"/>
      <c r="AO655" s="51">
        <f>R655*AR655</f>
        <v>0</v>
      </c>
      <c r="AP655" s="46">
        <f>R656*AS655</f>
        <v>0</v>
      </c>
      <c r="AQ655" s="46">
        <f>AO655+AP655</f>
        <v>0</v>
      </c>
      <c r="AR655" s="47"/>
      <c r="AS655" s="47"/>
      <c r="AT655" s="44">
        <f t="shared" si="888"/>
        <v>0</v>
      </c>
      <c r="AU655" s="124"/>
      <c r="AV655" s="51">
        <f>Y655*AY655</f>
        <v>0</v>
      </c>
      <c r="AW655" s="46">
        <f>Y656*AZ655</f>
        <v>0</v>
      </c>
      <c r="AX655" s="46">
        <f>AV655+AW655</f>
        <v>0</v>
      </c>
      <c r="AY655" s="47"/>
      <c r="AZ655" s="47"/>
      <c r="BA655" s="44">
        <f t="shared" si="889"/>
        <v>0</v>
      </c>
      <c r="BB655" s="93" t="s">
        <v>1027</v>
      </c>
      <c r="BC655" s="93"/>
    </row>
    <row r="656" spans="1:139" ht="42.75" customHeight="1" outlineLevel="1" x14ac:dyDescent="0.3">
      <c r="A656" s="6">
        <v>533</v>
      </c>
      <c r="B656" s="6">
        <v>79</v>
      </c>
      <c r="C656" s="6" t="s">
        <v>513</v>
      </c>
      <c r="D656" s="7" t="s">
        <v>554</v>
      </c>
      <c r="E656" s="16">
        <v>464.6</v>
      </c>
      <c r="F656" s="49">
        <f t="shared" si="1044"/>
        <v>0</v>
      </c>
      <c r="G656" s="46">
        <f t="shared" si="908"/>
        <v>0</v>
      </c>
      <c r="H656" s="46">
        <f t="shared" si="1045"/>
        <v>0</v>
      </c>
      <c r="I656" s="47"/>
      <c r="J656" s="47"/>
      <c r="K656" s="47">
        <f t="shared" si="1046"/>
        <v>0</v>
      </c>
      <c r="L656" s="50"/>
      <c r="M656" s="49">
        <f t="shared" si="949"/>
        <v>0</v>
      </c>
      <c r="N656" s="46">
        <f t="shared" si="950"/>
        <v>0</v>
      </c>
      <c r="O656" s="42">
        <f t="shared" si="951"/>
        <v>0</v>
      </c>
      <c r="P656" s="47"/>
      <c r="Q656" s="47"/>
      <c r="R656" s="47"/>
      <c r="S656" s="50"/>
      <c r="T656" s="49">
        <f t="shared" si="1047"/>
        <v>0</v>
      </c>
      <c r="U656" s="46">
        <f t="shared" si="1048"/>
        <v>0</v>
      </c>
      <c r="V656" s="42">
        <f t="shared" si="952"/>
        <v>0</v>
      </c>
      <c r="W656" s="47"/>
      <c r="X656" s="47"/>
      <c r="Y656" s="47"/>
      <c r="Z656" s="50"/>
      <c r="AA656" s="51">
        <f>E656*AD656</f>
        <v>0</v>
      </c>
      <c r="AB656" s="46">
        <f>E657*AE656</f>
        <v>0</v>
      </c>
      <c r="AC656" s="46">
        <f t="shared" si="1032"/>
        <v>0</v>
      </c>
      <c r="AD656" s="47"/>
      <c r="AE656" s="47"/>
      <c r="AF656" s="44">
        <f t="shared" si="1031"/>
        <v>0</v>
      </c>
      <c r="AG656" s="124"/>
      <c r="AH656" s="51">
        <f>K656*AK656</f>
        <v>0</v>
      </c>
      <c r="AI656" s="46">
        <f>K657*AL656</f>
        <v>0</v>
      </c>
      <c r="AJ656" s="46">
        <f>AH656+AI656</f>
        <v>0</v>
      </c>
      <c r="AK656" s="47"/>
      <c r="AL656" s="47"/>
      <c r="AM656" s="44">
        <f t="shared" si="887"/>
        <v>0</v>
      </c>
      <c r="AN656" s="124"/>
      <c r="AO656" s="51">
        <f>R656*AR656</f>
        <v>0</v>
      </c>
      <c r="AP656" s="46">
        <f>R657*AS656</f>
        <v>0</v>
      </c>
      <c r="AQ656" s="46">
        <f>AO656+AP656</f>
        <v>0</v>
      </c>
      <c r="AR656" s="47"/>
      <c r="AS656" s="47"/>
      <c r="AT656" s="44">
        <f t="shared" si="888"/>
        <v>0</v>
      </c>
      <c r="AU656" s="124"/>
      <c r="AV656" s="51">
        <f>Y656*AY656</f>
        <v>0</v>
      </c>
      <c r="AW656" s="46">
        <f>Y657*AZ656</f>
        <v>0</v>
      </c>
      <c r="AX656" s="46">
        <f>AV656+AW656</f>
        <v>0</v>
      </c>
      <c r="AY656" s="47"/>
      <c r="AZ656" s="47"/>
      <c r="BA656" s="44">
        <f t="shared" si="889"/>
        <v>0</v>
      </c>
      <c r="BB656" s="93" t="s">
        <v>1028</v>
      </c>
      <c r="BC656" s="93"/>
    </row>
    <row r="657" spans="1:139" ht="42.75" customHeight="1" outlineLevel="1" x14ac:dyDescent="0.3">
      <c r="A657" s="6">
        <v>534</v>
      </c>
      <c r="B657" s="6">
        <v>80</v>
      </c>
      <c r="C657" s="6" t="s">
        <v>514</v>
      </c>
      <c r="D657" s="7" t="s">
        <v>554</v>
      </c>
      <c r="E657" s="16">
        <v>13.3</v>
      </c>
      <c r="F657" s="49">
        <f t="shared" si="1044"/>
        <v>0</v>
      </c>
      <c r="G657" s="46">
        <f t="shared" si="908"/>
        <v>0</v>
      </c>
      <c r="H657" s="46">
        <f t="shared" si="1045"/>
        <v>0</v>
      </c>
      <c r="I657" s="47"/>
      <c r="J657" s="47"/>
      <c r="K657" s="47">
        <f t="shared" si="1046"/>
        <v>0</v>
      </c>
      <c r="L657" s="50"/>
      <c r="M657" s="49">
        <f t="shared" si="949"/>
        <v>0</v>
      </c>
      <c r="N657" s="46">
        <f t="shared" si="950"/>
        <v>0</v>
      </c>
      <c r="O657" s="42">
        <f t="shared" si="951"/>
        <v>0</v>
      </c>
      <c r="P657" s="47"/>
      <c r="Q657" s="47"/>
      <c r="R657" s="47"/>
      <c r="S657" s="50"/>
      <c r="T657" s="49">
        <f t="shared" si="1047"/>
        <v>0</v>
      </c>
      <c r="U657" s="46">
        <f t="shared" si="1048"/>
        <v>11637.5</v>
      </c>
      <c r="V657" s="42">
        <f t="shared" si="952"/>
        <v>11637.5</v>
      </c>
      <c r="W657" s="47"/>
      <c r="X657" s="47">
        <v>875</v>
      </c>
      <c r="Y657" s="47"/>
      <c r="Z657" s="50"/>
      <c r="AA657" s="51">
        <f>E657*AD657</f>
        <v>0</v>
      </c>
      <c r="AB657" s="46">
        <f>E658*AE657</f>
        <v>0</v>
      </c>
      <c r="AC657" s="46">
        <f t="shared" si="1032"/>
        <v>0</v>
      </c>
      <c r="AD657" s="47"/>
      <c r="AE657" s="47"/>
      <c r="AF657" s="44">
        <f t="shared" si="1031"/>
        <v>0</v>
      </c>
      <c r="AG657" s="124"/>
      <c r="AH657" s="51">
        <f>K657*AK657</f>
        <v>0</v>
      </c>
      <c r="AI657" s="46">
        <f>K658*AL657</f>
        <v>0</v>
      </c>
      <c r="AJ657" s="46">
        <f>AH657+AI657</f>
        <v>0</v>
      </c>
      <c r="AK657" s="47"/>
      <c r="AL657" s="47"/>
      <c r="AM657" s="44">
        <f t="shared" si="887"/>
        <v>0</v>
      </c>
      <c r="AN657" s="124"/>
      <c r="AO657" s="51">
        <f>R657*AR657</f>
        <v>0</v>
      </c>
      <c r="AP657" s="46">
        <f>R658*AS657</f>
        <v>0</v>
      </c>
      <c r="AQ657" s="46">
        <f>AO657+AP657</f>
        <v>0</v>
      </c>
      <c r="AR657" s="47"/>
      <c r="AS657" s="47"/>
      <c r="AT657" s="44">
        <f t="shared" si="888"/>
        <v>0</v>
      </c>
      <c r="AU657" s="124"/>
      <c r="AV657" s="51">
        <f>Y657*AY657</f>
        <v>0</v>
      </c>
      <c r="AW657" s="46">
        <f>Y658*AZ657</f>
        <v>0</v>
      </c>
      <c r="AX657" s="46">
        <f>AV657+AW657</f>
        <v>0</v>
      </c>
      <c r="AY657" s="47"/>
      <c r="AZ657" s="47"/>
      <c r="BA657" s="44">
        <f t="shared" si="889"/>
        <v>0</v>
      </c>
      <c r="BB657" s="93"/>
      <c r="BC657" s="93"/>
    </row>
    <row r="658" spans="1:139" ht="42.75" customHeight="1" outlineLevel="1" x14ac:dyDescent="0.3">
      <c r="A658" s="6">
        <v>535</v>
      </c>
      <c r="B658" s="6">
        <v>81</v>
      </c>
      <c r="C658" s="6" t="s">
        <v>515</v>
      </c>
      <c r="D658" s="7" t="s">
        <v>554</v>
      </c>
      <c r="E658" s="16">
        <v>947.4</v>
      </c>
      <c r="F658" s="49">
        <f t="shared" si="1044"/>
        <v>0</v>
      </c>
      <c r="G658" s="46">
        <f t="shared" si="908"/>
        <v>0</v>
      </c>
      <c r="H658" s="46">
        <f t="shared" si="1045"/>
        <v>0</v>
      </c>
      <c r="I658" s="47"/>
      <c r="J658" s="47"/>
      <c r="K658" s="47">
        <f t="shared" si="1046"/>
        <v>0</v>
      </c>
      <c r="L658" s="50"/>
      <c r="M658" s="49">
        <f t="shared" si="949"/>
        <v>0</v>
      </c>
      <c r="N658" s="46">
        <f t="shared" si="950"/>
        <v>0</v>
      </c>
      <c r="O658" s="42">
        <f t="shared" si="951"/>
        <v>0</v>
      </c>
      <c r="P658" s="47"/>
      <c r="Q658" s="47"/>
      <c r="R658" s="47"/>
      <c r="S658" s="50"/>
      <c r="T658" s="49">
        <f t="shared" si="1047"/>
        <v>0</v>
      </c>
      <c r="U658" s="46">
        <f t="shared" si="1048"/>
        <v>0</v>
      </c>
      <c r="V658" s="42">
        <f t="shared" si="952"/>
        <v>0</v>
      </c>
      <c r="W658" s="47"/>
      <c r="X658" s="47"/>
      <c r="Y658" s="47"/>
      <c r="Z658" s="50"/>
      <c r="AA658" s="51">
        <f>E658*AD658</f>
        <v>0</v>
      </c>
      <c r="AB658" s="46">
        <f>E659*AE658</f>
        <v>0</v>
      </c>
      <c r="AC658" s="46">
        <f t="shared" si="1032"/>
        <v>0</v>
      </c>
      <c r="AD658" s="47"/>
      <c r="AE658" s="47"/>
      <c r="AF658" s="44">
        <f t="shared" si="1031"/>
        <v>0</v>
      </c>
      <c r="AG658" s="124"/>
      <c r="AH658" s="51">
        <f>K658*AK658</f>
        <v>0</v>
      </c>
      <c r="AI658" s="46">
        <f>K659*AL658</f>
        <v>0</v>
      </c>
      <c r="AJ658" s="46">
        <f>AH658+AI658</f>
        <v>0</v>
      </c>
      <c r="AK658" s="47"/>
      <c r="AL658" s="47"/>
      <c r="AM658" s="44">
        <f t="shared" si="887"/>
        <v>0</v>
      </c>
      <c r="AN658" s="124"/>
      <c r="AO658" s="51">
        <f>R658*AR658</f>
        <v>0</v>
      </c>
      <c r="AP658" s="46">
        <f>R659*AS658</f>
        <v>0</v>
      </c>
      <c r="AQ658" s="46">
        <f>AO658+AP658</f>
        <v>0</v>
      </c>
      <c r="AR658" s="47"/>
      <c r="AS658" s="47"/>
      <c r="AT658" s="44">
        <f t="shared" si="888"/>
        <v>0</v>
      </c>
      <c r="AU658" s="124"/>
      <c r="AV658" s="51">
        <f>Y658*AY658</f>
        <v>0</v>
      </c>
      <c r="AW658" s="46">
        <f>Y659*AZ658</f>
        <v>0</v>
      </c>
      <c r="AX658" s="46">
        <f>AV658+AW658</f>
        <v>0</v>
      </c>
      <c r="AY658" s="47"/>
      <c r="AZ658" s="47"/>
      <c r="BA658" s="44">
        <f t="shared" si="889"/>
        <v>0</v>
      </c>
      <c r="BB658" s="93"/>
      <c r="BC658" s="93"/>
    </row>
    <row r="659" spans="1:139" ht="28.5" customHeight="1" outlineLevel="1" x14ac:dyDescent="0.3">
      <c r="A659" s="6">
        <v>536</v>
      </c>
      <c r="B659" s="6">
        <v>82</v>
      </c>
      <c r="C659" s="6" t="s">
        <v>516</v>
      </c>
      <c r="D659" s="37" t="s">
        <v>553</v>
      </c>
      <c r="E659" s="16">
        <v>45.674999999999997</v>
      </c>
      <c r="F659" s="49">
        <f t="shared" si="1044"/>
        <v>0</v>
      </c>
      <c r="G659" s="46">
        <f t="shared" si="908"/>
        <v>0</v>
      </c>
      <c r="H659" s="46">
        <f t="shared" si="1045"/>
        <v>0</v>
      </c>
      <c r="I659" s="47"/>
      <c r="J659" s="47"/>
      <c r="K659" s="47">
        <f t="shared" si="1046"/>
        <v>0</v>
      </c>
      <c r="L659" s="50"/>
      <c r="M659" s="49">
        <f t="shared" si="949"/>
        <v>0</v>
      </c>
      <c r="N659" s="46">
        <f t="shared" si="950"/>
        <v>0</v>
      </c>
      <c r="O659" s="42">
        <f t="shared" si="951"/>
        <v>0</v>
      </c>
      <c r="P659" s="47"/>
      <c r="Q659" s="47"/>
      <c r="R659" s="47"/>
      <c r="S659" s="50"/>
      <c r="T659" s="49">
        <f t="shared" si="1047"/>
        <v>45675</v>
      </c>
      <c r="U659" s="46">
        <f t="shared" si="1048"/>
        <v>0</v>
      </c>
      <c r="V659" s="42">
        <f t="shared" si="952"/>
        <v>45675</v>
      </c>
      <c r="W659" s="47">
        <v>1000</v>
      </c>
      <c r="X659" s="47"/>
      <c r="Y659" s="47">
        <f>W659+X659</f>
        <v>1000</v>
      </c>
      <c r="Z659" s="50"/>
      <c r="AA659" s="51">
        <f>E659*AD659</f>
        <v>0</v>
      </c>
      <c r="AB659" s="46">
        <f>E660*AE659</f>
        <v>0</v>
      </c>
      <c r="AC659" s="46">
        <f t="shared" si="1032"/>
        <v>0</v>
      </c>
      <c r="AD659" s="47"/>
      <c r="AE659" s="47"/>
      <c r="AF659" s="44">
        <f t="shared" si="1031"/>
        <v>0</v>
      </c>
      <c r="AG659" s="124"/>
      <c r="AH659" s="51">
        <f>K659*AK659</f>
        <v>0</v>
      </c>
      <c r="AI659" s="46">
        <f>K660*AL659</f>
        <v>0</v>
      </c>
      <c r="AJ659" s="46">
        <f>AH659+AI659</f>
        <v>0</v>
      </c>
      <c r="AK659" s="47"/>
      <c r="AL659" s="47"/>
      <c r="AM659" s="44">
        <f t="shared" si="887"/>
        <v>0</v>
      </c>
      <c r="AN659" s="124"/>
      <c r="AO659" s="51">
        <f>R659*AR659</f>
        <v>0</v>
      </c>
      <c r="AP659" s="46">
        <f>R660*AS659</f>
        <v>0</v>
      </c>
      <c r="AQ659" s="46">
        <f>AO659+AP659</f>
        <v>0</v>
      </c>
      <c r="AR659" s="47"/>
      <c r="AS659" s="47"/>
      <c r="AT659" s="44">
        <f t="shared" si="888"/>
        <v>0</v>
      </c>
      <c r="AU659" s="124"/>
      <c r="AV659" s="51">
        <f>Y659*AY659</f>
        <v>0</v>
      </c>
      <c r="AW659" s="46">
        <f>Y660*AZ659</f>
        <v>0</v>
      </c>
      <c r="AX659" s="46">
        <f>AV659+AW659</f>
        <v>0</v>
      </c>
      <c r="AY659" s="47"/>
      <c r="AZ659" s="47"/>
      <c r="BA659" s="44">
        <f t="shared" si="889"/>
        <v>0</v>
      </c>
      <c r="BB659" s="93" t="s">
        <v>1029</v>
      </c>
      <c r="BC659" s="93"/>
    </row>
    <row r="660" spans="1:139" s="67" customFormat="1" hidden="1" x14ac:dyDescent="0.3">
      <c r="A660" s="61"/>
      <c r="B660" s="61"/>
      <c r="C660" s="61" t="s">
        <v>401</v>
      </c>
      <c r="D660" s="68"/>
      <c r="E660" s="69"/>
      <c r="F660" s="72">
        <f>SUM(F661:F665)</f>
        <v>0</v>
      </c>
      <c r="G660" s="72">
        <f t="shared" ref="G660:H660" si="1082">SUM(G661:G665)</f>
        <v>0</v>
      </c>
      <c r="H660" s="72">
        <f t="shared" si="1082"/>
        <v>0</v>
      </c>
      <c r="I660" s="71"/>
      <c r="J660" s="71"/>
      <c r="K660" s="71">
        <f t="shared" si="1046"/>
        <v>0</v>
      </c>
      <c r="L660" s="60"/>
      <c r="M660" s="72">
        <f>SUM(M661:M665)</f>
        <v>0</v>
      </c>
      <c r="N660" s="72">
        <f t="shared" ref="N660" si="1083">SUM(N661:N665)</f>
        <v>0</v>
      </c>
      <c r="O660" s="72">
        <f t="shared" ref="O660" si="1084">SUM(O661:O665)</f>
        <v>0</v>
      </c>
      <c r="P660" s="71"/>
      <c r="Q660" s="71"/>
      <c r="R660" s="71"/>
      <c r="S660" s="60"/>
      <c r="T660" s="72">
        <f>SUM(T661:T665)</f>
        <v>17672</v>
      </c>
      <c r="U660" s="72">
        <f t="shared" ref="U660" si="1085">SUM(U661:U665)</f>
        <v>0</v>
      </c>
      <c r="V660" s="72">
        <f t="shared" ref="V660" si="1086">SUM(V661:V665)</f>
        <v>17672</v>
      </c>
      <c r="W660" s="71"/>
      <c r="X660" s="71"/>
      <c r="Y660" s="71"/>
      <c r="Z660" s="60"/>
      <c r="AA660" s="72">
        <f>SUM(AA661:AA665)</f>
        <v>0</v>
      </c>
      <c r="AB660" s="72">
        <f t="shared" ref="AB660" si="1087">SUM(AB661:AB665)</f>
        <v>0</v>
      </c>
      <c r="AC660" s="72">
        <f t="shared" ref="AC660" si="1088">SUM(AC661:AC665)</f>
        <v>0</v>
      </c>
      <c r="AD660" s="71"/>
      <c r="AE660" s="71"/>
      <c r="AF660" s="66">
        <f t="shared" si="1031"/>
        <v>0</v>
      </c>
      <c r="AG660" s="123"/>
      <c r="AH660" s="72">
        <f>SUM(AH661:AH665)</f>
        <v>0</v>
      </c>
      <c r="AI660" s="72">
        <f t="shared" ref="AI660" si="1089">SUM(AI661:AI665)</f>
        <v>0</v>
      </c>
      <c r="AJ660" s="72">
        <f t="shared" ref="AJ660" si="1090">SUM(AJ661:AJ665)</f>
        <v>0</v>
      </c>
      <c r="AK660" s="71"/>
      <c r="AL660" s="71"/>
      <c r="AM660" s="66">
        <f t="shared" si="887"/>
        <v>0</v>
      </c>
      <c r="AN660" s="123"/>
      <c r="AO660" s="72">
        <f>SUM(AO661:AO665)</f>
        <v>0</v>
      </c>
      <c r="AP660" s="72">
        <f t="shared" ref="AP660:AQ660" si="1091">SUM(AP661:AP665)</f>
        <v>0</v>
      </c>
      <c r="AQ660" s="72">
        <f t="shared" si="1091"/>
        <v>0</v>
      </c>
      <c r="AR660" s="71"/>
      <c r="AS660" s="71"/>
      <c r="AT660" s="66">
        <f t="shared" si="888"/>
        <v>0</v>
      </c>
      <c r="AU660" s="123"/>
      <c r="AV660" s="72">
        <f>SUM(AV661:AV665)</f>
        <v>0</v>
      </c>
      <c r="AW660" s="72">
        <f t="shared" ref="AW660:AX660" si="1092">SUM(AW661:AW665)</f>
        <v>0</v>
      </c>
      <c r="AX660" s="72">
        <f t="shared" si="1092"/>
        <v>0</v>
      </c>
      <c r="AY660" s="71"/>
      <c r="AZ660" s="71"/>
      <c r="BA660" s="66">
        <f t="shared" si="889"/>
        <v>0</v>
      </c>
      <c r="BB660" s="89"/>
      <c r="BC660" s="89"/>
      <c r="BD660" s="130"/>
      <c r="BE660" s="130"/>
      <c r="BF660" s="130"/>
      <c r="BG660" s="130"/>
      <c r="BH660" s="130"/>
      <c r="BI660" s="130"/>
      <c r="BJ660" s="130"/>
      <c r="BK660" s="130"/>
      <c r="BL660" s="130"/>
      <c r="BM660" s="130"/>
      <c r="BN660" s="130"/>
      <c r="BO660" s="130"/>
      <c r="BP660" s="130"/>
      <c r="BQ660" s="130"/>
      <c r="BR660" s="130"/>
      <c r="BS660" s="130"/>
      <c r="BT660" s="130"/>
      <c r="BU660" s="130"/>
      <c r="BV660" s="130"/>
      <c r="BW660" s="130"/>
      <c r="BX660" s="130"/>
      <c r="BY660" s="130"/>
      <c r="BZ660" s="130"/>
      <c r="CA660" s="130"/>
      <c r="CB660" s="130"/>
      <c r="CC660" s="130"/>
      <c r="CD660" s="130"/>
      <c r="CE660" s="130"/>
      <c r="CF660" s="130"/>
      <c r="CG660" s="130"/>
      <c r="CH660" s="130"/>
      <c r="CI660" s="130"/>
      <c r="CJ660" s="130"/>
      <c r="CK660" s="130"/>
      <c r="CL660" s="130"/>
      <c r="CM660" s="130"/>
      <c r="CN660" s="130"/>
      <c r="CO660" s="130"/>
      <c r="CP660" s="130"/>
      <c r="CQ660" s="130"/>
      <c r="CR660" s="130"/>
      <c r="CS660" s="130"/>
      <c r="CT660" s="130"/>
      <c r="CU660" s="130"/>
      <c r="CV660" s="130"/>
      <c r="CW660" s="130"/>
      <c r="CX660" s="130"/>
      <c r="CY660" s="130"/>
      <c r="CZ660" s="130"/>
      <c r="DA660" s="130"/>
      <c r="DB660" s="130"/>
      <c r="DC660" s="130"/>
      <c r="DD660" s="130"/>
      <c r="DE660" s="130"/>
      <c r="DF660" s="130"/>
      <c r="DG660" s="130"/>
      <c r="DH660" s="130"/>
      <c r="DI660" s="130"/>
      <c r="DJ660" s="130"/>
      <c r="DK660" s="130"/>
      <c r="DL660" s="130"/>
      <c r="DM660" s="130"/>
      <c r="DN660" s="130"/>
      <c r="DO660" s="130"/>
      <c r="DP660" s="130"/>
      <c r="DQ660" s="130"/>
      <c r="DR660" s="130"/>
      <c r="DS660" s="130"/>
      <c r="DT660" s="130"/>
      <c r="DU660" s="130"/>
      <c r="DV660" s="130"/>
      <c r="DW660" s="130"/>
      <c r="DX660" s="130"/>
      <c r="DY660" s="130"/>
      <c r="DZ660" s="130"/>
      <c r="EA660" s="130"/>
      <c r="EB660" s="130"/>
      <c r="EC660" s="130"/>
      <c r="ED660" s="130"/>
      <c r="EE660" s="130"/>
      <c r="EF660" s="130"/>
      <c r="EG660" s="130"/>
      <c r="EH660" s="130"/>
      <c r="EI660" s="130"/>
    </row>
    <row r="661" spans="1:139" ht="28.5" customHeight="1" outlineLevel="1" x14ac:dyDescent="0.3">
      <c r="A661" s="6">
        <v>537</v>
      </c>
      <c r="B661" s="6">
        <v>83</v>
      </c>
      <c r="C661" s="6" t="s">
        <v>517</v>
      </c>
      <c r="D661" s="7" t="s">
        <v>569</v>
      </c>
      <c r="E661" s="16">
        <v>6</v>
      </c>
      <c r="F661" s="49">
        <f t="shared" si="1044"/>
        <v>0</v>
      </c>
      <c r="G661" s="46">
        <f t="shared" si="908"/>
        <v>0</v>
      </c>
      <c r="H661" s="46">
        <f t="shared" si="1045"/>
        <v>0</v>
      </c>
      <c r="I661" s="47"/>
      <c r="J661" s="47"/>
      <c r="K661" s="47">
        <f t="shared" si="1046"/>
        <v>0</v>
      </c>
      <c r="L661" s="50"/>
      <c r="M661" s="49">
        <f t="shared" si="949"/>
        <v>0</v>
      </c>
      <c r="N661" s="46">
        <f t="shared" si="950"/>
        <v>0</v>
      </c>
      <c r="O661" s="42">
        <f t="shared" si="951"/>
        <v>0</v>
      </c>
      <c r="P661" s="47"/>
      <c r="Q661" s="47"/>
      <c r="R661" s="47"/>
      <c r="S661" s="50"/>
      <c r="T661" s="49">
        <f t="shared" si="1047"/>
        <v>0</v>
      </c>
      <c r="U661" s="46">
        <f t="shared" si="1048"/>
        <v>0</v>
      </c>
      <c r="V661" s="42">
        <f t="shared" si="952"/>
        <v>0</v>
      </c>
      <c r="W661" s="47"/>
      <c r="X661" s="47"/>
      <c r="Y661" s="47"/>
      <c r="Z661" s="50"/>
      <c r="AA661" s="51">
        <f>E661*AD661</f>
        <v>0</v>
      </c>
      <c r="AB661" s="46">
        <f>E662*AE661</f>
        <v>0</v>
      </c>
      <c r="AC661" s="46"/>
      <c r="AD661" s="47"/>
      <c r="AE661" s="47"/>
      <c r="AF661" s="44">
        <f t="shared" si="1031"/>
        <v>0</v>
      </c>
      <c r="AG661" s="124"/>
      <c r="AH661" s="51">
        <f>K661*AK661</f>
        <v>0</v>
      </c>
      <c r="AI661" s="46">
        <f>K662*AL661</f>
        <v>0</v>
      </c>
      <c r="AJ661" s="46"/>
      <c r="AK661" s="47"/>
      <c r="AL661" s="47"/>
      <c r="AM661" s="44">
        <f t="shared" si="887"/>
        <v>0</v>
      </c>
      <c r="AN661" s="124"/>
      <c r="AO661" s="51">
        <f>R661*AR661</f>
        <v>0</v>
      </c>
      <c r="AP661" s="46">
        <f>R662*AS661</f>
        <v>0</v>
      </c>
      <c r="AQ661" s="46"/>
      <c r="AR661" s="47"/>
      <c r="AS661" s="47"/>
      <c r="AT661" s="44">
        <f t="shared" si="888"/>
        <v>0</v>
      </c>
      <c r="AU661" s="124"/>
      <c r="AV661" s="51">
        <f>Y661*AY661</f>
        <v>0</v>
      </c>
      <c r="AW661" s="46">
        <f>Y662*AZ661</f>
        <v>0</v>
      </c>
      <c r="AX661" s="46"/>
      <c r="AY661" s="47"/>
      <c r="AZ661" s="47"/>
      <c r="BA661" s="44">
        <f t="shared" si="889"/>
        <v>0</v>
      </c>
      <c r="BB661" s="93"/>
      <c r="BC661" s="93"/>
    </row>
    <row r="662" spans="1:139" ht="57" customHeight="1" outlineLevel="1" x14ac:dyDescent="0.3">
      <c r="A662" s="6">
        <v>538</v>
      </c>
      <c r="B662" s="6">
        <v>84</v>
      </c>
      <c r="C662" s="6" t="s">
        <v>518</v>
      </c>
      <c r="D662" s="7" t="s">
        <v>557</v>
      </c>
      <c r="E662" s="16">
        <v>88.6</v>
      </c>
      <c r="F662" s="49">
        <f t="shared" si="1044"/>
        <v>0</v>
      </c>
      <c r="G662" s="46">
        <f t="shared" si="908"/>
        <v>0</v>
      </c>
      <c r="H662" s="46">
        <f t="shared" si="1045"/>
        <v>0</v>
      </c>
      <c r="I662" s="47"/>
      <c r="J662" s="47"/>
      <c r="K662" s="47">
        <f t="shared" si="1046"/>
        <v>0</v>
      </c>
      <c r="L662" s="50"/>
      <c r="M662" s="49">
        <f t="shared" si="949"/>
        <v>0</v>
      </c>
      <c r="N662" s="46">
        <f t="shared" si="950"/>
        <v>0</v>
      </c>
      <c r="O662" s="42">
        <f t="shared" si="951"/>
        <v>0</v>
      </c>
      <c r="P662" s="47"/>
      <c r="Q662" s="47"/>
      <c r="R662" s="47"/>
      <c r="S662" s="50"/>
      <c r="T662" s="49">
        <f t="shared" si="1047"/>
        <v>0</v>
      </c>
      <c r="U662" s="46">
        <f t="shared" si="1048"/>
        <v>0</v>
      </c>
      <c r="V662" s="42">
        <f t="shared" si="952"/>
        <v>0</v>
      </c>
      <c r="W662" s="47"/>
      <c r="X662" s="47"/>
      <c r="Y662" s="47"/>
      <c r="Z662" s="50"/>
      <c r="AA662" s="51">
        <f>E662*AD662</f>
        <v>0</v>
      </c>
      <c r="AB662" s="46">
        <f>E663*AE662</f>
        <v>0</v>
      </c>
      <c r="AC662" s="46">
        <f t="shared" si="1032"/>
        <v>0</v>
      </c>
      <c r="AD662" s="47"/>
      <c r="AE662" s="47"/>
      <c r="AF662" s="44">
        <f t="shared" si="1031"/>
        <v>0</v>
      </c>
      <c r="AG662" s="124"/>
      <c r="AH662" s="51">
        <f>K662*AK662</f>
        <v>0</v>
      </c>
      <c r="AI662" s="46">
        <f>K663*AL662</f>
        <v>0</v>
      </c>
      <c r="AJ662" s="46">
        <f>AH662+AI662</f>
        <v>0</v>
      </c>
      <c r="AK662" s="47"/>
      <c r="AL662" s="47"/>
      <c r="AM662" s="44">
        <f t="shared" ref="AM662:AM701" si="1093">AK662+AL662</f>
        <v>0</v>
      </c>
      <c r="AN662" s="124"/>
      <c r="AO662" s="51">
        <f>R662*AR662</f>
        <v>0</v>
      </c>
      <c r="AP662" s="46">
        <f>R663*AS662</f>
        <v>0</v>
      </c>
      <c r="AQ662" s="46">
        <f>AO662+AP662</f>
        <v>0</v>
      </c>
      <c r="AR662" s="47"/>
      <c r="AS662" s="47"/>
      <c r="AT662" s="44">
        <f t="shared" ref="AT662:AT701" si="1094">AR662+AS662</f>
        <v>0</v>
      </c>
      <c r="AU662" s="124"/>
      <c r="AV662" s="51">
        <f>Y662*AY662</f>
        <v>0</v>
      </c>
      <c r="AW662" s="46">
        <f>Y663*AZ662</f>
        <v>0</v>
      </c>
      <c r="AX662" s="46">
        <f>AV662+AW662</f>
        <v>0</v>
      </c>
      <c r="AY662" s="47"/>
      <c r="AZ662" s="47"/>
      <c r="BA662" s="44">
        <f t="shared" ref="BA662:BA701" si="1095">AY662+AZ662</f>
        <v>0</v>
      </c>
      <c r="BB662" s="93"/>
      <c r="BC662" s="93"/>
    </row>
    <row r="663" spans="1:139" ht="57" customHeight="1" outlineLevel="1" x14ac:dyDescent="0.3">
      <c r="A663" s="6">
        <v>539</v>
      </c>
      <c r="B663" s="6">
        <v>85</v>
      </c>
      <c r="C663" s="6" t="s">
        <v>519</v>
      </c>
      <c r="D663" s="7" t="s">
        <v>557</v>
      </c>
      <c r="E663" s="16">
        <v>27.8</v>
      </c>
      <c r="F663" s="49">
        <f t="shared" si="1044"/>
        <v>0</v>
      </c>
      <c r="G663" s="46">
        <f t="shared" si="908"/>
        <v>0</v>
      </c>
      <c r="H663" s="46">
        <f t="shared" si="1045"/>
        <v>0</v>
      </c>
      <c r="I663" s="47"/>
      <c r="J663" s="47"/>
      <c r="K663" s="47">
        <f t="shared" si="1046"/>
        <v>0</v>
      </c>
      <c r="L663" s="50"/>
      <c r="M663" s="49">
        <f t="shared" si="949"/>
        <v>0</v>
      </c>
      <c r="N663" s="46">
        <f t="shared" si="950"/>
        <v>0</v>
      </c>
      <c r="O663" s="42">
        <f t="shared" si="951"/>
        <v>0</v>
      </c>
      <c r="P663" s="47"/>
      <c r="Q663" s="47"/>
      <c r="R663" s="47"/>
      <c r="S663" s="50"/>
      <c r="T663" s="49">
        <f t="shared" si="1047"/>
        <v>0</v>
      </c>
      <c r="U663" s="46">
        <f t="shared" si="1048"/>
        <v>0</v>
      </c>
      <c r="V663" s="42">
        <f t="shared" si="952"/>
        <v>0</v>
      </c>
      <c r="W663" s="47"/>
      <c r="X663" s="47"/>
      <c r="Y663" s="47"/>
      <c r="Z663" s="50"/>
      <c r="AA663" s="51">
        <f>E663*AD663</f>
        <v>0</v>
      </c>
      <c r="AB663" s="46">
        <f>E664*AE663</f>
        <v>0</v>
      </c>
      <c r="AC663" s="46">
        <f t="shared" si="1032"/>
        <v>0</v>
      </c>
      <c r="AD663" s="47"/>
      <c r="AE663" s="47"/>
      <c r="AF663" s="44">
        <f t="shared" si="1031"/>
        <v>0</v>
      </c>
      <c r="AG663" s="124"/>
      <c r="AH663" s="51">
        <f>K663*AK663</f>
        <v>0</v>
      </c>
      <c r="AI663" s="46">
        <f>K664*AL663</f>
        <v>0</v>
      </c>
      <c r="AJ663" s="46">
        <f>AH663+AI663</f>
        <v>0</v>
      </c>
      <c r="AK663" s="47"/>
      <c r="AL663" s="47"/>
      <c r="AM663" s="44">
        <f t="shared" si="1093"/>
        <v>0</v>
      </c>
      <c r="AN663" s="124"/>
      <c r="AO663" s="51">
        <f>R663*AR663</f>
        <v>0</v>
      </c>
      <c r="AP663" s="46">
        <f>R664*AS663</f>
        <v>0</v>
      </c>
      <c r="AQ663" s="46">
        <f>AO663+AP663</f>
        <v>0</v>
      </c>
      <c r="AR663" s="47"/>
      <c r="AS663" s="47"/>
      <c r="AT663" s="44">
        <f t="shared" si="1094"/>
        <v>0</v>
      </c>
      <c r="AU663" s="124"/>
      <c r="AV663" s="51">
        <f>Y663*AY663</f>
        <v>0</v>
      </c>
      <c r="AW663" s="46">
        <f>Y664*AZ663</f>
        <v>0</v>
      </c>
      <c r="AX663" s="46">
        <f>AV663+AW663</f>
        <v>0</v>
      </c>
      <c r="AY663" s="47"/>
      <c r="AZ663" s="47"/>
      <c r="BA663" s="44">
        <f t="shared" si="1095"/>
        <v>0</v>
      </c>
      <c r="BB663" s="93"/>
      <c r="BC663" s="93"/>
    </row>
    <row r="664" spans="1:139" ht="57" customHeight="1" outlineLevel="1" x14ac:dyDescent="0.3">
      <c r="A664" s="6">
        <v>540</v>
      </c>
      <c r="B664" s="6">
        <v>86</v>
      </c>
      <c r="C664" s="6" t="s">
        <v>520</v>
      </c>
      <c r="D664" s="7" t="s">
        <v>553</v>
      </c>
      <c r="E664" s="16">
        <v>17.672000000000001</v>
      </c>
      <c r="F664" s="49">
        <f t="shared" si="1044"/>
        <v>0</v>
      </c>
      <c r="G664" s="46">
        <f t="shared" si="908"/>
        <v>0</v>
      </c>
      <c r="H664" s="46">
        <f t="shared" si="1045"/>
        <v>0</v>
      </c>
      <c r="I664" s="47"/>
      <c r="J664" s="47"/>
      <c r="K664" s="47">
        <f t="shared" si="1046"/>
        <v>0</v>
      </c>
      <c r="L664" s="50"/>
      <c r="M664" s="49">
        <f t="shared" si="949"/>
        <v>0</v>
      </c>
      <c r="N664" s="46">
        <f t="shared" si="950"/>
        <v>0</v>
      </c>
      <c r="O664" s="42">
        <f t="shared" si="951"/>
        <v>0</v>
      </c>
      <c r="P664" s="47"/>
      <c r="Q664" s="47"/>
      <c r="R664" s="47"/>
      <c r="S664" s="50"/>
      <c r="T664" s="49">
        <f t="shared" si="1047"/>
        <v>0</v>
      </c>
      <c r="U664" s="46">
        <f t="shared" si="1048"/>
        <v>0</v>
      </c>
      <c r="V664" s="42">
        <f t="shared" si="952"/>
        <v>0</v>
      </c>
      <c r="W664" s="47"/>
      <c r="X664" s="47"/>
      <c r="Y664" s="47"/>
      <c r="Z664" s="50"/>
      <c r="AA664" s="51">
        <f>E664*AD664</f>
        <v>0</v>
      </c>
      <c r="AB664" s="46">
        <f>E665*AE664</f>
        <v>0</v>
      </c>
      <c r="AC664" s="46">
        <f t="shared" si="1032"/>
        <v>0</v>
      </c>
      <c r="AD664" s="47"/>
      <c r="AE664" s="47"/>
      <c r="AF664" s="44">
        <f t="shared" si="1031"/>
        <v>0</v>
      </c>
      <c r="AG664" s="124"/>
      <c r="AH664" s="51">
        <f>K664*AK664</f>
        <v>0</v>
      </c>
      <c r="AI664" s="46">
        <f>K665*AL664</f>
        <v>0</v>
      </c>
      <c r="AJ664" s="46">
        <f>AH664+AI664</f>
        <v>0</v>
      </c>
      <c r="AK664" s="47"/>
      <c r="AL664" s="47"/>
      <c r="AM664" s="44">
        <f t="shared" si="1093"/>
        <v>0</v>
      </c>
      <c r="AN664" s="124"/>
      <c r="AO664" s="51">
        <f>R664*AR664</f>
        <v>0</v>
      </c>
      <c r="AP664" s="46">
        <f>R665*AS664</f>
        <v>0</v>
      </c>
      <c r="AQ664" s="46">
        <f>AO664+AP664</f>
        <v>0</v>
      </c>
      <c r="AR664" s="47"/>
      <c r="AS664" s="47"/>
      <c r="AT664" s="44">
        <f t="shared" si="1094"/>
        <v>0</v>
      </c>
      <c r="AU664" s="124"/>
      <c r="AV664" s="51">
        <f>Y664*AY664</f>
        <v>0</v>
      </c>
      <c r="AW664" s="46">
        <f>Y665*AZ664</f>
        <v>0</v>
      </c>
      <c r="AX664" s="46">
        <f>AV664+AW664</f>
        <v>0</v>
      </c>
      <c r="AY664" s="47"/>
      <c r="AZ664" s="47"/>
      <c r="BA664" s="44">
        <f t="shared" si="1095"/>
        <v>0</v>
      </c>
      <c r="BB664" s="93"/>
      <c r="BC664" s="93"/>
    </row>
    <row r="665" spans="1:139" ht="42.75" customHeight="1" outlineLevel="1" x14ac:dyDescent="0.3">
      <c r="A665" s="6">
        <v>541</v>
      </c>
      <c r="B665" s="6">
        <v>87</v>
      </c>
      <c r="C665" s="6" t="s">
        <v>521</v>
      </c>
      <c r="D665" s="37" t="s">
        <v>553</v>
      </c>
      <c r="E665" s="16">
        <v>17.672000000000001</v>
      </c>
      <c r="F665" s="49">
        <f t="shared" si="1044"/>
        <v>0</v>
      </c>
      <c r="G665" s="46">
        <f t="shared" si="908"/>
        <v>0</v>
      </c>
      <c r="H665" s="46">
        <f t="shared" si="1045"/>
        <v>0</v>
      </c>
      <c r="I665" s="47"/>
      <c r="J665" s="47"/>
      <c r="K665" s="47">
        <f t="shared" si="1046"/>
        <v>0</v>
      </c>
      <c r="L665" s="50"/>
      <c r="M665" s="49">
        <f t="shared" si="949"/>
        <v>0</v>
      </c>
      <c r="N665" s="46">
        <f t="shared" si="950"/>
        <v>0</v>
      </c>
      <c r="O665" s="42">
        <f t="shared" si="951"/>
        <v>0</v>
      </c>
      <c r="P665" s="47"/>
      <c r="Q665" s="47"/>
      <c r="R665" s="47"/>
      <c r="S665" s="50"/>
      <c r="T665" s="49">
        <f t="shared" si="1047"/>
        <v>17672</v>
      </c>
      <c r="U665" s="46">
        <f t="shared" si="1048"/>
        <v>0</v>
      </c>
      <c r="V665" s="42">
        <f t="shared" si="952"/>
        <v>17672</v>
      </c>
      <c r="W665" s="47">
        <v>1000</v>
      </c>
      <c r="X665" s="47"/>
      <c r="Y665" s="47">
        <f>W665+X665</f>
        <v>1000</v>
      </c>
      <c r="Z665" s="50"/>
      <c r="AA665" s="51">
        <f>E665*AD665</f>
        <v>0</v>
      </c>
      <c r="AB665" s="46">
        <f>E666*AE665</f>
        <v>0</v>
      </c>
      <c r="AC665" s="46">
        <f t="shared" si="1032"/>
        <v>0</v>
      </c>
      <c r="AD665" s="47"/>
      <c r="AE665" s="47"/>
      <c r="AF665" s="44">
        <f t="shared" si="1031"/>
        <v>0</v>
      </c>
      <c r="AG665" s="124"/>
      <c r="AH665" s="51">
        <f>K665*AK665</f>
        <v>0</v>
      </c>
      <c r="AI665" s="46">
        <f>K666*AL665</f>
        <v>0</v>
      </c>
      <c r="AJ665" s="46">
        <f>AH665+AI665</f>
        <v>0</v>
      </c>
      <c r="AK665" s="47"/>
      <c r="AL665" s="47"/>
      <c r="AM665" s="44">
        <f t="shared" si="1093"/>
        <v>0</v>
      </c>
      <c r="AN665" s="124"/>
      <c r="AO665" s="51">
        <f>R665*AR665</f>
        <v>0</v>
      </c>
      <c r="AP665" s="46">
        <f>R666*AS665</f>
        <v>0</v>
      </c>
      <c r="AQ665" s="46">
        <f>AO665+AP665</f>
        <v>0</v>
      </c>
      <c r="AR665" s="47"/>
      <c r="AS665" s="47"/>
      <c r="AT665" s="44">
        <f t="shared" si="1094"/>
        <v>0</v>
      </c>
      <c r="AU665" s="124"/>
      <c r="AV665" s="51">
        <f>Y665*AY665</f>
        <v>0</v>
      </c>
      <c r="AW665" s="46">
        <f>Y666*AZ665</f>
        <v>0</v>
      </c>
      <c r="AX665" s="46">
        <f>AV665+AW665</f>
        <v>0</v>
      </c>
      <c r="AY665" s="47"/>
      <c r="AZ665" s="47"/>
      <c r="BA665" s="44">
        <f t="shared" si="1095"/>
        <v>0</v>
      </c>
      <c r="BB665" s="95" t="s">
        <v>1030</v>
      </c>
      <c r="BC665" s="93"/>
    </row>
    <row r="666" spans="1:139" s="67" customFormat="1" hidden="1" x14ac:dyDescent="0.3">
      <c r="A666" s="61"/>
      <c r="B666" s="61"/>
      <c r="C666" s="61" t="s">
        <v>403</v>
      </c>
      <c r="D666" s="68"/>
      <c r="E666" s="69"/>
      <c r="F666" s="72">
        <f>SUM(F667:F673)</f>
        <v>0</v>
      </c>
      <c r="G666" s="72">
        <f t="shared" ref="G666:H666" si="1096">SUM(G667:G673)</f>
        <v>0</v>
      </c>
      <c r="H666" s="72">
        <f t="shared" si="1096"/>
        <v>0</v>
      </c>
      <c r="I666" s="71"/>
      <c r="J666" s="71"/>
      <c r="K666" s="71">
        <f t="shared" si="1046"/>
        <v>0</v>
      </c>
      <c r="L666" s="60"/>
      <c r="M666" s="72">
        <f>SUM(M667:M673)</f>
        <v>0</v>
      </c>
      <c r="N666" s="72">
        <f t="shared" ref="N666" si="1097">SUM(N667:N673)</f>
        <v>0</v>
      </c>
      <c r="O666" s="72">
        <f t="shared" ref="O666" si="1098">SUM(O667:O673)</f>
        <v>0</v>
      </c>
      <c r="P666" s="71"/>
      <c r="Q666" s="71"/>
      <c r="R666" s="71"/>
      <c r="S666" s="60"/>
      <c r="T666" s="72">
        <f>SUM(T667:T673)</f>
        <v>0</v>
      </c>
      <c r="U666" s="72">
        <f t="shared" ref="U666" si="1099">SUM(U667:U673)</f>
        <v>976320</v>
      </c>
      <c r="V666" s="72">
        <f t="shared" ref="V666" si="1100">SUM(V667:V673)</f>
        <v>976320</v>
      </c>
      <c r="W666" s="71"/>
      <c r="X666" s="71"/>
      <c r="Y666" s="71"/>
      <c r="Z666" s="60"/>
      <c r="AA666" s="72">
        <f>SUM(AA667:AA673)</f>
        <v>0</v>
      </c>
      <c r="AB666" s="72">
        <f t="shared" ref="AB666" si="1101">SUM(AB667:AB673)</f>
        <v>0</v>
      </c>
      <c r="AC666" s="72">
        <f t="shared" ref="AC666" si="1102">SUM(AC667:AC673)</f>
        <v>0</v>
      </c>
      <c r="AD666" s="71"/>
      <c r="AE666" s="71"/>
      <c r="AF666" s="66">
        <f t="shared" si="1031"/>
        <v>0</v>
      </c>
      <c r="AG666" s="123"/>
      <c r="AH666" s="72">
        <f>SUM(AH667:AH673)</f>
        <v>0</v>
      </c>
      <c r="AI666" s="72">
        <f t="shared" ref="AI666" si="1103">SUM(AI667:AI673)</f>
        <v>0</v>
      </c>
      <c r="AJ666" s="72">
        <f t="shared" ref="AJ666" si="1104">SUM(AJ667:AJ673)</f>
        <v>0</v>
      </c>
      <c r="AK666" s="71"/>
      <c r="AL666" s="71"/>
      <c r="AM666" s="66">
        <f t="shared" si="1093"/>
        <v>0</v>
      </c>
      <c r="AN666" s="123"/>
      <c r="AO666" s="72">
        <f>SUM(AO667:AO673)</f>
        <v>0</v>
      </c>
      <c r="AP666" s="72">
        <f t="shared" ref="AP666:AQ666" si="1105">SUM(AP667:AP673)</f>
        <v>0</v>
      </c>
      <c r="AQ666" s="72">
        <f t="shared" si="1105"/>
        <v>0</v>
      </c>
      <c r="AR666" s="71"/>
      <c r="AS666" s="71"/>
      <c r="AT666" s="66">
        <f t="shared" si="1094"/>
        <v>0</v>
      </c>
      <c r="AU666" s="123"/>
      <c r="AV666" s="72">
        <f>SUM(AV667:AV673)</f>
        <v>0</v>
      </c>
      <c r="AW666" s="72">
        <f t="shared" ref="AW666:AX666" si="1106">SUM(AW667:AW673)</f>
        <v>0</v>
      </c>
      <c r="AX666" s="72">
        <f t="shared" si="1106"/>
        <v>0</v>
      </c>
      <c r="AY666" s="71"/>
      <c r="AZ666" s="71"/>
      <c r="BA666" s="66">
        <f t="shared" si="1095"/>
        <v>0</v>
      </c>
      <c r="BB666" s="89"/>
      <c r="BC666" s="89"/>
      <c r="BD666" s="130"/>
      <c r="BE666" s="130"/>
      <c r="BF666" s="130"/>
      <c r="BG666" s="130"/>
      <c r="BH666" s="130"/>
      <c r="BI666" s="130"/>
      <c r="BJ666" s="130"/>
      <c r="BK666" s="130"/>
      <c r="BL666" s="130"/>
      <c r="BM666" s="130"/>
      <c r="BN666" s="130"/>
      <c r="BO666" s="130"/>
      <c r="BP666" s="130"/>
      <c r="BQ666" s="130"/>
      <c r="BR666" s="130"/>
      <c r="BS666" s="130"/>
      <c r="BT666" s="130"/>
      <c r="BU666" s="130"/>
      <c r="BV666" s="130"/>
      <c r="BW666" s="130"/>
      <c r="BX666" s="130"/>
      <c r="BY666" s="130"/>
      <c r="BZ666" s="130"/>
      <c r="CA666" s="130"/>
      <c r="CB666" s="130"/>
      <c r="CC666" s="130"/>
      <c r="CD666" s="130"/>
      <c r="CE666" s="130"/>
      <c r="CF666" s="130"/>
      <c r="CG666" s="130"/>
      <c r="CH666" s="130"/>
      <c r="CI666" s="130"/>
      <c r="CJ666" s="130"/>
      <c r="CK666" s="130"/>
      <c r="CL666" s="130"/>
      <c r="CM666" s="130"/>
      <c r="CN666" s="130"/>
      <c r="CO666" s="130"/>
      <c r="CP666" s="130"/>
      <c r="CQ666" s="130"/>
      <c r="CR666" s="130"/>
      <c r="CS666" s="130"/>
      <c r="CT666" s="130"/>
      <c r="CU666" s="130"/>
      <c r="CV666" s="130"/>
      <c r="CW666" s="130"/>
      <c r="CX666" s="130"/>
      <c r="CY666" s="130"/>
      <c r="CZ666" s="130"/>
      <c r="DA666" s="130"/>
      <c r="DB666" s="130"/>
      <c r="DC666" s="130"/>
      <c r="DD666" s="130"/>
      <c r="DE666" s="130"/>
      <c r="DF666" s="130"/>
      <c r="DG666" s="130"/>
      <c r="DH666" s="130"/>
      <c r="DI666" s="130"/>
      <c r="DJ666" s="130"/>
      <c r="DK666" s="130"/>
      <c r="DL666" s="130"/>
      <c r="DM666" s="130"/>
      <c r="DN666" s="130"/>
      <c r="DO666" s="130"/>
      <c r="DP666" s="130"/>
      <c r="DQ666" s="130"/>
      <c r="DR666" s="130"/>
      <c r="DS666" s="130"/>
      <c r="DT666" s="130"/>
      <c r="DU666" s="130"/>
      <c r="DV666" s="130"/>
      <c r="DW666" s="130"/>
      <c r="DX666" s="130"/>
      <c r="DY666" s="130"/>
      <c r="DZ666" s="130"/>
      <c r="EA666" s="130"/>
      <c r="EB666" s="130"/>
      <c r="EC666" s="130"/>
      <c r="ED666" s="130"/>
      <c r="EE666" s="130"/>
      <c r="EF666" s="130"/>
      <c r="EG666" s="130"/>
      <c r="EH666" s="130"/>
      <c r="EI666" s="130"/>
    </row>
    <row r="667" spans="1:139" ht="28.5" customHeight="1" outlineLevel="1" x14ac:dyDescent="0.3">
      <c r="A667" s="6">
        <v>542</v>
      </c>
      <c r="B667" s="6">
        <v>88</v>
      </c>
      <c r="C667" s="6" t="s">
        <v>522</v>
      </c>
      <c r="D667" s="7" t="s">
        <v>557</v>
      </c>
      <c r="E667" s="16">
        <v>12</v>
      </c>
      <c r="F667" s="49">
        <f t="shared" si="1044"/>
        <v>0</v>
      </c>
      <c r="G667" s="46">
        <f t="shared" si="908"/>
        <v>0</v>
      </c>
      <c r="H667" s="46">
        <f t="shared" si="1045"/>
        <v>0</v>
      </c>
      <c r="I667" s="47"/>
      <c r="J667" s="47"/>
      <c r="K667" s="47">
        <f t="shared" si="1046"/>
        <v>0</v>
      </c>
      <c r="L667" s="50"/>
      <c r="M667" s="49">
        <f t="shared" si="949"/>
        <v>0</v>
      </c>
      <c r="N667" s="46">
        <f t="shared" si="950"/>
        <v>0</v>
      </c>
      <c r="O667" s="42">
        <f t="shared" si="951"/>
        <v>0</v>
      </c>
      <c r="P667" s="47"/>
      <c r="Q667" s="47"/>
      <c r="R667" s="47"/>
      <c r="S667" s="50"/>
      <c r="T667" s="49">
        <f t="shared" si="1047"/>
        <v>0</v>
      </c>
      <c r="U667" s="46">
        <f t="shared" si="1048"/>
        <v>30000</v>
      </c>
      <c r="V667" s="42">
        <f t="shared" si="952"/>
        <v>30000</v>
      </c>
      <c r="W667" s="47"/>
      <c r="X667" s="47">
        <v>2500</v>
      </c>
      <c r="Y667" s="47"/>
      <c r="Z667" s="50"/>
      <c r="AA667" s="51">
        <f t="shared" ref="AA667:AA674" si="1107">E667*AD667</f>
        <v>0</v>
      </c>
      <c r="AB667" s="46">
        <f t="shared" ref="AB667:AB674" si="1108">E668*AE667</f>
        <v>0</v>
      </c>
      <c r="AC667" s="46">
        <f t="shared" si="1032"/>
        <v>0</v>
      </c>
      <c r="AD667" s="47"/>
      <c r="AE667" s="47"/>
      <c r="AF667" s="44">
        <f t="shared" si="1031"/>
        <v>0</v>
      </c>
      <c r="AG667" s="124"/>
      <c r="AH667" s="51">
        <f t="shared" ref="AH667:AH674" si="1109">K667*AK667</f>
        <v>0</v>
      </c>
      <c r="AI667" s="46">
        <f t="shared" ref="AI667:AI674" si="1110">K668*AL667</f>
        <v>0</v>
      </c>
      <c r="AJ667" s="46">
        <f t="shared" ref="AJ667:AJ674" si="1111">AH667+AI667</f>
        <v>0</v>
      </c>
      <c r="AK667" s="47"/>
      <c r="AL667" s="47"/>
      <c r="AM667" s="44">
        <f t="shared" si="1093"/>
        <v>0</v>
      </c>
      <c r="AN667" s="124"/>
      <c r="AO667" s="51">
        <f t="shared" ref="AO667:AO674" si="1112">R667*AR667</f>
        <v>0</v>
      </c>
      <c r="AP667" s="46">
        <f t="shared" ref="AP667:AP674" si="1113">R668*AS667</f>
        <v>0</v>
      </c>
      <c r="AQ667" s="46">
        <f t="shared" ref="AQ667:AQ674" si="1114">AO667+AP667</f>
        <v>0</v>
      </c>
      <c r="AR667" s="47"/>
      <c r="AS667" s="47"/>
      <c r="AT667" s="44">
        <f t="shared" si="1094"/>
        <v>0</v>
      </c>
      <c r="AU667" s="124"/>
      <c r="AV667" s="51">
        <f t="shared" ref="AV667:AV674" si="1115">Y667*AY667</f>
        <v>0</v>
      </c>
      <c r="AW667" s="46">
        <f t="shared" ref="AW667:AW674" si="1116">Y668*AZ667</f>
        <v>0</v>
      </c>
      <c r="AX667" s="46">
        <f t="shared" ref="AX667:AX674" si="1117">AV667+AW667</f>
        <v>0</v>
      </c>
      <c r="AY667" s="47"/>
      <c r="AZ667" s="47"/>
      <c r="BA667" s="44">
        <f t="shared" si="1095"/>
        <v>0</v>
      </c>
      <c r="BB667" s="93" t="s">
        <v>1031</v>
      </c>
      <c r="BC667" s="93"/>
    </row>
    <row r="668" spans="1:139" ht="28.5" customHeight="1" outlineLevel="1" x14ac:dyDescent="0.3">
      <c r="A668" s="6">
        <v>543</v>
      </c>
      <c r="B668" s="6">
        <v>89</v>
      </c>
      <c r="C668" s="6" t="s">
        <v>523</v>
      </c>
      <c r="D668" s="7" t="s">
        <v>557</v>
      </c>
      <c r="E668" s="16">
        <v>6</v>
      </c>
      <c r="F668" s="49">
        <f t="shared" si="1044"/>
        <v>0</v>
      </c>
      <c r="G668" s="46">
        <f t="shared" ref="G668:G701" si="1118">E668*J668</f>
        <v>0</v>
      </c>
      <c r="H668" s="46">
        <f t="shared" si="1045"/>
        <v>0</v>
      </c>
      <c r="I668" s="47"/>
      <c r="J668" s="47"/>
      <c r="K668" s="47">
        <f t="shared" si="1046"/>
        <v>0</v>
      </c>
      <c r="L668" s="50"/>
      <c r="M668" s="49">
        <f t="shared" si="949"/>
        <v>0</v>
      </c>
      <c r="N668" s="46">
        <f t="shared" si="950"/>
        <v>0</v>
      </c>
      <c r="O668" s="42">
        <f t="shared" si="951"/>
        <v>0</v>
      </c>
      <c r="P668" s="47"/>
      <c r="Q668" s="47"/>
      <c r="R668" s="47"/>
      <c r="S668" s="50"/>
      <c r="T668" s="49">
        <f t="shared" si="1047"/>
        <v>0</v>
      </c>
      <c r="U668" s="46">
        <f t="shared" si="1048"/>
        <v>22500</v>
      </c>
      <c r="V668" s="42">
        <f t="shared" si="952"/>
        <v>22500</v>
      </c>
      <c r="W668" s="47"/>
      <c r="X668" s="47">
        <v>3750</v>
      </c>
      <c r="Y668" s="47"/>
      <c r="Z668" s="50"/>
      <c r="AA668" s="51">
        <f t="shared" si="1107"/>
        <v>0</v>
      </c>
      <c r="AB668" s="46">
        <f t="shared" si="1108"/>
        <v>0</v>
      </c>
      <c r="AC668" s="46">
        <f t="shared" si="1032"/>
        <v>0</v>
      </c>
      <c r="AD668" s="47"/>
      <c r="AE668" s="47"/>
      <c r="AF668" s="44">
        <f t="shared" si="1031"/>
        <v>0</v>
      </c>
      <c r="AG668" s="124"/>
      <c r="AH668" s="51">
        <f t="shared" si="1109"/>
        <v>0</v>
      </c>
      <c r="AI668" s="46">
        <f t="shared" si="1110"/>
        <v>0</v>
      </c>
      <c r="AJ668" s="46">
        <f t="shared" si="1111"/>
        <v>0</v>
      </c>
      <c r="AK668" s="47"/>
      <c r="AL668" s="47"/>
      <c r="AM668" s="44">
        <f t="shared" si="1093"/>
        <v>0</v>
      </c>
      <c r="AN668" s="124"/>
      <c r="AO668" s="51">
        <f t="shared" si="1112"/>
        <v>0</v>
      </c>
      <c r="AP668" s="46">
        <f t="shared" si="1113"/>
        <v>0</v>
      </c>
      <c r="AQ668" s="46">
        <f t="shared" si="1114"/>
        <v>0</v>
      </c>
      <c r="AR668" s="47"/>
      <c r="AS668" s="47"/>
      <c r="AT668" s="44">
        <f t="shared" si="1094"/>
        <v>0</v>
      </c>
      <c r="AU668" s="124"/>
      <c r="AV668" s="51">
        <f t="shared" si="1115"/>
        <v>0</v>
      </c>
      <c r="AW668" s="46">
        <f t="shared" si="1116"/>
        <v>0</v>
      </c>
      <c r="AX668" s="46">
        <f t="shared" si="1117"/>
        <v>0</v>
      </c>
      <c r="AY668" s="47"/>
      <c r="AZ668" s="47"/>
      <c r="BA668" s="44">
        <f t="shared" si="1095"/>
        <v>0</v>
      </c>
      <c r="BB668" s="93" t="s">
        <v>1032</v>
      </c>
      <c r="BC668" s="93"/>
    </row>
    <row r="669" spans="1:139" ht="28.5" customHeight="1" outlineLevel="1" x14ac:dyDescent="0.3">
      <c r="A669" s="6">
        <v>544</v>
      </c>
      <c r="B669" s="6">
        <v>90</v>
      </c>
      <c r="C669" s="6" t="s">
        <v>524</v>
      </c>
      <c r="D669" s="7" t="s">
        <v>557</v>
      </c>
      <c r="E669" s="16">
        <v>122</v>
      </c>
      <c r="F669" s="49">
        <f t="shared" si="1044"/>
        <v>0</v>
      </c>
      <c r="G669" s="46">
        <f t="shared" si="1118"/>
        <v>0</v>
      </c>
      <c r="H669" s="46">
        <f t="shared" si="1045"/>
        <v>0</v>
      </c>
      <c r="I669" s="47"/>
      <c r="J669" s="47"/>
      <c r="K669" s="47">
        <f t="shared" si="1046"/>
        <v>0</v>
      </c>
      <c r="L669" s="50"/>
      <c r="M669" s="49">
        <f t="shared" si="949"/>
        <v>0</v>
      </c>
      <c r="N669" s="46">
        <f t="shared" si="950"/>
        <v>0</v>
      </c>
      <c r="O669" s="42">
        <f t="shared" si="951"/>
        <v>0</v>
      </c>
      <c r="P669" s="47"/>
      <c r="Q669" s="47"/>
      <c r="R669" s="47"/>
      <c r="S669" s="50"/>
      <c r="T669" s="49">
        <f t="shared" si="1047"/>
        <v>0</v>
      </c>
      <c r="U669" s="46">
        <f t="shared" si="1048"/>
        <v>678320</v>
      </c>
      <c r="V669" s="42">
        <f t="shared" si="952"/>
        <v>678320</v>
      </c>
      <c r="W669" s="47"/>
      <c r="X669" s="47">
        <v>5560</v>
      </c>
      <c r="Y669" s="47"/>
      <c r="Z669" s="50"/>
      <c r="AA669" s="51">
        <f t="shared" si="1107"/>
        <v>0</v>
      </c>
      <c r="AB669" s="46">
        <f t="shared" si="1108"/>
        <v>0</v>
      </c>
      <c r="AC669" s="46">
        <f t="shared" si="1032"/>
        <v>0</v>
      </c>
      <c r="AD669" s="47"/>
      <c r="AE669" s="47"/>
      <c r="AF669" s="44">
        <f t="shared" si="1031"/>
        <v>0</v>
      </c>
      <c r="AG669" s="124"/>
      <c r="AH669" s="51">
        <f t="shared" si="1109"/>
        <v>0</v>
      </c>
      <c r="AI669" s="46">
        <f t="shared" si="1110"/>
        <v>0</v>
      </c>
      <c r="AJ669" s="46">
        <f t="shared" si="1111"/>
        <v>0</v>
      </c>
      <c r="AK669" s="47"/>
      <c r="AL669" s="47"/>
      <c r="AM669" s="44">
        <f t="shared" si="1093"/>
        <v>0</v>
      </c>
      <c r="AN669" s="124"/>
      <c r="AO669" s="51">
        <f t="shared" si="1112"/>
        <v>0</v>
      </c>
      <c r="AP669" s="46">
        <f t="shared" si="1113"/>
        <v>0</v>
      </c>
      <c r="AQ669" s="46">
        <f t="shared" si="1114"/>
        <v>0</v>
      </c>
      <c r="AR669" s="47"/>
      <c r="AS669" s="47"/>
      <c r="AT669" s="44">
        <f t="shared" si="1094"/>
        <v>0</v>
      </c>
      <c r="AU669" s="124"/>
      <c r="AV669" s="51">
        <f t="shared" si="1115"/>
        <v>0</v>
      </c>
      <c r="AW669" s="46">
        <f t="shared" si="1116"/>
        <v>0</v>
      </c>
      <c r="AX669" s="46">
        <f t="shared" si="1117"/>
        <v>0</v>
      </c>
      <c r="AY669" s="47"/>
      <c r="AZ669" s="47"/>
      <c r="BA669" s="44">
        <f t="shared" si="1095"/>
        <v>0</v>
      </c>
      <c r="BB669" s="93" t="s">
        <v>1033</v>
      </c>
      <c r="BC669" s="93"/>
    </row>
    <row r="670" spans="1:139" ht="171" customHeight="1" outlineLevel="1" x14ac:dyDescent="0.3">
      <c r="A670" s="6">
        <v>545</v>
      </c>
      <c r="B670" s="6">
        <v>91</v>
      </c>
      <c r="C670" s="6" t="s">
        <v>525</v>
      </c>
      <c r="D670" s="7" t="s">
        <v>569</v>
      </c>
      <c r="E670" s="16">
        <v>5</v>
      </c>
      <c r="F670" s="49">
        <f t="shared" si="1044"/>
        <v>0</v>
      </c>
      <c r="G670" s="46">
        <f t="shared" si="1118"/>
        <v>0</v>
      </c>
      <c r="H670" s="46">
        <f t="shared" si="1045"/>
        <v>0</v>
      </c>
      <c r="I670" s="47"/>
      <c r="J670" s="47"/>
      <c r="K670" s="47">
        <f t="shared" si="1046"/>
        <v>0</v>
      </c>
      <c r="L670" s="50"/>
      <c r="M670" s="49">
        <f t="shared" si="949"/>
        <v>0</v>
      </c>
      <c r="N670" s="46">
        <f t="shared" si="950"/>
        <v>0</v>
      </c>
      <c r="O670" s="42">
        <f t="shared" si="951"/>
        <v>0</v>
      </c>
      <c r="P670" s="47"/>
      <c r="Q670" s="47"/>
      <c r="R670" s="47"/>
      <c r="S670" s="50"/>
      <c r="T670" s="49">
        <f t="shared" si="1047"/>
        <v>0</v>
      </c>
      <c r="U670" s="46">
        <f t="shared" si="1048"/>
        <v>191500</v>
      </c>
      <c r="V670" s="42">
        <f t="shared" si="952"/>
        <v>191500</v>
      </c>
      <c r="W670" s="47"/>
      <c r="X670" s="47">
        <v>38300</v>
      </c>
      <c r="Y670" s="47"/>
      <c r="Z670" s="50"/>
      <c r="AA670" s="51">
        <f t="shared" si="1107"/>
        <v>0</v>
      </c>
      <c r="AB670" s="46">
        <f t="shared" si="1108"/>
        <v>0</v>
      </c>
      <c r="AC670" s="46">
        <f t="shared" si="1032"/>
        <v>0</v>
      </c>
      <c r="AD670" s="47"/>
      <c r="AE670" s="47"/>
      <c r="AF670" s="44">
        <f t="shared" si="1031"/>
        <v>0</v>
      </c>
      <c r="AG670" s="124"/>
      <c r="AH670" s="51">
        <f t="shared" si="1109"/>
        <v>0</v>
      </c>
      <c r="AI670" s="46">
        <f t="shared" si="1110"/>
        <v>0</v>
      </c>
      <c r="AJ670" s="46">
        <f t="shared" si="1111"/>
        <v>0</v>
      </c>
      <c r="AK670" s="47"/>
      <c r="AL670" s="47"/>
      <c r="AM670" s="44">
        <f t="shared" si="1093"/>
        <v>0</v>
      </c>
      <c r="AN670" s="124"/>
      <c r="AO670" s="51">
        <f t="shared" si="1112"/>
        <v>0</v>
      </c>
      <c r="AP670" s="46">
        <f t="shared" si="1113"/>
        <v>0</v>
      </c>
      <c r="AQ670" s="46">
        <f t="shared" si="1114"/>
        <v>0</v>
      </c>
      <c r="AR670" s="47"/>
      <c r="AS670" s="47"/>
      <c r="AT670" s="44">
        <f t="shared" si="1094"/>
        <v>0</v>
      </c>
      <c r="AU670" s="124"/>
      <c r="AV670" s="51">
        <f t="shared" si="1115"/>
        <v>0</v>
      </c>
      <c r="AW670" s="46">
        <f t="shared" si="1116"/>
        <v>0</v>
      </c>
      <c r="AX670" s="46">
        <f t="shared" si="1117"/>
        <v>0</v>
      </c>
      <c r="AY670" s="47"/>
      <c r="AZ670" s="47"/>
      <c r="BA670" s="44">
        <f t="shared" si="1095"/>
        <v>0</v>
      </c>
      <c r="BB670" s="93" t="s">
        <v>1034</v>
      </c>
      <c r="BC670" s="93"/>
    </row>
    <row r="671" spans="1:139" ht="28.5" customHeight="1" outlineLevel="1" x14ac:dyDescent="0.3">
      <c r="A671" s="6">
        <v>546</v>
      </c>
      <c r="B671" s="6">
        <v>92</v>
      </c>
      <c r="C671" s="6" t="s">
        <v>526</v>
      </c>
      <c r="D671" s="7" t="s">
        <v>549</v>
      </c>
      <c r="E671" s="16">
        <v>116.4</v>
      </c>
      <c r="F671" s="49">
        <f t="shared" si="1044"/>
        <v>0</v>
      </c>
      <c r="G671" s="46">
        <f t="shared" si="1118"/>
        <v>0</v>
      </c>
      <c r="H671" s="46">
        <f t="shared" si="1045"/>
        <v>0</v>
      </c>
      <c r="I671" s="47"/>
      <c r="J671" s="47"/>
      <c r="K671" s="47">
        <f t="shared" si="1046"/>
        <v>0</v>
      </c>
      <c r="L671" s="50"/>
      <c r="M671" s="49">
        <f t="shared" si="949"/>
        <v>0</v>
      </c>
      <c r="N671" s="46">
        <f t="shared" si="950"/>
        <v>0</v>
      </c>
      <c r="O671" s="42">
        <f t="shared" si="951"/>
        <v>0</v>
      </c>
      <c r="P671" s="47"/>
      <c r="Q671" s="47"/>
      <c r="R671" s="47"/>
      <c r="S671" s="50"/>
      <c r="T671" s="49">
        <f t="shared" si="1047"/>
        <v>0</v>
      </c>
      <c r="U671" s="46">
        <f t="shared" si="1048"/>
        <v>0</v>
      </c>
      <c r="V671" s="42">
        <f t="shared" si="952"/>
        <v>0</v>
      </c>
      <c r="W671" s="47"/>
      <c r="X671" s="47"/>
      <c r="Y671" s="47"/>
      <c r="Z671" s="50"/>
      <c r="AA671" s="51">
        <f t="shared" si="1107"/>
        <v>0</v>
      </c>
      <c r="AB671" s="46">
        <f t="shared" si="1108"/>
        <v>0</v>
      </c>
      <c r="AC671" s="46">
        <f t="shared" si="1032"/>
        <v>0</v>
      </c>
      <c r="AD671" s="47"/>
      <c r="AE671" s="47"/>
      <c r="AF671" s="44">
        <f t="shared" si="1031"/>
        <v>0</v>
      </c>
      <c r="AG671" s="124"/>
      <c r="AH671" s="51">
        <f t="shared" si="1109"/>
        <v>0</v>
      </c>
      <c r="AI671" s="46">
        <f t="shared" si="1110"/>
        <v>0</v>
      </c>
      <c r="AJ671" s="46">
        <f t="shared" si="1111"/>
        <v>0</v>
      </c>
      <c r="AK671" s="47"/>
      <c r="AL671" s="47"/>
      <c r="AM671" s="44">
        <f t="shared" si="1093"/>
        <v>0</v>
      </c>
      <c r="AN671" s="124"/>
      <c r="AO671" s="51">
        <f t="shared" si="1112"/>
        <v>0</v>
      </c>
      <c r="AP671" s="46">
        <f t="shared" si="1113"/>
        <v>0</v>
      </c>
      <c r="AQ671" s="46">
        <f t="shared" si="1114"/>
        <v>0</v>
      </c>
      <c r="AR671" s="47"/>
      <c r="AS671" s="47"/>
      <c r="AT671" s="44">
        <f t="shared" si="1094"/>
        <v>0</v>
      </c>
      <c r="AU671" s="124"/>
      <c r="AV671" s="51">
        <f t="shared" si="1115"/>
        <v>0</v>
      </c>
      <c r="AW671" s="46">
        <f t="shared" si="1116"/>
        <v>0</v>
      </c>
      <c r="AX671" s="46">
        <f t="shared" si="1117"/>
        <v>0</v>
      </c>
      <c r="AY671" s="47"/>
      <c r="AZ671" s="47"/>
      <c r="BA671" s="44">
        <f t="shared" si="1095"/>
        <v>0</v>
      </c>
      <c r="BB671" s="93" t="s">
        <v>1035</v>
      </c>
      <c r="BC671" s="93"/>
    </row>
    <row r="672" spans="1:139" ht="42.75" customHeight="1" outlineLevel="1" x14ac:dyDescent="0.3">
      <c r="A672" s="6">
        <v>547</v>
      </c>
      <c r="B672" s="6">
        <v>93</v>
      </c>
      <c r="C672" s="6" t="s">
        <v>527</v>
      </c>
      <c r="D672" s="7" t="s">
        <v>550</v>
      </c>
      <c r="E672" s="16">
        <v>18</v>
      </c>
      <c r="F672" s="49">
        <f t="shared" si="1044"/>
        <v>0</v>
      </c>
      <c r="G672" s="46">
        <f t="shared" si="1118"/>
        <v>0</v>
      </c>
      <c r="H672" s="46">
        <f t="shared" si="1045"/>
        <v>0</v>
      </c>
      <c r="I672" s="47"/>
      <c r="J672" s="47"/>
      <c r="K672" s="47">
        <f t="shared" si="1046"/>
        <v>0</v>
      </c>
      <c r="L672" s="50"/>
      <c r="M672" s="49">
        <f t="shared" si="949"/>
        <v>0</v>
      </c>
      <c r="N672" s="46">
        <f t="shared" si="950"/>
        <v>0</v>
      </c>
      <c r="O672" s="42">
        <f t="shared" si="951"/>
        <v>0</v>
      </c>
      <c r="P672" s="47"/>
      <c r="Q672" s="47"/>
      <c r="R672" s="47"/>
      <c r="S672" s="50"/>
      <c r="T672" s="49">
        <f t="shared" si="1047"/>
        <v>0</v>
      </c>
      <c r="U672" s="46">
        <f t="shared" si="1048"/>
        <v>0</v>
      </c>
      <c r="V672" s="42">
        <f t="shared" si="952"/>
        <v>0</v>
      </c>
      <c r="W672" s="47"/>
      <c r="X672" s="47"/>
      <c r="Y672" s="47"/>
      <c r="Z672" s="50"/>
      <c r="AA672" s="51">
        <f t="shared" si="1107"/>
        <v>0</v>
      </c>
      <c r="AB672" s="46">
        <f t="shared" si="1108"/>
        <v>0</v>
      </c>
      <c r="AC672" s="46">
        <f t="shared" si="1032"/>
        <v>0</v>
      </c>
      <c r="AD672" s="47"/>
      <c r="AE672" s="47"/>
      <c r="AF672" s="44">
        <f t="shared" si="1031"/>
        <v>0</v>
      </c>
      <c r="AG672" s="124"/>
      <c r="AH672" s="51">
        <f t="shared" si="1109"/>
        <v>0</v>
      </c>
      <c r="AI672" s="46">
        <f t="shared" si="1110"/>
        <v>0</v>
      </c>
      <c r="AJ672" s="46">
        <f t="shared" si="1111"/>
        <v>0</v>
      </c>
      <c r="AK672" s="47"/>
      <c r="AL672" s="47"/>
      <c r="AM672" s="44">
        <f t="shared" si="1093"/>
        <v>0</v>
      </c>
      <c r="AN672" s="124"/>
      <c r="AO672" s="51">
        <f t="shared" si="1112"/>
        <v>0</v>
      </c>
      <c r="AP672" s="46">
        <f t="shared" si="1113"/>
        <v>0</v>
      </c>
      <c r="AQ672" s="46">
        <f t="shared" si="1114"/>
        <v>0</v>
      </c>
      <c r="AR672" s="47"/>
      <c r="AS672" s="47"/>
      <c r="AT672" s="44">
        <f t="shared" si="1094"/>
        <v>0</v>
      </c>
      <c r="AU672" s="124"/>
      <c r="AV672" s="51">
        <f t="shared" si="1115"/>
        <v>0</v>
      </c>
      <c r="AW672" s="46">
        <f t="shared" si="1116"/>
        <v>0</v>
      </c>
      <c r="AX672" s="46">
        <f t="shared" si="1117"/>
        <v>0</v>
      </c>
      <c r="AY672" s="47"/>
      <c r="AZ672" s="47"/>
      <c r="BA672" s="44">
        <f t="shared" si="1095"/>
        <v>0</v>
      </c>
      <c r="BB672" s="93" t="s">
        <v>1036</v>
      </c>
      <c r="BC672" s="93"/>
    </row>
    <row r="673" spans="1:139" ht="42.75" customHeight="1" outlineLevel="1" x14ac:dyDescent="0.3">
      <c r="A673" s="6">
        <v>548</v>
      </c>
      <c r="B673" s="6">
        <v>94</v>
      </c>
      <c r="C673" s="6" t="s">
        <v>528</v>
      </c>
      <c r="D673" s="7" t="s">
        <v>559</v>
      </c>
      <c r="E673" s="16">
        <v>18</v>
      </c>
      <c r="F673" s="49">
        <f t="shared" si="1044"/>
        <v>0</v>
      </c>
      <c r="G673" s="46">
        <f t="shared" si="1118"/>
        <v>0</v>
      </c>
      <c r="H673" s="46">
        <f t="shared" si="1045"/>
        <v>0</v>
      </c>
      <c r="I673" s="47"/>
      <c r="J673" s="47"/>
      <c r="K673" s="47">
        <f t="shared" si="1046"/>
        <v>0</v>
      </c>
      <c r="L673" s="50"/>
      <c r="M673" s="49">
        <f t="shared" si="949"/>
        <v>0</v>
      </c>
      <c r="N673" s="46">
        <f t="shared" si="950"/>
        <v>0</v>
      </c>
      <c r="O673" s="42">
        <f t="shared" si="951"/>
        <v>0</v>
      </c>
      <c r="P673" s="47"/>
      <c r="Q673" s="47"/>
      <c r="R673" s="47"/>
      <c r="S673" s="50"/>
      <c r="T673" s="49">
        <f t="shared" si="1047"/>
        <v>0</v>
      </c>
      <c r="U673" s="46">
        <f t="shared" si="1048"/>
        <v>54000</v>
      </c>
      <c r="V673" s="42">
        <f t="shared" si="952"/>
        <v>54000</v>
      </c>
      <c r="W673" s="47"/>
      <c r="X673" s="47">
        <v>3000</v>
      </c>
      <c r="Y673" s="47"/>
      <c r="Z673" s="50"/>
      <c r="AA673" s="51">
        <f t="shared" si="1107"/>
        <v>0</v>
      </c>
      <c r="AB673" s="46">
        <f t="shared" si="1108"/>
        <v>0</v>
      </c>
      <c r="AC673" s="46">
        <f t="shared" si="1032"/>
        <v>0</v>
      </c>
      <c r="AD673" s="47"/>
      <c r="AE673" s="47"/>
      <c r="AF673" s="44">
        <f t="shared" si="1031"/>
        <v>0</v>
      </c>
      <c r="AG673" s="124"/>
      <c r="AH673" s="51">
        <f t="shared" si="1109"/>
        <v>0</v>
      </c>
      <c r="AI673" s="46">
        <f t="shared" si="1110"/>
        <v>0</v>
      </c>
      <c r="AJ673" s="46">
        <f t="shared" si="1111"/>
        <v>0</v>
      </c>
      <c r="AK673" s="47"/>
      <c r="AL673" s="47"/>
      <c r="AM673" s="44">
        <f t="shared" si="1093"/>
        <v>0</v>
      </c>
      <c r="AN673" s="124"/>
      <c r="AO673" s="51">
        <f t="shared" si="1112"/>
        <v>0</v>
      </c>
      <c r="AP673" s="46">
        <f t="shared" si="1113"/>
        <v>0</v>
      </c>
      <c r="AQ673" s="46">
        <f t="shared" si="1114"/>
        <v>0</v>
      </c>
      <c r="AR673" s="47"/>
      <c r="AS673" s="47"/>
      <c r="AT673" s="44">
        <f t="shared" si="1094"/>
        <v>0</v>
      </c>
      <c r="AU673" s="124"/>
      <c r="AV673" s="51">
        <f t="shared" si="1115"/>
        <v>0</v>
      </c>
      <c r="AW673" s="46">
        <f t="shared" si="1116"/>
        <v>0</v>
      </c>
      <c r="AX673" s="46">
        <f t="shared" si="1117"/>
        <v>0</v>
      </c>
      <c r="AY673" s="47"/>
      <c r="AZ673" s="47"/>
      <c r="BA673" s="44">
        <f t="shared" si="1095"/>
        <v>0</v>
      </c>
      <c r="BB673" s="93" t="s">
        <v>1037</v>
      </c>
      <c r="BC673" s="93"/>
    </row>
    <row r="674" spans="1:139" s="85" customFormat="1" ht="71.25" hidden="1" customHeight="1" x14ac:dyDescent="0.3">
      <c r="A674" s="75"/>
      <c r="B674" s="75"/>
      <c r="C674" s="75" t="s">
        <v>529</v>
      </c>
      <c r="D674" s="75"/>
      <c r="E674" s="76"/>
      <c r="F674" s="76">
        <f t="shared" si="1044"/>
        <v>0</v>
      </c>
      <c r="G674" s="77">
        <f t="shared" si="1118"/>
        <v>0</v>
      </c>
      <c r="H674" s="77">
        <f t="shared" si="1045"/>
        <v>0</v>
      </c>
      <c r="I674" s="78"/>
      <c r="J674" s="78"/>
      <c r="K674" s="78">
        <f t="shared" si="1046"/>
        <v>0</v>
      </c>
      <c r="L674" s="108"/>
      <c r="M674" s="76">
        <f t="shared" si="949"/>
        <v>0</v>
      </c>
      <c r="N674" s="77">
        <f t="shared" si="950"/>
        <v>0</v>
      </c>
      <c r="O674" s="76">
        <f t="shared" si="951"/>
        <v>0</v>
      </c>
      <c r="P674" s="78"/>
      <c r="Q674" s="78"/>
      <c r="R674" s="78"/>
      <c r="S674" s="108"/>
      <c r="T674" s="76">
        <f>W674*E674</f>
        <v>0</v>
      </c>
      <c r="U674" s="77">
        <f t="shared" si="1048"/>
        <v>0</v>
      </c>
      <c r="V674" s="76">
        <f t="shared" si="952"/>
        <v>0</v>
      </c>
      <c r="W674" s="78"/>
      <c r="X674" s="78"/>
      <c r="Y674" s="78"/>
      <c r="Z674" s="108"/>
      <c r="AA674" s="84">
        <f t="shared" si="1107"/>
        <v>0</v>
      </c>
      <c r="AB674" s="77">
        <f t="shared" si="1108"/>
        <v>0</v>
      </c>
      <c r="AC674" s="77">
        <f t="shared" si="1032"/>
        <v>0</v>
      </c>
      <c r="AD674" s="78"/>
      <c r="AE674" s="78"/>
      <c r="AF674" s="78">
        <f t="shared" si="1031"/>
        <v>0</v>
      </c>
      <c r="AG674" s="108"/>
      <c r="AH674" s="84">
        <f t="shared" si="1109"/>
        <v>0</v>
      </c>
      <c r="AI674" s="77">
        <f t="shared" si="1110"/>
        <v>0</v>
      </c>
      <c r="AJ674" s="77">
        <f t="shared" si="1111"/>
        <v>0</v>
      </c>
      <c r="AK674" s="78"/>
      <c r="AL674" s="78"/>
      <c r="AM674" s="78">
        <f t="shared" si="1093"/>
        <v>0</v>
      </c>
      <c r="AN674" s="108"/>
      <c r="AO674" s="84">
        <f t="shared" si="1112"/>
        <v>0</v>
      </c>
      <c r="AP674" s="77">
        <f t="shared" si="1113"/>
        <v>0</v>
      </c>
      <c r="AQ674" s="77">
        <f t="shared" si="1114"/>
        <v>0</v>
      </c>
      <c r="AR674" s="78"/>
      <c r="AS674" s="78"/>
      <c r="AT674" s="78">
        <f t="shared" si="1094"/>
        <v>0</v>
      </c>
      <c r="AU674" s="108"/>
      <c r="AV674" s="84">
        <f t="shared" si="1115"/>
        <v>0</v>
      </c>
      <c r="AW674" s="77">
        <f t="shared" si="1116"/>
        <v>0</v>
      </c>
      <c r="AX674" s="77">
        <f t="shared" si="1117"/>
        <v>0</v>
      </c>
      <c r="AY674" s="78"/>
      <c r="AZ674" s="78"/>
      <c r="BA674" s="78">
        <f t="shared" si="1095"/>
        <v>0</v>
      </c>
      <c r="BB674" s="91"/>
      <c r="BC674" s="91"/>
      <c r="BD674" s="131"/>
      <c r="BE674" s="131"/>
      <c r="BF674" s="131"/>
      <c r="BG674" s="131"/>
      <c r="BH674" s="131"/>
      <c r="BI674" s="131"/>
      <c r="BJ674" s="131"/>
      <c r="BK674" s="131"/>
      <c r="BL674" s="131"/>
      <c r="BM674" s="131"/>
      <c r="BN674" s="131"/>
      <c r="BO674" s="131"/>
      <c r="BP674" s="131"/>
      <c r="BQ674" s="131"/>
      <c r="BR674" s="131"/>
      <c r="BS674" s="131"/>
      <c r="BT674" s="131"/>
      <c r="BU674" s="131"/>
      <c r="BV674" s="131"/>
      <c r="BW674" s="131"/>
      <c r="BX674" s="131"/>
      <c r="BY674" s="131"/>
      <c r="BZ674" s="131"/>
      <c r="CA674" s="131"/>
      <c r="CB674" s="131"/>
      <c r="CC674" s="131"/>
      <c r="CD674" s="131"/>
      <c r="CE674" s="131"/>
      <c r="CF674" s="131"/>
      <c r="CG674" s="131"/>
      <c r="CH674" s="131"/>
      <c r="CI674" s="131"/>
      <c r="CJ674" s="131"/>
      <c r="CK674" s="131"/>
      <c r="CL674" s="131"/>
      <c r="CM674" s="131"/>
      <c r="CN674" s="131"/>
      <c r="CO674" s="131"/>
      <c r="CP674" s="131"/>
      <c r="CQ674" s="131"/>
      <c r="CR674" s="131"/>
      <c r="CS674" s="131"/>
      <c r="CT674" s="131"/>
      <c r="CU674" s="131"/>
      <c r="CV674" s="131"/>
      <c r="CW674" s="131"/>
      <c r="CX674" s="131"/>
      <c r="CY674" s="131"/>
      <c r="CZ674" s="131"/>
      <c r="DA674" s="131"/>
      <c r="DB674" s="131"/>
      <c r="DC674" s="131"/>
      <c r="DD674" s="131"/>
      <c r="DE674" s="131"/>
      <c r="DF674" s="131"/>
      <c r="DG674" s="131"/>
      <c r="DH674" s="131"/>
      <c r="DI674" s="131"/>
      <c r="DJ674" s="131"/>
      <c r="DK674" s="131"/>
      <c r="DL674" s="131"/>
      <c r="DM674" s="131"/>
      <c r="DN674" s="131"/>
      <c r="DO674" s="131"/>
      <c r="DP674" s="131"/>
      <c r="DQ674" s="131"/>
      <c r="DR674" s="131"/>
      <c r="DS674" s="131"/>
      <c r="DT674" s="131"/>
      <c r="DU674" s="131"/>
      <c r="DV674" s="131"/>
      <c r="DW674" s="131"/>
      <c r="DX674" s="131"/>
      <c r="DY674" s="131"/>
      <c r="DZ674" s="131"/>
      <c r="EA674" s="131"/>
      <c r="EB674" s="131"/>
      <c r="EC674" s="131"/>
      <c r="ED674" s="131"/>
      <c r="EE674" s="131"/>
      <c r="EF674" s="131"/>
      <c r="EG674" s="131"/>
      <c r="EH674" s="131"/>
      <c r="EI674" s="131"/>
    </row>
    <row r="675" spans="1:139" s="85" customFormat="1" ht="54" hidden="1" x14ac:dyDescent="0.3">
      <c r="A675" s="75"/>
      <c r="B675" s="75"/>
      <c r="C675" s="75" t="s">
        <v>530</v>
      </c>
      <c r="D675" s="80"/>
      <c r="E675" s="86"/>
      <c r="F675" s="76">
        <f>F676+F680</f>
        <v>0</v>
      </c>
      <c r="G675" s="76">
        <f t="shared" ref="G675:H675" si="1119">G676+G680</f>
        <v>0</v>
      </c>
      <c r="H675" s="76">
        <f t="shared" si="1119"/>
        <v>0</v>
      </c>
      <c r="I675" s="78"/>
      <c r="J675" s="78"/>
      <c r="K675" s="78">
        <f t="shared" si="1046"/>
        <v>0</v>
      </c>
      <c r="L675" s="108"/>
      <c r="M675" s="76">
        <f>M676+M680</f>
        <v>0</v>
      </c>
      <c r="N675" s="76">
        <f t="shared" ref="N675" si="1120">N676+N680</f>
        <v>0</v>
      </c>
      <c r="O675" s="76">
        <f t="shared" ref="O675" si="1121">O676+O680</f>
        <v>0</v>
      </c>
      <c r="P675" s="78"/>
      <c r="Q675" s="78"/>
      <c r="R675" s="78"/>
      <c r="S675" s="108"/>
      <c r="T675" s="76">
        <f>T676+T680</f>
        <v>0</v>
      </c>
      <c r="U675" s="76">
        <f t="shared" ref="U675" si="1122">U676+U680</f>
        <v>2951798.6</v>
      </c>
      <c r="V675" s="76">
        <f t="shared" ref="V675" si="1123">V676+V680</f>
        <v>2951798.6</v>
      </c>
      <c r="W675" s="78"/>
      <c r="X675" s="78"/>
      <c r="Y675" s="78"/>
      <c r="Z675" s="108"/>
      <c r="AA675" s="76">
        <f>AA676+AA680</f>
        <v>1187750</v>
      </c>
      <c r="AB675" s="76">
        <f t="shared" ref="AB675" si="1124">AB676+AB680</f>
        <v>1605941.6666666667</v>
      </c>
      <c r="AC675" s="76">
        <f t="shared" ref="AC675" si="1125">AC676+AC680</f>
        <v>2793691.6666666665</v>
      </c>
      <c r="AD675" s="78"/>
      <c r="AE675" s="78"/>
      <c r="AF675" s="78">
        <f t="shared" si="1031"/>
        <v>0</v>
      </c>
      <c r="AG675" s="108"/>
      <c r="AH675" s="76">
        <f>AH676+AH680</f>
        <v>3563750</v>
      </c>
      <c r="AI675" s="76">
        <f t="shared" ref="AI675" si="1126">AI676+AI680</f>
        <v>0</v>
      </c>
      <c r="AJ675" s="76">
        <f t="shared" ref="AJ675" si="1127">AJ676+AJ680</f>
        <v>3563750</v>
      </c>
      <c r="AK675" s="78"/>
      <c r="AL675" s="78"/>
      <c r="AM675" s="78">
        <f t="shared" si="1093"/>
        <v>0</v>
      </c>
      <c r="AN675" s="108"/>
      <c r="AO675" s="76">
        <f>AO676+AO680</f>
        <v>0</v>
      </c>
      <c r="AP675" s="76">
        <f t="shared" ref="AP675:AQ675" si="1128">AP676+AP680</f>
        <v>0</v>
      </c>
      <c r="AQ675" s="76">
        <f t="shared" si="1128"/>
        <v>0</v>
      </c>
      <c r="AR675" s="78"/>
      <c r="AS675" s="78"/>
      <c r="AT675" s="78">
        <f t="shared" si="1094"/>
        <v>0</v>
      </c>
      <c r="AU675" s="108"/>
      <c r="AV675" s="76">
        <f>AV676+AV680</f>
        <v>0</v>
      </c>
      <c r="AW675" s="76">
        <f t="shared" ref="AW675" si="1129">AW676+AW680</f>
        <v>0</v>
      </c>
      <c r="AX675" s="76">
        <f>AX676+AX680</f>
        <v>0</v>
      </c>
      <c r="AY675" s="76">
        <f t="shared" ref="AY675:AZ675" si="1130">AY676+AY680</f>
        <v>0</v>
      </c>
      <c r="AZ675" s="76">
        <f t="shared" si="1130"/>
        <v>0</v>
      </c>
      <c r="BA675" s="78">
        <f t="shared" si="1095"/>
        <v>0</v>
      </c>
      <c r="BB675" s="91"/>
      <c r="BC675" s="91"/>
      <c r="BD675" s="131"/>
      <c r="BE675" s="131"/>
      <c r="BF675" s="131"/>
      <c r="BG675" s="131"/>
      <c r="BH675" s="131"/>
      <c r="BI675" s="131"/>
      <c r="BJ675" s="131"/>
      <c r="BK675" s="131"/>
      <c r="BL675" s="131"/>
      <c r="BM675" s="131"/>
      <c r="BN675" s="131"/>
      <c r="BO675" s="131"/>
      <c r="BP675" s="131"/>
      <c r="BQ675" s="131"/>
      <c r="BR675" s="131"/>
      <c r="BS675" s="131"/>
      <c r="BT675" s="131"/>
      <c r="BU675" s="131"/>
      <c r="BV675" s="131"/>
      <c r="BW675" s="131"/>
      <c r="BX675" s="131"/>
      <c r="BY675" s="131"/>
      <c r="BZ675" s="131"/>
      <c r="CA675" s="131"/>
      <c r="CB675" s="131"/>
      <c r="CC675" s="131"/>
      <c r="CD675" s="131"/>
      <c r="CE675" s="131"/>
      <c r="CF675" s="131"/>
      <c r="CG675" s="131"/>
      <c r="CH675" s="131"/>
      <c r="CI675" s="131"/>
      <c r="CJ675" s="131"/>
      <c r="CK675" s="131"/>
      <c r="CL675" s="131"/>
      <c r="CM675" s="131"/>
      <c r="CN675" s="131"/>
      <c r="CO675" s="131"/>
      <c r="CP675" s="131"/>
      <c r="CQ675" s="131"/>
      <c r="CR675" s="131"/>
      <c r="CS675" s="131"/>
      <c r="CT675" s="131"/>
      <c r="CU675" s="131"/>
      <c r="CV675" s="131"/>
      <c r="CW675" s="131"/>
      <c r="CX675" s="131"/>
      <c r="CY675" s="131"/>
      <c r="CZ675" s="131"/>
      <c r="DA675" s="131"/>
      <c r="DB675" s="131"/>
      <c r="DC675" s="131"/>
      <c r="DD675" s="131"/>
      <c r="DE675" s="131"/>
      <c r="DF675" s="131"/>
      <c r="DG675" s="131"/>
      <c r="DH675" s="131"/>
      <c r="DI675" s="131"/>
      <c r="DJ675" s="131"/>
      <c r="DK675" s="131"/>
      <c r="DL675" s="131"/>
      <c r="DM675" s="131"/>
      <c r="DN675" s="131"/>
      <c r="DO675" s="131"/>
      <c r="DP675" s="131"/>
      <c r="DQ675" s="131"/>
      <c r="DR675" s="131"/>
      <c r="DS675" s="131"/>
      <c r="DT675" s="131"/>
      <c r="DU675" s="131"/>
      <c r="DV675" s="131"/>
      <c r="DW675" s="131"/>
      <c r="DX675" s="131"/>
      <c r="DY675" s="131"/>
      <c r="DZ675" s="131"/>
      <c r="EA675" s="131"/>
      <c r="EB675" s="131"/>
      <c r="EC675" s="131"/>
      <c r="ED675" s="131"/>
      <c r="EE675" s="131"/>
      <c r="EF675" s="131"/>
      <c r="EG675" s="131"/>
      <c r="EH675" s="131"/>
      <c r="EI675" s="131"/>
    </row>
    <row r="676" spans="1:139" s="67" customFormat="1" hidden="1" x14ac:dyDescent="0.3">
      <c r="A676" s="61"/>
      <c r="B676" s="61"/>
      <c r="C676" s="61" t="s">
        <v>531</v>
      </c>
      <c r="D676" s="68"/>
      <c r="E676" s="69"/>
      <c r="F676" s="72">
        <f>SUM(F677:F679)</f>
        <v>0</v>
      </c>
      <c r="G676" s="72">
        <f t="shared" ref="G676:H676" si="1131">SUM(G677:G679)</f>
        <v>0</v>
      </c>
      <c r="H676" s="72">
        <f t="shared" si="1131"/>
        <v>0</v>
      </c>
      <c r="I676" s="71"/>
      <c r="J676" s="71"/>
      <c r="K676" s="71">
        <f t="shared" si="1046"/>
        <v>0</v>
      </c>
      <c r="L676" s="60"/>
      <c r="M676" s="72">
        <f>SUM(M677:M679)</f>
        <v>0</v>
      </c>
      <c r="N676" s="72">
        <f t="shared" ref="N676" si="1132">SUM(N677:N679)</f>
        <v>0</v>
      </c>
      <c r="O676" s="72">
        <f t="shared" ref="O676" si="1133">SUM(O677:O679)</f>
        <v>0</v>
      </c>
      <c r="P676" s="71"/>
      <c r="Q676" s="71"/>
      <c r="R676" s="71">
        <f t="shared" ref="R676:R700" si="1134">P676+Q676</f>
        <v>0</v>
      </c>
      <c r="S676" s="60"/>
      <c r="T676" s="72">
        <f>SUM(T677:T679)</f>
        <v>0</v>
      </c>
      <c r="U676" s="72">
        <f t="shared" ref="U676" si="1135">SUM(U677:U679)</f>
        <v>1325969.3333333335</v>
      </c>
      <c r="V676" s="72">
        <f t="shared" ref="V676" si="1136">SUM(V677:V679)</f>
        <v>1325969.3333333335</v>
      </c>
      <c r="W676" s="71"/>
      <c r="X676" s="71"/>
      <c r="Y676" s="71">
        <f t="shared" ref="Y676:Y701" si="1137">W676+X676</f>
        <v>0</v>
      </c>
      <c r="Z676" s="60"/>
      <c r="AA676" s="72">
        <f>SUM(AA677:AA679)</f>
        <v>391666.66666666669</v>
      </c>
      <c r="AB676" s="72">
        <f t="shared" ref="AB676" si="1138">SUM(AB677:AB679)</f>
        <v>217733.33333333334</v>
      </c>
      <c r="AC676" s="72">
        <f t="shared" ref="AC676" si="1139">SUM(AC677:AC679)</f>
        <v>609400</v>
      </c>
      <c r="AD676" s="71"/>
      <c r="AE676" s="71"/>
      <c r="AF676" s="66">
        <f t="shared" si="1031"/>
        <v>0</v>
      </c>
      <c r="AG676" s="123"/>
      <c r="AH676" s="72">
        <f>SUM(AH677:AH679)</f>
        <v>368000</v>
      </c>
      <c r="AI676" s="72">
        <f t="shared" ref="AI676" si="1140">SUM(AI677:AI679)</f>
        <v>0</v>
      </c>
      <c r="AJ676" s="72">
        <f t="shared" ref="AJ676" si="1141">SUM(AJ677:AJ679)</f>
        <v>368000</v>
      </c>
      <c r="AK676" s="71"/>
      <c r="AL676" s="71"/>
      <c r="AM676" s="66">
        <f t="shared" si="1093"/>
        <v>0</v>
      </c>
      <c r="AN676" s="123"/>
      <c r="AO676" s="72">
        <f>SUM(AO677:AO679)</f>
        <v>0</v>
      </c>
      <c r="AP676" s="72">
        <f t="shared" ref="AP676:AQ676" si="1142">SUM(AP677:AP679)</f>
        <v>0</v>
      </c>
      <c r="AQ676" s="72">
        <f t="shared" si="1142"/>
        <v>0</v>
      </c>
      <c r="AR676" s="71"/>
      <c r="AS676" s="71"/>
      <c r="AT676" s="66">
        <f t="shared" si="1094"/>
        <v>0</v>
      </c>
      <c r="AU676" s="123"/>
      <c r="AV676" s="72">
        <f>SUM(AV677:AV679)</f>
        <v>0</v>
      </c>
      <c r="AW676" s="72">
        <f t="shared" ref="AW676:AX676" si="1143">SUM(AW677:AW679)</f>
        <v>0</v>
      </c>
      <c r="AX676" s="72">
        <f t="shared" si="1143"/>
        <v>0</v>
      </c>
      <c r="AY676" s="71"/>
      <c r="AZ676" s="71"/>
      <c r="BA676" s="66">
        <f t="shared" si="1095"/>
        <v>0</v>
      </c>
      <c r="BB676" s="89"/>
      <c r="BC676" s="89"/>
      <c r="BD676" s="130"/>
      <c r="BE676" s="130"/>
      <c r="BF676" s="130"/>
      <c r="BG676" s="130"/>
      <c r="BH676" s="130"/>
      <c r="BI676" s="130"/>
      <c r="BJ676" s="130"/>
      <c r="BK676" s="130"/>
      <c r="BL676" s="130"/>
      <c r="BM676" s="130"/>
      <c r="BN676" s="130"/>
      <c r="BO676" s="130"/>
      <c r="BP676" s="130"/>
      <c r="BQ676" s="130"/>
      <c r="BR676" s="130"/>
      <c r="BS676" s="130"/>
      <c r="BT676" s="130"/>
      <c r="BU676" s="130"/>
      <c r="BV676" s="130"/>
      <c r="BW676" s="130"/>
      <c r="BX676" s="130"/>
      <c r="BY676" s="130"/>
      <c r="BZ676" s="130"/>
      <c r="CA676" s="130"/>
      <c r="CB676" s="130"/>
      <c r="CC676" s="130"/>
      <c r="CD676" s="130"/>
      <c r="CE676" s="130"/>
      <c r="CF676" s="130"/>
      <c r="CG676" s="130"/>
      <c r="CH676" s="130"/>
      <c r="CI676" s="130"/>
      <c r="CJ676" s="130"/>
      <c r="CK676" s="130"/>
      <c r="CL676" s="130"/>
      <c r="CM676" s="130"/>
      <c r="CN676" s="130"/>
      <c r="CO676" s="130"/>
      <c r="CP676" s="130"/>
      <c r="CQ676" s="130"/>
      <c r="CR676" s="130"/>
      <c r="CS676" s="130"/>
      <c r="CT676" s="130"/>
      <c r="CU676" s="130"/>
      <c r="CV676" s="130"/>
      <c r="CW676" s="130"/>
      <c r="CX676" s="130"/>
      <c r="CY676" s="130"/>
      <c r="CZ676" s="130"/>
      <c r="DA676" s="130"/>
      <c r="DB676" s="130"/>
      <c r="DC676" s="130"/>
      <c r="DD676" s="130"/>
      <c r="DE676" s="130"/>
      <c r="DF676" s="130"/>
      <c r="DG676" s="130"/>
      <c r="DH676" s="130"/>
      <c r="DI676" s="130"/>
      <c r="DJ676" s="130"/>
      <c r="DK676" s="130"/>
      <c r="DL676" s="130"/>
      <c r="DM676" s="130"/>
      <c r="DN676" s="130"/>
      <c r="DO676" s="130"/>
      <c r="DP676" s="130"/>
      <c r="DQ676" s="130"/>
      <c r="DR676" s="130"/>
      <c r="DS676" s="130"/>
      <c r="DT676" s="130"/>
      <c r="DU676" s="130"/>
      <c r="DV676" s="130"/>
      <c r="DW676" s="130"/>
      <c r="DX676" s="130"/>
      <c r="DY676" s="130"/>
      <c r="DZ676" s="130"/>
      <c r="EA676" s="130"/>
      <c r="EB676" s="130"/>
      <c r="EC676" s="130"/>
      <c r="ED676" s="130"/>
      <c r="EE676" s="130"/>
      <c r="EF676" s="130"/>
      <c r="EG676" s="130"/>
      <c r="EH676" s="130"/>
      <c r="EI676" s="130"/>
    </row>
    <row r="677" spans="1:139" ht="42.75" customHeight="1" outlineLevel="1" x14ac:dyDescent="0.3">
      <c r="A677" s="6">
        <v>549</v>
      </c>
      <c r="B677" s="6">
        <v>95</v>
      </c>
      <c r="C677" s="6" t="s">
        <v>532</v>
      </c>
      <c r="D677" s="7" t="s">
        <v>550</v>
      </c>
      <c r="E677" s="16">
        <v>8</v>
      </c>
      <c r="F677" s="49">
        <f t="shared" si="1044"/>
        <v>0</v>
      </c>
      <c r="G677" s="46">
        <f t="shared" si="1118"/>
        <v>0</v>
      </c>
      <c r="H677" s="46">
        <f t="shared" si="1045"/>
        <v>0</v>
      </c>
      <c r="I677" s="47"/>
      <c r="J677" s="47"/>
      <c r="K677" s="47">
        <f t="shared" si="1046"/>
        <v>0</v>
      </c>
      <c r="L677" s="50"/>
      <c r="M677" s="49">
        <f t="shared" si="949"/>
        <v>0</v>
      </c>
      <c r="N677" s="46">
        <f t="shared" si="950"/>
        <v>0</v>
      </c>
      <c r="O677" s="42">
        <f t="shared" si="951"/>
        <v>0</v>
      </c>
      <c r="P677" s="47"/>
      <c r="Q677" s="47"/>
      <c r="R677" s="47">
        <f t="shared" si="1134"/>
        <v>0</v>
      </c>
      <c r="S677" s="50"/>
      <c r="T677" s="49">
        <f t="shared" si="1047"/>
        <v>0</v>
      </c>
      <c r="U677" s="46">
        <f t="shared" si="1048"/>
        <v>1083336</v>
      </c>
      <c r="V677" s="42">
        <f t="shared" si="952"/>
        <v>1083336</v>
      </c>
      <c r="W677" s="47"/>
      <c r="X677" s="47">
        <v>135417</v>
      </c>
      <c r="Y677" s="47">
        <f t="shared" si="1137"/>
        <v>135417</v>
      </c>
      <c r="Z677" s="50"/>
      <c r="AA677" s="51">
        <f>E677*AD677</f>
        <v>233333.33333333334</v>
      </c>
      <c r="AB677" s="46">
        <f>E677*AE677</f>
        <v>0</v>
      </c>
      <c r="AC677" s="46">
        <f t="shared" si="1032"/>
        <v>233333.33333333334</v>
      </c>
      <c r="AD677" s="47">
        <v>29166.666666666668</v>
      </c>
      <c r="AE677" s="47">
        <v>0</v>
      </c>
      <c r="AF677" s="44">
        <f t="shared" si="1031"/>
        <v>29166.666666666668</v>
      </c>
      <c r="AG677" s="124"/>
      <c r="AH677" s="51">
        <f>E677*AK677</f>
        <v>120000</v>
      </c>
      <c r="AI677" s="46">
        <f>K677*AL677</f>
        <v>0</v>
      </c>
      <c r="AJ677" s="46">
        <f>AH677+AI677</f>
        <v>120000</v>
      </c>
      <c r="AK677" s="44">
        <v>15000</v>
      </c>
      <c r="AL677" s="47"/>
      <c r="AM677" s="44">
        <f t="shared" si="1093"/>
        <v>15000</v>
      </c>
      <c r="AN677" s="124"/>
      <c r="AO677" s="51">
        <f>L677*AR677</f>
        <v>0</v>
      </c>
      <c r="AP677" s="46">
        <f>R677*AS677</f>
        <v>0</v>
      </c>
      <c r="AQ677" s="46">
        <f>AO677+AP677</f>
        <v>0</v>
      </c>
      <c r="AR677" s="129"/>
      <c r="AS677" s="47"/>
      <c r="AT677" s="44">
        <f t="shared" si="1094"/>
        <v>0</v>
      </c>
      <c r="AU677" s="124"/>
      <c r="AV677" s="51">
        <f>S677*AY677</f>
        <v>0</v>
      </c>
      <c r="AW677" s="46">
        <f>Y677*AZ677</f>
        <v>0</v>
      </c>
      <c r="AX677" s="46">
        <f>AV677+AW677</f>
        <v>0</v>
      </c>
      <c r="AY677" s="129"/>
      <c r="AZ677" s="47"/>
      <c r="BA677" s="44">
        <f t="shared" si="1095"/>
        <v>0</v>
      </c>
      <c r="BB677" s="93" t="s">
        <v>1038</v>
      </c>
      <c r="BC677" s="93" t="s">
        <v>1057</v>
      </c>
    </row>
    <row r="678" spans="1:139" ht="28.5" customHeight="1" outlineLevel="1" x14ac:dyDescent="0.3">
      <c r="A678" s="6">
        <v>550</v>
      </c>
      <c r="B678" s="6">
        <v>96</v>
      </c>
      <c r="C678" s="6" t="s">
        <v>533</v>
      </c>
      <c r="D678" s="7" t="s">
        <v>550</v>
      </c>
      <c r="E678" s="38">
        <v>116</v>
      </c>
      <c r="F678" s="49">
        <f t="shared" si="1044"/>
        <v>0</v>
      </c>
      <c r="G678" s="46">
        <f t="shared" si="1118"/>
        <v>0</v>
      </c>
      <c r="H678" s="46">
        <f t="shared" si="1045"/>
        <v>0</v>
      </c>
      <c r="I678" s="47"/>
      <c r="J678" s="47"/>
      <c r="K678" s="47">
        <f t="shared" si="1046"/>
        <v>0</v>
      </c>
      <c r="L678" s="50"/>
      <c r="M678" s="49">
        <f t="shared" si="949"/>
        <v>0</v>
      </c>
      <c r="N678" s="46">
        <f t="shared" si="950"/>
        <v>0</v>
      </c>
      <c r="O678" s="42">
        <f t="shared" si="951"/>
        <v>0</v>
      </c>
      <c r="P678" s="47"/>
      <c r="Q678" s="47"/>
      <c r="R678" s="47">
        <f t="shared" si="1134"/>
        <v>0</v>
      </c>
      <c r="S678" s="50"/>
      <c r="T678" s="49">
        <f t="shared" si="1047"/>
        <v>0</v>
      </c>
      <c r="U678" s="46">
        <f t="shared" si="1048"/>
        <v>242633.33333333337</v>
      </c>
      <c r="V678" s="42">
        <f t="shared" si="952"/>
        <v>242633.33333333337</v>
      </c>
      <c r="W678" s="47"/>
      <c r="X678" s="47">
        <v>2091.666666666667</v>
      </c>
      <c r="Y678" s="47">
        <f t="shared" si="1137"/>
        <v>2091.666666666667</v>
      </c>
      <c r="Z678" s="50"/>
      <c r="AA678" s="51">
        <f>E678*AD678</f>
        <v>145000</v>
      </c>
      <c r="AB678" s="46">
        <f t="shared" ref="AB678:AB679" si="1144">E678*AE678</f>
        <v>212666.66666666669</v>
      </c>
      <c r="AC678" s="46">
        <f t="shared" si="1032"/>
        <v>357666.66666666669</v>
      </c>
      <c r="AD678" s="47">
        <v>1250</v>
      </c>
      <c r="AE678" s="47">
        <v>1833.3333333333335</v>
      </c>
      <c r="AF678" s="44">
        <f t="shared" si="1031"/>
        <v>3083.3333333333335</v>
      </c>
      <c r="AG678" s="124"/>
      <c r="AH678" s="51">
        <f>E678*AK678</f>
        <v>232000</v>
      </c>
      <c r="AI678" s="46">
        <f>K678*AL678</f>
        <v>0</v>
      </c>
      <c r="AJ678" s="46">
        <f>AH678+AI678</f>
        <v>232000</v>
      </c>
      <c r="AK678" s="44">
        <v>2000</v>
      </c>
      <c r="AL678" s="47"/>
      <c r="AM678" s="44">
        <f t="shared" si="1093"/>
        <v>2000</v>
      </c>
      <c r="AN678" s="124"/>
      <c r="AO678" s="51">
        <f>L678*AR678</f>
        <v>0</v>
      </c>
      <c r="AP678" s="46">
        <f>R678*AS678</f>
        <v>0</v>
      </c>
      <c r="AQ678" s="46">
        <f>AO678+AP678</f>
        <v>0</v>
      </c>
      <c r="AR678" s="129"/>
      <c r="AS678" s="47"/>
      <c r="AT678" s="44">
        <f t="shared" si="1094"/>
        <v>0</v>
      </c>
      <c r="AU678" s="124"/>
      <c r="AV678" s="51">
        <f>S678*AY678</f>
        <v>0</v>
      </c>
      <c r="AW678" s="46">
        <f>Y678*AZ678</f>
        <v>0</v>
      </c>
      <c r="AX678" s="46">
        <f>AV678+AW678</f>
        <v>0</v>
      </c>
      <c r="AY678" s="129"/>
      <c r="AZ678" s="47"/>
      <c r="BA678" s="44">
        <f t="shared" si="1095"/>
        <v>0</v>
      </c>
      <c r="BB678" s="93" t="s">
        <v>1039</v>
      </c>
      <c r="BC678" s="93"/>
    </row>
    <row r="679" spans="1:139" ht="14.25" customHeight="1" outlineLevel="1" x14ac:dyDescent="0.3">
      <c r="A679" s="6">
        <v>551</v>
      </c>
      <c r="B679" s="6">
        <v>97</v>
      </c>
      <c r="C679" s="6" t="s">
        <v>534</v>
      </c>
      <c r="D679" s="7" t="s">
        <v>550</v>
      </c>
      <c r="E679" s="16">
        <v>16</v>
      </c>
      <c r="F679" s="49">
        <f t="shared" si="1044"/>
        <v>0</v>
      </c>
      <c r="G679" s="46">
        <f t="shared" si="1118"/>
        <v>0</v>
      </c>
      <c r="H679" s="46">
        <f t="shared" si="1045"/>
        <v>0</v>
      </c>
      <c r="I679" s="47"/>
      <c r="J679" s="47"/>
      <c r="K679" s="47">
        <f t="shared" si="1046"/>
        <v>0</v>
      </c>
      <c r="L679" s="50"/>
      <c r="M679" s="49">
        <f t="shared" si="949"/>
        <v>0</v>
      </c>
      <c r="N679" s="46">
        <f t="shared" si="950"/>
        <v>0</v>
      </c>
      <c r="O679" s="42">
        <f t="shared" si="951"/>
        <v>0</v>
      </c>
      <c r="P679" s="47"/>
      <c r="Q679" s="47"/>
      <c r="R679" s="47">
        <f t="shared" si="1134"/>
        <v>0</v>
      </c>
      <c r="S679" s="50"/>
      <c r="T679" s="49">
        <f t="shared" si="1047"/>
        <v>0</v>
      </c>
      <c r="U679" s="46">
        <f t="shared" si="1048"/>
        <v>0</v>
      </c>
      <c r="V679" s="42">
        <f t="shared" si="952"/>
        <v>0</v>
      </c>
      <c r="W679" s="47"/>
      <c r="X679" s="47"/>
      <c r="Y679" s="47">
        <f t="shared" si="1137"/>
        <v>0</v>
      </c>
      <c r="Z679" s="50"/>
      <c r="AA679" s="51">
        <f>E679*AD679</f>
        <v>13333.333333333334</v>
      </c>
      <c r="AB679" s="46">
        <f t="shared" si="1144"/>
        <v>5066.666666666667</v>
      </c>
      <c r="AC679" s="46">
        <f t="shared" si="1032"/>
        <v>18400</v>
      </c>
      <c r="AD679" s="47">
        <v>833.33333333333337</v>
      </c>
      <c r="AE679" s="47">
        <v>316.66666666666669</v>
      </c>
      <c r="AF679" s="44">
        <f t="shared" si="1031"/>
        <v>1150</v>
      </c>
      <c r="AG679" s="124"/>
      <c r="AH679" s="51">
        <f>E679*AK679</f>
        <v>16000</v>
      </c>
      <c r="AI679" s="46">
        <f>K679*AL679</f>
        <v>0</v>
      </c>
      <c r="AJ679" s="46">
        <f>AH679+AI679</f>
        <v>16000</v>
      </c>
      <c r="AK679" s="44">
        <v>1000</v>
      </c>
      <c r="AL679" s="47"/>
      <c r="AM679" s="44">
        <f t="shared" si="1093"/>
        <v>1000</v>
      </c>
      <c r="AN679" s="124"/>
      <c r="AO679" s="51">
        <f>L679*AR679</f>
        <v>0</v>
      </c>
      <c r="AP679" s="46">
        <f>R679*AS679</f>
        <v>0</v>
      </c>
      <c r="AQ679" s="46">
        <f>AO679+AP679</f>
        <v>0</v>
      </c>
      <c r="AR679" s="129"/>
      <c r="AS679" s="47"/>
      <c r="AT679" s="44">
        <f t="shared" si="1094"/>
        <v>0</v>
      </c>
      <c r="AU679" s="124"/>
      <c r="AV679" s="51">
        <f>S679*AY679</f>
        <v>0</v>
      </c>
      <c r="AW679" s="46">
        <f>Y679*AZ679</f>
        <v>0</v>
      </c>
      <c r="AX679" s="46">
        <f>AV679+AW679</f>
        <v>0</v>
      </c>
      <c r="AY679" s="129"/>
      <c r="AZ679" s="47"/>
      <c r="BA679" s="44">
        <f t="shared" si="1095"/>
        <v>0</v>
      </c>
      <c r="BB679" s="93" t="s">
        <v>1040</v>
      </c>
      <c r="BC679" s="93"/>
    </row>
    <row r="680" spans="1:139" s="67" customFormat="1" ht="28.5" hidden="1" customHeight="1" x14ac:dyDescent="0.3">
      <c r="A680" s="61"/>
      <c r="B680" s="61"/>
      <c r="C680" s="61" t="s">
        <v>507</v>
      </c>
      <c r="D680" s="68"/>
      <c r="E680" s="69"/>
      <c r="F680" s="72">
        <f>SUM(F681:F685)</f>
        <v>0</v>
      </c>
      <c r="G680" s="72">
        <f t="shared" ref="G680:H680" si="1145">SUM(G681:G685)</f>
        <v>0</v>
      </c>
      <c r="H680" s="72">
        <f t="shared" si="1145"/>
        <v>0</v>
      </c>
      <c r="I680" s="71"/>
      <c r="J680" s="71"/>
      <c r="K680" s="71">
        <f t="shared" si="1046"/>
        <v>0</v>
      </c>
      <c r="L680" s="60"/>
      <c r="M680" s="72">
        <f>SUM(M681:M685)</f>
        <v>0</v>
      </c>
      <c r="N680" s="72">
        <f t="shared" ref="N680" si="1146">SUM(N681:N685)</f>
        <v>0</v>
      </c>
      <c r="O680" s="72">
        <f t="shared" ref="O680" si="1147">SUM(O681:O685)</f>
        <v>0</v>
      </c>
      <c r="P680" s="71"/>
      <c r="Q680" s="71"/>
      <c r="R680" s="71">
        <f t="shared" si="1134"/>
        <v>0</v>
      </c>
      <c r="S680" s="60"/>
      <c r="T680" s="72">
        <f>SUM(T681:T685)</f>
        <v>0</v>
      </c>
      <c r="U680" s="72">
        <f t="shared" ref="U680" si="1148">SUM(U681:U685)</f>
        <v>1625829.2666666666</v>
      </c>
      <c r="V680" s="72">
        <f t="shared" ref="V680" si="1149">SUM(V681:V685)</f>
        <v>1625829.2666666666</v>
      </c>
      <c r="W680" s="71"/>
      <c r="X680" s="71"/>
      <c r="Y680" s="71">
        <f t="shared" si="1137"/>
        <v>0</v>
      </c>
      <c r="Z680" s="60"/>
      <c r="AA680" s="72">
        <f>SUM(AA681:AA685)</f>
        <v>796083.33333333337</v>
      </c>
      <c r="AB680" s="72">
        <f t="shared" ref="AB680" si="1150">SUM(AB681:AB685)</f>
        <v>1388208.3333333335</v>
      </c>
      <c r="AC680" s="72">
        <f t="shared" ref="AC680" si="1151">SUM(AC681:AC685)</f>
        <v>2184291.6666666665</v>
      </c>
      <c r="AD680" s="71"/>
      <c r="AE680" s="71"/>
      <c r="AF680" s="66">
        <f t="shared" si="1031"/>
        <v>0</v>
      </c>
      <c r="AG680" s="123"/>
      <c r="AH680" s="72">
        <f>SUM(AH681:AH685)</f>
        <v>3195750</v>
      </c>
      <c r="AI680" s="72">
        <f t="shared" ref="AI680" si="1152">SUM(AI681:AI685)</f>
        <v>0</v>
      </c>
      <c r="AJ680" s="72">
        <f t="shared" ref="AJ680" si="1153">SUM(AJ681:AJ685)</f>
        <v>3195750</v>
      </c>
      <c r="AK680" s="71"/>
      <c r="AL680" s="71"/>
      <c r="AM680" s="66">
        <f t="shared" si="1093"/>
        <v>0</v>
      </c>
      <c r="AN680" s="123"/>
      <c r="AO680" s="72">
        <f>SUM(AO681:AO685)</f>
        <v>0</v>
      </c>
      <c r="AP680" s="72">
        <f t="shared" ref="AP680:AQ680" si="1154">SUM(AP681:AP685)</f>
        <v>0</v>
      </c>
      <c r="AQ680" s="72">
        <f t="shared" si="1154"/>
        <v>0</v>
      </c>
      <c r="AR680" s="71"/>
      <c r="AS680" s="71"/>
      <c r="AT680" s="66">
        <f t="shared" si="1094"/>
        <v>0</v>
      </c>
      <c r="AU680" s="123"/>
      <c r="AV680" s="72">
        <f>SUM(AV681:AV685)</f>
        <v>0</v>
      </c>
      <c r="AW680" s="72">
        <f t="shared" ref="AW680:AX680" si="1155">SUM(AW681:AW685)</f>
        <v>0</v>
      </c>
      <c r="AX680" s="72">
        <f t="shared" si="1155"/>
        <v>0</v>
      </c>
      <c r="AY680" s="71"/>
      <c r="AZ680" s="71"/>
      <c r="BA680" s="66">
        <f t="shared" si="1095"/>
        <v>0</v>
      </c>
      <c r="BB680" s="89"/>
      <c r="BC680" s="89"/>
      <c r="BD680" s="130"/>
      <c r="BE680" s="130"/>
      <c r="BF680" s="130"/>
      <c r="BG680" s="130"/>
      <c r="BH680" s="130"/>
      <c r="BI680" s="130"/>
      <c r="BJ680" s="130"/>
      <c r="BK680" s="130"/>
      <c r="BL680" s="130"/>
      <c r="BM680" s="130"/>
      <c r="BN680" s="130"/>
      <c r="BO680" s="130"/>
      <c r="BP680" s="130"/>
      <c r="BQ680" s="130"/>
      <c r="BR680" s="130"/>
      <c r="BS680" s="130"/>
      <c r="BT680" s="130"/>
      <c r="BU680" s="130"/>
      <c r="BV680" s="130"/>
      <c r="BW680" s="130"/>
      <c r="BX680" s="130"/>
      <c r="BY680" s="130"/>
      <c r="BZ680" s="130"/>
      <c r="CA680" s="130"/>
      <c r="CB680" s="130"/>
      <c r="CC680" s="130"/>
      <c r="CD680" s="130"/>
      <c r="CE680" s="130"/>
      <c r="CF680" s="130"/>
      <c r="CG680" s="130"/>
      <c r="CH680" s="130"/>
      <c r="CI680" s="130"/>
      <c r="CJ680" s="130"/>
      <c r="CK680" s="130"/>
      <c r="CL680" s="130"/>
      <c r="CM680" s="130"/>
      <c r="CN680" s="130"/>
      <c r="CO680" s="130"/>
      <c r="CP680" s="130"/>
      <c r="CQ680" s="130"/>
      <c r="CR680" s="130"/>
      <c r="CS680" s="130"/>
      <c r="CT680" s="130"/>
      <c r="CU680" s="130"/>
      <c r="CV680" s="130"/>
      <c r="CW680" s="130"/>
      <c r="CX680" s="130"/>
      <c r="CY680" s="130"/>
      <c r="CZ680" s="130"/>
      <c r="DA680" s="130"/>
      <c r="DB680" s="130"/>
      <c r="DC680" s="130"/>
      <c r="DD680" s="130"/>
      <c r="DE680" s="130"/>
      <c r="DF680" s="130"/>
      <c r="DG680" s="130"/>
      <c r="DH680" s="130"/>
      <c r="DI680" s="130"/>
      <c r="DJ680" s="130"/>
      <c r="DK680" s="130"/>
      <c r="DL680" s="130"/>
      <c r="DM680" s="130"/>
      <c r="DN680" s="130"/>
      <c r="DO680" s="130"/>
      <c r="DP680" s="130"/>
      <c r="DQ680" s="130"/>
      <c r="DR680" s="130"/>
      <c r="DS680" s="130"/>
      <c r="DT680" s="130"/>
      <c r="DU680" s="130"/>
      <c r="DV680" s="130"/>
      <c r="DW680" s="130"/>
      <c r="DX680" s="130"/>
      <c r="DY680" s="130"/>
      <c r="DZ680" s="130"/>
      <c r="EA680" s="130"/>
      <c r="EB680" s="130"/>
      <c r="EC680" s="130"/>
      <c r="ED680" s="130"/>
      <c r="EE680" s="130"/>
      <c r="EF680" s="130"/>
      <c r="EG680" s="130"/>
      <c r="EH680" s="130"/>
      <c r="EI680" s="130"/>
    </row>
    <row r="681" spans="1:139" ht="28.5" customHeight="1" outlineLevel="1" x14ac:dyDescent="0.3">
      <c r="A681" s="6">
        <v>552</v>
      </c>
      <c r="B681" s="6">
        <v>98</v>
      </c>
      <c r="C681" s="6" t="s">
        <v>535</v>
      </c>
      <c r="D681" s="7" t="s">
        <v>550</v>
      </c>
      <c r="E681" s="16">
        <v>16</v>
      </c>
      <c r="F681" s="49">
        <f t="shared" si="1044"/>
        <v>0</v>
      </c>
      <c r="G681" s="46">
        <f t="shared" si="1118"/>
        <v>0</v>
      </c>
      <c r="H681" s="46">
        <f t="shared" si="1045"/>
        <v>0</v>
      </c>
      <c r="I681" s="47"/>
      <c r="J681" s="47"/>
      <c r="K681" s="47">
        <f t="shared" si="1046"/>
        <v>0</v>
      </c>
      <c r="L681" s="50"/>
      <c r="M681" s="49">
        <f t="shared" si="949"/>
        <v>0</v>
      </c>
      <c r="N681" s="46">
        <f t="shared" si="950"/>
        <v>0</v>
      </c>
      <c r="O681" s="42">
        <f t="shared" si="951"/>
        <v>0</v>
      </c>
      <c r="P681" s="47"/>
      <c r="Q681" s="47"/>
      <c r="R681" s="47">
        <f t="shared" si="1134"/>
        <v>0</v>
      </c>
      <c r="S681" s="50"/>
      <c r="T681" s="49">
        <f t="shared" si="1047"/>
        <v>0</v>
      </c>
      <c r="U681" s="46">
        <f t="shared" si="1048"/>
        <v>729537.6</v>
      </c>
      <c r="V681" s="42">
        <f t="shared" si="952"/>
        <v>729537.6</v>
      </c>
      <c r="W681" s="47"/>
      <c r="X681" s="47">
        <v>45596.1</v>
      </c>
      <c r="Y681" s="47">
        <f t="shared" si="1137"/>
        <v>45596.1</v>
      </c>
      <c r="Z681" s="50"/>
      <c r="AA681" s="51">
        <f>E681*AD681</f>
        <v>40000</v>
      </c>
      <c r="AB681" s="46">
        <f>E681*AE681</f>
        <v>0</v>
      </c>
      <c r="AC681" s="46">
        <f t="shared" si="1032"/>
        <v>40000</v>
      </c>
      <c r="AD681" s="47">
        <v>2500</v>
      </c>
      <c r="AE681" s="47">
        <v>0</v>
      </c>
      <c r="AF681" s="44">
        <f t="shared" si="1031"/>
        <v>2500</v>
      </c>
      <c r="AG681" s="124"/>
      <c r="AH681" s="51">
        <f>E681*AK681</f>
        <v>32000</v>
      </c>
      <c r="AI681" s="46">
        <f>K681*AL681</f>
        <v>0</v>
      </c>
      <c r="AJ681" s="46">
        <f>AH681+AI681</f>
        <v>32000</v>
      </c>
      <c r="AK681" s="44">
        <v>2000</v>
      </c>
      <c r="AL681" s="47"/>
      <c r="AM681" s="44">
        <f t="shared" si="1093"/>
        <v>2000</v>
      </c>
      <c r="AN681" s="124"/>
      <c r="AO681" s="51">
        <f>L681*AR681</f>
        <v>0</v>
      </c>
      <c r="AP681" s="46">
        <f>R681*AS681</f>
        <v>0</v>
      </c>
      <c r="AQ681" s="46">
        <f>AO681+AP681</f>
        <v>0</v>
      </c>
      <c r="AR681" s="129"/>
      <c r="AS681" s="47"/>
      <c r="AT681" s="44">
        <f t="shared" si="1094"/>
        <v>0</v>
      </c>
      <c r="AU681" s="124"/>
      <c r="AV681" s="51">
        <f>S681*AY681</f>
        <v>0</v>
      </c>
      <c r="AW681" s="46">
        <f>Y681*AZ681</f>
        <v>0</v>
      </c>
      <c r="AX681" s="46">
        <f>AV681+AW681</f>
        <v>0</v>
      </c>
      <c r="AY681" s="129"/>
      <c r="AZ681" s="47"/>
      <c r="BA681" s="44">
        <f t="shared" si="1095"/>
        <v>0</v>
      </c>
      <c r="BB681" s="93" t="s">
        <v>1041</v>
      </c>
      <c r="BC681" s="93"/>
    </row>
    <row r="682" spans="1:139" ht="85.5" customHeight="1" outlineLevel="1" x14ac:dyDescent="0.3">
      <c r="A682" s="6">
        <v>553</v>
      </c>
      <c r="B682" s="6">
        <v>99</v>
      </c>
      <c r="C682" s="6" t="s">
        <v>536</v>
      </c>
      <c r="D682" s="7" t="s">
        <v>557</v>
      </c>
      <c r="E682" s="16">
        <v>2025</v>
      </c>
      <c r="F682" s="49">
        <f t="shared" si="1044"/>
        <v>0</v>
      </c>
      <c r="G682" s="46">
        <f t="shared" si="1118"/>
        <v>0</v>
      </c>
      <c r="H682" s="46">
        <f t="shared" si="1045"/>
        <v>0</v>
      </c>
      <c r="I682" s="47"/>
      <c r="J682" s="47"/>
      <c r="K682" s="47">
        <f t="shared" si="1046"/>
        <v>0</v>
      </c>
      <c r="L682" s="50"/>
      <c r="M682" s="49">
        <f t="shared" si="949"/>
        <v>0</v>
      </c>
      <c r="N682" s="46">
        <f t="shared" si="950"/>
        <v>0</v>
      </c>
      <c r="O682" s="42">
        <f t="shared" si="951"/>
        <v>0</v>
      </c>
      <c r="P682" s="47"/>
      <c r="Q682" s="47"/>
      <c r="R682" s="47">
        <f t="shared" si="1134"/>
        <v>0</v>
      </c>
      <c r="S682" s="50"/>
      <c r="T682" s="49">
        <f t="shared" si="1047"/>
        <v>0</v>
      </c>
      <c r="U682" s="46">
        <f t="shared" si="1048"/>
        <v>445500</v>
      </c>
      <c r="V682" s="42">
        <f t="shared" si="952"/>
        <v>445500</v>
      </c>
      <c r="W682" s="47"/>
      <c r="X682" s="47">
        <v>220</v>
      </c>
      <c r="Y682" s="47">
        <f t="shared" si="1137"/>
        <v>220</v>
      </c>
      <c r="Z682" s="50"/>
      <c r="AA682" s="51">
        <f>E682*AD682</f>
        <v>135000</v>
      </c>
      <c r="AB682" s="46">
        <f t="shared" ref="AB682:AB685" si="1156">E682*AE682</f>
        <v>243000</v>
      </c>
      <c r="AC682" s="46">
        <f t="shared" si="1032"/>
        <v>378000</v>
      </c>
      <c r="AD682" s="47">
        <v>66.666666666666671</v>
      </c>
      <c r="AE682" s="47">
        <v>120</v>
      </c>
      <c r="AF682" s="44">
        <f t="shared" si="1031"/>
        <v>186.66666666666669</v>
      </c>
      <c r="AG682" s="124"/>
      <c r="AH682" s="51">
        <f>E682*AK682</f>
        <v>607500</v>
      </c>
      <c r="AI682" s="46">
        <f>K682*AL682</f>
        <v>0</v>
      </c>
      <c r="AJ682" s="46">
        <f>AH682+AI682</f>
        <v>607500</v>
      </c>
      <c r="AK682" s="44">
        <v>300</v>
      </c>
      <c r="AL682" s="47"/>
      <c r="AM682" s="44">
        <f t="shared" si="1093"/>
        <v>300</v>
      </c>
      <c r="AN682" s="124"/>
      <c r="AO682" s="51">
        <f>L682*AR682</f>
        <v>0</v>
      </c>
      <c r="AP682" s="46">
        <f>R682*AS682</f>
        <v>0</v>
      </c>
      <c r="AQ682" s="46">
        <f>AO682+AP682</f>
        <v>0</v>
      </c>
      <c r="AR682" s="129"/>
      <c r="AS682" s="47"/>
      <c r="AT682" s="44">
        <f t="shared" si="1094"/>
        <v>0</v>
      </c>
      <c r="AU682" s="124"/>
      <c r="AV682" s="51">
        <f>S682*AY682</f>
        <v>0</v>
      </c>
      <c r="AW682" s="46">
        <f>Y682*AZ682</f>
        <v>0</v>
      </c>
      <c r="AX682" s="46">
        <f>AV682+AW682</f>
        <v>0</v>
      </c>
      <c r="AY682" s="129"/>
      <c r="AZ682" s="47"/>
      <c r="BA682" s="44">
        <f t="shared" si="1095"/>
        <v>0</v>
      </c>
      <c r="BB682" s="93" t="s">
        <v>1042</v>
      </c>
      <c r="BC682" s="93"/>
    </row>
    <row r="683" spans="1:139" ht="171" customHeight="1" outlineLevel="1" x14ac:dyDescent="0.3">
      <c r="A683" s="6">
        <v>554</v>
      </c>
      <c r="B683" s="6">
        <v>100</v>
      </c>
      <c r="C683" s="6" t="s">
        <v>537</v>
      </c>
      <c r="D683" s="7" t="s">
        <v>557</v>
      </c>
      <c r="E683" s="16">
        <v>2025</v>
      </c>
      <c r="F683" s="49">
        <f t="shared" si="1044"/>
        <v>0</v>
      </c>
      <c r="G683" s="46">
        <f t="shared" si="1118"/>
        <v>0</v>
      </c>
      <c r="H683" s="46">
        <f t="shared" si="1045"/>
        <v>0</v>
      </c>
      <c r="I683" s="47"/>
      <c r="J683" s="47"/>
      <c r="K683" s="47">
        <f t="shared" si="1046"/>
        <v>0</v>
      </c>
      <c r="L683" s="50"/>
      <c r="M683" s="49">
        <f t="shared" si="949"/>
        <v>0</v>
      </c>
      <c r="N683" s="46">
        <f t="shared" si="950"/>
        <v>0</v>
      </c>
      <c r="O683" s="42">
        <f t="shared" si="951"/>
        <v>0</v>
      </c>
      <c r="P683" s="47"/>
      <c r="Q683" s="47"/>
      <c r="R683" s="47">
        <f t="shared" si="1134"/>
        <v>0</v>
      </c>
      <c r="S683" s="50"/>
      <c r="T683" s="49">
        <f t="shared" si="1047"/>
        <v>0</v>
      </c>
      <c r="U683" s="46">
        <f t="shared" si="1048"/>
        <v>435375</v>
      </c>
      <c r="V683" s="42">
        <f t="shared" si="952"/>
        <v>435375</v>
      </c>
      <c r="W683" s="47"/>
      <c r="X683" s="47">
        <v>215</v>
      </c>
      <c r="Y683" s="47">
        <f t="shared" si="1137"/>
        <v>215</v>
      </c>
      <c r="Z683" s="50"/>
      <c r="AA683" s="51">
        <f>E683*AD683</f>
        <v>610875</v>
      </c>
      <c r="AB683" s="46">
        <f t="shared" si="1156"/>
        <v>1137375.0000000002</v>
      </c>
      <c r="AC683" s="46">
        <f t="shared" si="1032"/>
        <v>1748250.0000000002</v>
      </c>
      <c r="AD683" s="47">
        <v>301.66666666666669</v>
      </c>
      <c r="AE683" s="47">
        <v>561.66666666666674</v>
      </c>
      <c r="AF683" s="44">
        <f t="shared" si="1031"/>
        <v>863.33333333333348</v>
      </c>
      <c r="AG683" s="124"/>
      <c r="AH683" s="51">
        <f>E683*AK683</f>
        <v>2531250</v>
      </c>
      <c r="AI683" s="46">
        <f>K683*AL683</f>
        <v>0</v>
      </c>
      <c r="AJ683" s="46">
        <f>AH683+AI683</f>
        <v>2531250</v>
      </c>
      <c r="AK683" s="44">
        <v>1250</v>
      </c>
      <c r="AL683" s="47"/>
      <c r="AM683" s="44">
        <f t="shared" si="1093"/>
        <v>1250</v>
      </c>
      <c r="AN683" s="124"/>
      <c r="AO683" s="51">
        <f>L683*AR683</f>
        <v>0</v>
      </c>
      <c r="AP683" s="46">
        <f>R683*AS683</f>
        <v>0</v>
      </c>
      <c r="AQ683" s="46">
        <f>AO683+AP683</f>
        <v>0</v>
      </c>
      <c r="AR683" s="129"/>
      <c r="AS683" s="47"/>
      <c r="AT683" s="44">
        <f t="shared" si="1094"/>
        <v>0</v>
      </c>
      <c r="AU683" s="124"/>
      <c r="AV683" s="51">
        <f>S683*AY683</f>
        <v>0</v>
      </c>
      <c r="AW683" s="46">
        <f>Y683*AZ683</f>
        <v>0</v>
      </c>
      <c r="AX683" s="46">
        <f>AV683+AW683</f>
        <v>0</v>
      </c>
      <c r="AY683" s="129"/>
      <c r="AZ683" s="47"/>
      <c r="BA683" s="44">
        <f t="shared" si="1095"/>
        <v>0</v>
      </c>
      <c r="BB683" s="93" t="s">
        <v>1043</v>
      </c>
      <c r="BC683" s="93"/>
    </row>
    <row r="684" spans="1:139" ht="28.5" customHeight="1" outlineLevel="1" x14ac:dyDescent="0.3">
      <c r="A684" s="6">
        <v>555</v>
      </c>
      <c r="B684" s="6">
        <v>101</v>
      </c>
      <c r="C684" s="6" t="s">
        <v>538</v>
      </c>
      <c r="D684" s="7" t="s">
        <v>557</v>
      </c>
      <c r="E684" s="16">
        <v>5</v>
      </c>
      <c r="F684" s="49">
        <f t="shared" si="1044"/>
        <v>0</v>
      </c>
      <c r="G684" s="46">
        <f t="shared" si="1118"/>
        <v>0</v>
      </c>
      <c r="H684" s="46">
        <f t="shared" si="1045"/>
        <v>0</v>
      </c>
      <c r="I684" s="47"/>
      <c r="J684" s="47"/>
      <c r="K684" s="47">
        <f t="shared" si="1046"/>
        <v>0</v>
      </c>
      <c r="L684" s="50"/>
      <c r="M684" s="49">
        <f t="shared" si="949"/>
        <v>0</v>
      </c>
      <c r="N684" s="46">
        <f t="shared" si="950"/>
        <v>0</v>
      </c>
      <c r="O684" s="42">
        <f t="shared" si="951"/>
        <v>0</v>
      </c>
      <c r="P684" s="47"/>
      <c r="Q684" s="47"/>
      <c r="R684" s="47">
        <f t="shared" si="1134"/>
        <v>0</v>
      </c>
      <c r="S684" s="50"/>
      <c r="T684" s="49">
        <f t="shared" si="1047"/>
        <v>0</v>
      </c>
      <c r="U684" s="46">
        <f t="shared" si="1048"/>
        <v>7083.3333333333339</v>
      </c>
      <c r="V684" s="42">
        <f t="shared" si="952"/>
        <v>7083.3333333333339</v>
      </c>
      <c r="W684" s="47"/>
      <c r="X684" s="47">
        <v>1416.6666666666667</v>
      </c>
      <c r="Y684" s="47">
        <f t="shared" si="1137"/>
        <v>1416.6666666666667</v>
      </c>
      <c r="Z684" s="50"/>
      <c r="AA684" s="51">
        <f>E684*AD684</f>
        <v>1875</v>
      </c>
      <c r="AB684" s="46">
        <f t="shared" si="1156"/>
        <v>2500</v>
      </c>
      <c r="AC684" s="46">
        <f t="shared" si="1032"/>
        <v>4375</v>
      </c>
      <c r="AD684" s="47">
        <v>375</v>
      </c>
      <c r="AE684" s="47">
        <v>500</v>
      </c>
      <c r="AF684" s="44">
        <f t="shared" si="1031"/>
        <v>875</v>
      </c>
      <c r="AG684" s="124"/>
      <c r="AH684" s="51">
        <f>E684*AK684</f>
        <v>10000</v>
      </c>
      <c r="AI684" s="46">
        <f>K684*AL684</f>
        <v>0</v>
      </c>
      <c r="AJ684" s="46">
        <f>AH684+AI684</f>
        <v>10000</v>
      </c>
      <c r="AK684" s="44">
        <v>2000</v>
      </c>
      <c r="AL684" s="47"/>
      <c r="AM684" s="44">
        <f t="shared" si="1093"/>
        <v>2000</v>
      </c>
      <c r="AN684" s="124"/>
      <c r="AO684" s="51">
        <f>L684*AR684</f>
        <v>0</v>
      </c>
      <c r="AP684" s="46">
        <f>R684*AS684</f>
        <v>0</v>
      </c>
      <c r="AQ684" s="46">
        <f>AO684+AP684</f>
        <v>0</v>
      </c>
      <c r="AR684" s="129"/>
      <c r="AS684" s="47"/>
      <c r="AT684" s="44">
        <f t="shared" si="1094"/>
        <v>0</v>
      </c>
      <c r="AU684" s="124"/>
      <c r="AV684" s="51">
        <f>S684*AY684</f>
        <v>0</v>
      </c>
      <c r="AW684" s="46">
        <f>Y684*AZ684</f>
        <v>0</v>
      </c>
      <c r="AX684" s="46">
        <f>AV684+AW684</f>
        <v>0</v>
      </c>
      <c r="AY684" s="129"/>
      <c r="AZ684" s="47"/>
      <c r="BA684" s="44">
        <f t="shared" si="1095"/>
        <v>0</v>
      </c>
      <c r="BB684" s="93" t="s">
        <v>1044</v>
      </c>
      <c r="BC684" s="93"/>
    </row>
    <row r="685" spans="1:139" ht="14.25" customHeight="1" outlineLevel="1" x14ac:dyDescent="0.3">
      <c r="A685" s="6">
        <v>556</v>
      </c>
      <c r="B685" s="6">
        <v>102</v>
      </c>
      <c r="C685" s="6" t="s">
        <v>539</v>
      </c>
      <c r="D685" s="7" t="s">
        <v>570</v>
      </c>
      <c r="E685" s="16">
        <v>10</v>
      </c>
      <c r="F685" s="49">
        <f t="shared" si="1044"/>
        <v>0</v>
      </c>
      <c r="G685" s="46">
        <f t="shared" si="1118"/>
        <v>0</v>
      </c>
      <c r="H685" s="46">
        <f t="shared" si="1045"/>
        <v>0</v>
      </c>
      <c r="I685" s="47"/>
      <c r="J685" s="47"/>
      <c r="K685" s="47">
        <f t="shared" si="1046"/>
        <v>0</v>
      </c>
      <c r="L685" s="50"/>
      <c r="M685" s="49">
        <f t="shared" si="949"/>
        <v>0</v>
      </c>
      <c r="N685" s="46">
        <f t="shared" si="950"/>
        <v>0</v>
      </c>
      <c r="O685" s="42">
        <f t="shared" si="951"/>
        <v>0</v>
      </c>
      <c r="P685" s="47"/>
      <c r="Q685" s="47"/>
      <c r="R685" s="47">
        <f t="shared" si="1134"/>
        <v>0</v>
      </c>
      <c r="S685" s="50"/>
      <c r="T685" s="49">
        <f t="shared" si="1047"/>
        <v>0</v>
      </c>
      <c r="U685" s="46">
        <f t="shared" si="1048"/>
        <v>8333.3333333333339</v>
      </c>
      <c r="V685" s="42">
        <f t="shared" si="952"/>
        <v>8333.3333333333339</v>
      </c>
      <c r="W685" s="47"/>
      <c r="X685" s="47">
        <v>833.33333333333337</v>
      </c>
      <c r="Y685" s="47">
        <f t="shared" si="1137"/>
        <v>833.33333333333337</v>
      </c>
      <c r="Z685" s="50"/>
      <c r="AA685" s="51">
        <f>E685*AD685</f>
        <v>8333.3333333333339</v>
      </c>
      <c r="AB685" s="46">
        <f t="shared" si="1156"/>
        <v>5333.3333333333339</v>
      </c>
      <c r="AC685" s="46">
        <f t="shared" si="1032"/>
        <v>13666.666666666668</v>
      </c>
      <c r="AD685" s="47">
        <v>833.33333333333337</v>
      </c>
      <c r="AE685" s="47">
        <v>533.33333333333337</v>
      </c>
      <c r="AF685" s="44">
        <f t="shared" si="1031"/>
        <v>1366.6666666666667</v>
      </c>
      <c r="AG685" s="124"/>
      <c r="AH685" s="51">
        <f>E685*AK685</f>
        <v>15000</v>
      </c>
      <c r="AI685" s="46">
        <f>K685*AL685</f>
        <v>0</v>
      </c>
      <c r="AJ685" s="46">
        <f>AH685+AI685</f>
        <v>15000</v>
      </c>
      <c r="AK685" s="44">
        <v>1500</v>
      </c>
      <c r="AL685" s="47"/>
      <c r="AM685" s="44">
        <f t="shared" si="1093"/>
        <v>1500</v>
      </c>
      <c r="AN685" s="124"/>
      <c r="AO685" s="51">
        <f>L685*AR685</f>
        <v>0</v>
      </c>
      <c r="AP685" s="46">
        <f>R685*AS685</f>
        <v>0</v>
      </c>
      <c r="AQ685" s="46">
        <f>AO685+AP685</f>
        <v>0</v>
      </c>
      <c r="AR685" s="129"/>
      <c r="AS685" s="47"/>
      <c r="AT685" s="44">
        <f t="shared" si="1094"/>
        <v>0</v>
      </c>
      <c r="AU685" s="124"/>
      <c r="AV685" s="51">
        <f>S685*AY685</f>
        <v>0</v>
      </c>
      <c r="AW685" s="46">
        <f>Y685*AZ685</f>
        <v>0</v>
      </c>
      <c r="AX685" s="46">
        <f>AV685+AW685</f>
        <v>0</v>
      </c>
      <c r="AY685" s="129"/>
      <c r="AZ685" s="47"/>
      <c r="BA685" s="44">
        <f t="shared" si="1095"/>
        <v>0</v>
      </c>
      <c r="BB685" s="93" t="s">
        <v>1045</v>
      </c>
      <c r="BC685" s="93"/>
    </row>
    <row r="686" spans="1:139" s="85" customFormat="1" ht="54" hidden="1" x14ac:dyDescent="0.3">
      <c r="A686" s="75"/>
      <c r="B686" s="75"/>
      <c r="C686" s="75" t="s">
        <v>540</v>
      </c>
      <c r="D686" s="80"/>
      <c r="E686" s="86"/>
      <c r="F686" s="76">
        <f>F687+F690</f>
        <v>0</v>
      </c>
      <c r="G686" s="76">
        <f t="shared" ref="G686:H686" si="1157">G687+G690</f>
        <v>0</v>
      </c>
      <c r="H686" s="76">
        <f t="shared" si="1157"/>
        <v>0</v>
      </c>
      <c r="I686" s="78"/>
      <c r="J686" s="78"/>
      <c r="K686" s="78">
        <f t="shared" si="1046"/>
        <v>0</v>
      </c>
      <c r="L686" s="108"/>
      <c r="M686" s="76">
        <f t="shared" ref="M686:O686" si="1158">M687+M690</f>
        <v>0</v>
      </c>
      <c r="N686" s="76">
        <f t="shared" si="1158"/>
        <v>0</v>
      </c>
      <c r="O686" s="76">
        <f t="shared" si="1158"/>
        <v>0</v>
      </c>
      <c r="P686" s="78"/>
      <c r="Q686" s="78"/>
      <c r="R686" s="78">
        <f t="shared" si="1134"/>
        <v>0</v>
      </c>
      <c r="S686" s="108"/>
      <c r="T686" s="76">
        <f t="shared" ref="T686:V686" si="1159">T687+T690</f>
        <v>0</v>
      </c>
      <c r="U686" s="76">
        <f t="shared" si="1159"/>
        <v>1890603.8666666667</v>
      </c>
      <c r="V686" s="76">
        <f t="shared" si="1159"/>
        <v>1890603.8666666667</v>
      </c>
      <c r="W686" s="78"/>
      <c r="X686" s="78"/>
      <c r="Y686" s="78">
        <f t="shared" si="1137"/>
        <v>0</v>
      </c>
      <c r="Z686" s="108"/>
      <c r="AA686" s="76">
        <f t="shared" ref="AA686:AC686" si="1160">AA687+AA690</f>
        <v>1027053.3333333335</v>
      </c>
      <c r="AB686" s="76">
        <f t="shared" si="1160"/>
        <v>1371060</v>
      </c>
      <c r="AC686" s="76">
        <f t="shared" si="1160"/>
        <v>2398113.3333333335</v>
      </c>
      <c r="AD686" s="78"/>
      <c r="AE686" s="78"/>
      <c r="AF686" s="78">
        <f t="shared" si="1031"/>
        <v>0</v>
      </c>
      <c r="AG686" s="108"/>
      <c r="AH686" s="76">
        <f t="shared" ref="AH686" si="1161">AH687+AH690</f>
        <v>2901250</v>
      </c>
      <c r="AI686" s="76">
        <f t="shared" ref="AI686" si="1162">AI687+AI690</f>
        <v>0</v>
      </c>
      <c r="AJ686" s="76">
        <f t="shared" ref="AJ686" si="1163">AJ687+AJ690</f>
        <v>2901250</v>
      </c>
      <c r="AK686" s="78"/>
      <c r="AL686" s="78"/>
      <c r="AM686" s="78">
        <f t="shared" si="1093"/>
        <v>0</v>
      </c>
      <c r="AN686" s="108"/>
      <c r="AO686" s="76">
        <f t="shared" ref="AO686:AQ686" si="1164">AO687+AO690</f>
        <v>0</v>
      </c>
      <c r="AP686" s="76">
        <f t="shared" si="1164"/>
        <v>0</v>
      </c>
      <c r="AQ686" s="76">
        <f t="shared" si="1164"/>
        <v>0</v>
      </c>
      <c r="AR686" s="78"/>
      <c r="AS686" s="78"/>
      <c r="AT686" s="78">
        <f t="shared" si="1094"/>
        <v>0</v>
      </c>
      <c r="AU686" s="108"/>
      <c r="AV686" s="76">
        <f t="shared" ref="AV686:AZ686" si="1165">AV687+AV690</f>
        <v>0</v>
      </c>
      <c r="AW686" s="76">
        <f t="shared" si="1165"/>
        <v>0</v>
      </c>
      <c r="AX686" s="76">
        <f t="shared" si="1165"/>
        <v>0</v>
      </c>
      <c r="AY686" s="76">
        <f t="shared" si="1165"/>
        <v>0</v>
      </c>
      <c r="AZ686" s="76">
        <f t="shared" si="1165"/>
        <v>0</v>
      </c>
      <c r="BA686" s="78">
        <f t="shared" si="1095"/>
        <v>0</v>
      </c>
      <c r="BB686" s="91"/>
      <c r="BC686" s="91"/>
      <c r="BD686" s="131"/>
      <c r="BE686" s="131"/>
      <c r="BF686" s="131"/>
      <c r="BG686" s="131"/>
      <c r="BH686" s="131"/>
      <c r="BI686" s="131"/>
      <c r="BJ686" s="131"/>
      <c r="BK686" s="131"/>
      <c r="BL686" s="131"/>
      <c r="BM686" s="131"/>
      <c r="BN686" s="131"/>
      <c r="BO686" s="131"/>
      <c r="BP686" s="131"/>
      <c r="BQ686" s="131"/>
      <c r="BR686" s="131"/>
      <c r="BS686" s="131"/>
      <c r="BT686" s="131"/>
      <c r="BU686" s="131"/>
      <c r="BV686" s="131"/>
      <c r="BW686" s="131"/>
      <c r="BX686" s="131"/>
      <c r="BY686" s="131"/>
      <c r="BZ686" s="131"/>
      <c r="CA686" s="131"/>
      <c r="CB686" s="131"/>
      <c r="CC686" s="131"/>
      <c r="CD686" s="131"/>
      <c r="CE686" s="131"/>
      <c r="CF686" s="131"/>
      <c r="CG686" s="131"/>
      <c r="CH686" s="131"/>
      <c r="CI686" s="131"/>
      <c r="CJ686" s="131"/>
      <c r="CK686" s="131"/>
      <c r="CL686" s="131"/>
      <c r="CM686" s="131"/>
      <c r="CN686" s="131"/>
      <c r="CO686" s="131"/>
      <c r="CP686" s="131"/>
      <c r="CQ686" s="131"/>
      <c r="CR686" s="131"/>
      <c r="CS686" s="131"/>
      <c r="CT686" s="131"/>
      <c r="CU686" s="131"/>
      <c r="CV686" s="131"/>
      <c r="CW686" s="131"/>
      <c r="CX686" s="131"/>
      <c r="CY686" s="131"/>
      <c r="CZ686" s="131"/>
      <c r="DA686" s="131"/>
      <c r="DB686" s="131"/>
      <c r="DC686" s="131"/>
      <c r="DD686" s="131"/>
      <c r="DE686" s="131"/>
      <c r="DF686" s="131"/>
      <c r="DG686" s="131"/>
      <c r="DH686" s="131"/>
      <c r="DI686" s="131"/>
      <c r="DJ686" s="131"/>
      <c r="DK686" s="131"/>
      <c r="DL686" s="131"/>
      <c r="DM686" s="131"/>
      <c r="DN686" s="131"/>
      <c r="DO686" s="131"/>
      <c r="DP686" s="131"/>
      <c r="DQ686" s="131"/>
      <c r="DR686" s="131"/>
      <c r="DS686" s="131"/>
      <c r="DT686" s="131"/>
      <c r="DU686" s="131"/>
      <c r="DV686" s="131"/>
      <c r="DW686" s="131"/>
      <c r="DX686" s="131"/>
      <c r="DY686" s="131"/>
      <c r="DZ686" s="131"/>
      <c r="EA686" s="131"/>
      <c r="EB686" s="131"/>
      <c r="EC686" s="131"/>
      <c r="ED686" s="131"/>
      <c r="EE686" s="131"/>
      <c r="EF686" s="131"/>
      <c r="EG686" s="131"/>
      <c r="EH686" s="131"/>
      <c r="EI686" s="131"/>
    </row>
    <row r="687" spans="1:139" s="67" customFormat="1" hidden="1" x14ac:dyDescent="0.3">
      <c r="A687" s="61"/>
      <c r="B687" s="61"/>
      <c r="C687" s="61" t="s">
        <v>531</v>
      </c>
      <c r="D687" s="68"/>
      <c r="E687" s="69"/>
      <c r="F687" s="72">
        <f>SUM(F688:F689)</f>
        <v>0</v>
      </c>
      <c r="G687" s="72">
        <f t="shared" ref="G687:H687" si="1166">SUM(G688:G689)</f>
        <v>0</v>
      </c>
      <c r="H687" s="72">
        <f t="shared" si="1166"/>
        <v>0</v>
      </c>
      <c r="I687" s="71"/>
      <c r="J687" s="71"/>
      <c r="K687" s="71">
        <f t="shared" si="1046"/>
        <v>0</v>
      </c>
      <c r="L687" s="60"/>
      <c r="M687" s="72">
        <f>SUM(M688:M689)</f>
        <v>0</v>
      </c>
      <c r="N687" s="72">
        <f t="shared" ref="N687" si="1167">SUM(N688:N689)</f>
        <v>0</v>
      </c>
      <c r="O687" s="72">
        <f t="shared" ref="O687" si="1168">SUM(O688:O689)</f>
        <v>0</v>
      </c>
      <c r="P687" s="71"/>
      <c r="Q687" s="71"/>
      <c r="R687" s="71">
        <f t="shared" si="1134"/>
        <v>0</v>
      </c>
      <c r="S687" s="60"/>
      <c r="T687" s="72">
        <f>SUM(T688:T689)</f>
        <v>0</v>
      </c>
      <c r="U687" s="72">
        <f t="shared" ref="U687" si="1169">SUM(U688:U689)</f>
        <v>846164</v>
      </c>
      <c r="V687" s="72">
        <f t="shared" ref="V687" si="1170">SUM(V688:V689)</f>
        <v>846164</v>
      </c>
      <c r="W687" s="71"/>
      <c r="X687" s="71"/>
      <c r="Y687" s="71">
        <f t="shared" si="1137"/>
        <v>0</v>
      </c>
      <c r="Z687" s="60"/>
      <c r="AA687" s="72">
        <f>SUM(AA688:AA689)</f>
        <v>195416.66666666669</v>
      </c>
      <c r="AB687" s="72">
        <f t="shared" ref="AB687" si="1171">SUM(AB688:AB689)</f>
        <v>115500.00000000001</v>
      </c>
      <c r="AC687" s="72">
        <f t="shared" ref="AC687" si="1172">SUM(AC688:AC689)</f>
        <v>310916.66666666669</v>
      </c>
      <c r="AD687" s="71"/>
      <c r="AE687" s="71"/>
      <c r="AF687" s="66">
        <f t="shared" si="1031"/>
        <v>0</v>
      </c>
      <c r="AG687" s="123"/>
      <c r="AH687" s="72">
        <f>SUM(AH688:AH689)</f>
        <v>166000</v>
      </c>
      <c r="AI687" s="72">
        <f t="shared" ref="AI687" si="1173">SUM(AI688:AI689)</f>
        <v>0</v>
      </c>
      <c r="AJ687" s="72">
        <f t="shared" ref="AJ687" si="1174">SUM(AJ688:AJ689)</f>
        <v>166000</v>
      </c>
      <c r="AK687" s="71"/>
      <c r="AL687" s="71"/>
      <c r="AM687" s="66">
        <f t="shared" si="1093"/>
        <v>0</v>
      </c>
      <c r="AN687" s="123"/>
      <c r="AO687" s="72">
        <f>SUM(AO688:AO689)</f>
        <v>0</v>
      </c>
      <c r="AP687" s="72">
        <f t="shared" ref="AP687:AQ687" si="1175">SUM(AP688:AP689)</f>
        <v>0</v>
      </c>
      <c r="AQ687" s="72">
        <f t="shared" si="1175"/>
        <v>0</v>
      </c>
      <c r="AR687" s="71"/>
      <c r="AS687" s="71"/>
      <c r="AT687" s="66">
        <f t="shared" si="1094"/>
        <v>0</v>
      </c>
      <c r="AU687" s="123"/>
      <c r="AV687" s="72">
        <f>SUM(AV688:AV689)</f>
        <v>0</v>
      </c>
      <c r="AW687" s="72">
        <f t="shared" ref="AW687:AX687" si="1176">SUM(AW688:AW689)</f>
        <v>0</v>
      </c>
      <c r="AX687" s="72">
        <f t="shared" si="1176"/>
        <v>0</v>
      </c>
      <c r="AY687" s="71"/>
      <c r="AZ687" s="71"/>
      <c r="BA687" s="66">
        <f t="shared" si="1095"/>
        <v>0</v>
      </c>
      <c r="BB687" s="89"/>
      <c r="BC687" s="89"/>
      <c r="BD687" s="130"/>
      <c r="BE687" s="130"/>
      <c r="BF687" s="130"/>
      <c r="BG687" s="130"/>
      <c r="BH687" s="130"/>
      <c r="BI687" s="130"/>
      <c r="BJ687" s="130"/>
      <c r="BK687" s="130"/>
      <c r="BL687" s="130"/>
      <c r="BM687" s="130"/>
      <c r="BN687" s="130"/>
      <c r="BO687" s="130"/>
      <c r="BP687" s="130"/>
      <c r="BQ687" s="130"/>
      <c r="BR687" s="130"/>
      <c r="BS687" s="130"/>
      <c r="BT687" s="130"/>
      <c r="BU687" s="130"/>
      <c r="BV687" s="130"/>
      <c r="BW687" s="130"/>
      <c r="BX687" s="130"/>
      <c r="BY687" s="130"/>
      <c r="BZ687" s="130"/>
      <c r="CA687" s="130"/>
      <c r="CB687" s="130"/>
      <c r="CC687" s="130"/>
      <c r="CD687" s="130"/>
      <c r="CE687" s="130"/>
      <c r="CF687" s="130"/>
      <c r="CG687" s="130"/>
      <c r="CH687" s="130"/>
      <c r="CI687" s="130"/>
      <c r="CJ687" s="130"/>
      <c r="CK687" s="130"/>
      <c r="CL687" s="130"/>
      <c r="CM687" s="130"/>
      <c r="CN687" s="130"/>
      <c r="CO687" s="130"/>
      <c r="CP687" s="130"/>
      <c r="CQ687" s="130"/>
      <c r="CR687" s="130"/>
      <c r="CS687" s="130"/>
      <c r="CT687" s="130"/>
      <c r="CU687" s="130"/>
      <c r="CV687" s="130"/>
      <c r="CW687" s="130"/>
      <c r="CX687" s="130"/>
      <c r="CY687" s="130"/>
      <c r="CZ687" s="130"/>
      <c r="DA687" s="130"/>
      <c r="DB687" s="130"/>
      <c r="DC687" s="130"/>
      <c r="DD687" s="130"/>
      <c r="DE687" s="130"/>
      <c r="DF687" s="130"/>
      <c r="DG687" s="130"/>
      <c r="DH687" s="130"/>
      <c r="DI687" s="130"/>
      <c r="DJ687" s="130"/>
      <c r="DK687" s="130"/>
      <c r="DL687" s="130"/>
      <c r="DM687" s="130"/>
      <c r="DN687" s="130"/>
      <c r="DO687" s="130"/>
      <c r="DP687" s="130"/>
      <c r="DQ687" s="130"/>
      <c r="DR687" s="130"/>
      <c r="DS687" s="130"/>
      <c r="DT687" s="130"/>
      <c r="DU687" s="130"/>
      <c r="DV687" s="130"/>
      <c r="DW687" s="130"/>
      <c r="DX687" s="130"/>
      <c r="DY687" s="130"/>
      <c r="DZ687" s="130"/>
      <c r="EA687" s="130"/>
      <c r="EB687" s="130"/>
      <c r="EC687" s="130"/>
      <c r="ED687" s="130"/>
      <c r="EE687" s="130"/>
      <c r="EF687" s="130"/>
      <c r="EG687" s="130"/>
      <c r="EH687" s="130"/>
      <c r="EI687" s="130"/>
    </row>
    <row r="688" spans="1:139" ht="28.5" customHeight="1" outlineLevel="1" x14ac:dyDescent="0.3">
      <c r="A688" s="6">
        <v>557</v>
      </c>
      <c r="B688" s="6">
        <v>103</v>
      </c>
      <c r="C688" s="6" t="s">
        <v>541</v>
      </c>
      <c r="D688" s="7" t="s">
        <v>550</v>
      </c>
      <c r="E688" s="16">
        <v>4</v>
      </c>
      <c r="F688" s="49">
        <f t="shared" si="1044"/>
        <v>0</v>
      </c>
      <c r="G688" s="46">
        <f t="shared" si="1118"/>
        <v>0</v>
      </c>
      <c r="H688" s="46">
        <f t="shared" si="1045"/>
        <v>0</v>
      </c>
      <c r="I688" s="47"/>
      <c r="J688" s="47"/>
      <c r="K688" s="47">
        <f t="shared" si="1046"/>
        <v>0</v>
      </c>
      <c r="L688" s="50"/>
      <c r="M688" s="49">
        <f t="shared" ref="M688:M698" si="1177">E688*P688</f>
        <v>0</v>
      </c>
      <c r="N688" s="46">
        <f t="shared" ref="N688:N701" si="1178">E688*Q688</f>
        <v>0</v>
      </c>
      <c r="O688" s="42">
        <f t="shared" ref="O688:O698" si="1179">M688+N688</f>
        <v>0</v>
      </c>
      <c r="P688" s="47"/>
      <c r="Q688" s="47"/>
      <c r="R688" s="47">
        <f t="shared" si="1134"/>
        <v>0</v>
      </c>
      <c r="S688" s="50"/>
      <c r="T688" s="49">
        <f t="shared" si="1047"/>
        <v>0</v>
      </c>
      <c r="U688" s="46">
        <f t="shared" si="1048"/>
        <v>384164</v>
      </c>
      <c r="V688" s="42">
        <f t="shared" ref="V688:V698" si="1180">T688+U688</f>
        <v>384164</v>
      </c>
      <c r="W688" s="47"/>
      <c r="X688" s="47">
        <v>96041</v>
      </c>
      <c r="Y688" s="47">
        <f t="shared" si="1137"/>
        <v>96041</v>
      </c>
      <c r="Z688" s="50"/>
      <c r="AA688" s="51">
        <f>E688*AD688</f>
        <v>116666.66666666667</v>
      </c>
      <c r="AB688" s="46">
        <f>E688*AE688</f>
        <v>0</v>
      </c>
      <c r="AC688" s="46">
        <f t="shared" si="1032"/>
        <v>116666.66666666667</v>
      </c>
      <c r="AD688" s="47">
        <v>29166.666666666668</v>
      </c>
      <c r="AE688" s="47">
        <v>0</v>
      </c>
      <c r="AF688" s="44">
        <f t="shared" si="1031"/>
        <v>29166.666666666668</v>
      </c>
      <c r="AG688" s="124"/>
      <c r="AH688" s="51">
        <f>E688*AK688</f>
        <v>40000</v>
      </c>
      <c r="AI688" s="46">
        <f>K688*AL688</f>
        <v>0</v>
      </c>
      <c r="AJ688" s="46">
        <f>AH688+AI688</f>
        <v>40000</v>
      </c>
      <c r="AK688" s="44">
        <v>10000</v>
      </c>
      <c r="AL688" s="47"/>
      <c r="AM688" s="44">
        <f t="shared" si="1093"/>
        <v>10000</v>
      </c>
      <c r="AN688" s="124"/>
      <c r="AO688" s="51">
        <f>L688*AR688</f>
        <v>0</v>
      </c>
      <c r="AP688" s="46">
        <f>R688*AS688</f>
        <v>0</v>
      </c>
      <c r="AQ688" s="46">
        <f>AO688+AP688</f>
        <v>0</v>
      </c>
      <c r="AR688" s="129"/>
      <c r="AS688" s="47"/>
      <c r="AT688" s="44">
        <f t="shared" si="1094"/>
        <v>0</v>
      </c>
      <c r="AU688" s="124"/>
      <c r="AV688" s="51">
        <f>S688*AY688</f>
        <v>0</v>
      </c>
      <c r="AW688" s="46">
        <f>Y688*AZ688</f>
        <v>0</v>
      </c>
      <c r="AX688" s="46">
        <f>AV688+AW688</f>
        <v>0</v>
      </c>
      <c r="AY688" s="129"/>
      <c r="AZ688" s="47"/>
      <c r="BA688" s="44">
        <f t="shared" si="1095"/>
        <v>0</v>
      </c>
      <c r="BB688" s="93" t="s">
        <v>1046</v>
      </c>
      <c r="BC688" s="93"/>
    </row>
    <row r="689" spans="1:139" ht="28.5" customHeight="1" outlineLevel="1" x14ac:dyDescent="0.3">
      <c r="A689" s="6">
        <v>558</v>
      </c>
      <c r="B689" s="6">
        <v>104</v>
      </c>
      <c r="C689" s="6" t="s">
        <v>533</v>
      </c>
      <c r="D689" s="7" t="s">
        <v>550</v>
      </c>
      <c r="E689" s="16">
        <v>63</v>
      </c>
      <c r="F689" s="49">
        <f t="shared" si="1044"/>
        <v>0</v>
      </c>
      <c r="G689" s="46">
        <f t="shared" si="1118"/>
        <v>0</v>
      </c>
      <c r="H689" s="46">
        <f t="shared" si="1045"/>
        <v>0</v>
      </c>
      <c r="I689" s="47"/>
      <c r="J689" s="47"/>
      <c r="K689" s="47">
        <f t="shared" si="1046"/>
        <v>0</v>
      </c>
      <c r="L689" s="50"/>
      <c r="M689" s="49">
        <f t="shared" si="1177"/>
        <v>0</v>
      </c>
      <c r="N689" s="46">
        <f t="shared" si="1178"/>
        <v>0</v>
      </c>
      <c r="O689" s="42">
        <f t="shared" si="1179"/>
        <v>0</v>
      </c>
      <c r="P689" s="47"/>
      <c r="Q689" s="47"/>
      <c r="R689" s="47">
        <f t="shared" si="1134"/>
        <v>0</v>
      </c>
      <c r="S689" s="50"/>
      <c r="T689" s="49">
        <f t="shared" si="1047"/>
        <v>0</v>
      </c>
      <c r="U689" s="46">
        <f t="shared" si="1048"/>
        <v>462000.00000000006</v>
      </c>
      <c r="V689" s="42">
        <f t="shared" si="1180"/>
        <v>462000.00000000006</v>
      </c>
      <c r="W689" s="47"/>
      <c r="X689" s="47">
        <v>7333.3333333333339</v>
      </c>
      <c r="Y689" s="47">
        <f t="shared" si="1137"/>
        <v>7333.3333333333339</v>
      </c>
      <c r="Z689" s="50"/>
      <c r="AA689" s="51">
        <f>E689*AD689</f>
        <v>78750</v>
      </c>
      <c r="AB689" s="46">
        <f>E689*AE689</f>
        <v>115500.00000000001</v>
      </c>
      <c r="AC689" s="46">
        <f t="shared" si="1032"/>
        <v>194250</v>
      </c>
      <c r="AD689" s="47">
        <v>1250</v>
      </c>
      <c r="AE689" s="47">
        <v>1833.3333333333335</v>
      </c>
      <c r="AF689" s="44">
        <f t="shared" si="1031"/>
        <v>3083.3333333333335</v>
      </c>
      <c r="AG689" s="124"/>
      <c r="AH689" s="51">
        <f>E689*AK689</f>
        <v>126000</v>
      </c>
      <c r="AI689" s="46">
        <f>K689*AL689</f>
        <v>0</v>
      </c>
      <c r="AJ689" s="46">
        <f>AH689+AI689</f>
        <v>126000</v>
      </c>
      <c r="AK689" s="44">
        <v>2000</v>
      </c>
      <c r="AL689" s="47"/>
      <c r="AM689" s="44">
        <f t="shared" si="1093"/>
        <v>2000</v>
      </c>
      <c r="AN689" s="124"/>
      <c r="AO689" s="51">
        <f>L689*AR689</f>
        <v>0</v>
      </c>
      <c r="AP689" s="46">
        <f>R689*AS689</f>
        <v>0</v>
      </c>
      <c r="AQ689" s="46">
        <f>AO689+AP689</f>
        <v>0</v>
      </c>
      <c r="AR689" s="129"/>
      <c r="AS689" s="47"/>
      <c r="AT689" s="44">
        <f t="shared" si="1094"/>
        <v>0</v>
      </c>
      <c r="AU689" s="124"/>
      <c r="AV689" s="51">
        <f>S689*AY689</f>
        <v>0</v>
      </c>
      <c r="AW689" s="46">
        <f>Y689*AZ689</f>
        <v>0</v>
      </c>
      <c r="AX689" s="46">
        <f>AV689+AW689</f>
        <v>0</v>
      </c>
      <c r="AY689" s="129"/>
      <c r="AZ689" s="47"/>
      <c r="BA689" s="44">
        <f t="shared" si="1095"/>
        <v>0</v>
      </c>
      <c r="BB689" s="93" t="s">
        <v>1047</v>
      </c>
      <c r="BC689" s="93"/>
    </row>
    <row r="690" spans="1:139" s="67" customFormat="1" hidden="1" x14ac:dyDescent="0.3">
      <c r="A690" s="61"/>
      <c r="B690" s="61"/>
      <c r="C690" s="61" t="s">
        <v>507</v>
      </c>
      <c r="D690" s="68"/>
      <c r="E690" s="69"/>
      <c r="F690" s="72">
        <f>SUM(F691:F698)</f>
        <v>0</v>
      </c>
      <c r="G690" s="72">
        <f t="shared" ref="G690:H690" si="1181">SUM(G691:G698)</f>
        <v>0</v>
      </c>
      <c r="H690" s="72">
        <f t="shared" si="1181"/>
        <v>0</v>
      </c>
      <c r="I690" s="71"/>
      <c r="J690" s="71"/>
      <c r="K690" s="71">
        <f t="shared" si="1046"/>
        <v>0</v>
      </c>
      <c r="L690" s="60"/>
      <c r="M690" s="72">
        <f>SUM(M691:M698)</f>
        <v>0</v>
      </c>
      <c r="N690" s="72">
        <f t="shared" ref="N690" si="1182">SUM(N691:N698)</f>
        <v>0</v>
      </c>
      <c r="O690" s="72">
        <f t="shared" ref="O690" si="1183">SUM(O691:O698)</f>
        <v>0</v>
      </c>
      <c r="P690" s="71"/>
      <c r="Q690" s="71"/>
      <c r="R690" s="71">
        <f t="shared" si="1134"/>
        <v>0</v>
      </c>
      <c r="S690" s="60"/>
      <c r="T690" s="72">
        <f>SUM(T691:T698)</f>
        <v>0</v>
      </c>
      <c r="U690" s="72">
        <f t="shared" ref="U690" si="1184">SUM(U691:U698)</f>
        <v>1044439.8666666667</v>
      </c>
      <c r="V690" s="72">
        <f t="shared" ref="V690" si="1185">SUM(V691:V698)</f>
        <v>1044439.8666666667</v>
      </c>
      <c r="W690" s="71"/>
      <c r="X690" s="71"/>
      <c r="Y690" s="71">
        <f t="shared" si="1137"/>
        <v>0</v>
      </c>
      <c r="Z690" s="60"/>
      <c r="AA690" s="72">
        <f>SUM(AA691:AA698)</f>
        <v>831636.66666666674</v>
      </c>
      <c r="AB690" s="72">
        <f t="shared" ref="AB690" si="1186">SUM(AB691:AB698)</f>
        <v>1255560</v>
      </c>
      <c r="AC690" s="72">
        <f t="shared" ref="AC690" si="1187">SUM(AC691:AC698)</f>
        <v>2087196.666666667</v>
      </c>
      <c r="AD690" s="71"/>
      <c r="AE690" s="71"/>
      <c r="AF690" s="66">
        <f t="shared" si="1031"/>
        <v>0</v>
      </c>
      <c r="AG690" s="123"/>
      <c r="AH690" s="72">
        <f>SUM(AH691:AH698)</f>
        <v>2735250</v>
      </c>
      <c r="AI690" s="72">
        <f t="shared" ref="AI690" si="1188">SUM(AI691:AI698)</f>
        <v>0</v>
      </c>
      <c r="AJ690" s="72">
        <f t="shared" ref="AJ690" si="1189">SUM(AJ691:AJ698)</f>
        <v>2735250</v>
      </c>
      <c r="AK690" s="71"/>
      <c r="AL690" s="71"/>
      <c r="AM690" s="66">
        <f t="shared" si="1093"/>
        <v>0</v>
      </c>
      <c r="AN690" s="123"/>
      <c r="AO690" s="72">
        <f>SUM(AO691:AO698)</f>
        <v>0</v>
      </c>
      <c r="AP690" s="72">
        <f t="shared" ref="AP690:AQ690" si="1190">SUM(AP691:AP698)</f>
        <v>0</v>
      </c>
      <c r="AQ690" s="72">
        <f t="shared" si="1190"/>
        <v>0</v>
      </c>
      <c r="AR690" s="71"/>
      <c r="AS690" s="71"/>
      <c r="AT690" s="66">
        <f t="shared" si="1094"/>
        <v>0</v>
      </c>
      <c r="AU690" s="123"/>
      <c r="AV690" s="72">
        <f>SUM(AV691:AV698)</f>
        <v>0</v>
      </c>
      <c r="AW690" s="72">
        <f t="shared" ref="AW690:AX690" si="1191">SUM(AW691:AW698)</f>
        <v>0</v>
      </c>
      <c r="AX690" s="72">
        <f t="shared" si="1191"/>
        <v>0</v>
      </c>
      <c r="AY690" s="71"/>
      <c r="AZ690" s="71"/>
      <c r="BA690" s="66">
        <f t="shared" si="1095"/>
        <v>0</v>
      </c>
      <c r="BB690" s="89"/>
      <c r="BC690" s="89"/>
      <c r="BD690" s="130"/>
      <c r="BE690" s="130"/>
      <c r="BF690" s="130"/>
      <c r="BG690" s="130"/>
      <c r="BH690" s="130"/>
      <c r="BI690" s="130"/>
      <c r="BJ690" s="130"/>
      <c r="BK690" s="130"/>
      <c r="BL690" s="130"/>
      <c r="BM690" s="130"/>
      <c r="BN690" s="130"/>
      <c r="BO690" s="130"/>
      <c r="BP690" s="130"/>
      <c r="BQ690" s="130"/>
      <c r="BR690" s="130"/>
      <c r="BS690" s="130"/>
      <c r="BT690" s="130"/>
      <c r="BU690" s="130"/>
      <c r="BV690" s="130"/>
      <c r="BW690" s="130"/>
      <c r="BX690" s="130"/>
      <c r="BY690" s="130"/>
      <c r="BZ690" s="130"/>
      <c r="CA690" s="130"/>
      <c r="CB690" s="130"/>
      <c r="CC690" s="130"/>
      <c r="CD690" s="130"/>
      <c r="CE690" s="130"/>
      <c r="CF690" s="130"/>
      <c r="CG690" s="130"/>
      <c r="CH690" s="130"/>
      <c r="CI690" s="130"/>
      <c r="CJ690" s="130"/>
      <c r="CK690" s="130"/>
      <c r="CL690" s="130"/>
      <c r="CM690" s="130"/>
      <c r="CN690" s="130"/>
      <c r="CO690" s="130"/>
      <c r="CP690" s="130"/>
      <c r="CQ690" s="130"/>
      <c r="CR690" s="130"/>
      <c r="CS690" s="130"/>
      <c r="CT690" s="130"/>
      <c r="CU690" s="130"/>
      <c r="CV690" s="130"/>
      <c r="CW690" s="130"/>
      <c r="CX690" s="130"/>
      <c r="CY690" s="130"/>
      <c r="CZ690" s="130"/>
      <c r="DA690" s="130"/>
      <c r="DB690" s="130"/>
      <c r="DC690" s="130"/>
      <c r="DD690" s="130"/>
      <c r="DE690" s="130"/>
      <c r="DF690" s="130"/>
      <c r="DG690" s="130"/>
      <c r="DH690" s="130"/>
      <c r="DI690" s="130"/>
      <c r="DJ690" s="130"/>
      <c r="DK690" s="130"/>
      <c r="DL690" s="130"/>
      <c r="DM690" s="130"/>
      <c r="DN690" s="130"/>
      <c r="DO690" s="130"/>
      <c r="DP690" s="130"/>
      <c r="DQ690" s="130"/>
      <c r="DR690" s="130"/>
      <c r="DS690" s="130"/>
      <c r="DT690" s="130"/>
      <c r="DU690" s="130"/>
      <c r="DV690" s="130"/>
      <c r="DW690" s="130"/>
      <c r="DX690" s="130"/>
      <c r="DY690" s="130"/>
      <c r="DZ690" s="130"/>
      <c r="EA690" s="130"/>
      <c r="EB690" s="130"/>
      <c r="EC690" s="130"/>
      <c r="ED690" s="130"/>
      <c r="EE690" s="130"/>
      <c r="EF690" s="130"/>
      <c r="EG690" s="130"/>
      <c r="EH690" s="130"/>
      <c r="EI690" s="130"/>
    </row>
    <row r="691" spans="1:139" ht="28.5" customHeight="1" outlineLevel="1" x14ac:dyDescent="0.3">
      <c r="A691" s="6">
        <v>559</v>
      </c>
      <c r="B691" s="6">
        <v>105</v>
      </c>
      <c r="C691" s="6" t="s">
        <v>535</v>
      </c>
      <c r="D691" s="7" t="s">
        <v>550</v>
      </c>
      <c r="E691" s="16">
        <v>2</v>
      </c>
      <c r="F691" s="49">
        <f t="shared" si="1044"/>
        <v>0</v>
      </c>
      <c r="G691" s="46">
        <f t="shared" si="1118"/>
        <v>0</v>
      </c>
      <c r="H691" s="46">
        <f t="shared" si="1045"/>
        <v>0</v>
      </c>
      <c r="I691" s="47"/>
      <c r="J691" s="47"/>
      <c r="K691" s="47">
        <f t="shared" si="1046"/>
        <v>0</v>
      </c>
      <c r="L691" s="50"/>
      <c r="M691" s="49">
        <f t="shared" si="1177"/>
        <v>0</v>
      </c>
      <c r="N691" s="46">
        <f t="shared" si="1178"/>
        <v>0</v>
      </c>
      <c r="O691" s="42">
        <f t="shared" si="1179"/>
        <v>0</v>
      </c>
      <c r="P691" s="47"/>
      <c r="Q691" s="47"/>
      <c r="R691" s="47">
        <f t="shared" si="1134"/>
        <v>0</v>
      </c>
      <c r="S691" s="50"/>
      <c r="T691" s="49">
        <f t="shared" si="1047"/>
        <v>0</v>
      </c>
      <c r="U691" s="46">
        <f t="shared" si="1048"/>
        <v>91192.2</v>
      </c>
      <c r="V691" s="42">
        <f t="shared" si="1180"/>
        <v>91192.2</v>
      </c>
      <c r="W691" s="47"/>
      <c r="X691" s="47">
        <v>45596.1</v>
      </c>
      <c r="Y691" s="47">
        <f t="shared" si="1137"/>
        <v>45596.1</v>
      </c>
      <c r="Z691" s="50"/>
      <c r="AA691" s="51">
        <f t="shared" ref="AA691:AA698" si="1192">E691*AD691</f>
        <v>5833.3333333333339</v>
      </c>
      <c r="AB691" s="46">
        <f>E691*AE691</f>
        <v>0</v>
      </c>
      <c r="AC691" s="46">
        <f t="shared" si="1032"/>
        <v>5833.3333333333339</v>
      </c>
      <c r="AD691" s="47">
        <v>2916.666666666667</v>
      </c>
      <c r="AE691" s="47">
        <v>0</v>
      </c>
      <c r="AF691" s="44">
        <f t="shared" si="1031"/>
        <v>2916.666666666667</v>
      </c>
      <c r="AG691" s="124"/>
      <c r="AH691" s="51">
        <f t="shared" ref="AH691:AH698" si="1193">E691*AK691</f>
        <v>4000</v>
      </c>
      <c r="AI691" s="46">
        <f t="shared" ref="AI691:AI698" si="1194">K691*AL691</f>
        <v>0</v>
      </c>
      <c r="AJ691" s="46">
        <f t="shared" ref="AJ691:AJ698" si="1195">AH691+AI691</f>
        <v>4000</v>
      </c>
      <c r="AK691" s="44">
        <v>2000</v>
      </c>
      <c r="AL691" s="47"/>
      <c r="AM691" s="44">
        <f t="shared" si="1093"/>
        <v>2000</v>
      </c>
      <c r="AN691" s="124"/>
      <c r="AO691" s="51">
        <f t="shared" ref="AO691:AO698" si="1196">L691*AR691</f>
        <v>0</v>
      </c>
      <c r="AP691" s="46">
        <f t="shared" ref="AP691:AP698" si="1197">R691*AS691</f>
        <v>0</v>
      </c>
      <c r="AQ691" s="46">
        <f t="shared" ref="AQ691:AQ698" si="1198">AO691+AP691</f>
        <v>0</v>
      </c>
      <c r="AR691" s="129"/>
      <c r="AS691" s="47"/>
      <c r="AT691" s="44">
        <f t="shared" si="1094"/>
        <v>0</v>
      </c>
      <c r="AU691" s="124"/>
      <c r="AV691" s="51">
        <f t="shared" ref="AV691:AV698" si="1199">S691*AY691</f>
        <v>0</v>
      </c>
      <c r="AW691" s="46">
        <f t="shared" ref="AW691:AW698" si="1200">Y691*AZ691</f>
        <v>0</v>
      </c>
      <c r="AX691" s="46">
        <f t="shared" ref="AX691:AX698" si="1201">AV691+AW691</f>
        <v>0</v>
      </c>
      <c r="AY691" s="129"/>
      <c r="AZ691" s="47"/>
      <c r="BA691" s="44">
        <f t="shared" si="1095"/>
        <v>0</v>
      </c>
      <c r="BB691" s="93" t="s">
        <v>1048</v>
      </c>
      <c r="BC691" s="93"/>
    </row>
    <row r="692" spans="1:139" ht="128.25" customHeight="1" outlineLevel="1" x14ac:dyDescent="0.3">
      <c r="A692" s="6">
        <v>560</v>
      </c>
      <c r="B692" s="6">
        <v>106</v>
      </c>
      <c r="C692" s="6" t="s">
        <v>536</v>
      </c>
      <c r="D692" s="7" t="s">
        <v>557</v>
      </c>
      <c r="E692" s="16">
        <v>2117</v>
      </c>
      <c r="F692" s="49">
        <f t="shared" si="1044"/>
        <v>0</v>
      </c>
      <c r="G692" s="46">
        <f t="shared" si="1118"/>
        <v>0</v>
      </c>
      <c r="H692" s="46">
        <f t="shared" si="1045"/>
        <v>0</v>
      </c>
      <c r="I692" s="47"/>
      <c r="J692" s="47"/>
      <c r="K692" s="47">
        <f t="shared" si="1046"/>
        <v>0</v>
      </c>
      <c r="L692" s="50"/>
      <c r="M692" s="49">
        <f t="shared" si="1177"/>
        <v>0</v>
      </c>
      <c r="N692" s="46">
        <f t="shared" si="1178"/>
        <v>0</v>
      </c>
      <c r="O692" s="42">
        <f t="shared" si="1179"/>
        <v>0</v>
      </c>
      <c r="P692" s="47"/>
      <c r="Q692" s="47"/>
      <c r="R692" s="47">
        <f t="shared" si="1134"/>
        <v>0</v>
      </c>
      <c r="S692" s="50"/>
      <c r="T692" s="49">
        <f t="shared" si="1047"/>
        <v>0</v>
      </c>
      <c r="U692" s="46">
        <f t="shared" si="1048"/>
        <v>465740</v>
      </c>
      <c r="V692" s="42">
        <f t="shared" si="1180"/>
        <v>465740</v>
      </c>
      <c r="W692" s="47"/>
      <c r="X692" s="47">
        <v>220</v>
      </c>
      <c r="Y692" s="47">
        <f t="shared" si="1137"/>
        <v>220</v>
      </c>
      <c r="Z692" s="50"/>
      <c r="AA692" s="51">
        <f t="shared" si="1192"/>
        <v>141133.33333333334</v>
      </c>
      <c r="AB692" s="46">
        <f t="shared" ref="AB692:AB698" si="1202">E692*AE692</f>
        <v>254040</v>
      </c>
      <c r="AC692" s="46">
        <f t="shared" si="1032"/>
        <v>395173.33333333337</v>
      </c>
      <c r="AD692" s="47">
        <v>66.666666666666671</v>
      </c>
      <c r="AE692" s="47">
        <v>120</v>
      </c>
      <c r="AF692" s="44">
        <f t="shared" si="1031"/>
        <v>186.66666666666669</v>
      </c>
      <c r="AG692" s="124"/>
      <c r="AH692" s="51">
        <f t="shared" si="1193"/>
        <v>635100</v>
      </c>
      <c r="AI692" s="46">
        <f t="shared" si="1194"/>
        <v>0</v>
      </c>
      <c r="AJ692" s="46">
        <f t="shared" si="1195"/>
        <v>635100</v>
      </c>
      <c r="AK692" s="44">
        <v>300</v>
      </c>
      <c r="AL692" s="47"/>
      <c r="AM692" s="44">
        <f t="shared" si="1093"/>
        <v>300</v>
      </c>
      <c r="AN692" s="124"/>
      <c r="AO692" s="51">
        <f t="shared" si="1196"/>
        <v>0</v>
      </c>
      <c r="AP692" s="46">
        <f t="shared" si="1197"/>
        <v>0</v>
      </c>
      <c r="AQ692" s="46">
        <f t="shared" si="1198"/>
        <v>0</v>
      </c>
      <c r="AR692" s="129"/>
      <c r="AS692" s="47"/>
      <c r="AT692" s="44">
        <f t="shared" si="1094"/>
        <v>0</v>
      </c>
      <c r="AU692" s="124"/>
      <c r="AV692" s="51">
        <f t="shared" si="1199"/>
        <v>0</v>
      </c>
      <c r="AW692" s="46">
        <f t="shared" si="1200"/>
        <v>0</v>
      </c>
      <c r="AX692" s="46">
        <f t="shared" si="1201"/>
        <v>0</v>
      </c>
      <c r="AY692" s="129"/>
      <c r="AZ692" s="47"/>
      <c r="BA692" s="44">
        <f t="shared" si="1095"/>
        <v>0</v>
      </c>
      <c r="BB692" s="93" t="s">
        <v>1049</v>
      </c>
      <c r="BC692" s="93"/>
    </row>
    <row r="693" spans="1:139" ht="142.5" customHeight="1" outlineLevel="1" x14ac:dyDescent="0.3">
      <c r="A693" s="6">
        <v>561</v>
      </c>
      <c r="B693" s="6">
        <v>107</v>
      </c>
      <c r="C693" s="6" t="s">
        <v>537</v>
      </c>
      <c r="D693" s="7" t="s">
        <v>557</v>
      </c>
      <c r="E693" s="16">
        <v>2117</v>
      </c>
      <c r="F693" s="49">
        <f t="shared" si="1044"/>
        <v>0</v>
      </c>
      <c r="G693" s="46">
        <f t="shared" si="1118"/>
        <v>0</v>
      </c>
      <c r="H693" s="46">
        <f t="shared" si="1045"/>
        <v>0</v>
      </c>
      <c r="I693" s="47"/>
      <c r="J693" s="47"/>
      <c r="K693" s="47">
        <f t="shared" si="1046"/>
        <v>0</v>
      </c>
      <c r="L693" s="50"/>
      <c r="M693" s="49">
        <f t="shared" si="1177"/>
        <v>0</v>
      </c>
      <c r="N693" s="46">
        <f t="shared" si="1178"/>
        <v>0</v>
      </c>
      <c r="O693" s="42">
        <f t="shared" si="1179"/>
        <v>0</v>
      </c>
      <c r="P693" s="47"/>
      <c r="Q693" s="47"/>
      <c r="R693" s="47">
        <f t="shared" si="1134"/>
        <v>0</v>
      </c>
      <c r="S693" s="50"/>
      <c r="T693" s="49">
        <f t="shared" si="1047"/>
        <v>0</v>
      </c>
      <c r="U693" s="46">
        <f t="shared" si="1048"/>
        <v>472091</v>
      </c>
      <c r="V693" s="42">
        <f t="shared" si="1180"/>
        <v>472091</v>
      </c>
      <c r="W693" s="47"/>
      <c r="X693" s="47">
        <v>223</v>
      </c>
      <c r="Y693" s="47">
        <f t="shared" si="1137"/>
        <v>223</v>
      </c>
      <c r="Z693" s="50"/>
      <c r="AA693" s="51">
        <f t="shared" si="1192"/>
        <v>638628.33333333337</v>
      </c>
      <c r="AB693" s="46">
        <f t="shared" si="1202"/>
        <v>973820</v>
      </c>
      <c r="AC693" s="46">
        <f t="shared" si="1032"/>
        <v>1612448.3333333335</v>
      </c>
      <c r="AD693" s="47">
        <v>301.66666666666669</v>
      </c>
      <c r="AE693" s="47">
        <v>460</v>
      </c>
      <c r="AF693" s="44">
        <f t="shared" si="1031"/>
        <v>761.66666666666674</v>
      </c>
      <c r="AG693" s="124"/>
      <c r="AH693" s="51">
        <f t="shared" si="1193"/>
        <v>2011150</v>
      </c>
      <c r="AI693" s="46">
        <f t="shared" si="1194"/>
        <v>0</v>
      </c>
      <c r="AJ693" s="46">
        <f t="shared" si="1195"/>
        <v>2011150</v>
      </c>
      <c r="AK693" s="44">
        <v>950</v>
      </c>
      <c r="AL693" s="47"/>
      <c r="AM693" s="44">
        <f t="shared" si="1093"/>
        <v>950</v>
      </c>
      <c r="AN693" s="124"/>
      <c r="AO693" s="51">
        <f t="shared" si="1196"/>
        <v>0</v>
      </c>
      <c r="AP693" s="46">
        <f t="shared" si="1197"/>
        <v>0</v>
      </c>
      <c r="AQ693" s="46">
        <f t="shared" si="1198"/>
        <v>0</v>
      </c>
      <c r="AR693" s="129"/>
      <c r="AS693" s="47"/>
      <c r="AT693" s="44">
        <f t="shared" si="1094"/>
        <v>0</v>
      </c>
      <c r="AU693" s="124"/>
      <c r="AV693" s="51">
        <f t="shared" si="1199"/>
        <v>0</v>
      </c>
      <c r="AW693" s="46">
        <f t="shared" si="1200"/>
        <v>0</v>
      </c>
      <c r="AX693" s="46">
        <f t="shared" si="1201"/>
        <v>0</v>
      </c>
      <c r="AY693" s="129"/>
      <c r="AZ693" s="47"/>
      <c r="BA693" s="44">
        <f t="shared" si="1095"/>
        <v>0</v>
      </c>
      <c r="BB693" s="93" t="s">
        <v>1064</v>
      </c>
      <c r="BC693" s="93"/>
    </row>
    <row r="694" spans="1:139" ht="28.5" customHeight="1" outlineLevel="1" x14ac:dyDescent="0.3">
      <c r="A694" s="6">
        <v>562</v>
      </c>
      <c r="B694" s="6">
        <v>108</v>
      </c>
      <c r="C694" s="6" t="s">
        <v>538</v>
      </c>
      <c r="D694" s="7" t="s">
        <v>557</v>
      </c>
      <c r="E694" s="16">
        <v>5</v>
      </c>
      <c r="F694" s="49">
        <f t="shared" si="1044"/>
        <v>0</v>
      </c>
      <c r="G694" s="46">
        <f t="shared" si="1118"/>
        <v>0</v>
      </c>
      <c r="H694" s="46">
        <f t="shared" si="1045"/>
        <v>0</v>
      </c>
      <c r="I694" s="47"/>
      <c r="J694" s="47"/>
      <c r="K694" s="47">
        <f t="shared" si="1046"/>
        <v>0</v>
      </c>
      <c r="L694" s="50"/>
      <c r="M694" s="49">
        <f t="shared" si="1177"/>
        <v>0</v>
      </c>
      <c r="N694" s="46">
        <f t="shared" si="1178"/>
        <v>0</v>
      </c>
      <c r="O694" s="42">
        <f t="shared" si="1179"/>
        <v>0</v>
      </c>
      <c r="P694" s="47"/>
      <c r="Q694" s="47"/>
      <c r="R694" s="47">
        <f t="shared" si="1134"/>
        <v>0</v>
      </c>
      <c r="S694" s="50"/>
      <c r="T694" s="49">
        <f t="shared" si="1047"/>
        <v>0</v>
      </c>
      <c r="U694" s="46">
        <f t="shared" si="1048"/>
        <v>7083.3333333333339</v>
      </c>
      <c r="V694" s="42">
        <f t="shared" si="1180"/>
        <v>7083.3333333333339</v>
      </c>
      <c r="W694" s="47"/>
      <c r="X694" s="47">
        <v>1416.6666666666667</v>
      </c>
      <c r="Y694" s="47">
        <f t="shared" si="1137"/>
        <v>1416.6666666666667</v>
      </c>
      <c r="Z694" s="50"/>
      <c r="AA694" s="51">
        <f t="shared" si="1192"/>
        <v>1875</v>
      </c>
      <c r="AB694" s="46">
        <f t="shared" si="1202"/>
        <v>2500</v>
      </c>
      <c r="AC694" s="46">
        <f t="shared" si="1032"/>
        <v>4375</v>
      </c>
      <c r="AD694" s="47">
        <v>375</v>
      </c>
      <c r="AE694" s="47">
        <v>500</v>
      </c>
      <c r="AF694" s="44">
        <f t="shared" si="1031"/>
        <v>875</v>
      </c>
      <c r="AG694" s="124"/>
      <c r="AH694" s="51">
        <f t="shared" si="1193"/>
        <v>10000</v>
      </c>
      <c r="AI694" s="46">
        <f t="shared" si="1194"/>
        <v>0</v>
      </c>
      <c r="AJ694" s="46">
        <f t="shared" si="1195"/>
        <v>10000</v>
      </c>
      <c r="AK694" s="44">
        <v>2000</v>
      </c>
      <c r="AL694" s="47"/>
      <c r="AM694" s="44">
        <f t="shared" si="1093"/>
        <v>2000</v>
      </c>
      <c r="AN694" s="124"/>
      <c r="AO694" s="51">
        <f t="shared" si="1196"/>
        <v>0</v>
      </c>
      <c r="AP694" s="46">
        <f t="shared" si="1197"/>
        <v>0</v>
      </c>
      <c r="AQ694" s="46">
        <f t="shared" si="1198"/>
        <v>0</v>
      </c>
      <c r="AR694" s="129"/>
      <c r="AS694" s="47"/>
      <c r="AT694" s="44">
        <f t="shared" si="1094"/>
        <v>0</v>
      </c>
      <c r="AU694" s="124"/>
      <c r="AV694" s="51">
        <f t="shared" si="1199"/>
        <v>0</v>
      </c>
      <c r="AW694" s="46">
        <f t="shared" si="1200"/>
        <v>0</v>
      </c>
      <c r="AX694" s="46">
        <f t="shared" si="1201"/>
        <v>0</v>
      </c>
      <c r="AY694" s="129"/>
      <c r="AZ694" s="47"/>
      <c r="BA694" s="44">
        <f t="shared" si="1095"/>
        <v>0</v>
      </c>
      <c r="BB694" s="93" t="s">
        <v>1044</v>
      </c>
      <c r="BC694" s="93"/>
    </row>
    <row r="695" spans="1:139" ht="14.25" customHeight="1" outlineLevel="1" x14ac:dyDescent="0.3">
      <c r="A695" s="6">
        <v>563</v>
      </c>
      <c r="B695" s="6">
        <v>109</v>
      </c>
      <c r="C695" s="6" t="s">
        <v>539</v>
      </c>
      <c r="D695" s="7" t="s">
        <v>570</v>
      </c>
      <c r="E695" s="16">
        <v>10</v>
      </c>
      <c r="F695" s="49">
        <f t="shared" si="1044"/>
        <v>0</v>
      </c>
      <c r="G695" s="46">
        <f t="shared" si="1118"/>
        <v>0</v>
      </c>
      <c r="H695" s="48">
        <v>0</v>
      </c>
      <c r="I695" s="47"/>
      <c r="J695" s="47"/>
      <c r="K695" s="47">
        <f t="shared" si="1046"/>
        <v>0</v>
      </c>
      <c r="L695" s="50"/>
      <c r="M695" s="49">
        <f t="shared" si="1177"/>
        <v>0</v>
      </c>
      <c r="N695" s="46">
        <f t="shared" si="1178"/>
        <v>0</v>
      </c>
      <c r="O695" s="42">
        <f t="shared" si="1179"/>
        <v>0</v>
      </c>
      <c r="P695" s="47"/>
      <c r="Q695" s="47"/>
      <c r="R695" s="47">
        <f t="shared" si="1134"/>
        <v>0</v>
      </c>
      <c r="S695" s="50"/>
      <c r="T695" s="49">
        <f t="shared" si="1047"/>
        <v>0</v>
      </c>
      <c r="U695" s="46">
        <f t="shared" si="1048"/>
        <v>8333.3333333333339</v>
      </c>
      <c r="V695" s="42">
        <f t="shared" si="1180"/>
        <v>8333.3333333333339</v>
      </c>
      <c r="W695" s="47"/>
      <c r="X695" s="47">
        <v>833.33333333333337</v>
      </c>
      <c r="Y695" s="47">
        <f t="shared" si="1137"/>
        <v>833.33333333333337</v>
      </c>
      <c r="Z695" s="50"/>
      <c r="AA695" s="51">
        <f t="shared" si="1192"/>
        <v>8333.3333333333339</v>
      </c>
      <c r="AB695" s="46">
        <f t="shared" si="1202"/>
        <v>5333.3333333333339</v>
      </c>
      <c r="AC695" s="46">
        <f t="shared" si="1032"/>
        <v>13666.666666666668</v>
      </c>
      <c r="AD695" s="47">
        <v>833.33333333333337</v>
      </c>
      <c r="AE695" s="47">
        <v>533.33333333333337</v>
      </c>
      <c r="AF695" s="44">
        <f t="shared" si="1031"/>
        <v>1366.6666666666667</v>
      </c>
      <c r="AG695" s="124"/>
      <c r="AH695" s="51">
        <f t="shared" si="1193"/>
        <v>15000</v>
      </c>
      <c r="AI695" s="46">
        <f t="shared" si="1194"/>
        <v>0</v>
      </c>
      <c r="AJ695" s="46">
        <f t="shared" si="1195"/>
        <v>15000</v>
      </c>
      <c r="AK695" s="44">
        <v>1500</v>
      </c>
      <c r="AL695" s="47"/>
      <c r="AM695" s="44">
        <f t="shared" si="1093"/>
        <v>1500</v>
      </c>
      <c r="AN695" s="124"/>
      <c r="AO695" s="51">
        <f t="shared" si="1196"/>
        <v>0</v>
      </c>
      <c r="AP695" s="46">
        <f t="shared" si="1197"/>
        <v>0</v>
      </c>
      <c r="AQ695" s="46">
        <f t="shared" si="1198"/>
        <v>0</v>
      </c>
      <c r="AR695" s="129"/>
      <c r="AS695" s="47"/>
      <c r="AT695" s="44">
        <f t="shared" si="1094"/>
        <v>0</v>
      </c>
      <c r="AU695" s="124"/>
      <c r="AV695" s="51">
        <f t="shared" si="1199"/>
        <v>0</v>
      </c>
      <c r="AW695" s="46">
        <f t="shared" si="1200"/>
        <v>0</v>
      </c>
      <c r="AX695" s="46">
        <f t="shared" si="1201"/>
        <v>0</v>
      </c>
      <c r="AY695" s="129"/>
      <c r="AZ695" s="47"/>
      <c r="BA695" s="44">
        <f t="shared" si="1095"/>
        <v>0</v>
      </c>
      <c r="BB695" s="93" t="s">
        <v>1045</v>
      </c>
      <c r="BC695" s="93"/>
    </row>
    <row r="696" spans="1:139" ht="42.75" customHeight="1" outlineLevel="1" x14ac:dyDescent="0.3">
      <c r="A696" s="6">
        <v>564</v>
      </c>
      <c r="B696" s="6">
        <v>110</v>
      </c>
      <c r="C696" s="6" t="s">
        <v>542</v>
      </c>
      <c r="D696" s="7" t="s">
        <v>550</v>
      </c>
      <c r="E696" s="16">
        <v>10</v>
      </c>
      <c r="F696" s="49">
        <f t="shared" si="1044"/>
        <v>0</v>
      </c>
      <c r="G696" s="46">
        <f t="shared" si="1118"/>
        <v>0</v>
      </c>
      <c r="H696" s="48">
        <v>0</v>
      </c>
      <c r="I696" s="47"/>
      <c r="J696" s="47"/>
      <c r="K696" s="47">
        <f t="shared" si="1046"/>
        <v>0</v>
      </c>
      <c r="L696" s="50"/>
      <c r="M696" s="49">
        <f t="shared" si="1177"/>
        <v>0</v>
      </c>
      <c r="N696" s="46">
        <f t="shared" si="1178"/>
        <v>0</v>
      </c>
      <c r="O696" s="42">
        <f t="shared" si="1179"/>
        <v>0</v>
      </c>
      <c r="P696" s="47"/>
      <c r="Q696" s="47"/>
      <c r="R696" s="47">
        <f t="shared" si="1134"/>
        <v>0</v>
      </c>
      <c r="S696" s="50"/>
      <c r="T696" s="49">
        <f t="shared" si="1047"/>
        <v>0</v>
      </c>
      <c r="U696" s="46">
        <f t="shared" si="1048"/>
        <v>0</v>
      </c>
      <c r="V696" s="42">
        <f t="shared" si="1180"/>
        <v>0</v>
      </c>
      <c r="W696" s="47"/>
      <c r="X696" s="47"/>
      <c r="Y696" s="47">
        <f t="shared" si="1137"/>
        <v>0</v>
      </c>
      <c r="Z696" s="50"/>
      <c r="AA696" s="51">
        <f t="shared" si="1192"/>
        <v>20833.333333333336</v>
      </c>
      <c r="AB696" s="46">
        <f t="shared" si="1202"/>
        <v>10000</v>
      </c>
      <c r="AC696" s="46">
        <f t="shared" si="1032"/>
        <v>30833.333333333336</v>
      </c>
      <c r="AD696" s="47">
        <v>2083.3333333333335</v>
      </c>
      <c r="AE696" s="47">
        <v>1000</v>
      </c>
      <c r="AF696" s="44">
        <f t="shared" si="1031"/>
        <v>3083.3333333333335</v>
      </c>
      <c r="AG696" s="124"/>
      <c r="AH696" s="51">
        <f t="shared" si="1193"/>
        <v>35000</v>
      </c>
      <c r="AI696" s="46">
        <f t="shared" si="1194"/>
        <v>0</v>
      </c>
      <c r="AJ696" s="46">
        <f t="shared" si="1195"/>
        <v>35000</v>
      </c>
      <c r="AK696" s="44">
        <v>3500</v>
      </c>
      <c r="AL696" s="47"/>
      <c r="AM696" s="44">
        <f t="shared" si="1093"/>
        <v>3500</v>
      </c>
      <c r="AN696" s="124"/>
      <c r="AO696" s="51">
        <f t="shared" si="1196"/>
        <v>0</v>
      </c>
      <c r="AP696" s="46">
        <f t="shared" si="1197"/>
        <v>0</v>
      </c>
      <c r="AQ696" s="46">
        <f t="shared" si="1198"/>
        <v>0</v>
      </c>
      <c r="AR696" s="129"/>
      <c r="AS696" s="47"/>
      <c r="AT696" s="44">
        <f t="shared" si="1094"/>
        <v>0</v>
      </c>
      <c r="AU696" s="124"/>
      <c r="AV696" s="51">
        <f t="shared" si="1199"/>
        <v>0</v>
      </c>
      <c r="AW696" s="46">
        <f t="shared" si="1200"/>
        <v>0</v>
      </c>
      <c r="AX696" s="46">
        <f t="shared" si="1201"/>
        <v>0</v>
      </c>
      <c r="AY696" s="129"/>
      <c r="AZ696" s="47"/>
      <c r="BA696" s="44">
        <f t="shared" si="1095"/>
        <v>0</v>
      </c>
      <c r="BB696" s="93" t="s">
        <v>1050</v>
      </c>
      <c r="BC696" s="93"/>
    </row>
    <row r="697" spans="1:139" ht="28.5" customHeight="1" outlineLevel="1" x14ac:dyDescent="0.3">
      <c r="A697" s="6">
        <v>565</v>
      </c>
      <c r="B697" s="6" t="s">
        <v>4</v>
      </c>
      <c r="C697" s="6" t="s">
        <v>543</v>
      </c>
      <c r="D697" s="7" t="s">
        <v>550</v>
      </c>
      <c r="E697" s="16" t="s">
        <v>571</v>
      </c>
      <c r="F697" s="49">
        <f t="shared" si="1044"/>
        <v>0</v>
      </c>
      <c r="G697" s="46">
        <f t="shared" si="1118"/>
        <v>0</v>
      </c>
      <c r="H697" s="48">
        <v>0</v>
      </c>
      <c r="I697" s="47"/>
      <c r="J697" s="47"/>
      <c r="K697" s="47">
        <f t="shared" si="1046"/>
        <v>0</v>
      </c>
      <c r="L697" s="50"/>
      <c r="M697" s="49">
        <f t="shared" si="1177"/>
        <v>0</v>
      </c>
      <c r="N697" s="46">
        <f t="shared" si="1178"/>
        <v>0</v>
      </c>
      <c r="O697" s="42">
        <f t="shared" si="1179"/>
        <v>0</v>
      </c>
      <c r="P697" s="47"/>
      <c r="Q697" s="47"/>
      <c r="R697" s="47">
        <f t="shared" si="1134"/>
        <v>0</v>
      </c>
      <c r="S697" s="50"/>
      <c r="T697" s="49">
        <f t="shared" si="1047"/>
        <v>0</v>
      </c>
      <c r="U697" s="46">
        <f t="shared" si="1048"/>
        <v>0</v>
      </c>
      <c r="V697" s="42">
        <f t="shared" si="1180"/>
        <v>0</v>
      </c>
      <c r="W697" s="47"/>
      <c r="X697" s="47"/>
      <c r="Y697" s="47">
        <f t="shared" si="1137"/>
        <v>0</v>
      </c>
      <c r="Z697" s="50"/>
      <c r="AA697" s="51">
        <f t="shared" si="1192"/>
        <v>5000</v>
      </c>
      <c r="AB697" s="46">
        <f t="shared" si="1202"/>
        <v>8666.6666666666679</v>
      </c>
      <c r="AC697" s="46">
        <f t="shared" si="1032"/>
        <v>13666.666666666668</v>
      </c>
      <c r="AD697" s="47">
        <v>2500</v>
      </c>
      <c r="AE697" s="47">
        <v>4333.3333333333339</v>
      </c>
      <c r="AF697" s="44">
        <f t="shared" si="1031"/>
        <v>6833.3333333333339</v>
      </c>
      <c r="AG697" s="124"/>
      <c r="AH697" s="51">
        <f t="shared" si="1193"/>
        <v>7000</v>
      </c>
      <c r="AI697" s="46">
        <f t="shared" si="1194"/>
        <v>0</v>
      </c>
      <c r="AJ697" s="46">
        <f t="shared" si="1195"/>
        <v>7000</v>
      </c>
      <c r="AK697" s="44">
        <v>3500</v>
      </c>
      <c r="AL697" s="47"/>
      <c r="AM697" s="44">
        <f t="shared" si="1093"/>
        <v>3500</v>
      </c>
      <c r="AN697" s="124"/>
      <c r="AO697" s="51">
        <f t="shared" si="1196"/>
        <v>0</v>
      </c>
      <c r="AP697" s="46">
        <f t="shared" si="1197"/>
        <v>0</v>
      </c>
      <c r="AQ697" s="46">
        <f t="shared" si="1198"/>
        <v>0</v>
      </c>
      <c r="AR697" s="129"/>
      <c r="AS697" s="47"/>
      <c r="AT697" s="44">
        <f t="shared" si="1094"/>
        <v>0</v>
      </c>
      <c r="AU697" s="124"/>
      <c r="AV697" s="51">
        <f t="shared" si="1199"/>
        <v>0</v>
      </c>
      <c r="AW697" s="46">
        <f t="shared" si="1200"/>
        <v>0</v>
      </c>
      <c r="AX697" s="46">
        <f t="shared" si="1201"/>
        <v>0</v>
      </c>
      <c r="AY697" s="129"/>
      <c r="AZ697" s="47"/>
      <c r="BA697" s="44">
        <f t="shared" si="1095"/>
        <v>0</v>
      </c>
      <c r="BB697" s="93" t="s">
        <v>1051</v>
      </c>
      <c r="BC697" s="93"/>
    </row>
    <row r="698" spans="1:139" ht="28.5" customHeight="1" outlineLevel="1" x14ac:dyDescent="0.3">
      <c r="A698" s="6">
        <v>566</v>
      </c>
      <c r="B698" s="6" t="s">
        <v>5</v>
      </c>
      <c r="C698" s="6" t="s">
        <v>544</v>
      </c>
      <c r="D698" s="7" t="s">
        <v>550</v>
      </c>
      <c r="E698" s="16" t="s">
        <v>572</v>
      </c>
      <c r="F698" s="49">
        <f t="shared" si="1044"/>
        <v>0</v>
      </c>
      <c r="G698" s="46">
        <f t="shared" si="1118"/>
        <v>0</v>
      </c>
      <c r="H698" s="48"/>
      <c r="I698" s="47"/>
      <c r="J698" s="47"/>
      <c r="K698" s="47">
        <f t="shared" si="1046"/>
        <v>0</v>
      </c>
      <c r="L698" s="50"/>
      <c r="M698" s="49">
        <f t="shared" si="1177"/>
        <v>0</v>
      </c>
      <c r="N698" s="46">
        <f t="shared" si="1178"/>
        <v>0</v>
      </c>
      <c r="O698" s="42">
        <f t="shared" si="1179"/>
        <v>0</v>
      </c>
      <c r="P698" s="47"/>
      <c r="Q698" s="47"/>
      <c r="R698" s="47">
        <f t="shared" si="1134"/>
        <v>0</v>
      </c>
      <c r="S698" s="50"/>
      <c r="T698" s="49">
        <f t="shared" si="1047"/>
        <v>0</v>
      </c>
      <c r="U698" s="46">
        <f t="shared" si="1048"/>
        <v>0</v>
      </c>
      <c r="V698" s="42">
        <f t="shared" si="1180"/>
        <v>0</v>
      </c>
      <c r="W698" s="47"/>
      <c r="X698" s="47"/>
      <c r="Y698" s="47">
        <f t="shared" si="1137"/>
        <v>0</v>
      </c>
      <c r="Z698" s="50"/>
      <c r="AA698" s="51">
        <f t="shared" si="1192"/>
        <v>10000</v>
      </c>
      <c r="AB698" s="46">
        <f t="shared" si="1202"/>
        <v>1200</v>
      </c>
      <c r="AC698" s="46">
        <f t="shared" si="1032"/>
        <v>11200</v>
      </c>
      <c r="AD698" s="47">
        <v>833.33333333333337</v>
      </c>
      <c r="AE698" s="47">
        <v>100</v>
      </c>
      <c r="AF698" s="44">
        <f t="shared" si="1031"/>
        <v>933.33333333333337</v>
      </c>
      <c r="AG698" s="124"/>
      <c r="AH698" s="51">
        <f t="shared" si="1193"/>
        <v>18000</v>
      </c>
      <c r="AI698" s="46">
        <f t="shared" si="1194"/>
        <v>0</v>
      </c>
      <c r="AJ698" s="46">
        <f t="shared" si="1195"/>
        <v>18000</v>
      </c>
      <c r="AK698" s="44">
        <v>1500</v>
      </c>
      <c r="AL698" s="47"/>
      <c r="AM698" s="44">
        <f t="shared" si="1093"/>
        <v>1500</v>
      </c>
      <c r="AN698" s="124"/>
      <c r="AO698" s="51">
        <f t="shared" si="1196"/>
        <v>0</v>
      </c>
      <c r="AP698" s="46">
        <f t="shared" si="1197"/>
        <v>0</v>
      </c>
      <c r="AQ698" s="46">
        <f t="shared" si="1198"/>
        <v>0</v>
      </c>
      <c r="AR698" s="129"/>
      <c r="AS698" s="47"/>
      <c r="AT698" s="44">
        <f t="shared" si="1094"/>
        <v>0</v>
      </c>
      <c r="AU698" s="124"/>
      <c r="AV698" s="51">
        <f t="shared" si="1199"/>
        <v>0</v>
      </c>
      <c r="AW698" s="46">
        <f t="shared" si="1200"/>
        <v>0</v>
      </c>
      <c r="AX698" s="46">
        <f t="shared" si="1201"/>
        <v>0</v>
      </c>
      <c r="AY698" s="129"/>
      <c r="AZ698" s="47"/>
      <c r="BA698" s="44">
        <f t="shared" si="1095"/>
        <v>0</v>
      </c>
      <c r="BB698" s="93" t="s">
        <v>1052</v>
      </c>
      <c r="BC698" s="93"/>
    </row>
    <row r="699" spans="1:139" s="119" customFormat="1" ht="28.2" hidden="1" customHeight="1" x14ac:dyDescent="0.3">
      <c r="A699" s="110"/>
      <c r="B699" s="110"/>
      <c r="C699" s="110" t="s">
        <v>545</v>
      </c>
      <c r="D699" s="111"/>
      <c r="E699" s="112"/>
      <c r="F699" s="113">
        <f t="shared" si="1044"/>
        <v>0</v>
      </c>
      <c r="G699" s="114">
        <f t="shared" si="1118"/>
        <v>0</v>
      </c>
      <c r="H699" s="115">
        <f>H4+H323+H528+H533+H555+H565+H615+H635+H653+H674+H675+H686</f>
        <v>271298191.98280001</v>
      </c>
      <c r="I699" s="116"/>
      <c r="J699" s="116"/>
      <c r="K699" s="116">
        <f t="shared" si="1046"/>
        <v>0</v>
      </c>
      <c r="L699" s="137"/>
      <c r="M699" s="113">
        <f t="shared" ref="M699:M701" si="1203">P699*E699</f>
        <v>0</v>
      </c>
      <c r="N699" s="114">
        <f t="shared" si="1178"/>
        <v>0</v>
      </c>
      <c r="O699" s="115">
        <f>O4+O323+O528+O533+O555+O565+O615+O635+O653+O674+O675+O686</f>
        <v>66147528.694120012</v>
      </c>
      <c r="P699" s="116"/>
      <c r="Q699" s="116"/>
      <c r="R699" s="116">
        <f t="shared" si="1134"/>
        <v>0</v>
      </c>
      <c r="S699" s="137"/>
      <c r="T699" s="113">
        <f t="shared" si="1047"/>
        <v>0</v>
      </c>
      <c r="U699" s="114">
        <f t="shared" si="1048"/>
        <v>0</v>
      </c>
      <c r="V699" s="115">
        <f>V4+V323+V528+V533+V555+V565+V615+V635+V653+V674+V675+V686</f>
        <v>150600910.04491794</v>
      </c>
      <c r="W699" s="116"/>
      <c r="X699" s="116"/>
      <c r="Y699" s="116">
        <f t="shared" si="1137"/>
        <v>0</v>
      </c>
      <c r="Z699" s="116"/>
      <c r="AA699" s="117"/>
      <c r="AB699" s="114"/>
      <c r="AC699" s="115">
        <f>AC4+AC323+AC528+AC533+AC555+AC565+AC615+AC635+AC653+AC674+AC675+AC686</f>
        <v>104707396.66666667</v>
      </c>
      <c r="AD699" s="116">
        <v>0</v>
      </c>
      <c r="AE699" s="116">
        <v>0</v>
      </c>
      <c r="AF699" s="118">
        <f t="shared" si="1031"/>
        <v>0</v>
      </c>
      <c r="AG699" s="126"/>
      <c r="AH699" s="117"/>
      <c r="AI699" s="114"/>
      <c r="AJ699" s="115">
        <f>AJ4+AJ323+AJ528+AJ533+AJ555+AJ565+AJ615+AJ635+AJ653+AJ674+AJ675+AJ686</f>
        <v>16753900</v>
      </c>
      <c r="AK699" s="116">
        <v>0</v>
      </c>
      <c r="AL699" s="116">
        <v>0</v>
      </c>
      <c r="AM699" s="118">
        <f t="shared" si="1093"/>
        <v>0</v>
      </c>
      <c r="AN699" s="126"/>
      <c r="AO699" s="117"/>
      <c r="AP699" s="114"/>
      <c r="AQ699" s="115">
        <f>AQ4+AQ323+AQ528+AQ533+AQ555+AQ565+AQ615+AQ635+AQ653+AQ674+AQ675+AQ686</f>
        <v>35776016.647100002</v>
      </c>
      <c r="AR699" s="116">
        <v>0</v>
      </c>
      <c r="AS699" s="116">
        <v>0</v>
      </c>
      <c r="AT699" s="118">
        <f t="shared" si="1094"/>
        <v>0</v>
      </c>
      <c r="AU699" s="126"/>
      <c r="AV699" s="117"/>
      <c r="AW699" s="114"/>
      <c r="AX699" s="115">
        <f>AX4+AX323+AX528+AX533+AX555+AX565+AX615+AX635+AX653+AX674+AX675+AX686</f>
        <v>14303890.800000001</v>
      </c>
      <c r="AY699" s="116">
        <v>0</v>
      </c>
      <c r="AZ699" s="116">
        <v>0</v>
      </c>
      <c r="BA699" s="118">
        <f t="shared" si="1095"/>
        <v>0</v>
      </c>
      <c r="BB699" s="110"/>
      <c r="BC699" s="110"/>
      <c r="BD699" s="135"/>
      <c r="BE699" s="135"/>
      <c r="BF699" s="135"/>
      <c r="BG699" s="135"/>
      <c r="BH699" s="135"/>
      <c r="BI699" s="135"/>
      <c r="BJ699" s="135"/>
      <c r="BK699" s="135"/>
      <c r="BL699" s="135"/>
      <c r="BM699" s="135"/>
      <c r="BN699" s="135"/>
      <c r="BO699" s="135"/>
      <c r="BP699" s="135"/>
      <c r="BQ699" s="135"/>
      <c r="BR699" s="135"/>
      <c r="BS699" s="135"/>
      <c r="BT699" s="135"/>
      <c r="BU699" s="135"/>
      <c r="BV699" s="135"/>
      <c r="BW699" s="135"/>
      <c r="BX699" s="135"/>
      <c r="BY699" s="135"/>
      <c r="BZ699" s="135"/>
      <c r="CA699" s="135"/>
      <c r="CB699" s="135"/>
      <c r="CC699" s="135"/>
      <c r="CD699" s="135"/>
      <c r="CE699" s="135"/>
      <c r="CF699" s="135"/>
      <c r="CG699" s="135"/>
      <c r="CH699" s="135"/>
      <c r="CI699" s="135"/>
      <c r="CJ699" s="135"/>
      <c r="CK699" s="135"/>
      <c r="CL699" s="135"/>
      <c r="CM699" s="135"/>
      <c r="CN699" s="135"/>
      <c r="CO699" s="135"/>
      <c r="CP699" s="135"/>
      <c r="CQ699" s="135"/>
      <c r="CR699" s="135"/>
      <c r="CS699" s="135"/>
      <c r="CT699" s="135"/>
      <c r="CU699" s="135"/>
      <c r="CV699" s="135"/>
      <c r="CW699" s="135"/>
      <c r="CX699" s="135"/>
      <c r="CY699" s="135"/>
      <c r="CZ699" s="135"/>
      <c r="DA699" s="135"/>
      <c r="DB699" s="135"/>
      <c r="DC699" s="135"/>
      <c r="DD699" s="135"/>
      <c r="DE699" s="135"/>
      <c r="DF699" s="135"/>
      <c r="DG699" s="135"/>
      <c r="DH699" s="135"/>
      <c r="DI699" s="135"/>
      <c r="DJ699" s="135"/>
      <c r="DK699" s="135"/>
      <c r="DL699" s="135"/>
      <c r="DM699" s="135"/>
      <c r="DN699" s="135"/>
      <c r="DO699" s="135"/>
      <c r="DP699" s="135"/>
      <c r="DQ699" s="135"/>
      <c r="DR699" s="135"/>
      <c r="DS699" s="135"/>
      <c r="DT699" s="135"/>
      <c r="DU699" s="135"/>
      <c r="DV699" s="135"/>
      <c r="DW699" s="135"/>
      <c r="DX699" s="135"/>
      <c r="DY699" s="135"/>
      <c r="DZ699" s="135"/>
      <c r="EA699" s="135"/>
      <c r="EB699" s="135"/>
      <c r="EC699" s="135"/>
      <c r="ED699" s="135"/>
      <c r="EE699" s="135"/>
      <c r="EF699" s="135"/>
      <c r="EG699" s="135"/>
      <c r="EH699" s="135"/>
      <c r="EI699" s="135"/>
    </row>
    <row r="700" spans="1:139" ht="15.6" hidden="1" x14ac:dyDescent="0.3">
      <c r="A700" s="6"/>
      <c r="B700" s="6"/>
      <c r="C700" s="6" t="s">
        <v>546</v>
      </c>
      <c r="D700" s="7"/>
      <c r="E700" s="16"/>
      <c r="F700" s="17">
        <f t="shared" si="1044"/>
        <v>0</v>
      </c>
      <c r="G700" s="22">
        <f t="shared" si="1118"/>
        <v>0</v>
      </c>
      <c r="H700" s="6">
        <v>0</v>
      </c>
      <c r="I700" s="12"/>
      <c r="J700" s="12"/>
      <c r="K700" s="12">
        <f t="shared" si="1046"/>
        <v>0</v>
      </c>
      <c r="L700" s="21"/>
      <c r="M700" s="15">
        <f t="shared" si="1203"/>
        <v>0</v>
      </c>
      <c r="N700" s="22">
        <f t="shared" si="1178"/>
        <v>0</v>
      </c>
      <c r="O700" s="24">
        <v>0</v>
      </c>
      <c r="P700" s="12"/>
      <c r="Q700" s="12"/>
      <c r="R700" s="12">
        <f t="shared" si="1134"/>
        <v>0</v>
      </c>
      <c r="S700" s="21"/>
      <c r="T700" s="17">
        <f t="shared" si="1047"/>
        <v>0</v>
      </c>
      <c r="U700" s="22">
        <f t="shared" si="1048"/>
        <v>0</v>
      </c>
      <c r="V700" s="24">
        <v>0</v>
      </c>
      <c r="W700" s="12"/>
      <c r="X700" s="12"/>
      <c r="Y700" s="12">
        <f t="shared" si="1137"/>
        <v>0</v>
      </c>
      <c r="Z700" s="21"/>
      <c r="AA700" s="43"/>
      <c r="AB700" s="23"/>
      <c r="AC700" s="23"/>
      <c r="AD700" s="12">
        <v>0</v>
      </c>
      <c r="AE700" s="12">
        <v>0</v>
      </c>
      <c r="AF700" s="44">
        <f t="shared" si="1031"/>
        <v>0</v>
      </c>
      <c r="AG700" s="124"/>
      <c r="AH700" s="43"/>
      <c r="AI700" s="23"/>
      <c r="AJ700" s="23"/>
      <c r="AK700" s="12">
        <v>0</v>
      </c>
      <c r="AL700" s="12">
        <v>0</v>
      </c>
      <c r="AM700" s="44">
        <f t="shared" si="1093"/>
        <v>0</v>
      </c>
      <c r="AN700" s="124"/>
      <c r="AO700" s="43"/>
      <c r="AP700" s="23"/>
      <c r="AQ700" s="23"/>
      <c r="AR700" s="12">
        <v>0</v>
      </c>
      <c r="AS700" s="12">
        <v>0</v>
      </c>
      <c r="AT700" s="44">
        <f t="shared" si="1094"/>
        <v>0</v>
      </c>
      <c r="AU700" s="124"/>
      <c r="AV700" s="43"/>
      <c r="AW700" s="23"/>
      <c r="AX700" s="23"/>
      <c r="AY700" s="12">
        <v>0</v>
      </c>
      <c r="AZ700" s="12">
        <v>0</v>
      </c>
      <c r="BA700" s="44">
        <f t="shared" si="1095"/>
        <v>0</v>
      </c>
      <c r="BB700" s="93"/>
      <c r="BC700" s="93"/>
    </row>
    <row r="701" spans="1:139" ht="15.6" hidden="1" x14ac:dyDescent="0.3">
      <c r="A701" s="6"/>
      <c r="B701" s="6"/>
      <c r="C701" s="6" t="s">
        <v>547</v>
      </c>
      <c r="D701" s="7"/>
      <c r="E701" s="16"/>
      <c r="F701" s="17">
        <f t="shared" si="1044"/>
        <v>0</v>
      </c>
      <c r="G701" s="22">
        <f t="shared" si="1118"/>
        <v>0</v>
      </c>
      <c r="H701" s="6">
        <v>0</v>
      </c>
      <c r="I701" s="12"/>
      <c r="J701" s="12"/>
      <c r="K701" s="12">
        <f t="shared" si="1046"/>
        <v>0</v>
      </c>
      <c r="L701" s="21"/>
      <c r="M701" s="15">
        <f t="shared" si="1203"/>
        <v>0</v>
      </c>
      <c r="N701" s="22">
        <f t="shared" si="1178"/>
        <v>0</v>
      </c>
      <c r="O701" s="24">
        <v>0</v>
      </c>
      <c r="P701" s="12"/>
      <c r="Q701" s="12"/>
      <c r="R701" s="12">
        <f t="shared" ref="R701" si="1204">P701+Q701</f>
        <v>0</v>
      </c>
      <c r="S701" s="21"/>
      <c r="T701" s="17">
        <f t="shared" si="1047"/>
        <v>0</v>
      </c>
      <c r="U701" s="22">
        <f t="shared" si="1048"/>
        <v>0</v>
      </c>
      <c r="V701" s="24">
        <v>0</v>
      </c>
      <c r="W701" s="12"/>
      <c r="X701" s="12"/>
      <c r="Y701" s="12">
        <f t="shared" si="1137"/>
        <v>0</v>
      </c>
      <c r="Z701" s="21"/>
      <c r="AA701" s="43"/>
      <c r="AB701" s="23"/>
      <c r="AC701" s="23"/>
      <c r="AD701" s="12">
        <v>0</v>
      </c>
      <c r="AE701" s="12">
        <v>0</v>
      </c>
      <c r="AF701" s="44">
        <f t="shared" si="1031"/>
        <v>0</v>
      </c>
      <c r="AG701" s="124"/>
      <c r="AH701" s="43"/>
      <c r="AI701" s="23"/>
      <c r="AJ701" s="23"/>
      <c r="AK701" s="12">
        <v>0</v>
      </c>
      <c r="AL701" s="12">
        <v>0</v>
      </c>
      <c r="AM701" s="44">
        <f t="shared" si="1093"/>
        <v>0</v>
      </c>
      <c r="AN701" s="124"/>
      <c r="AO701" s="43"/>
      <c r="AP701" s="23"/>
      <c r="AQ701" s="23"/>
      <c r="AR701" s="12">
        <v>0</v>
      </c>
      <c r="AS701" s="12">
        <v>0</v>
      </c>
      <c r="AT701" s="44">
        <f t="shared" si="1094"/>
        <v>0</v>
      </c>
      <c r="AU701" s="124"/>
      <c r="AV701" s="43"/>
      <c r="AW701" s="23"/>
      <c r="AX701" s="23"/>
      <c r="AY701" s="12">
        <v>0</v>
      </c>
      <c r="AZ701" s="12">
        <v>0</v>
      </c>
      <c r="BA701" s="44">
        <f t="shared" si="1095"/>
        <v>0</v>
      </c>
      <c r="BB701" s="93"/>
      <c r="BC701" s="93"/>
    </row>
  </sheetData>
  <autoFilter ref="C1:C701" xr:uid="{00000000-0001-0000-0000-000000000000}">
    <filterColumn colId="0">
      <filters>
        <filter val="Укладка Полимерной мембраны - LOGICROOF V-RP 1,5мм"/>
        <filter val="Укладка слоя Полимерной мембраны LOGICROOF V-RP 1,5мм"/>
      </filters>
    </filterColumn>
  </autoFilter>
  <mergeCells count="41">
    <mergeCell ref="AA1:AF1"/>
    <mergeCell ref="AA2:AB2"/>
    <mergeCell ref="AC2:AC3"/>
    <mergeCell ref="AF2:AF3"/>
    <mergeCell ref="AH1:AM1"/>
    <mergeCell ref="AH2:AI2"/>
    <mergeCell ref="AJ2:AJ3"/>
    <mergeCell ref="AK2:AL2"/>
    <mergeCell ref="AM2:AM3"/>
    <mergeCell ref="T1:Y1"/>
    <mergeCell ref="T2:U2"/>
    <mergeCell ref="V2:V3"/>
    <mergeCell ref="W2:X2"/>
    <mergeCell ref="Y2:Y3"/>
    <mergeCell ref="BB2:BB3"/>
    <mergeCell ref="A2:A3"/>
    <mergeCell ref="B2:B3"/>
    <mergeCell ref="C2:C3"/>
    <mergeCell ref="D2:D3"/>
    <mergeCell ref="E2:E3"/>
    <mergeCell ref="F2:G2"/>
    <mergeCell ref="H2:H3"/>
    <mergeCell ref="AD2:AE2"/>
    <mergeCell ref="F1:K1"/>
    <mergeCell ref="M1:R1"/>
    <mergeCell ref="M2:N2"/>
    <mergeCell ref="O2:O3"/>
    <mergeCell ref="P2:Q2"/>
    <mergeCell ref="R2:R3"/>
    <mergeCell ref="I2:J2"/>
    <mergeCell ref="K2:K3"/>
    <mergeCell ref="AO1:AT1"/>
    <mergeCell ref="AO2:AP2"/>
    <mergeCell ref="AQ2:AQ3"/>
    <mergeCell ref="AR2:AS2"/>
    <mergeCell ref="AT2:AT3"/>
    <mergeCell ref="AV1:BA1"/>
    <mergeCell ref="AV2:AW2"/>
    <mergeCell ref="AX2:AX3"/>
    <mergeCell ref="AY2:AZ2"/>
    <mergeCell ref="BA2:BA3"/>
  </mergeCells>
  <pageMargins left="0.7" right="0.7" top="0.75" bottom="0.75" header="0.3" footer="0.3"/>
  <pageSetup paperSize="9" orientation="portrait" r:id="rId1"/>
  <ignoredErrors>
    <ignoredError sqref="F239" formula="1"/>
  </ignoredErrors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2025-08-26T10:41:21Z</dcterms:created>
  <dcterms:modified xsi:type="dcterms:W3CDTF">2025-09-08T14:25:25Z</dcterms:modified>
</cp:coreProperties>
</file>