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Коломна\Проемы\"/>
    </mc:Choice>
  </mc:AlternateContent>
  <xr:revisionPtr revIDLastSave="0" documentId="13_ncr:1_{434A2DDC-0C1A-40DF-82A7-9AE0B2496903}" xr6:coauthVersionLast="47" xr6:coauthVersionMax="47" xr10:uidLastSave="{00000000-0000-0000-0000-000000000000}"/>
  <bookViews>
    <workbookView xWindow="28680" yWindow="-120" windowWidth="29040" windowHeight="15840" xr2:uid="{7B12C6CA-32F2-4B44-ACDE-C0295AB0334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D14" i="1"/>
  <c r="E12" i="1"/>
  <c r="E8" i="1"/>
  <c r="E11" i="1"/>
  <c r="E10" i="1"/>
  <c r="E9" i="1"/>
  <c r="E7" i="1"/>
  <c r="E6" i="1"/>
  <c r="E5" i="1"/>
  <c r="E4" i="1"/>
  <c r="E14" i="1" l="1"/>
</calcChain>
</file>

<file path=xl/sharedStrings.xml><?xml version="1.0" encoding="utf-8"?>
<sst xmlns="http://schemas.openxmlformats.org/spreadsheetml/2006/main" count="22" uniqueCount="18">
  <si>
    <t>АМВ</t>
  </si>
  <si>
    <t>поставщики</t>
  </si>
  <si>
    <t>ЦРД</t>
  </si>
  <si>
    <t>Воротные системы</t>
  </si>
  <si>
    <t xml:space="preserve">Стоимость ворот (комплект) </t>
  </si>
  <si>
    <t xml:space="preserve">Ворота секционные 3600х4550 с калиткой и автоматикой (стандартный подъем) </t>
  </si>
  <si>
    <t xml:space="preserve">Ворота секционные 4900х5300 с калиткой и автоматикой (стандартный подъем) </t>
  </si>
  <si>
    <t xml:space="preserve">Рулонные ворота 3650х4100из стальных профилей с навальным приводом - 370 </t>
  </si>
  <si>
    <t xml:space="preserve">Ворота секционные 3410х3920 с калиткой и автоматикой (стандартный подъем) </t>
  </si>
  <si>
    <t xml:space="preserve">Ворота секционные 3900х4250 с калиткой и автоматикой (стандартный подъем) </t>
  </si>
  <si>
    <t xml:space="preserve">Ворота секционные 3850х4200 с калиткой и автоматикой (стандартный подъем) </t>
  </si>
  <si>
    <t xml:space="preserve">Рулонные ворота 3500х4070 из стальных профилей с навальным приводом - 370 </t>
  </si>
  <si>
    <t xml:space="preserve">Рулонные ворота 4100х4250 из стальных профилей с навальным приводом - 370 </t>
  </si>
  <si>
    <t>Стоимость монтажа/доставка (стандартный)</t>
  </si>
  <si>
    <t>ДорХан</t>
  </si>
  <si>
    <t>МСЦ</t>
  </si>
  <si>
    <t>М-10</t>
  </si>
  <si>
    <t xml:space="preserve">Ворота секционные 3900х4300 с калиткой и автоматикой (стандартный подъем)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</si>
</sst>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43" fontId="0" fillId="0" borderId="1" xfId="1" applyFont="1" applyBorder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43" fontId="0" fillId="0" borderId="0" xfId="0" applyNumberFormat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wrapText="1"/>
    </xf>
    <xf numFmtId="43" fontId="0" fillId="0" borderId="0" xfId="1" applyFont="1" applyBorder="1"/>
    <xf numFmtId="164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3B276-6917-4E32-BD76-629DEECBA0C1}">
  <dimension ref="A1:I15"/>
  <sheetViews>
    <sheetView tabSelected="1" topLeftCell="A4" workbookViewId="0">
      <selection activeCell="C12" sqref="C12"/>
    </sheetView>
  </sheetViews>
  <sheetFormatPr defaultRowHeight="14.4" x14ac:dyDescent="0.3"/>
  <cols>
    <col min="2" max="2" width="8.88671875" style="1"/>
    <col min="3" max="3" width="25.44140625" customWidth="1"/>
    <col min="4" max="4" width="24" customWidth="1"/>
    <col min="5" max="5" width="18.88671875" customWidth="1"/>
    <col min="6" max="6" width="18.109375" customWidth="1"/>
    <col min="7" max="7" width="16.21875" customWidth="1"/>
    <col min="8" max="9" width="16.5546875" customWidth="1"/>
  </cols>
  <sheetData>
    <row r="1" spans="1:9" x14ac:dyDescent="0.3">
      <c r="A1" s="5"/>
      <c r="B1" s="2"/>
      <c r="C1" s="5"/>
      <c r="D1" s="17" t="s">
        <v>1</v>
      </c>
      <c r="E1" s="17"/>
      <c r="F1" s="17"/>
      <c r="G1" s="5"/>
    </row>
    <row r="2" spans="1:9" x14ac:dyDescent="0.3">
      <c r="A2" s="5"/>
      <c r="B2" s="2"/>
      <c r="C2" s="5"/>
      <c r="D2" s="17" t="s">
        <v>0</v>
      </c>
      <c r="E2" s="17"/>
      <c r="F2" s="17" t="s">
        <v>3</v>
      </c>
      <c r="G2" s="17"/>
      <c r="H2" s="17" t="s">
        <v>14</v>
      </c>
      <c r="I2" s="17"/>
    </row>
    <row r="3" spans="1:9" ht="57.6" x14ac:dyDescent="0.3">
      <c r="A3" s="5"/>
      <c r="B3" s="2"/>
      <c r="C3" s="5"/>
      <c r="D3" s="6" t="s">
        <v>4</v>
      </c>
      <c r="E3" s="6" t="s">
        <v>13</v>
      </c>
      <c r="F3" s="6" t="s">
        <v>4</v>
      </c>
      <c r="G3" s="6" t="s">
        <v>13</v>
      </c>
      <c r="H3" s="6" t="s">
        <v>4</v>
      </c>
      <c r="I3" s="6" t="s">
        <v>13</v>
      </c>
    </row>
    <row r="4" spans="1:9" ht="57.6" x14ac:dyDescent="0.3">
      <c r="A4" s="13" t="s">
        <v>2</v>
      </c>
      <c r="B4" s="2">
        <v>1</v>
      </c>
      <c r="C4" s="3" t="s">
        <v>5</v>
      </c>
      <c r="D4" s="4">
        <v>458190</v>
      </c>
      <c r="E4" s="4">
        <f>8268+26478</f>
        <v>34746</v>
      </c>
      <c r="F4" s="5"/>
      <c r="G4" s="5"/>
      <c r="H4" s="5"/>
      <c r="I4" s="5"/>
    </row>
    <row r="5" spans="1:9" ht="57.6" x14ac:dyDescent="0.3">
      <c r="A5" s="13"/>
      <c r="B5" s="2">
        <v>2</v>
      </c>
      <c r="C5" s="3" t="s">
        <v>6</v>
      </c>
      <c r="D5" s="4">
        <v>643534</v>
      </c>
      <c r="E5" s="4">
        <f>33715+8268</f>
        <v>41983</v>
      </c>
      <c r="F5" s="5"/>
      <c r="G5" s="5"/>
      <c r="H5" s="5"/>
      <c r="I5" s="5"/>
    </row>
    <row r="6" spans="1:9" ht="57.6" x14ac:dyDescent="0.3">
      <c r="A6" s="13"/>
      <c r="B6" s="2">
        <v>3</v>
      </c>
      <c r="C6" s="3" t="s">
        <v>7</v>
      </c>
      <c r="D6" s="4">
        <v>396571</v>
      </c>
      <c r="E6" s="4">
        <f>32113+38500</f>
        <v>70613</v>
      </c>
      <c r="F6" s="5"/>
      <c r="G6" s="5"/>
      <c r="H6" s="5"/>
      <c r="I6" s="5"/>
    </row>
    <row r="7" spans="1:9" ht="57.6" x14ac:dyDescent="0.3">
      <c r="A7" s="13" t="s">
        <v>15</v>
      </c>
      <c r="B7" s="2">
        <v>4</v>
      </c>
      <c r="C7" s="3" t="s">
        <v>8</v>
      </c>
      <c r="D7" s="4">
        <v>408251</v>
      </c>
      <c r="E7" s="4">
        <f>8268+25970+3604</f>
        <v>37842</v>
      </c>
      <c r="F7" s="5"/>
      <c r="G7" s="5"/>
      <c r="H7" s="5"/>
      <c r="I7" s="5"/>
    </row>
    <row r="8" spans="1:9" ht="57.6" x14ac:dyDescent="0.3">
      <c r="A8" s="13"/>
      <c r="B8" s="2">
        <v>8</v>
      </c>
      <c r="C8" s="3" t="s">
        <v>11</v>
      </c>
      <c r="D8" s="4">
        <v>388377</v>
      </c>
      <c r="E8" s="4">
        <f>28750+38500</f>
        <v>67250</v>
      </c>
      <c r="F8" s="5"/>
      <c r="G8" s="5"/>
      <c r="H8" s="5"/>
      <c r="I8" s="5"/>
    </row>
    <row r="9" spans="1:9" ht="57.6" x14ac:dyDescent="0.3">
      <c r="A9" s="14" t="s">
        <v>16</v>
      </c>
      <c r="B9" s="2">
        <v>5</v>
      </c>
      <c r="C9" s="3" t="s">
        <v>9</v>
      </c>
      <c r="D9" s="4">
        <v>460137</v>
      </c>
      <c r="E9" s="4">
        <f>26748+8268</f>
        <v>35016</v>
      </c>
      <c r="F9" s="5"/>
      <c r="G9" s="5"/>
      <c r="H9" s="5"/>
      <c r="I9" s="5"/>
    </row>
    <row r="10" spans="1:9" ht="57.6" x14ac:dyDescent="0.3">
      <c r="A10" s="15"/>
      <c r="B10" s="2">
        <v>6</v>
      </c>
      <c r="C10" s="3" t="s">
        <v>10</v>
      </c>
      <c r="D10" s="4">
        <v>453262</v>
      </c>
      <c r="E10" s="4">
        <f>26478+8268</f>
        <v>34746</v>
      </c>
      <c r="F10" s="5"/>
      <c r="G10" s="5"/>
      <c r="H10" s="5"/>
      <c r="I10" s="5"/>
    </row>
    <row r="11" spans="1:9" ht="57.6" x14ac:dyDescent="0.3">
      <c r="A11" s="15"/>
      <c r="B11" s="2">
        <v>7</v>
      </c>
      <c r="C11" s="3" t="s">
        <v>17</v>
      </c>
      <c r="D11" s="4">
        <v>453262</v>
      </c>
      <c r="E11" s="4">
        <f>26478+5000</f>
        <v>31478</v>
      </c>
      <c r="F11" s="5"/>
      <c r="G11" s="5"/>
      <c r="H11" s="5"/>
      <c r="I11" s="5"/>
    </row>
    <row r="12" spans="1:9" ht="57.6" x14ac:dyDescent="0.3">
      <c r="A12" s="16"/>
      <c r="B12" s="2">
        <v>9</v>
      </c>
      <c r="C12" s="3" t="s">
        <v>12</v>
      </c>
      <c r="D12" s="4">
        <v>420694</v>
      </c>
      <c r="E12" s="4">
        <f>32113+38500</f>
        <v>70613</v>
      </c>
      <c r="F12" s="5"/>
      <c r="G12" s="5"/>
      <c r="H12" s="5"/>
      <c r="I12" s="5"/>
    </row>
    <row r="13" spans="1:9" x14ac:dyDescent="0.3">
      <c r="A13" s="8"/>
      <c r="B13" s="9"/>
      <c r="C13" s="10"/>
      <c r="D13" s="11"/>
      <c r="E13" s="11"/>
      <c r="F13" s="8"/>
      <c r="G13" s="8"/>
      <c r="H13" s="8"/>
      <c r="I13" s="8"/>
    </row>
    <row r="14" spans="1:9" x14ac:dyDescent="0.3">
      <c r="D14" s="7">
        <f>SUM(D4:D12)</f>
        <v>4082278</v>
      </c>
      <c r="E14" s="7">
        <f>SUM(E4:E12)</f>
        <v>424287</v>
      </c>
    </row>
    <row r="15" spans="1:9" x14ac:dyDescent="0.3">
      <c r="E15" s="12">
        <f>D14+E14</f>
        <v>4506565</v>
      </c>
    </row>
  </sheetData>
  <mergeCells count="7">
    <mergeCell ref="H2:I2"/>
    <mergeCell ref="A7:A8"/>
    <mergeCell ref="A9:A12"/>
    <mergeCell ref="D1:F1"/>
    <mergeCell ref="A4:A6"/>
    <mergeCell ref="D2:E2"/>
    <mergeCell ref="F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2024-06-03T09:02:09Z</dcterms:created>
  <dcterms:modified xsi:type="dcterms:W3CDTF">2024-06-04T07:08:43Z</dcterms:modified>
</cp:coreProperties>
</file>