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287158D-227C-449B-A349-BB99DB277AD9}" xr6:coauthVersionLast="47" xr6:coauthVersionMax="47" xr10:uidLastSave="{00000000-0000-0000-0000-000000000000}"/>
  <bookViews>
    <workbookView xWindow="-108" yWindow="-108" windowWidth="23256" windowHeight="14016" xr2:uid="{39893469-EC79-4B7D-97CC-E9265CD8353E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G9" i="2"/>
  <c r="D6" i="1"/>
</calcChain>
</file>

<file path=xl/sharedStrings.xml><?xml version="1.0" encoding="utf-8"?>
<sst xmlns="http://schemas.openxmlformats.org/spreadsheetml/2006/main" count="36" uniqueCount="27">
  <si>
    <t>Шпала деревянная</t>
  </si>
  <si>
    <t>ед изм.</t>
  </si>
  <si>
    <t>шт</t>
  </si>
  <si>
    <t>комл</t>
  </si>
  <si>
    <t xml:space="preserve">болт стыковой (в сборе) </t>
  </si>
  <si>
    <t>3</t>
  </si>
  <si>
    <t>4</t>
  </si>
  <si>
    <t>5</t>
  </si>
  <si>
    <t>6</t>
  </si>
  <si>
    <t>7</t>
  </si>
  <si>
    <t>8</t>
  </si>
  <si>
    <t>9</t>
  </si>
  <si>
    <t>Подкладка КБ-65 (справочно 462 шт.)</t>
  </si>
  <si>
    <t>Накладка 1Р-65 (справочно 64 шт.)</t>
  </si>
  <si>
    <t>Прокладка подрельсовая ЦП-143</t>
  </si>
  <si>
    <t>Прокладка ЦП-328</t>
  </si>
  <si>
    <t>Болт закладной М22х175 в сборе (справочно 924 шт.)</t>
  </si>
  <si>
    <t>Болт клеммный М22х75 в сборе (справочно 924 шт.)</t>
  </si>
  <si>
    <t>Болт стыковой М27х160 в сборе (справочно 192 шт.)</t>
  </si>
  <si>
    <t>т</t>
  </si>
  <si>
    <t xml:space="preserve">накладка стыковая (накладка стыковая 1Р-65 ( шесть отверстий) </t>
  </si>
  <si>
    <t>цена руб. с НДС</t>
  </si>
  <si>
    <t>новая, срок поставки 30 к/д</t>
  </si>
  <si>
    <t xml:space="preserve">примечание </t>
  </si>
  <si>
    <t>скрепление КБ65 (1 шт.) состав комплекта: (Подкладка КБ-65, Накладка 1Р-65, Прокладка подрельсовая ЦП-143,Прокладка ЦП-328, Болт закладной М22х175 в сборе,Болт клеммный М22х75 в сборе, Болт стыковой М27х160 в сборе</t>
  </si>
  <si>
    <t xml:space="preserve">Наименование </t>
  </si>
  <si>
    <t xml:space="preserve">срепление ЖБР65 ПШ-Д состав комплекта: ( шайба электроизоляционная, заклушка дюбеля, дюбель пластмассовый, шуруп путевой, подкладка ЖБР 65, клема пружинная SKI-21, прокладка регулировачная)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</si>
</sst>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7.5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right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2" xfId="1" applyNumberFormat="1" applyFont="1" applyFill="1" applyBorder="1" applyAlignment="1" applyProtection="1">
      <alignment horizontal="right" vertical="top"/>
    </xf>
    <xf numFmtId="0" fontId="3" fillId="0" borderId="2" xfId="1" applyNumberFormat="1" applyFont="1" applyFill="1" applyBorder="1" applyAlignment="1" applyProtection="1">
      <alignment horizontal="justify" vertical="top"/>
    </xf>
    <xf numFmtId="0" fontId="3" fillId="0" borderId="2" xfId="1" applyNumberFormat="1" applyFont="1" applyFill="1" applyBorder="1" applyAlignment="1" applyProtection="1">
      <alignment horizontal="left"/>
    </xf>
    <xf numFmtId="0" fontId="3" fillId="0" borderId="2" xfId="1" applyNumberFormat="1" applyFont="1" applyFill="1" applyBorder="1" applyAlignment="1" applyProtection="1">
      <alignment horizontal="right"/>
    </xf>
    <xf numFmtId="0" fontId="3" fillId="0" borderId="2" xfId="1" applyNumberFormat="1" applyFont="1" applyFill="1" applyBorder="1" applyAlignment="1" applyProtection="1">
      <alignment horizontal="justify"/>
    </xf>
    <xf numFmtId="4" fontId="3" fillId="0" borderId="1" xfId="1" applyNumberFormat="1" applyFont="1" applyFill="1" applyBorder="1" applyAlignment="1" applyProtection="1">
      <alignment horizontal="right"/>
    </xf>
    <xf numFmtId="4" fontId="3" fillId="0" borderId="2" xfId="1" applyNumberFormat="1" applyFont="1" applyFill="1" applyBorder="1" applyAlignment="1" applyProtection="1">
      <alignment horizontal="right" vertical="top"/>
    </xf>
    <xf numFmtId="4" fontId="3" fillId="0" borderId="2" xfId="1" applyNumberFormat="1" applyFont="1" applyFill="1" applyBorder="1" applyAlignment="1" applyProtection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/>
  </cellXfs>
  <cellStyles count="2">
    <cellStyle name="Обычный" xfId="0" builtinId="0"/>
    <cellStyle name="Обычный_Лист2" xfId="1" xr:uid="{50F28873-6934-4C06-8D0D-1D9EB0AA6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05EF-74D8-442F-A24C-73E23D86FCEA}">
  <dimension ref="B1:E6"/>
  <sheetViews>
    <sheetView tabSelected="1" workbookViewId="0">
      <selection activeCell="G6" sqref="G6"/>
    </sheetView>
  </sheetViews>
  <sheetFormatPr defaultRowHeight="14.4" x14ac:dyDescent="0.3"/>
  <cols>
    <col min="2" max="2" width="32.88671875" style="2" customWidth="1"/>
    <col min="3" max="3" width="8.88671875" style="1"/>
    <col min="4" max="4" width="14.77734375" style="16" bestFit="1" customWidth="1"/>
    <col min="5" max="5" width="25.6640625" customWidth="1"/>
  </cols>
  <sheetData>
    <row r="1" spans="2:5" x14ac:dyDescent="0.3">
      <c r="B1" s="17" t="s">
        <v>25</v>
      </c>
      <c r="C1" s="18" t="s">
        <v>1</v>
      </c>
      <c r="D1" s="19" t="s">
        <v>21</v>
      </c>
      <c r="E1" s="18" t="s">
        <v>23</v>
      </c>
    </row>
    <row r="2" spans="2:5" x14ac:dyDescent="0.3">
      <c r="B2" s="20" t="s">
        <v>0</v>
      </c>
      <c r="C2" s="21" t="s">
        <v>2</v>
      </c>
      <c r="D2" s="21">
        <v>3300</v>
      </c>
      <c r="E2" s="22"/>
    </row>
    <row r="3" spans="2:5" ht="115.2" x14ac:dyDescent="0.3">
      <c r="B3" s="20" t="s">
        <v>24</v>
      </c>
      <c r="C3" s="21" t="s">
        <v>3</v>
      </c>
      <c r="D3" s="21">
        <v>4896</v>
      </c>
      <c r="E3" s="22"/>
    </row>
    <row r="4" spans="2:5" ht="28.8" x14ac:dyDescent="0.3">
      <c r="B4" s="20" t="s">
        <v>20</v>
      </c>
      <c r="C4" s="21" t="s">
        <v>2</v>
      </c>
      <c r="D4" s="21">
        <v>9300</v>
      </c>
      <c r="E4" s="22" t="s">
        <v>22</v>
      </c>
    </row>
    <row r="5" spans="2:5" x14ac:dyDescent="0.3">
      <c r="B5" s="20" t="s">
        <v>4</v>
      </c>
      <c r="C5" s="21" t="s">
        <v>2</v>
      </c>
      <c r="D5" s="21">
        <v>270</v>
      </c>
      <c r="E5" s="22"/>
    </row>
    <row r="6" spans="2:5" ht="100.8" x14ac:dyDescent="0.3">
      <c r="B6" s="20" t="s">
        <v>26</v>
      </c>
      <c r="C6" s="21" t="s">
        <v>3</v>
      </c>
      <c r="D6" s="21">
        <f>998+402+72+450+384+582+131</f>
        <v>3019</v>
      </c>
      <c r="E6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1AA3-CA89-4A9D-B223-0472AC97CF46}">
  <dimension ref="B2:H9"/>
  <sheetViews>
    <sheetView workbookViewId="0">
      <selection activeCell="G15" sqref="G15"/>
    </sheetView>
  </sheetViews>
  <sheetFormatPr defaultRowHeight="14.4" x14ac:dyDescent="0.3"/>
  <cols>
    <col min="3" max="3" width="37.6640625" bestFit="1" customWidth="1"/>
    <col min="7" max="7" width="11.33203125" bestFit="1" customWidth="1"/>
  </cols>
  <sheetData>
    <row r="2" spans="2:8" x14ac:dyDescent="0.3">
      <c r="B2" s="3" t="s">
        <v>5</v>
      </c>
      <c r="C2" s="3" t="s">
        <v>12</v>
      </c>
      <c r="D2" s="4">
        <v>3.234</v>
      </c>
      <c r="E2" s="5" t="s">
        <v>19</v>
      </c>
      <c r="F2" s="12">
        <v>273000</v>
      </c>
      <c r="G2" s="12">
        <v>882882</v>
      </c>
    </row>
    <row r="3" spans="2:8" x14ac:dyDescent="0.3">
      <c r="B3" s="6" t="s">
        <v>6</v>
      </c>
      <c r="C3" s="6" t="s">
        <v>13</v>
      </c>
      <c r="D3" s="7">
        <v>1.8879999999999999</v>
      </c>
      <c r="E3" s="8" t="s">
        <v>19</v>
      </c>
      <c r="F3" s="13">
        <v>299000</v>
      </c>
      <c r="G3" s="13">
        <v>564512</v>
      </c>
    </row>
    <row r="4" spans="2:8" x14ac:dyDescent="0.3">
      <c r="B4" s="6" t="s">
        <v>7</v>
      </c>
      <c r="C4" s="6" t="s">
        <v>14</v>
      </c>
      <c r="D4" s="7">
        <v>462</v>
      </c>
      <c r="E4" s="8" t="s">
        <v>2</v>
      </c>
      <c r="F4" s="7">
        <v>69</v>
      </c>
      <c r="G4" s="13">
        <v>31878</v>
      </c>
    </row>
    <row r="5" spans="2:8" x14ac:dyDescent="0.3">
      <c r="B5" s="6" t="s">
        <v>8</v>
      </c>
      <c r="C5" s="6" t="s">
        <v>15</v>
      </c>
      <c r="D5" s="7">
        <v>462</v>
      </c>
      <c r="E5" s="8" t="s">
        <v>2</v>
      </c>
      <c r="F5" s="7">
        <v>86</v>
      </c>
      <c r="G5" s="13">
        <v>39732</v>
      </c>
    </row>
    <row r="6" spans="2:8" x14ac:dyDescent="0.3">
      <c r="B6" s="6" t="s">
        <v>9</v>
      </c>
      <c r="C6" s="6" t="s">
        <v>16</v>
      </c>
      <c r="D6" s="7">
        <v>0.92700000000000005</v>
      </c>
      <c r="E6" s="8" t="s">
        <v>19</v>
      </c>
      <c r="F6" s="13">
        <v>189000</v>
      </c>
      <c r="G6" s="13">
        <v>175203</v>
      </c>
    </row>
    <row r="7" spans="2:8" x14ac:dyDescent="0.3">
      <c r="B7" s="6" t="s">
        <v>10</v>
      </c>
      <c r="C7" s="6" t="s">
        <v>17</v>
      </c>
      <c r="D7" s="7">
        <v>1.161</v>
      </c>
      <c r="E7" s="8" t="s">
        <v>19</v>
      </c>
      <c r="F7" s="13">
        <v>199000</v>
      </c>
      <c r="G7" s="13">
        <v>231039</v>
      </c>
    </row>
    <row r="8" spans="2:8" x14ac:dyDescent="0.3">
      <c r="B8" s="9" t="s">
        <v>11</v>
      </c>
      <c r="C8" s="9" t="s">
        <v>18</v>
      </c>
      <c r="D8" s="10">
        <v>0.217</v>
      </c>
      <c r="E8" s="11" t="s">
        <v>19</v>
      </c>
      <c r="F8" s="14">
        <v>194000</v>
      </c>
      <c r="G8" s="14">
        <v>42098</v>
      </c>
    </row>
    <row r="9" spans="2:8" x14ac:dyDescent="0.3">
      <c r="G9" s="15">
        <f>SUM(G2:G8)</f>
        <v>1967344</v>
      </c>
      <c r="H9">
        <f>G9/462</f>
        <v>4258.3203463203463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2024-05-11T16:14:47Z</dcterms:created>
  <dcterms:modified xsi:type="dcterms:W3CDTF">2024-05-11T17:00:25Z</dcterms:modified>
</cp:coreProperties>
</file>