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ge42r\Desktop\"/>
    </mc:Choice>
  </mc:AlternateContent>
  <bookViews>
    <workbookView xWindow="0" yWindow="0" windowWidth="28800" windowHeight="12330"/>
  </bookViews>
  <sheets>
    <sheet name="Комплектующие" sheetId="1" r:id="rId1"/>
  </sheets>
  <definedNames>
    <definedName name="_xlnm._FilterDatabase" localSheetId="0" hidden="1">Комплектующие!$A$9:$G$202</definedName>
  </definedNames>
  <calcPr calcId="162913" iterateDelta="1E-4"/>
</workbook>
</file>

<file path=xl/calcChain.xml><?xml version="1.0" encoding="utf-8"?>
<calcChain xmlns="http://schemas.openxmlformats.org/spreadsheetml/2006/main">
  <c r="F200" i="1" l="1"/>
  <c r="F195" i="1" l="1"/>
  <c r="F175" i="1"/>
  <c r="F180" i="1"/>
  <c r="F185" i="1"/>
  <c r="F190" i="1"/>
  <c r="F118" i="1"/>
  <c r="F170" i="1" l="1"/>
  <c r="F154" i="1"/>
  <c r="F145" i="1"/>
  <c r="F133" i="1"/>
  <c r="D20" i="1"/>
  <c r="F119" i="1" l="1"/>
  <c r="F102" i="1"/>
  <c r="F91" i="1"/>
  <c r="F80" i="1"/>
  <c r="F58" i="1"/>
  <c r="D19" i="1"/>
  <c r="F69" i="1" l="1"/>
  <c r="F48" i="1"/>
  <c r="F37" i="1"/>
  <c r="F25" i="1" l="1"/>
  <c r="F9" i="1" l="1"/>
  <c r="F201" i="1" s="1"/>
  <c r="F202" i="1" l="1"/>
</calcChain>
</file>

<file path=xl/sharedStrings.xml><?xml version="1.0" encoding="utf-8"?>
<sst xmlns="http://schemas.openxmlformats.org/spreadsheetml/2006/main" count="410" uniqueCount="100">
  <si>
    <t>105118, г. Москва, шоссе Энтузиастов, д.34</t>
  </si>
  <si>
    <t>этаж подвал, помещение I, комната 34, офис75</t>
  </si>
  <si>
    <t>ИНН 7720440752, КПП 772001001</t>
  </si>
  <si>
    <t>ОГРН 1187746758121</t>
  </si>
  <si>
    <t>Тел.: +7 (495) 989-21-83</t>
  </si>
  <si>
    <t>Артикул</t>
  </si>
  <si>
    <t>Ед. изм.</t>
  </si>
  <si>
    <t>Кол-во</t>
  </si>
  <si>
    <t>Цена с НДС</t>
  </si>
  <si>
    <t>Сумма с НДС</t>
  </si>
  <si>
    <t>шт.</t>
  </si>
  <si>
    <t>м</t>
  </si>
  <si>
    <t>Изолятор</t>
  </si>
  <si>
    <t>Комплект монтажных частей</t>
  </si>
  <si>
    <t>Итого с НДС:</t>
  </si>
  <si>
    <t>ВСЕГО с НДС:</t>
  </si>
  <si>
    <t>Ориентировочный срок изготовления (календарных дней)</t>
  </si>
  <si>
    <t>УТВЕРЖДЕНО:</t>
  </si>
  <si>
    <t>ООО "МЗРУ"</t>
  </si>
  <si>
    <t>Генеральный директор                                            /Шарудилов Р.В./</t>
  </si>
  <si>
    <t>м.п.</t>
  </si>
  <si>
    <t>Дата выставления: ____________________</t>
  </si>
  <si>
    <t>*Коммерческое предложение действительно в течении 7 календарных дней</t>
  </si>
  <si>
    <t>*Все изделии в Коммерческом предлоджении сертифицированы. При отгрузке к каждому изделию  прилагается сертификат и паспорт.</t>
  </si>
  <si>
    <t>СОГЛАСОВАНО:</t>
  </si>
  <si>
    <r>
      <t xml:space="preserve">___________________________________ </t>
    </r>
    <r>
      <rPr>
        <sz val="12"/>
        <color indexed="64"/>
        <rFont val="Times New Roman"/>
        <family val="1"/>
        <charset val="204"/>
      </rPr>
      <t>(наименование компании)</t>
    </r>
  </si>
  <si>
    <t>______________________________/_________________/</t>
  </si>
  <si>
    <t>Карман для документации</t>
  </si>
  <si>
    <t>Шина ШМТ 3х40мм</t>
  </si>
  <si>
    <t>Защитный экран</t>
  </si>
  <si>
    <t>Провод ПугВ 1х25</t>
  </si>
  <si>
    <t>Провод ПугВ 1х10</t>
  </si>
  <si>
    <t>Комплект каюельных вводов</t>
  </si>
  <si>
    <t>Шина нулевая в корпусе 4х7 sn0-4x7</t>
  </si>
  <si>
    <t>КП и спецификация Вх№1791</t>
  </si>
  <si>
    <t>Выключатель нагрузки OptiSwitch DI-2-250-3P 274887</t>
  </si>
  <si>
    <t>Выключатель автоматический OptiMat D250N-TM200-УХЛ3 291433</t>
  </si>
  <si>
    <t>Изолятор лесенка 400</t>
  </si>
  <si>
    <t>Шина ШМТ 3х30мм</t>
  </si>
  <si>
    <t>Корпус IP54 1800х800х450мм</t>
  </si>
  <si>
    <t>Шина ШМТ 3х25мм</t>
  </si>
  <si>
    <t>Выключатель автоматический трехполюсный 25А C 6кА AC OptiDin BM63-3C25-УХЛ3 260794</t>
  </si>
  <si>
    <t>Щит МЩТХ1(3) IP54 (Цена Сметная! Уточнить исполнение напольный/навесной, требуемую степень IP, подвод кабеля сверху/снизу, сечение вводного кабеля?) в составе:</t>
  </si>
  <si>
    <t>Выключатель автоматический трехполюсный 16А C 6кА AC OptiDin BM63-3C16-УХЛ3 260791</t>
  </si>
  <si>
    <t>Выключатель автоматический дифференциального тока АВДТ с защитой от сверхтоков 4П 25А 30мА AC OptiDin VD63-42C25-A-УХЛ4 103478</t>
  </si>
  <si>
    <t>Выключатель автоматический дифференциального тока АВДТ с защитой от сверхтоков 2П 16А 30мА A OptiDin D63-22C16-A-УХЛ4 103507</t>
  </si>
  <si>
    <t>Выключатель автоматический однополюсный 16А C 6кА AC OptiDin BM63-1C16-УХЛ3 260503</t>
  </si>
  <si>
    <t>Шина нулевая в корпусе 4х11 sn0-4x11</t>
  </si>
  <si>
    <t>Выключатель автоматический трехполюсный 32А C 6кА AC OptiDin BM63-3C32-УХЛ3 260796</t>
  </si>
  <si>
    <t>Шина 6*9 18/2</t>
  </si>
  <si>
    <t>Шина 8*12 18/2</t>
  </si>
  <si>
    <t xml:space="preserve"> Щит с монтажной панелью ЩМПг-500х400х220 (ЩРНМ-2) IP54 герметичный mb24-2</t>
  </si>
  <si>
    <t>Щит ЩР2 IP54 (навесной) в составе:</t>
  </si>
  <si>
    <t>Щит ЩР1 IP54 (навесной) в составе:</t>
  </si>
  <si>
    <t xml:space="preserve"> Шина нулевая в корпусе 4х7 sn0-4x7</t>
  </si>
  <si>
    <t>Щит распределительный навесной ЩРн-48 с замком IP54 mb24-48</t>
  </si>
  <si>
    <t>Щит ЩР3 IP54 (навесной) в составе:</t>
  </si>
  <si>
    <t>Щит распределительный навесной ЩРн-36з с замком IP54 mb24-36</t>
  </si>
  <si>
    <t>Щит ЩР4 IP54 (навесной) в составе:</t>
  </si>
  <si>
    <t>Шина 6*9 14/2</t>
  </si>
  <si>
    <t>Щит ЩР5 IP54 (навесной) в составе:</t>
  </si>
  <si>
    <t>Щит ЩР6 IP54 (навесной) в составе:</t>
  </si>
  <si>
    <t>Щит ЩР7 IP54 (навесной) в составе:</t>
  </si>
  <si>
    <t>Щит ЩР8 IP54 (навесной) в составе:</t>
  </si>
  <si>
    <t>Выключатель автоматический трехполюсный 125А C 8кА OptiDin BM125-3C125-8ln-УХЛ3 138546</t>
  </si>
  <si>
    <t>Выключатель автоматический трехполюсный 100А C 20 кА OptiDin BM125-3C100-8ln-УХЛ3 138545</t>
  </si>
  <si>
    <t xml:space="preserve"> Выключатель автоматический трехполюсный 16А C 6кА AC OptiDin BM63-3C16-УХЛ3 260791</t>
  </si>
  <si>
    <t xml:space="preserve"> Блок распределительный (КРОСС) крепеж на панель и DIN КБР-250A plc-kbr250</t>
  </si>
  <si>
    <t>Провод ПугВ 1х35</t>
  </si>
  <si>
    <t>Щит с монтажной панелью ЩМПг-800х600х250 (ЩРНМ-4) IP54 герметичный mb24-4</t>
  </si>
  <si>
    <t>Клемма силовая вводная КСВ 16-95кв мм. серая EKF plc-kvs-16-95-gray</t>
  </si>
  <si>
    <t>Ящик силовой ЯРП-100-IP54-У3 Узола U450311</t>
  </si>
  <si>
    <t>Реле РИО-3-63 АС230В УХЛ4 4640016938926</t>
  </si>
  <si>
    <t>Выключатель автоматический однополюсный 10А C 6кА AC OptiDin BM63-1C10-УХЛ3 260501</t>
  </si>
  <si>
    <t>Щит с монтажной панелью ЩМПг-1200х750х300 (ЩРНМ-6) IP54 герметичный mb24-6</t>
  </si>
  <si>
    <t>Блок распределительный (КБР) крепеж на панель и DIN 125A plc-kbr125</t>
  </si>
  <si>
    <t>Шина нулевая в корпусе 4х15 125А sn0-4x15</t>
  </si>
  <si>
    <t>Щит ЩО1 IP44 (навесной) в составе:</t>
  </si>
  <si>
    <t>Щит ЩО2 IP44 (навесной) в составе:</t>
  </si>
  <si>
    <t>Шина 8*12 24/2</t>
  </si>
  <si>
    <t>Щит с монтажной панелью ЩМПг-1000х650х300 (ЩРНМ-5) IP54 герметичный mb24-5</t>
  </si>
  <si>
    <t>Щит ЩО3 IP44 (навесной) в составе:</t>
  </si>
  <si>
    <t>Щит распределительный навесной ЩРн-24з IP54 395х310х120 с замком mb24-24</t>
  </si>
  <si>
    <t>Шина соединительная типа PIN (штырь) 3-фазная 63А (1м) pin-03-63</t>
  </si>
  <si>
    <t>Контактор 230В AC 2НО 20А OptiDin MK-100-2020-230AC 321123</t>
  </si>
  <si>
    <t>Программатор с функцией фотореле ЭЧП-Ф-01 ECP-F</t>
  </si>
  <si>
    <t>Выключатель автоматический двухполюсный 6А C 6кА AC OptiDin BM63-2C6-УХЛ3 260611</t>
  </si>
  <si>
    <r>
      <t>Щит ЩАО IP44</t>
    </r>
    <r>
      <rPr>
        <b/>
        <sz val="11"/>
        <color rgb="FFFF0000"/>
        <rFont val="Times New Roman"/>
        <family val="1"/>
        <charset val="204"/>
      </rPr>
      <t xml:space="preserve"> (Уточнить величину и род напряжения управления контакторами на линиях NA3.1…NA3.4, т.к. управляющие катушки контакторов МК100 (МК63 сняты с производства замена MK100 ф.КЭАЗ) производятся в следующих вариантах: Напряжение катушки управления (В) ~24 / ~48 / ~110/ ~230.) )</t>
    </r>
    <r>
      <rPr>
        <b/>
        <sz val="11"/>
        <rFont val="Times New Roman"/>
        <family val="1"/>
        <charset val="204"/>
      </rPr>
      <t xml:space="preserve"> в составе:</t>
    </r>
  </si>
  <si>
    <t>Щит распределительный навесной ЩРн-П-18 IP65 пластиковый 199х364х109 pb65-n-pg-18</t>
  </si>
  <si>
    <t>Выключатель кнопочный c фиксацией и индикацией ВК-47M 1НО;1НЗ красный TDM SQ0214-0016</t>
  </si>
  <si>
    <t>Щит ШУО1.1…1.3 IP44 (Согласовать цвет корпуса RAL-7035) в составе:</t>
  </si>
  <si>
    <t>Щит ШУО2.1…2.2 IP44 (Согласовать цвет корпуса RAL-7035) в составе:</t>
  </si>
  <si>
    <t>Щит распределительный навесной ЩРн-ПГ-5 IP65 пластиковый 155х119х89 pb65-n-pg-5</t>
  </si>
  <si>
    <t>Щит ШУО3.1…3.2 IP44 (Согласовать цвет корпуса RAL-7035) в составе:</t>
  </si>
  <si>
    <t>Щит ШУО4.1…4.2 IP44 (Согласовать цвет корпуса RAL-7035) в составе:</t>
  </si>
  <si>
    <t>Щит ШУО5.1…5.2 IP44 (Согласовать цвет корпуса RAL-7035) в составе:</t>
  </si>
  <si>
    <t>Щит ШУО6.1…6.3 IP44 (Согласовать цвет корпуса RAL-7035) в составе:</t>
  </si>
  <si>
    <t xml:space="preserve"> Щит распределительный навесной ЩРн-П-8 IP65 пластиковый 147х203х89 pb65-n-pg-8</t>
  </si>
  <si>
    <t>Ящик с понижающим трансформатором ЯТП 0.25 220/36В IP54 с тремя автоматами ОС0000016261</t>
  </si>
  <si>
    <t>15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</si>
</sst>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\ _₽_-;\-* #,##0.00\ _₽_-;_-* \-??\ _₽_-;_-@_-"/>
    <numFmt numFmtId="167" formatCode="_-* #,##0_-;\-* #,##0_-;_-* \-_-;_-@_-"/>
  </numFmts>
  <fonts count="50">
    <font>
      <sz val="11"/>
      <color theme="1"/>
      <name val="Calibri"/>
      <scheme val="minor"/>
    </font>
    <font>
      <sz val="11"/>
      <color indexed="64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indexed="4"/>
      <name val="Arial"/>
      <family val="2"/>
      <charset val="204"/>
    </font>
    <font>
      <u/>
      <sz val="10"/>
      <color indexed="30"/>
      <name val="Arial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65"/>
      <name val="Calibri"/>
      <family val="2"/>
      <charset val="204"/>
    </font>
    <font>
      <b/>
      <sz val="18"/>
      <color indexed="62"/>
      <name val="Cambria"/>
      <family val="1"/>
      <charset val="204"/>
    </font>
    <font>
      <sz val="11"/>
      <color indexed="60"/>
      <name val="Calibri"/>
      <family val="2"/>
      <charset val="204"/>
    </font>
    <font>
      <sz val="10"/>
      <name val="Arial Cy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돋움"/>
    </font>
    <font>
      <sz val="12"/>
      <name val="宋体"/>
    </font>
    <font>
      <u/>
      <sz val="11"/>
      <color indexed="4"/>
      <name val="Verdana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b/>
      <sz val="12"/>
      <color indexed="2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2"/>
      <name val="Calibri"/>
      <family val="2"/>
      <charset val="204"/>
      <scheme val="minor"/>
    </font>
    <font>
      <b/>
      <sz val="11"/>
      <color indexed="64"/>
      <name val="Calibri"/>
      <family val="2"/>
      <charset val="204"/>
      <scheme val="minor"/>
    </font>
    <font>
      <b/>
      <sz val="12"/>
      <color indexed="64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24"/>
        <bgColor indexed="24"/>
      </patternFill>
    </fill>
    <fill>
      <patternFill patternType="solid">
        <fgColor indexed="47"/>
        <bgColor indexed="47"/>
      </patternFill>
    </fill>
    <fill>
      <patternFill patternType="solid">
        <fgColor indexed="28"/>
        <bgColor indexed="28"/>
      </patternFill>
    </fill>
    <fill>
      <patternFill patternType="solid">
        <fgColor indexed="65"/>
      </patternFill>
    </fill>
    <fill>
      <patternFill patternType="solid">
        <fgColor indexed="29"/>
        <bgColor indexed="29"/>
      </patternFill>
    </fill>
    <fill>
      <patternFill patternType="solid">
        <fgColor indexed="43"/>
        <bgColor indexed="43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55"/>
        <bgColor indexed="55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rgb="FF92D050"/>
        <bgColor rgb="FF92D050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7">
    <xf numFmtId="0" fontId="0" fillId="0" borderId="0"/>
    <xf numFmtId="0" fontId="1" fillId="2" borderId="0" applyNumberFormat="0" applyBorder="0" applyProtection="0"/>
    <xf numFmtId="0" fontId="1" fillId="2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6" borderId="0" applyNumberFormat="0" applyBorder="0" applyProtection="0"/>
    <xf numFmtId="0" fontId="2" fillId="6" borderId="0" applyNumberFormat="0" applyBorder="0" applyProtection="0"/>
    <xf numFmtId="0" fontId="2" fillId="7" borderId="0" applyNumberFormat="0" applyBorder="0" applyProtection="0"/>
    <xf numFmtId="0" fontId="2" fillId="7" borderId="0" applyNumberFormat="0" applyBorder="0" applyProtection="0"/>
    <xf numFmtId="0" fontId="2" fillId="8" borderId="0" applyNumberFormat="0" applyBorder="0" applyProtection="0"/>
    <xf numFmtId="0" fontId="2" fillId="8" borderId="0" applyNumberFormat="0" applyBorder="0" applyProtection="0"/>
    <xf numFmtId="0" fontId="2" fillId="2" borderId="0" applyNumberFormat="0" applyBorder="0" applyProtection="0"/>
    <xf numFmtId="0" fontId="2" fillId="2" borderId="0" applyNumberFormat="0" applyBorder="0" applyProtection="0"/>
    <xf numFmtId="0" fontId="2" fillId="3" borderId="0" applyNumberFormat="0" applyBorder="0" applyProtection="0"/>
    <xf numFmtId="0" fontId="2" fillId="3" borderId="0" applyNumberFormat="0" applyBorder="0" applyProtection="0"/>
    <xf numFmtId="0" fontId="2" fillId="9" borderId="0" applyNumberFormat="0" applyBorder="0" applyProtection="0"/>
    <xf numFmtId="0" fontId="2" fillId="9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1" borderId="0" applyNumberFormat="0" applyBorder="0" applyProtection="0"/>
    <xf numFmtId="0" fontId="2" fillId="11" borderId="0" applyNumberFormat="0" applyBorder="0" applyProtection="0"/>
    <xf numFmtId="0" fontId="2" fillId="12" borderId="0" applyNumberFormat="0" applyBorder="0" applyProtection="0"/>
    <xf numFmtId="0" fontId="2" fillId="12" borderId="0" applyNumberFormat="0" applyBorder="0" applyProtection="0"/>
    <xf numFmtId="0" fontId="2" fillId="9" borderId="0" applyNumberFormat="0" applyBorder="0" applyProtection="0"/>
    <xf numFmtId="0" fontId="2" fillId="9" borderId="0" applyNumberFormat="0" applyBorder="0" applyProtection="0"/>
    <xf numFmtId="0" fontId="2" fillId="13" borderId="0" applyNumberFormat="0" applyBorder="0" applyProtection="0"/>
    <xf numFmtId="0" fontId="2" fillId="13" borderId="0" applyNumberFormat="0" applyBorder="0" applyProtection="0"/>
    <xf numFmtId="0" fontId="3" fillId="3" borderId="1" applyNumberFormat="0" applyProtection="0"/>
    <xf numFmtId="0" fontId="3" fillId="3" borderId="1" applyNumberFormat="0" applyProtection="0"/>
    <xf numFmtId="0" fontId="4" fillId="5" borderId="2" applyNumberFormat="0" applyProtection="0"/>
    <xf numFmtId="0" fontId="4" fillId="5" borderId="2" applyNumberFormat="0" applyProtection="0"/>
    <xf numFmtId="0" fontId="5" fillId="5" borderId="1" applyNumberFormat="0" applyProtection="0"/>
    <xf numFmtId="0" fontId="5" fillId="5" borderId="1" applyNumberForma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>
      <alignment vertical="top"/>
      <protection locked="0"/>
    </xf>
    <xf numFmtId="0" fontId="7" fillId="0" borderId="0" applyNumberFormat="0" applyFill="0" applyBorder="0" applyProtection="0">
      <alignment vertical="top"/>
      <protection locked="0"/>
    </xf>
    <xf numFmtId="0" fontId="7" fillId="0" borderId="0" applyNumberFormat="0" applyFill="0" applyBorder="0" applyProtection="0">
      <alignment vertical="top"/>
      <protection locked="0"/>
    </xf>
    <xf numFmtId="0" fontId="7" fillId="0" borderId="0" applyNumberFormat="0" applyFill="0" applyBorder="0" applyProtection="0">
      <alignment vertical="top"/>
      <protection locked="0"/>
    </xf>
    <xf numFmtId="0" fontId="8" fillId="0" borderId="0" applyNumberFormat="0" applyFill="0" applyBorder="0" applyProtection="0"/>
    <xf numFmtId="164" fontId="41" fillId="0" borderId="0" applyFont="0" applyFill="0" applyBorder="0" applyProtection="0"/>
    <xf numFmtId="0" fontId="9" fillId="0" borderId="3" applyNumberFormat="0" applyFill="0" applyProtection="0"/>
    <xf numFmtId="0" fontId="9" fillId="0" borderId="3" applyNumberFormat="0" applyFill="0" applyProtection="0"/>
    <xf numFmtId="0" fontId="10" fillId="0" borderId="4" applyNumberFormat="0" applyFill="0" applyProtection="0"/>
    <xf numFmtId="0" fontId="10" fillId="0" borderId="4" applyNumberFormat="0" applyFill="0" applyProtection="0"/>
    <xf numFmtId="0" fontId="11" fillId="0" borderId="5" applyNumberFormat="0" applyFill="0" applyProtection="0"/>
    <xf numFmtId="0" fontId="11" fillId="0" borderId="5" applyNumberFormat="0" applyFill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6" applyNumberFormat="0" applyFill="0" applyProtection="0"/>
    <xf numFmtId="0" fontId="12" fillId="0" borderId="6" applyNumberFormat="0" applyFill="0" applyProtection="0"/>
    <xf numFmtId="0" fontId="13" fillId="14" borderId="7" applyNumberFormat="0" applyProtection="0"/>
    <xf numFmtId="0" fontId="13" fillId="14" borderId="7" applyNumberFormat="0" applyProtection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15" fillId="7" borderId="0" applyNumberFormat="0" applyBorder="0" applyProtection="0"/>
    <xf numFmtId="0" fontId="15" fillId="7" borderId="0" applyNumberFormat="0" applyBorder="0" applyProtection="0"/>
    <xf numFmtId="0" fontId="41" fillId="0" borderId="0">
      <alignment vertical="center"/>
    </xf>
    <xf numFmtId="0" fontId="16" fillId="0" borderId="0"/>
    <xf numFmtId="0" fontId="16" fillId="0" borderId="0"/>
    <xf numFmtId="0" fontId="17" fillId="0" borderId="0"/>
    <xf numFmtId="0" fontId="18" fillId="0" borderId="0"/>
    <xf numFmtId="0" fontId="41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41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41" fillId="0" borderId="0"/>
    <xf numFmtId="0" fontId="17" fillId="0" borderId="0"/>
    <xf numFmtId="0" fontId="18" fillId="0" borderId="0"/>
    <xf numFmtId="0" fontId="41" fillId="0" borderId="0"/>
    <xf numFmtId="0" fontId="1" fillId="0" borderId="0"/>
    <xf numFmtId="0" fontId="41" fillId="0" borderId="0"/>
    <xf numFmtId="0" fontId="17" fillId="0" borderId="0">
      <alignment horizontal="left"/>
    </xf>
    <xf numFmtId="0" fontId="19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15" borderId="0" applyNumberFormat="0" applyBorder="0" applyProtection="0"/>
    <xf numFmtId="0" fontId="20" fillId="15" borderId="0" applyNumberFormat="0" applyBorder="0" applyProtection="0"/>
    <xf numFmtId="0" fontId="21" fillId="0" borderId="0" applyNumberFormat="0" applyFill="0" applyBorder="0" applyProtection="0"/>
    <xf numFmtId="0" fontId="21" fillId="0" borderId="0" applyNumberFormat="0" applyFill="0" applyBorder="0" applyProtection="0"/>
    <xf numFmtId="0" fontId="17" fillId="4" borderId="8" applyNumberFormat="0" applyFont="0" applyProtection="0"/>
    <xf numFmtId="0" fontId="17" fillId="4" borderId="8" applyNumberFormat="0" applyFont="0" applyProtection="0"/>
    <xf numFmtId="9" fontId="41" fillId="0" borderId="0" applyFont="0" applyFill="0" applyBorder="0" applyProtection="0"/>
    <xf numFmtId="9" fontId="41" fillId="0" borderId="0" applyFont="0" applyFill="0" applyBorder="0" applyProtection="0"/>
    <xf numFmtId="9" fontId="18" fillId="0" borderId="0" applyFill="0" applyBorder="0" applyProtection="0"/>
    <xf numFmtId="0" fontId="22" fillId="0" borderId="9" applyNumberFormat="0" applyFill="0" applyProtection="0"/>
    <xf numFmtId="0" fontId="22" fillId="0" borderId="9" applyNumberFormat="0" applyFill="0" applyProtection="0"/>
    <xf numFmtId="0" fontId="23" fillId="0" borderId="0"/>
    <xf numFmtId="0" fontId="24" fillId="0" borderId="0" applyNumberFormat="0" applyFill="0" applyBorder="0" applyProtection="0"/>
    <xf numFmtId="0" fontId="24" fillId="0" borderId="0" applyNumberFormat="0" applyFill="0" applyBorder="0" applyProtection="0"/>
    <xf numFmtId="165" fontId="41" fillId="0" borderId="0" applyFont="0" applyFill="0" applyBorder="0" applyProtection="0"/>
    <xf numFmtId="166" fontId="18" fillId="0" borderId="0" applyFill="0" applyBorder="0" applyProtection="0"/>
    <xf numFmtId="0" fontId="25" fillId="16" borderId="0" applyNumberFormat="0" applyBorder="0" applyProtection="0"/>
    <xf numFmtId="0" fontId="25" fillId="16" borderId="0" applyNumberFormat="0" applyBorder="0" applyProtection="0"/>
    <xf numFmtId="167" fontId="18" fillId="0" borderId="0" applyFill="0" applyBorder="0" applyProtection="0"/>
    <xf numFmtId="0" fontId="26" fillId="0" borderId="0"/>
    <xf numFmtId="0" fontId="27" fillId="0" borderId="0"/>
    <xf numFmtId="0" fontId="27" fillId="0" borderId="0"/>
    <xf numFmtId="0" fontId="28" fillId="0" borderId="0" applyNumberFormat="0" applyFill="0" applyBorder="0" applyProtection="0">
      <alignment vertical="top"/>
      <protection locked="0"/>
    </xf>
  </cellStyleXfs>
  <cellXfs count="65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horizontal="right" wrapText="1"/>
    </xf>
    <xf numFmtId="0" fontId="33" fillId="17" borderId="20" xfId="0" applyFont="1" applyFill="1" applyBorder="1" applyAlignment="1">
      <alignment horizontal="center" vertical="center" wrapText="1"/>
    </xf>
    <xf numFmtId="0" fontId="29" fillId="17" borderId="20" xfId="0" applyFont="1" applyFill="1" applyBorder="1" applyAlignment="1">
      <alignment horizontal="center" vertical="center" wrapText="1"/>
    </xf>
    <xf numFmtId="2" fontId="29" fillId="17" borderId="20" xfId="0" applyNumberFormat="1" applyFont="1" applyFill="1" applyBorder="1" applyAlignment="1">
      <alignment horizontal="center" vertical="center" wrapText="1"/>
    </xf>
    <xf numFmtId="0" fontId="34" fillId="18" borderId="20" xfId="0" applyFont="1" applyFill="1" applyBorder="1" applyAlignment="1">
      <alignment horizontal="center" vertical="center"/>
    </xf>
    <xf numFmtId="4" fontId="34" fillId="18" borderId="2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2" fontId="36" fillId="17" borderId="0" xfId="0" applyNumberFormat="1" applyFont="1" applyFill="1" applyAlignment="1">
      <alignment horizontal="right" wrapText="1"/>
    </xf>
    <xf numFmtId="2" fontId="37" fillId="17" borderId="19" xfId="0" applyNumberFormat="1" applyFont="1" applyFill="1" applyBorder="1" applyAlignment="1">
      <alignment horizontal="right" vertical="center" wrapText="1"/>
    </xf>
    <xf numFmtId="4" fontId="32" fillId="17" borderId="19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2" fontId="19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2" fontId="29" fillId="17" borderId="20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wrapText="1"/>
    </xf>
    <xf numFmtId="0" fontId="39" fillId="0" borderId="0" xfId="0" applyFont="1" applyAlignment="1">
      <alignment vertical="center" wrapText="1"/>
    </xf>
    <xf numFmtId="0" fontId="19" fillId="0" borderId="0" xfId="0" applyFont="1"/>
    <xf numFmtId="0" fontId="0" fillId="0" borderId="0" xfId="0" applyAlignment="1">
      <alignment horizontal="center" vertical="center"/>
    </xf>
    <xf numFmtId="0" fontId="40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4" fontId="32" fillId="17" borderId="21" xfId="0" applyNumberFormat="1" applyFont="1" applyFill="1" applyBorder="1" applyAlignment="1">
      <alignment horizontal="right" vertical="center" wrapText="1"/>
    </xf>
    <xf numFmtId="0" fontId="43" fillId="0" borderId="20" xfId="107" applyFont="1" applyFill="1" applyBorder="1" applyAlignment="1">
      <alignment vertical="center" wrapText="1"/>
    </xf>
    <xf numFmtId="0" fontId="43" fillId="0" borderId="20" xfId="0" applyNumberFormat="1" applyFont="1" applyFill="1" applyBorder="1" applyAlignment="1">
      <alignment horizontal="center" vertical="center"/>
    </xf>
    <xf numFmtId="0" fontId="43" fillId="0" borderId="20" xfId="0" applyFont="1" applyFill="1" applyBorder="1" applyAlignment="1">
      <alignment horizontal="center" vertical="center"/>
    </xf>
    <xf numFmtId="4" fontId="43" fillId="0" borderId="20" xfId="0" applyNumberFormat="1" applyFont="1" applyFill="1" applyBorder="1" applyAlignment="1">
      <alignment horizontal="right" vertical="center"/>
    </xf>
    <xf numFmtId="0" fontId="44" fillId="0" borderId="20" xfId="0" applyFont="1" applyFill="1" applyBorder="1" applyAlignment="1">
      <alignment horizontal="center" vertical="center"/>
    </xf>
    <xf numFmtId="0" fontId="34" fillId="18" borderId="20" xfId="0" applyFont="1" applyFill="1" applyBorder="1" applyAlignment="1">
      <alignment horizontal="left" vertical="center" wrapText="1"/>
    </xf>
    <xf numFmtId="0" fontId="34" fillId="19" borderId="20" xfId="107" applyFont="1" applyFill="1" applyBorder="1" applyAlignment="1">
      <alignment vertical="center" wrapText="1"/>
    </xf>
    <xf numFmtId="0" fontId="34" fillId="19" borderId="20" xfId="0" applyNumberFormat="1" applyFont="1" applyFill="1" applyBorder="1" applyAlignment="1">
      <alignment horizontal="center" vertical="center"/>
    </xf>
    <xf numFmtId="0" fontId="45" fillId="19" borderId="20" xfId="0" applyFont="1" applyFill="1" applyBorder="1" applyAlignment="1">
      <alignment horizontal="center" vertical="center"/>
    </xf>
    <xf numFmtId="4" fontId="34" fillId="19" borderId="20" xfId="0" applyNumberFormat="1" applyFont="1" applyFill="1" applyBorder="1" applyAlignment="1">
      <alignment horizontal="right" vertical="center"/>
    </xf>
    <xf numFmtId="0" fontId="48" fillId="0" borderId="20" xfId="107" applyFont="1" applyFill="1" applyBorder="1" applyAlignment="1">
      <alignment vertical="center" wrapText="1"/>
    </xf>
    <xf numFmtId="0" fontId="48" fillId="0" borderId="20" xfId="0" applyNumberFormat="1" applyFont="1" applyFill="1" applyBorder="1" applyAlignment="1">
      <alignment horizontal="center" vertical="center"/>
    </xf>
    <xf numFmtId="0" fontId="48" fillId="0" borderId="20" xfId="0" applyFont="1" applyFill="1" applyBorder="1" applyAlignment="1">
      <alignment horizontal="center" vertical="center"/>
    </xf>
    <xf numFmtId="4" fontId="48" fillId="0" borderId="20" xfId="0" applyNumberFormat="1" applyFont="1" applyFill="1" applyBorder="1" applyAlignment="1">
      <alignment horizontal="right" vertical="center"/>
    </xf>
    <xf numFmtId="0" fontId="49" fillId="0" borderId="0" xfId="0" applyFont="1" applyAlignment="1">
      <alignment vertical="center"/>
    </xf>
    <xf numFmtId="0" fontId="46" fillId="0" borderId="0" xfId="0" applyFont="1" applyAlignment="1">
      <alignment wrapText="1"/>
    </xf>
    <xf numFmtId="0" fontId="34" fillId="19" borderId="14" xfId="107" applyFont="1" applyFill="1" applyBorder="1" applyAlignment="1">
      <alignment vertical="center" wrapText="1"/>
    </xf>
    <xf numFmtId="0" fontId="34" fillId="19" borderId="15" xfId="0" applyNumberFormat="1" applyFont="1" applyFill="1" applyBorder="1" applyAlignment="1">
      <alignment horizontal="center" vertical="center"/>
    </xf>
    <xf numFmtId="0" fontId="34" fillId="19" borderId="16" xfId="0" applyNumberFormat="1" applyFont="1" applyFill="1" applyBorder="1" applyAlignment="1">
      <alignment horizontal="center" vertical="center"/>
    </xf>
    <xf numFmtId="4" fontId="34" fillId="19" borderId="0" xfId="0" applyNumberFormat="1" applyFont="1" applyFill="1" applyBorder="1" applyAlignment="1">
      <alignment horizontal="right" vertical="center"/>
    </xf>
    <xf numFmtId="0" fontId="32" fillId="17" borderId="17" xfId="0" applyFont="1" applyFill="1" applyBorder="1" applyAlignment="1">
      <alignment horizontal="center" vertical="center" wrapText="1"/>
    </xf>
    <xf numFmtId="0" fontId="32" fillId="17" borderId="18" xfId="0" applyFont="1" applyFill="1" applyBorder="1" applyAlignment="1">
      <alignment horizontal="center" vertical="center" wrapText="1"/>
    </xf>
    <xf numFmtId="0" fontId="32" fillId="17" borderId="19" xfId="0" applyFont="1" applyFill="1" applyBorder="1" applyAlignment="1">
      <alignment horizontal="center" vertical="center" wrapText="1"/>
    </xf>
    <xf numFmtId="0" fontId="35" fillId="17" borderId="14" xfId="0" applyFont="1" applyFill="1" applyBorder="1" applyAlignment="1">
      <alignment horizontal="center" vertical="center" wrapText="1"/>
    </xf>
    <xf numFmtId="0" fontId="35" fillId="17" borderId="15" xfId="0" applyFont="1" applyFill="1" applyBorder="1" applyAlignment="1">
      <alignment horizontal="center" vertical="center" wrapText="1"/>
    </xf>
    <xf numFmtId="0" fontId="35" fillId="17" borderId="16" xfId="0" applyFont="1" applyFill="1" applyBorder="1" applyAlignment="1">
      <alignment horizontal="center" vertical="center" wrapText="1"/>
    </xf>
    <xf numFmtId="0" fontId="38" fillId="17" borderId="17" xfId="0" applyFont="1" applyFill="1" applyBorder="1" applyAlignment="1">
      <alignment horizontal="center" vertical="center" wrapText="1"/>
    </xf>
    <xf numFmtId="0" fontId="38" fillId="17" borderId="18" xfId="0" applyFont="1" applyFill="1" applyBorder="1" applyAlignment="1">
      <alignment horizontal="center" vertical="center" wrapText="1"/>
    </xf>
    <xf numFmtId="0" fontId="38" fillId="17" borderId="19" xfId="0" applyFont="1" applyFill="1" applyBorder="1" applyAlignment="1">
      <alignment horizontal="center" vertical="center" wrapText="1"/>
    </xf>
    <xf numFmtId="0" fontId="29" fillId="0" borderId="10" xfId="98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0" fillId="0" borderId="11" xfId="98" applyFont="1" applyBorder="1" applyAlignment="1">
      <alignment horizontal="right" vertical="center" wrapText="1"/>
    </xf>
    <xf numFmtId="0" fontId="30" fillId="0" borderId="12" xfId="98" applyFont="1" applyBorder="1" applyAlignment="1">
      <alignment horizontal="right" vertical="center" wrapText="1"/>
    </xf>
    <xf numFmtId="0" fontId="30" fillId="0" borderId="0" xfId="98" applyFont="1" applyAlignment="1">
      <alignment horizontal="right" vertical="center"/>
    </xf>
    <xf numFmtId="0" fontId="30" fillId="0" borderId="13" xfId="98" applyFont="1" applyBorder="1" applyAlignment="1">
      <alignment horizontal="right" vertical="center"/>
    </xf>
    <xf numFmtId="0" fontId="31" fillId="0" borderId="0" xfId="98" applyFont="1" applyAlignment="1">
      <alignment horizontal="right" vertical="center"/>
    </xf>
    <xf numFmtId="0" fontId="31" fillId="0" borderId="13" xfId="98" applyFont="1" applyBorder="1" applyAlignment="1">
      <alignment horizontal="right" vertical="center"/>
    </xf>
    <xf numFmtId="0" fontId="31" fillId="0" borderId="15" xfId="98" applyFont="1" applyBorder="1" applyAlignment="1">
      <alignment horizontal="right" vertical="center"/>
    </xf>
    <xf numFmtId="0" fontId="31" fillId="0" borderId="16" xfId="98" applyFont="1" applyBorder="1" applyAlignment="1">
      <alignment horizontal="right" vertical="center"/>
    </xf>
  </cellXfs>
  <cellStyles count="137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Гиперссылка 2" xfId="55"/>
    <cellStyle name="Гиперссылка 3" xfId="56"/>
    <cellStyle name="Гиперссылка 4" xfId="57"/>
    <cellStyle name="Гиперссылка 4 2" xfId="58"/>
    <cellStyle name="Гиперссылка 4 3" xfId="59"/>
    <cellStyle name="Гиперссылка 5" xfId="60"/>
    <cellStyle name="Денежный 2" xfId="61"/>
    <cellStyle name="Заголовок 1 2" xfId="62"/>
    <cellStyle name="Заголовок 1 3" xfId="63"/>
    <cellStyle name="Заголовок 2 2" xfId="64"/>
    <cellStyle name="Заголовок 2 3" xfId="65"/>
    <cellStyle name="Заголовок 3 2" xfId="66"/>
    <cellStyle name="Заголовок 3 3" xfId="67"/>
    <cellStyle name="Заголовок 4 2" xfId="68"/>
    <cellStyle name="Заголовок 4 3" xfId="69"/>
    <cellStyle name="Итог 2" xfId="70"/>
    <cellStyle name="Итог 3" xfId="71"/>
    <cellStyle name="Контрольная ячейка 2" xfId="72"/>
    <cellStyle name="Контрольная ячейка 3" xfId="73"/>
    <cellStyle name="Название 2" xfId="74"/>
    <cellStyle name="Название 3" xfId="75"/>
    <cellStyle name="Нейтральный 2" xfId="76"/>
    <cellStyle name="Нейтральный 3" xfId="77"/>
    <cellStyle name="Обычный" xfId="0" builtinId="0"/>
    <cellStyle name="Обычный 10" xfId="78"/>
    <cellStyle name="Обычный 16" xfId="79"/>
    <cellStyle name="Обычный 17" xfId="80"/>
    <cellStyle name="Обычный 2" xfId="81"/>
    <cellStyle name="Обычный 2 10" xfId="82"/>
    <cellStyle name="Обычный 2 10 2" xfId="83"/>
    <cellStyle name="Обычный 2 2" xfId="84"/>
    <cellStyle name="Обычный 2 2 2" xfId="85"/>
    <cellStyle name="Обычный 2 2 3" xfId="86"/>
    <cellStyle name="Обычный 2 3" xfId="87"/>
    <cellStyle name="Обычный 2 4" xfId="88"/>
    <cellStyle name="Обычный 2 5" xfId="89"/>
    <cellStyle name="Обычный 2 6" xfId="90"/>
    <cellStyle name="Обычный 2 7" xfId="91"/>
    <cellStyle name="Обычный 2 7 2" xfId="92"/>
    <cellStyle name="Обычный 2 7 3" xfId="93"/>
    <cellStyle name="Обычный 2 8" xfId="94"/>
    <cellStyle name="Обычный 2 9" xfId="95"/>
    <cellStyle name="Обычный 21" xfId="96"/>
    <cellStyle name="Обычный 22" xfId="97"/>
    <cellStyle name="Обычный 3" xfId="98"/>
    <cellStyle name="Обычный 3 2" xfId="99"/>
    <cellStyle name="Обычный 3 3" xfId="100"/>
    <cellStyle name="Обычный 3 4" xfId="101"/>
    <cellStyle name="Обычный 3 5" xfId="102"/>
    <cellStyle name="Обычный 4" xfId="103"/>
    <cellStyle name="Обычный 4 2" xfId="104"/>
    <cellStyle name="Обычный 4 3" xfId="105"/>
    <cellStyle name="Обычный 5" xfId="106"/>
    <cellStyle name="Обычный 5 3" xfId="107"/>
    <cellStyle name="Обычный 6" xfId="108"/>
    <cellStyle name="Обычный 7" xfId="109"/>
    <cellStyle name="Обычный 8" xfId="110"/>
    <cellStyle name="Обычный 9" xfId="111"/>
    <cellStyle name="Обычный 9 2" xfId="112"/>
    <cellStyle name="Обычный 9 3" xfId="113"/>
    <cellStyle name="Плохой 2" xfId="114"/>
    <cellStyle name="Плохой 3" xfId="115"/>
    <cellStyle name="Пояснение 2" xfId="116"/>
    <cellStyle name="Пояснение 3" xfId="117"/>
    <cellStyle name="Примечание 2" xfId="118"/>
    <cellStyle name="Примечание 3" xfId="119"/>
    <cellStyle name="Процентный 2" xfId="120"/>
    <cellStyle name="Процентный 3" xfId="121"/>
    <cellStyle name="Процентный 4" xfId="122"/>
    <cellStyle name="Связанная ячейка 2" xfId="123"/>
    <cellStyle name="Связанная ячейка 3" xfId="124"/>
    <cellStyle name="Стиль 1" xfId="125"/>
    <cellStyle name="Текст предупреждения 2" xfId="126"/>
    <cellStyle name="Текст предупреждения 3" xfId="127"/>
    <cellStyle name="Финансовый 2" xfId="128"/>
    <cellStyle name="Финансовый 3" xfId="129"/>
    <cellStyle name="Хороший 2" xfId="130"/>
    <cellStyle name="Хороший 3" xfId="131"/>
    <cellStyle name="쉼표 [0] 2" xfId="132"/>
    <cellStyle name="표준_SP502017-Price-1_MCBs 업체별 가격 분석 - 0223_이스라엘 Liron_RCCB" xfId="133"/>
    <cellStyle name="常规 2" xfId="134"/>
    <cellStyle name="常规_Sheet1" xfId="135"/>
    <cellStyle name="超链接 2" xfId="1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87087</xdr:colOff>
      <xdr:row>1</xdr:row>
      <xdr:rowOff>108857</xdr:rowOff>
    </xdr:from>
    <xdr:to>
      <xdr:col>0</xdr:col>
      <xdr:colOff>2917371</xdr:colOff>
      <xdr:row>5</xdr:row>
      <xdr:rowOff>27214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87087" y="108857"/>
          <a:ext cx="2830285" cy="892629"/>
        </a:xfrm>
        <a:prstGeom prst="rect">
          <a:avLst/>
        </a:prstGeom>
        <a:noFill/>
      </xdr:spPr>
    </xdr:pic>
    <xdr:clientData/>
  </xdr:twoCellAnchor>
  <xdr:twoCellAnchor>
    <xdr:from>
      <xdr:col>0</xdr:col>
      <xdr:colOff>1767839</xdr:colOff>
      <xdr:row>208</xdr:row>
      <xdr:rowOff>74023</xdr:rowOff>
    </xdr:from>
    <xdr:to>
      <xdr:col>0</xdr:col>
      <xdr:colOff>2918459</xdr:colOff>
      <xdr:row>210</xdr:row>
      <xdr:rowOff>22860</xdr:rowOff>
    </xdr:to>
    <xdr:grpSp>
      <xdr:nvGrpSpPr>
        <xdr:cNvPr id="2" name="Группа 1"/>
        <xdr:cNvGrpSpPr/>
      </xdr:nvGrpSpPr>
      <xdr:grpSpPr bwMode="auto">
        <a:xfrm>
          <a:off x="1767839" y="11537641"/>
          <a:ext cx="1150620" cy="553954"/>
          <a:chOff x="0" y="262525"/>
          <a:chExt cx="1128065" cy="334629"/>
        </a:xfrm>
      </xdr:grpSpPr>
      <xdr:sp macro="" textlink="">
        <xdr:nvSpPr>
          <xdr:cNvPr id="51" name="Shape 606"/>
          <xdr:cNvSpPr/>
        </xdr:nvSpPr>
        <xdr:spPr bwMode="auto">
          <a:xfrm>
            <a:off x="0" y="589372"/>
            <a:ext cx="1128065" cy="7782"/>
          </a:xfrm>
          <a:custGeom>
            <a:avLst/>
            <a:gdLst/>
            <a:ahLst/>
            <a:cxnLst/>
            <a:rect l="0" t="0" r="0" b="0"/>
            <a:pathLst>
              <a:path w="1128065" h="10668" extrusionOk="0">
                <a:moveTo>
                  <a:pt x="0" y="0"/>
                </a:moveTo>
                <a:lnTo>
                  <a:pt x="1128065" y="0"/>
                </a:lnTo>
                <a:lnTo>
                  <a:pt x="1128065" y="10668"/>
                </a:lnTo>
                <a:lnTo>
                  <a:pt x="0" y="10668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000000"/>
          </a:fillRef>
          <a:effectRef idx="0">
            <a:srgbClr val="000000"/>
          </a:effectRef>
          <a:fontRef idx="none"/>
        </xdr:style>
        <xdr:txBody>
          <a:bodyPr wrap="square"/>
          <a:lstStyle/>
          <a:p>
            <a:pPr>
              <a:defRPr/>
            </a:pPr>
            <a:endParaRPr lang="ru-RU"/>
          </a:p>
        </xdr:txBody>
      </xdr:sp>
      <xdr:pic>
        <xdr:nvPicPr>
          <xdr:cNvPr id="52" name="Picture 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57175" y="262525"/>
            <a:ext cx="702331" cy="32385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2</xdr:col>
      <xdr:colOff>312418</xdr:colOff>
      <xdr:row>206</xdr:row>
      <xdr:rowOff>29391</xdr:rowOff>
    </xdr:from>
    <xdr:to>
      <xdr:col>5</xdr:col>
      <xdr:colOff>223764</xdr:colOff>
      <xdr:row>211</xdr:row>
      <xdr:rowOff>308881</xdr:rowOff>
    </xdr:to>
    <xdr:pic>
      <xdr:nvPicPr>
        <xdr:cNvPr id="53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5907675" y="174200820"/>
          <a:ext cx="1570809" cy="14510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H220"/>
  <sheetViews>
    <sheetView tabSelected="1" zoomScale="85" zoomScaleNormal="85" workbookViewId="0">
      <selection activeCell="L210" sqref="L210"/>
    </sheetView>
  </sheetViews>
  <sheetFormatPr defaultColWidth="8.85546875" defaultRowHeight="15" outlineLevelRow="1"/>
  <cols>
    <col min="1" max="1" width="54.5703125" style="1" customWidth="1"/>
    <col min="2" max="2" width="2.28515625" style="1" customWidth="1"/>
    <col min="3" max="3" width="4.28515625" style="1" customWidth="1"/>
    <col min="4" max="4" width="5.85546875" style="1" customWidth="1"/>
    <col min="5" max="5" width="13.5703125" style="2" customWidth="1"/>
    <col min="6" max="6" width="16.42578125" style="2" bestFit="1" customWidth="1"/>
    <col min="7" max="7" width="5.7109375" style="1" customWidth="1"/>
    <col min="8" max="9" width="8.85546875" style="1"/>
    <col min="10" max="10" width="8.140625" style="1" customWidth="1"/>
    <col min="11" max="16384" width="8.85546875" style="1"/>
  </cols>
  <sheetData>
    <row r="2" spans="1:7" ht="18.75" outlineLevel="1">
      <c r="A2" s="54"/>
      <c r="B2" s="57" t="s">
        <v>0</v>
      </c>
      <c r="C2" s="57"/>
      <c r="D2" s="57"/>
      <c r="E2" s="57"/>
      <c r="F2" s="58"/>
    </row>
    <row r="3" spans="1:7" ht="18.75" outlineLevel="1">
      <c r="A3" s="55"/>
      <c r="B3" s="59" t="s">
        <v>1</v>
      </c>
      <c r="C3" s="59"/>
      <c r="D3" s="59"/>
      <c r="E3" s="59"/>
      <c r="F3" s="60"/>
    </row>
    <row r="4" spans="1:7" ht="18.75" outlineLevel="1">
      <c r="A4" s="55"/>
      <c r="B4" s="61" t="s">
        <v>2</v>
      </c>
      <c r="C4" s="61"/>
      <c r="D4" s="61"/>
      <c r="E4" s="61"/>
      <c r="F4" s="62"/>
    </row>
    <row r="5" spans="1:7" ht="18.75" outlineLevel="1">
      <c r="A5" s="55"/>
      <c r="B5" s="61" t="s">
        <v>3</v>
      </c>
      <c r="C5" s="61"/>
      <c r="D5" s="61"/>
      <c r="E5" s="61"/>
      <c r="F5" s="62"/>
    </row>
    <row r="6" spans="1:7" ht="18.75" outlineLevel="1">
      <c r="A6" s="56"/>
      <c r="B6" s="63" t="s">
        <v>4</v>
      </c>
      <c r="C6" s="63"/>
      <c r="D6" s="63"/>
      <c r="E6" s="63"/>
      <c r="F6" s="64"/>
    </row>
    <row r="7" spans="1:7" ht="18.75">
      <c r="A7" s="45" t="s">
        <v>34</v>
      </c>
      <c r="B7" s="46"/>
      <c r="C7" s="46"/>
      <c r="D7" s="46"/>
      <c r="E7" s="46"/>
      <c r="F7" s="47"/>
    </row>
    <row r="8" spans="1:7" ht="110.25">
      <c r="A8" s="3"/>
      <c r="B8" s="4" t="s">
        <v>5</v>
      </c>
      <c r="C8" s="4" t="s">
        <v>6</v>
      </c>
      <c r="D8" s="4" t="s">
        <v>7</v>
      </c>
      <c r="E8" s="5" t="s">
        <v>8</v>
      </c>
      <c r="F8" s="5" t="s">
        <v>9</v>
      </c>
    </row>
    <row r="9" spans="1:7" ht="57" collapsed="1">
      <c r="A9" s="30" t="s">
        <v>42</v>
      </c>
      <c r="B9" s="6"/>
      <c r="C9" s="6" t="s">
        <v>10</v>
      </c>
      <c r="D9" s="6">
        <v>2</v>
      </c>
      <c r="E9" s="7">
        <v>193451.88825000002</v>
      </c>
      <c r="F9" s="7">
        <f t="shared" ref="F9:F24" si="0">E9*D9</f>
        <v>386903.77650000004</v>
      </c>
      <c r="G9" s="8"/>
    </row>
    <row r="10" spans="1:7" hidden="1" outlineLevel="1">
      <c r="A10" s="25" t="s">
        <v>39</v>
      </c>
      <c r="B10" s="26"/>
      <c r="C10" s="27" t="s">
        <v>10</v>
      </c>
      <c r="D10" s="26">
        <v>1</v>
      </c>
      <c r="E10" s="28"/>
      <c r="F10" s="28"/>
      <c r="G10" s="8"/>
    </row>
    <row r="11" spans="1:7" hidden="1" outlineLevel="1">
      <c r="A11" s="25" t="s">
        <v>35</v>
      </c>
      <c r="B11" s="26"/>
      <c r="C11" s="27" t="s">
        <v>10</v>
      </c>
      <c r="D11" s="26">
        <v>1</v>
      </c>
      <c r="E11" s="28"/>
      <c r="F11" s="28"/>
      <c r="G11" s="8"/>
    </row>
    <row r="12" spans="1:7" hidden="1" outlineLevel="1">
      <c r="A12" s="25" t="s">
        <v>37</v>
      </c>
      <c r="B12" s="26"/>
      <c r="C12" s="27" t="s">
        <v>10</v>
      </c>
      <c r="D12" s="26">
        <v>2</v>
      </c>
      <c r="E12" s="28"/>
      <c r="F12" s="28"/>
      <c r="G12" s="8"/>
    </row>
    <row r="13" spans="1:7" hidden="1" outlineLevel="1">
      <c r="A13" s="25" t="s">
        <v>38</v>
      </c>
      <c r="B13" s="26"/>
      <c r="C13" s="27" t="s">
        <v>11</v>
      </c>
      <c r="D13" s="26">
        <v>2</v>
      </c>
      <c r="E13" s="28"/>
      <c r="F13" s="28"/>
      <c r="G13" s="8"/>
    </row>
    <row r="14" spans="1:7" hidden="1" outlineLevel="1">
      <c r="A14" s="25" t="s">
        <v>29</v>
      </c>
      <c r="B14" s="26"/>
      <c r="C14" s="27" t="s">
        <v>10</v>
      </c>
      <c r="D14" s="26">
        <v>1</v>
      </c>
      <c r="E14" s="28"/>
      <c r="F14" s="28"/>
      <c r="G14" s="8"/>
    </row>
    <row r="15" spans="1:7" ht="30" hidden="1" outlineLevel="1">
      <c r="A15" s="25" t="s">
        <v>36</v>
      </c>
      <c r="B15" s="26"/>
      <c r="C15" s="27" t="s">
        <v>10</v>
      </c>
      <c r="D15" s="26">
        <v>4</v>
      </c>
      <c r="E15" s="28"/>
      <c r="F15" s="28"/>
      <c r="G15" s="8"/>
    </row>
    <row r="16" spans="1:7" ht="30" hidden="1" outlineLevel="1">
      <c r="A16" s="25" t="s">
        <v>41</v>
      </c>
      <c r="B16" s="26"/>
      <c r="C16" s="27" t="s">
        <v>10</v>
      </c>
      <c r="D16" s="26">
        <v>1</v>
      </c>
      <c r="E16" s="28"/>
      <c r="F16" s="28"/>
      <c r="G16" s="8"/>
    </row>
    <row r="17" spans="1:7" hidden="1" outlineLevel="1">
      <c r="A17" s="25" t="s">
        <v>27</v>
      </c>
      <c r="B17" s="26"/>
      <c r="C17" s="27" t="s">
        <v>10</v>
      </c>
      <c r="D17" s="26">
        <v>1</v>
      </c>
      <c r="E17" s="28"/>
      <c r="F17" s="28"/>
      <c r="G17" s="8"/>
    </row>
    <row r="18" spans="1:7" hidden="1" outlineLevel="1">
      <c r="A18" s="25" t="s">
        <v>30</v>
      </c>
      <c r="B18" s="26"/>
      <c r="C18" s="27" t="s">
        <v>11</v>
      </c>
      <c r="D18" s="26">
        <v>5</v>
      </c>
      <c r="E18" s="28"/>
      <c r="F18" s="28"/>
      <c r="G18" s="8"/>
    </row>
    <row r="19" spans="1:7" hidden="1" outlineLevel="1">
      <c r="A19" s="25" t="s">
        <v>31</v>
      </c>
      <c r="B19" s="26"/>
      <c r="C19" s="27" t="s">
        <v>11</v>
      </c>
      <c r="D19" s="26">
        <f>4.5*6</f>
        <v>27</v>
      </c>
      <c r="E19" s="28"/>
      <c r="F19" s="28"/>
      <c r="G19" s="8"/>
    </row>
    <row r="20" spans="1:7" hidden="1" outlineLevel="1">
      <c r="A20" s="25" t="s">
        <v>40</v>
      </c>
      <c r="B20" s="26"/>
      <c r="C20" s="27" t="s">
        <v>11</v>
      </c>
      <c r="D20" s="26">
        <f>2*5</f>
        <v>10</v>
      </c>
      <c r="E20" s="28"/>
      <c r="F20" s="28"/>
      <c r="G20" s="8"/>
    </row>
    <row r="21" spans="1:7" hidden="1" outlineLevel="1">
      <c r="A21" s="25" t="s">
        <v>28</v>
      </c>
      <c r="B21" s="26"/>
      <c r="C21" s="27" t="s">
        <v>11</v>
      </c>
      <c r="D21" s="26">
        <v>1.6</v>
      </c>
      <c r="E21" s="28"/>
      <c r="F21" s="28"/>
      <c r="G21" s="8"/>
    </row>
    <row r="22" spans="1:7" hidden="1" outlineLevel="1">
      <c r="A22" s="25" t="s">
        <v>12</v>
      </c>
      <c r="B22" s="26"/>
      <c r="C22" s="27" t="s">
        <v>10</v>
      </c>
      <c r="D22" s="26">
        <v>2</v>
      </c>
      <c r="E22" s="28"/>
      <c r="F22" s="28"/>
      <c r="G22" s="8"/>
    </row>
    <row r="23" spans="1:7" hidden="1" outlineLevel="1">
      <c r="A23" s="25" t="s">
        <v>32</v>
      </c>
      <c r="B23" s="26"/>
      <c r="C23" s="27" t="s">
        <v>10</v>
      </c>
      <c r="D23" s="26">
        <v>1</v>
      </c>
      <c r="E23" s="28"/>
      <c r="F23" s="28"/>
      <c r="G23" s="8"/>
    </row>
    <row r="24" spans="1:7" hidden="1" outlineLevel="1">
      <c r="A24" s="25" t="s">
        <v>13</v>
      </c>
      <c r="B24" s="26"/>
      <c r="C24" s="29" t="s">
        <v>10</v>
      </c>
      <c r="D24" s="26">
        <v>1</v>
      </c>
      <c r="E24" s="28"/>
      <c r="F24" s="28"/>
      <c r="G24" s="8"/>
    </row>
    <row r="25" spans="1:7" collapsed="1">
      <c r="A25" s="30" t="s">
        <v>53</v>
      </c>
      <c r="B25" s="6"/>
      <c r="C25" s="6" t="s">
        <v>10</v>
      </c>
      <c r="D25" s="6">
        <v>1</v>
      </c>
      <c r="E25" s="7">
        <v>53920.552500000005</v>
      </c>
      <c r="F25" s="7">
        <f t="shared" ref="F25:F36" si="1">E25*D25</f>
        <v>53920.552500000005</v>
      </c>
      <c r="G25" s="8"/>
    </row>
    <row r="26" spans="1:7" ht="30" hidden="1" outlineLevel="1">
      <c r="A26" s="25" t="s">
        <v>51</v>
      </c>
      <c r="B26" s="26"/>
      <c r="C26" s="27" t="s">
        <v>10</v>
      </c>
      <c r="D26" s="26">
        <v>1</v>
      </c>
      <c r="E26" s="28"/>
      <c r="F26" s="28"/>
      <c r="G26" s="8"/>
    </row>
    <row r="27" spans="1:7" ht="30" hidden="1" outlineLevel="1">
      <c r="A27" s="25" t="s">
        <v>48</v>
      </c>
      <c r="B27" s="26"/>
      <c r="C27" s="27" t="s">
        <v>10</v>
      </c>
      <c r="D27" s="26">
        <v>1</v>
      </c>
      <c r="E27" s="28"/>
      <c r="F27" s="28"/>
      <c r="G27" s="8"/>
    </row>
    <row r="28" spans="1:7" hidden="1" outlineLevel="1">
      <c r="A28" s="25" t="s">
        <v>47</v>
      </c>
      <c r="B28" s="26"/>
      <c r="C28" s="27" t="s">
        <v>10</v>
      </c>
      <c r="D28" s="26">
        <v>1</v>
      </c>
      <c r="E28" s="28"/>
      <c r="F28" s="28"/>
      <c r="G28" s="8"/>
    </row>
    <row r="29" spans="1:7" ht="30" hidden="1" outlineLevel="1">
      <c r="A29" s="25" t="s">
        <v>43</v>
      </c>
      <c r="B29" s="26"/>
      <c r="C29" s="27" t="s">
        <v>10</v>
      </c>
      <c r="D29" s="26">
        <v>4</v>
      </c>
      <c r="E29" s="28"/>
      <c r="F29" s="28"/>
      <c r="G29" s="8"/>
    </row>
    <row r="30" spans="1:7" ht="45" hidden="1" outlineLevel="1">
      <c r="A30" s="25" t="s">
        <v>44</v>
      </c>
      <c r="B30" s="26"/>
      <c r="C30" s="27" t="s">
        <v>10</v>
      </c>
      <c r="D30" s="26">
        <v>2</v>
      </c>
      <c r="E30" s="28"/>
      <c r="F30" s="28"/>
      <c r="G30" s="8"/>
    </row>
    <row r="31" spans="1:7" ht="45" hidden="1" outlineLevel="1">
      <c r="A31" s="25" t="s">
        <v>45</v>
      </c>
      <c r="B31" s="26"/>
      <c r="C31" s="27" t="s">
        <v>10</v>
      </c>
      <c r="D31" s="26">
        <v>4</v>
      </c>
      <c r="E31" s="28"/>
      <c r="F31" s="28"/>
      <c r="G31" s="8"/>
    </row>
    <row r="32" spans="1:7" ht="30" hidden="1" outlineLevel="1">
      <c r="A32" s="25" t="s">
        <v>46</v>
      </c>
      <c r="B32" s="26"/>
      <c r="C32" s="27" t="s">
        <v>10</v>
      </c>
      <c r="D32" s="26">
        <v>2</v>
      </c>
      <c r="E32" s="28"/>
      <c r="F32" s="28"/>
      <c r="G32" s="8"/>
    </row>
    <row r="33" spans="1:7" hidden="1" outlineLevel="1">
      <c r="A33" s="25" t="s">
        <v>50</v>
      </c>
      <c r="B33" s="26"/>
      <c r="C33" s="27" t="s">
        <v>10</v>
      </c>
      <c r="D33" s="26">
        <v>2</v>
      </c>
      <c r="E33" s="28"/>
      <c r="F33" s="28"/>
      <c r="G33" s="8"/>
    </row>
    <row r="34" spans="1:7" hidden="1" outlineLevel="1">
      <c r="A34" s="25" t="s">
        <v>12</v>
      </c>
      <c r="B34" s="26"/>
      <c r="C34" s="27" t="s">
        <v>10</v>
      </c>
      <c r="D34" s="26">
        <v>2</v>
      </c>
      <c r="E34" s="28"/>
      <c r="F34" s="28"/>
      <c r="G34" s="8"/>
    </row>
    <row r="35" spans="1:7" hidden="1" outlineLevel="1">
      <c r="A35" s="25" t="s">
        <v>32</v>
      </c>
      <c r="B35" s="26"/>
      <c r="C35" s="27" t="s">
        <v>10</v>
      </c>
      <c r="D35" s="26">
        <v>1</v>
      </c>
      <c r="E35" s="28"/>
      <c r="F35" s="28"/>
      <c r="G35" s="8"/>
    </row>
    <row r="36" spans="1:7" hidden="1" outlineLevel="1">
      <c r="A36" s="25" t="s">
        <v>13</v>
      </c>
      <c r="B36" s="26"/>
      <c r="C36" s="29" t="s">
        <v>10</v>
      </c>
      <c r="D36" s="26">
        <v>1</v>
      </c>
      <c r="E36" s="28"/>
      <c r="F36" s="28"/>
      <c r="G36" s="8"/>
    </row>
    <row r="37" spans="1:7" collapsed="1">
      <c r="A37" s="30" t="s">
        <v>52</v>
      </c>
      <c r="B37" s="6"/>
      <c r="C37" s="6" t="s">
        <v>10</v>
      </c>
      <c r="D37" s="6">
        <v>1</v>
      </c>
      <c r="E37" s="7">
        <v>60328.152000000002</v>
      </c>
      <c r="F37" s="7">
        <f t="shared" ref="F37:F47" si="2">E37*D37</f>
        <v>60328.152000000002</v>
      </c>
      <c r="G37" s="8"/>
    </row>
    <row r="38" spans="1:7" ht="30" hidden="1" outlineLevel="1">
      <c r="A38" s="25" t="s">
        <v>55</v>
      </c>
      <c r="B38" s="26"/>
      <c r="C38" s="27" t="s">
        <v>10</v>
      </c>
      <c r="D38" s="26">
        <v>1</v>
      </c>
      <c r="E38" s="28"/>
      <c r="F38" s="28"/>
      <c r="G38" s="8"/>
    </row>
    <row r="39" spans="1:7" ht="30" hidden="1" outlineLevel="1">
      <c r="A39" s="25" t="s">
        <v>48</v>
      </c>
      <c r="B39" s="26"/>
      <c r="C39" s="27" t="s">
        <v>10</v>
      </c>
      <c r="D39" s="26">
        <v>1</v>
      </c>
      <c r="E39" s="28"/>
      <c r="F39" s="28"/>
      <c r="G39" s="8"/>
    </row>
    <row r="40" spans="1:7" hidden="1" outlineLevel="1">
      <c r="A40" s="25" t="s">
        <v>54</v>
      </c>
      <c r="B40" s="26"/>
      <c r="C40" s="27" t="s">
        <v>10</v>
      </c>
      <c r="D40" s="26">
        <v>1</v>
      </c>
      <c r="E40" s="28"/>
      <c r="F40" s="28"/>
      <c r="G40" s="8"/>
    </row>
    <row r="41" spans="1:7" ht="45" hidden="1" outlineLevel="1">
      <c r="A41" s="25" t="s">
        <v>44</v>
      </c>
      <c r="B41" s="26"/>
      <c r="C41" s="27" t="s">
        <v>10</v>
      </c>
      <c r="D41" s="26">
        <v>1</v>
      </c>
      <c r="E41" s="28"/>
      <c r="F41" s="28"/>
      <c r="G41" s="8"/>
    </row>
    <row r="42" spans="1:7" ht="45" hidden="1" outlineLevel="1">
      <c r="A42" s="25" t="s">
        <v>45</v>
      </c>
      <c r="B42" s="26"/>
      <c r="C42" s="27" t="s">
        <v>10</v>
      </c>
      <c r="D42" s="26">
        <v>10</v>
      </c>
      <c r="E42" s="28"/>
      <c r="F42" s="28"/>
      <c r="G42" s="8"/>
    </row>
    <row r="43" spans="1:7" ht="30" hidden="1" outlineLevel="1">
      <c r="A43" s="25" t="s">
        <v>46</v>
      </c>
      <c r="B43" s="26"/>
      <c r="C43" s="27" t="s">
        <v>10</v>
      </c>
      <c r="D43" s="26">
        <v>3</v>
      </c>
      <c r="E43" s="28"/>
      <c r="F43" s="28"/>
      <c r="G43" s="8"/>
    </row>
    <row r="44" spans="1:7" ht="15.75" hidden="1" customHeight="1" outlineLevel="1">
      <c r="A44" s="25" t="s">
        <v>50</v>
      </c>
      <c r="B44" s="26"/>
      <c r="C44" s="27" t="s">
        <v>10</v>
      </c>
      <c r="D44" s="26">
        <v>2</v>
      </c>
      <c r="E44" s="28"/>
      <c r="F44" s="28"/>
      <c r="G44" s="8"/>
    </row>
    <row r="45" spans="1:7" hidden="1" outlineLevel="1">
      <c r="A45" s="25" t="s">
        <v>12</v>
      </c>
      <c r="B45" s="26"/>
      <c r="C45" s="27" t="s">
        <v>10</v>
      </c>
      <c r="D45" s="26">
        <v>2</v>
      </c>
      <c r="E45" s="28"/>
      <c r="F45" s="28"/>
      <c r="G45" s="8"/>
    </row>
    <row r="46" spans="1:7" hidden="1" outlineLevel="1">
      <c r="A46" s="25" t="s">
        <v>32</v>
      </c>
      <c r="B46" s="26"/>
      <c r="C46" s="27" t="s">
        <v>10</v>
      </c>
      <c r="D46" s="26">
        <v>1</v>
      </c>
      <c r="E46" s="28"/>
      <c r="F46" s="28"/>
      <c r="G46" s="8"/>
    </row>
    <row r="47" spans="1:7" hidden="1" outlineLevel="1">
      <c r="A47" s="25" t="s">
        <v>13</v>
      </c>
      <c r="B47" s="26"/>
      <c r="C47" s="29" t="s">
        <v>10</v>
      </c>
      <c r="D47" s="26">
        <v>1</v>
      </c>
      <c r="E47" s="28"/>
      <c r="F47" s="28"/>
      <c r="G47" s="8"/>
    </row>
    <row r="48" spans="1:7" collapsed="1">
      <c r="A48" s="30" t="s">
        <v>56</v>
      </c>
      <c r="B48" s="6"/>
      <c r="C48" s="6" t="s">
        <v>10</v>
      </c>
      <c r="D48" s="6">
        <v>1</v>
      </c>
      <c r="E48" s="7">
        <v>33059.664000000004</v>
      </c>
      <c r="F48" s="7">
        <f t="shared" ref="F48:F57" si="3">E48*D48</f>
        <v>33059.664000000004</v>
      </c>
      <c r="G48" s="8"/>
    </row>
    <row r="49" spans="1:7" ht="30" hidden="1" outlineLevel="1">
      <c r="A49" s="25" t="s">
        <v>57</v>
      </c>
      <c r="B49" s="26"/>
      <c r="C49" s="27" t="s">
        <v>10</v>
      </c>
      <c r="D49" s="26">
        <v>1</v>
      </c>
      <c r="E49" s="28"/>
      <c r="F49" s="28"/>
      <c r="G49" s="8"/>
    </row>
    <row r="50" spans="1:7" ht="30" hidden="1" outlineLevel="1">
      <c r="A50" s="25" t="s">
        <v>41</v>
      </c>
      <c r="B50" s="26"/>
      <c r="C50" s="27" t="s">
        <v>10</v>
      </c>
      <c r="D50" s="26">
        <v>1</v>
      </c>
      <c r="E50" s="28"/>
      <c r="F50" s="28"/>
      <c r="G50" s="8"/>
    </row>
    <row r="51" spans="1:7" hidden="1" outlineLevel="1">
      <c r="A51" s="25" t="s">
        <v>33</v>
      </c>
      <c r="B51" s="26"/>
      <c r="C51" s="27" t="s">
        <v>10</v>
      </c>
      <c r="D51" s="26">
        <v>1</v>
      </c>
      <c r="E51" s="28"/>
      <c r="F51" s="28"/>
      <c r="G51" s="8"/>
    </row>
    <row r="52" spans="1:7" ht="45" hidden="1" outlineLevel="1">
      <c r="A52" s="25" t="s">
        <v>45</v>
      </c>
      <c r="B52" s="26"/>
      <c r="C52" s="27" t="s">
        <v>10</v>
      </c>
      <c r="D52" s="26">
        <v>6</v>
      </c>
      <c r="E52" s="28"/>
      <c r="F52" s="28"/>
      <c r="G52" s="8"/>
    </row>
    <row r="53" spans="1:7" ht="30" hidden="1" outlineLevel="1">
      <c r="A53" s="25" t="s">
        <v>46</v>
      </c>
      <c r="B53" s="26"/>
      <c r="C53" s="27" t="s">
        <v>10</v>
      </c>
      <c r="D53" s="26">
        <v>2</v>
      </c>
      <c r="E53" s="28"/>
      <c r="F53" s="28"/>
      <c r="G53" s="8"/>
    </row>
    <row r="54" spans="1:7" hidden="1" outlineLevel="1">
      <c r="A54" s="25" t="s">
        <v>59</v>
      </c>
      <c r="B54" s="26"/>
      <c r="C54" s="27" t="s">
        <v>10</v>
      </c>
      <c r="D54" s="26">
        <v>2</v>
      </c>
      <c r="E54" s="28"/>
      <c r="F54" s="28"/>
      <c r="G54" s="8"/>
    </row>
    <row r="55" spans="1:7" hidden="1" outlineLevel="1">
      <c r="A55" s="25" t="s">
        <v>12</v>
      </c>
      <c r="B55" s="26"/>
      <c r="C55" s="27" t="s">
        <v>10</v>
      </c>
      <c r="D55" s="26">
        <v>2</v>
      </c>
      <c r="E55" s="28"/>
      <c r="F55" s="28"/>
      <c r="G55" s="8"/>
    </row>
    <row r="56" spans="1:7" hidden="1" outlineLevel="1">
      <c r="A56" s="25" t="s">
        <v>32</v>
      </c>
      <c r="B56" s="26"/>
      <c r="C56" s="27" t="s">
        <v>10</v>
      </c>
      <c r="D56" s="26">
        <v>1</v>
      </c>
      <c r="E56" s="28"/>
      <c r="F56" s="28"/>
      <c r="G56" s="8"/>
    </row>
    <row r="57" spans="1:7" hidden="1" outlineLevel="1">
      <c r="A57" s="25" t="s">
        <v>13</v>
      </c>
      <c r="B57" s="26"/>
      <c r="C57" s="29" t="s">
        <v>10</v>
      </c>
      <c r="D57" s="26">
        <v>1</v>
      </c>
      <c r="E57" s="28"/>
      <c r="F57" s="28"/>
      <c r="G57" s="8"/>
    </row>
    <row r="58" spans="1:7" collapsed="1">
      <c r="A58" s="30" t="s">
        <v>58</v>
      </c>
      <c r="B58" s="6"/>
      <c r="C58" s="6" t="s">
        <v>10</v>
      </c>
      <c r="D58" s="6">
        <v>1</v>
      </c>
      <c r="E58" s="7">
        <v>43440.840000000004</v>
      </c>
      <c r="F58" s="7">
        <f t="shared" ref="F58:F68" si="4">E58*D58</f>
        <v>43440.840000000004</v>
      </c>
      <c r="G58" s="8"/>
    </row>
    <row r="59" spans="1:7" ht="30" hidden="1" outlineLevel="1">
      <c r="A59" s="25" t="s">
        <v>57</v>
      </c>
      <c r="B59" s="26"/>
      <c r="C59" s="27" t="s">
        <v>10</v>
      </c>
      <c r="D59" s="26">
        <v>1</v>
      </c>
      <c r="E59" s="28"/>
      <c r="F59" s="28"/>
      <c r="G59" s="8"/>
    </row>
    <row r="60" spans="1:7" ht="30" hidden="1" outlineLevel="1">
      <c r="A60" s="25" t="s">
        <v>48</v>
      </c>
      <c r="B60" s="26"/>
      <c r="C60" s="27" t="s">
        <v>10</v>
      </c>
      <c r="D60" s="26">
        <v>1</v>
      </c>
      <c r="E60" s="28"/>
      <c r="F60" s="28"/>
      <c r="G60" s="8"/>
    </row>
    <row r="61" spans="1:7" hidden="1" outlineLevel="1">
      <c r="A61" s="25" t="s">
        <v>33</v>
      </c>
      <c r="B61" s="26"/>
      <c r="C61" s="27" t="s">
        <v>10</v>
      </c>
      <c r="D61" s="26">
        <v>1</v>
      </c>
      <c r="E61" s="28"/>
      <c r="F61" s="28"/>
      <c r="G61" s="8"/>
    </row>
    <row r="62" spans="1:7" ht="45" hidden="1" outlineLevel="1">
      <c r="A62" s="25" t="s">
        <v>44</v>
      </c>
      <c r="B62" s="26"/>
      <c r="C62" s="27" t="s">
        <v>10</v>
      </c>
      <c r="D62" s="26">
        <v>1</v>
      </c>
      <c r="E62" s="28"/>
      <c r="F62" s="28"/>
      <c r="G62" s="8"/>
    </row>
    <row r="63" spans="1:7" ht="45" hidden="1" outlineLevel="1">
      <c r="A63" s="25" t="s">
        <v>45</v>
      </c>
      <c r="B63" s="26"/>
      <c r="C63" s="27" t="s">
        <v>10</v>
      </c>
      <c r="D63" s="26">
        <v>6</v>
      </c>
      <c r="E63" s="28"/>
      <c r="F63" s="28"/>
      <c r="G63" s="8"/>
    </row>
    <row r="64" spans="1:7" ht="30" hidden="1" outlineLevel="1">
      <c r="A64" s="25" t="s">
        <v>46</v>
      </c>
      <c r="B64" s="26"/>
      <c r="C64" s="27" t="s">
        <v>10</v>
      </c>
      <c r="D64" s="26">
        <v>2</v>
      </c>
      <c r="E64" s="28"/>
      <c r="F64" s="28"/>
      <c r="G64" s="8"/>
    </row>
    <row r="65" spans="1:7" hidden="1" outlineLevel="1">
      <c r="A65" s="25" t="s">
        <v>59</v>
      </c>
      <c r="B65" s="26"/>
      <c r="C65" s="27" t="s">
        <v>10</v>
      </c>
      <c r="D65" s="26">
        <v>2</v>
      </c>
      <c r="E65" s="28"/>
      <c r="F65" s="28"/>
      <c r="G65" s="8"/>
    </row>
    <row r="66" spans="1:7" hidden="1" outlineLevel="1">
      <c r="A66" s="25" t="s">
        <v>12</v>
      </c>
      <c r="B66" s="26"/>
      <c r="C66" s="27" t="s">
        <v>10</v>
      </c>
      <c r="D66" s="26">
        <v>2</v>
      </c>
      <c r="E66" s="28"/>
      <c r="F66" s="28"/>
      <c r="G66" s="8"/>
    </row>
    <row r="67" spans="1:7" hidden="1" outlineLevel="1">
      <c r="A67" s="25" t="s">
        <v>32</v>
      </c>
      <c r="B67" s="26"/>
      <c r="C67" s="27" t="s">
        <v>10</v>
      </c>
      <c r="D67" s="26">
        <v>1</v>
      </c>
      <c r="E67" s="28"/>
      <c r="F67" s="28"/>
      <c r="G67" s="8"/>
    </row>
    <row r="68" spans="1:7" hidden="1" outlineLevel="1">
      <c r="A68" s="25" t="s">
        <v>13</v>
      </c>
      <c r="B68" s="26"/>
      <c r="C68" s="29" t="s">
        <v>10</v>
      </c>
      <c r="D68" s="26">
        <v>1</v>
      </c>
      <c r="E68" s="28"/>
      <c r="F68" s="28"/>
      <c r="G68" s="8"/>
    </row>
    <row r="69" spans="1:7" collapsed="1">
      <c r="A69" s="30" t="s">
        <v>60</v>
      </c>
      <c r="B69" s="6"/>
      <c r="C69" s="6" t="s">
        <v>10</v>
      </c>
      <c r="D69" s="6">
        <v>1</v>
      </c>
      <c r="E69" s="7">
        <v>36896.796000000002</v>
      </c>
      <c r="F69" s="7">
        <f t="shared" ref="F69:F90" si="5">E69*D69</f>
        <v>36896.796000000002</v>
      </c>
      <c r="G69" s="8"/>
    </row>
    <row r="70" spans="1:7" ht="30" hidden="1" outlineLevel="1">
      <c r="A70" s="25" t="s">
        <v>57</v>
      </c>
      <c r="B70" s="26"/>
      <c r="C70" s="27" t="s">
        <v>10</v>
      </c>
      <c r="D70" s="26">
        <v>1</v>
      </c>
      <c r="E70" s="28"/>
      <c r="F70" s="28"/>
      <c r="G70" s="8"/>
    </row>
    <row r="71" spans="1:7" ht="30" hidden="1" outlineLevel="1">
      <c r="A71" s="25" t="s">
        <v>41</v>
      </c>
      <c r="B71" s="26"/>
      <c r="C71" s="27" t="s">
        <v>10</v>
      </c>
      <c r="D71" s="26">
        <v>1</v>
      </c>
      <c r="E71" s="28"/>
      <c r="F71" s="28"/>
      <c r="G71" s="8"/>
    </row>
    <row r="72" spans="1:7" hidden="1" outlineLevel="1">
      <c r="A72" s="25" t="s">
        <v>33</v>
      </c>
      <c r="B72" s="26"/>
      <c r="C72" s="27" t="s">
        <v>10</v>
      </c>
      <c r="D72" s="26">
        <v>1</v>
      </c>
      <c r="E72" s="28"/>
      <c r="F72" s="28"/>
      <c r="G72" s="8"/>
    </row>
    <row r="73" spans="1:7" ht="45" hidden="1" outlineLevel="1">
      <c r="A73" s="25" t="s">
        <v>44</v>
      </c>
      <c r="B73" s="26"/>
      <c r="C73" s="27" t="s">
        <v>10</v>
      </c>
      <c r="D73" s="26">
        <v>1</v>
      </c>
      <c r="E73" s="28"/>
      <c r="F73" s="28"/>
      <c r="G73" s="8"/>
    </row>
    <row r="74" spans="1:7" ht="45" hidden="1" outlineLevel="1">
      <c r="A74" s="25" t="s">
        <v>45</v>
      </c>
      <c r="B74" s="26"/>
      <c r="C74" s="27" t="s">
        <v>10</v>
      </c>
      <c r="D74" s="26">
        <v>4</v>
      </c>
      <c r="E74" s="28"/>
      <c r="F74" s="28"/>
      <c r="G74" s="8"/>
    </row>
    <row r="75" spans="1:7" ht="30" hidden="1" outlineLevel="1">
      <c r="A75" s="25" t="s">
        <v>46</v>
      </c>
      <c r="B75" s="26"/>
      <c r="C75" s="27" t="s">
        <v>10</v>
      </c>
      <c r="D75" s="26">
        <v>5</v>
      </c>
      <c r="E75" s="28"/>
      <c r="F75" s="28"/>
      <c r="G75" s="8"/>
    </row>
    <row r="76" spans="1:7" hidden="1" outlineLevel="1">
      <c r="A76" s="25" t="s">
        <v>59</v>
      </c>
      <c r="B76" s="26"/>
      <c r="C76" s="27" t="s">
        <v>10</v>
      </c>
      <c r="D76" s="26">
        <v>2</v>
      </c>
      <c r="E76" s="28"/>
      <c r="F76" s="28"/>
      <c r="G76" s="8"/>
    </row>
    <row r="77" spans="1:7" hidden="1" outlineLevel="1">
      <c r="A77" s="25" t="s">
        <v>12</v>
      </c>
      <c r="B77" s="26"/>
      <c r="C77" s="27" t="s">
        <v>10</v>
      </c>
      <c r="D77" s="26">
        <v>2</v>
      </c>
      <c r="E77" s="28"/>
      <c r="F77" s="28"/>
      <c r="G77" s="8"/>
    </row>
    <row r="78" spans="1:7" hidden="1" outlineLevel="1">
      <c r="A78" s="25" t="s">
        <v>32</v>
      </c>
      <c r="B78" s="26"/>
      <c r="C78" s="27" t="s">
        <v>10</v>
      </c>
      <c r="D78" s="26">
        <v>1</v>
      </c>
      <c r="E78" s="28"/>
      <c r="F78" s="28"/>
      <c r="G78" s="8"/>
    </row>
    <row r="79" spans="1:7" hidden="1" outlineLevel="1">
      <c r="A79" s="25" t="s">
        <v>13</v>
      </c>
      <c r="B79" s="26"/>
      <c r="C79" s="29" t="s">
        <v>10</v>
      </c>
      <c r="D79" s="26">
        <v>1</v>
      </c>
      <c r="E79" s="28"/>
      <c r="F79" s="28"/>
      <c r="G79" s="8"/>
    </row>
    <row r="80" spans="1:7" collapsed="1">
      <c r="A80" s="30" t="s">
        <v>61</v>
      </c>
      <c r="B80" s="6"/>
      <c r="C80" s="6" t="s">
        <v>10</v>
      </c>
      <c r="D80" s="6">
        <v>1</v>
      </c>
      <c r="E80" s="7">
        <v>52533.144000000008</v>
      </c>
      <c r="F80" s="7">
        <f t="shared" si="5"/>
        <v>52533.144000000008</v>
      </c>
      <c r="G80" s="8"/>
    </row>
    <row r="81" spans="1:7" ht="30" hidden="1" outlineLevel="1">
      <c r="A81" s="25" t="s">
        <v>55</v>
      </c>
      <c r="B81" s="26"/>
      <c r="C81" s="27" t="s">
        <v>10</v>
      </c>
      <c r="D81" s="26">
        <v>1</v>
      </c>
      <c r="E81" s="28"/>
      <c r="F81" s="28"/>
      <c r="G81" s="8"/>
    </row>
    <row r="82" spans="1:7" ht="30" hidden="1" outlineLevel="1">
      <c r="A82" s="25" t="s">
        <v>48</v>
      </c>
      <c r="B82" s="26"/>
      <c r="C82" s="27" t="s">
        <v>10</v>
      </c>
      <c r="D82" s="26">
        <v>1</v>
      </c>
      <c r="E82" s="28"/>
      <c r="F82" s="28"/>
      <c r="G82" s="8"/>
    </row>
    <row r="83" spans="1:7" hidden="1" outlineLevel="1">
      <c r="A83" s="25" t="s">
        <v>33</v>
      </c>
      <c r="B83" s="26"/>
      <c r="C83" s="27" t="s">
        <v>10</v>
      </c>
      <c r="D83" s="26">
        <v>1</v>
      </c>
      <c r="E83" s="28"/>
      <c r="F83" s="28"/>
      <c r="G83" s="8"/>
    </row>
    <row r="84" spans="1:7" ht="45" hidden="1" outlineLevel="1">
      <c r="A84" s="25" t="s">
        <v>44</v>
      </c>
      <c r="B84" s="26"/>
      <c r="C84" s="27" t="s">
        <v>10</v>
      </c>
      <c r="D84" s="26">
        <v>1</v>
      </c>
      <c r="E84" s="28"/>
      <c r="F84" s="28"/>
      <c r="G84" s="8"/>
    </row>
    <row r="85" spans="1:7" ht="45" hidden="1" outlineLevel="1">
      <c r="A85" s="25" t="s">
        <v>45</v>
      </c>
      <c r="B85" s="26"/>
      <c r="C85" s="27" t="s">
        <v>10</v>
      </c>
      <c r="D85" s="26">
        <v>8</v>
      </c>
      <c r="E85" s="28"/>
      <c r="F85" s="28"/>
      <c r="G85" s="8"/>
    </row>
    <row r="86" spans="1:7" ht="30" hidden="1" outlineLevel="1">
      <c r="A86" s="25" t="s">
        <v>46</v>
      </c>
      <c r="B86" s="26"/>
      <c r="C86" s="27" t="s">
        <v>10</v>
      </c>
      <c r="D86" s="26">
        <v>3</v>
      </c>
      <c r="E86" s="28"/>
      <c r="F86" s="28"/>
      <c r="G86" s="8"/>
    </row>
    <row r="87" spans="1:7" hidden="1" outlineLevel="1">
      <c r="A87" s="25" t="s">
        <v>49</v>
      </c>
      <c r="B87" s="26"/>
      <c r="C87" s="27" t="s">
        <v>10</v>
      </c>
      <c r="D87" s="26">
        <v>2</v>
      </c>
      <c r="E87" s="28"/>
      <c r="F87" s="28"/>
      <c r="G87" s="8"/>
    </row>
    <row r="88" spans="1:7" hidden="1" outlineLevel="1">
      <c r="A88" s="25" t="s">
        <v>12</v>
      </c>
      <c r="B88" s="26"/>
      <c r="C88" s="27" t="s">
        <v>10</v>
      </c>
      <c r="D88" s="26">
        <v>2</v>
      </c>
      <c r="E88" s="28"/>
      <c r="F88" s="28"/>
      <c r="G88" s="8"/>
    </row>
    <row r="89" spans="1:7" hidden="1" outlineLevel="1">
      <c r="A89" s="25" t="s">
        <v>32</v>
      </c>
      <c r="B89" s="26"/>
      <c r="C89" s="27" t="s">
        <v>10</v>
      </c>
      <c r="D89" s="26">
        <v>1</v>
      </c>
      <c r="E89" s="28"/>
      <c r="F89" s="28"/>
      <c r="G89" s="8"/>
    </row>
    <row r="90" spans="1:7" hidden="1" outlineLevel="1">
      <c r="A90" s="25" t="s">
        <v>13</v>
      </c>
      <c r="B90" s="26"/>
      <c r="C90" s="29" t="s">
        <v>10</v>
      </c>
      <c r="D90" s="26">
        <v>1</v>
      </c>
      <c r="E90" s="28"/>
      <c r="F90" s="28"/>
      <c r="G90" s="8"/>
    </row>
    <row r="91" spans="1:7" collapsed="1">
      <c r="A91" s="30" t="s">
        <v>62</v>
      </c>
      <c r="B91" s="6"/>
      <c r="C91" s="6" t="s">
        <v>10</v>
      </c>
      <c r="D91" s="6">
        <v>1</v>
      </c>
      <c r="E91" s="7">
        <v>65301.120000000003</v>
      </c>
      <c r="F91" s="7">
        <f t="shared" ref="F91:F101" si="6">E91*D91</f>
        <v>65301.120000000003</v>
      </c>
      <c r="G91" s="8"/>
    </row>
    <row r="92" spans="1:7" ht="30" hidden="1" outlineLevel="1">
      <c r="A92" s="25" t="s">
        <v>51</v>
      </c>
      <c r="B92" s="26"/>
      <c r="C92" s="27" t="s">
        <v>10</v>
      </c>
      <c r="D92" s="26">
        <v>1</v>
      </c>
      <c r="E92" s="28"/>
      <c r="F92" s="28"/>
      <c r="G92" s="8"/>
    </row>
    <row r="93" spans="1:7" ht="30" hidden="1" outlineLevel="1">
      <c r="A93" s="25" t="s">
        <v>48</v>
      </c>
      <c r="B93" s="26"/>
      <c r="C93" s="27" t="s">
        <v>10</v>
      </c>
      <c r="D93" s="26">
        <v>1</v>
      </c>
      <c r="E93" s="28"/>
      <c r="F93" s="28"/>
      <c r="G93" s="8"/>
    </row>
    <row r="94" spans="1:7" hidden="1" outlineLevel="1">
      <c r="A94" s="25" t="s">
        <v>33</v>
      </c>
      <c r="B94" s="26"/>
      <c r="C94" s="27" t="s">
        <v>10</v>
      </c>
      <c r="D94" s="26">
        <v>1</v>
      </c>
      <c r="E94" s="28"/>
      <c r="F94" s="28"/>
      <c r="G94" s="8"/>
    </row>
    <row r="95" spans="1:7" ht="45" hidden="1" outlineLevel="1">
      <c r="A95" s="25" t="s">
        <v>44</v>
      </c>
      <c r="B95" s="26"/>
      <c r="C95" s="27" t="s">
        <v>10</v>
      </c>
      <c r="D95" s="26">
        <v>3</v>
      </c>
      <c r="E95" s="28"/>
      <c r="F95" s="28"/>
      <c r="G95" s="8"/>
    </row>
    <row r="96" spans="1:7" ht="45" hidden="1" outlineLevel="1">
      <c r="A96" s="25" t="s">
        <v>45</v>
      </c>
      <c r="B96" s="26"/>
      <c r="C96" s="27" t="s">
        <v>10</v>
      </c>
      <c r="D96" s="26">
        <v>6</v>
      </c>
      <c r="E96" s="28"/>
      <c r="F96" s="28"/>
      <c r="G96" s="8"/>
    </row>
    <row r="97" spans="1:7" ht="30" hidden="1" outlineLevel="1">
      <c r="A97" s="25" t="s">
        <v>46</v>
      </c>
      <c r="B97" s="26"/>
      <c r="C97" s="27" t="s">
        <v>10</v>
      </c>
      <c r="D97" s="26">
        <v>2</v>
      </c>
      <c r="E97" s="28"/>
      <c r="F97" s="28"/>
      <c r="G97" s="8"/>
    </row>
    <row r="98" spans="1:7" hidden="1" outlineLevel="1">
      <c r="A98" s="25" t="s">
        <v>49</v>
      </c>
      <c r="B98" s="26"/>
      <c r="C98" s="27" t="s">
        <v>10</v>
      </c>
      <c r="D98" s="26">
        <v>2</v>
      </c>
      <c r="E98" s="28"/>
      <c r="F98" s="28"/>
      <c r="G98" s="8"/>
    </row>
    <row r="99" spans="1:7" hidden="1" outlineLevel="1">
      <c r="A99" s="25" t="s">
        <v>12</v>
      </c>
      <c r="B99" s="26"/>
      <c r="C99" s="27" t="s">
        <v>10</v>
      </c>
      <c r="D99" s="26">
        <v>2</v>
      </c>
      <c r="E99" s="28"/>
      <c r="F99" s="28"/>
      <c r="G99" s="8"/>
    </row>
    <row r="100" spans="1:7" hidden="1" outlineLevel="1">
      <c r="A100" s="25" t="s">
        <v>32</v>
      </c>
      <c r="B100" s="26"/>
      <c r="C100" s="27" t="s">
        <v>10</v>
      </c>
      <c r="D100" s="26">
        <v>1</v>
      </c>
      <c r="E100" s="28"/>
      <c r="F100" s="28"/>
      <c r="G100" s="8"/>
    </row>
    <row r="101" spans="1:7" hidden="1" outlineLevel="1">
      <c r="A101" s="25" t="s">
        <v>13</v>
      </c>
      <c r="B101" s="26"/>
      <c r="C101" s="29" t="s">
        <v>10</v>
      </c>
      <c r="D101" s="26">
        <v>1</v>
      </c>
      <c r="E101" s="28"/>
      <c r="F101" s="28"/>
      <c r="G101" s="8"/>
    </row>
    <row r="102" spans="1:7" collapsed="1">
      <c r="A102" s="30" t="s">
        <v>63</v>
      </c>
      <c r="B102" s="6"/>
      <c r="C102" s="6" t="s">
        <v>10</v>
      </c>
      <c r="D102" s="6">
        <v>1</v>
      </c>
      <c r="E102" s="7">
        <v>93701.962349999987</v>
      </c>
      <c r="F102" s="7">
        <f t="shared" ref="F102:F118" si="7">E102*D102</f>
        <v>93701.962349999987</v>
      </c>
      <c r="G102" s="8"/>
    </row>
    <row r="103" spans="1:7" ht="30" hidden="1" outlineLevel="1">
      <c r="A103" s="25" t="s">
        <v>69</v>
      </c>
      <c r="B103" s="26"/>
      <c r="C103" s="27" t="s">
        <v>10</v>
      </c>
      <c r="D103" s="26">
        <v>1</v>
      </c>
      <c r="E103" s="28"/>
      <c r="F103" s="28"/>
      <c r="G103" s="8"/>
    </row>
    <row r="104" spans="1:7" ht="30" hidden="1" outlineLevel="1">
      <c r="A104" s="25" t="s">
        <v>70</v>
      </c>
      <c r="B104" s="26"/>
      <c r="C104" s="27" t="s">
        <v>10</v>
      </c>
      <c r="D104" s="26">
        <v>3</v>
      </c>
      <c r="E104" s="28"/>
      <c r="F104" s="28"/>
      <c r="G104" s="8"/>
    </row>
    <row r="105" spans="1:7" ht="30" hidden="1" outlineLevel="1">
      <c r="A105" s="25" t="s">
        <v>64</v>
      </c>
      <c r="B105" s="26"/>
      <c r="C105" s="27" t="s">
        <v>10</v>
      </c>
      <c r="D105" s="26">
        <v>1</v>
      </c>
      <c r="E105" s="28"/>
      <c r="F105" s="28"/>
      <c r="G105" s="8"/>
    </row>
    <row r="106" spans="1:7" ht="30" hidden="1" outlineLevel="1">
      <c r="A106" s="25" t="s">
        <v>67</v>
      </c>
      <c r="B106" s="26"/>
      <c r="C106" s="27" t="s">
        <v>10</v>
      </c>
      <c r="D106" s="26">
        <v>3</v>
      </c>
      <c r="E106" s="28"/>
      <c r="F106" s="28"/>
      <c r="G106" s="8"/>
    </row>
    <row r="107" spans="1:7" ht="30" hidden="1" outlineLevel="1">
      <c r="A107" s="25" t="s">
        <v>65</v>
      </c>
      <c r="B107" s="26"/>
      <c r="C107" s="27" t="s">
        <v>10</v>
      </c>
      <c r="D107" s="26">
        <v>1</v>
      </c>
      <c r="E107" s="28"/>
      <c r="F107" s="28"/>
      <c r="G107" s="8"/>
    </row>
    <row r="108" spans="1:7" ht="45" hidden="1" outlineLevel="1">
      <c r="A108" s="25" t="s">
        <v>44</v>
      </c>
      <c r="B108" s="26"/>
      <c r="C108" s="27" t="s">
        <v>10</v>
      </c>
      <c r="D108" s="26">
        <v>1</v>
      </c>
      <c r="E108" s="28"/>
      <c r="F108" s="28"/>
      <c r="G108" s="8"/>
    </row>
    <row r="109" spans="1:7" ht="45" hidden="1" outlineLevel="1">
      <c r="A109" s="25" t="s">
        <v>45</v>
      </c>
      <c r="B109" s="26"/>
      <c r="C109" s="27" t="s">
        <v>10</v>
      </c>
      <c r="D109" s="26">
        <v>2</v>
      </c>
      <c r="E109" s="28"/>
      <c r="F109" s="28"/>
      <c r="G109" s="8"/>
    </row>
    <row r="110" spans="1:7" ht="30" hidden="1" outlineLevel="1">
      <c r="A110" s="25" t="s">
        <v>66</v>
      </c>
      <c r="B110" s="26"/>
      <c r="C110" s="27" t="s">
        <v>10</v>
      </c>
      <c r="D110" s="26">
        <v>4</v>
      </c>
      <c r="E110" s="28"/>
      <c r="F110" s="28"/>
      <c r="G110" s="8"/>
    </row>
    <row r="111" spans="1:7" ht="30" hidden="1" outlineLevel="1">
      <c r="A111" s="25" t="s">
        <v>46</v>
      </c>
      <c r="B111" s="26"/>
      <c r="C111" s="27" t="s">
        <v>10</v>
      </c>
      <c r="D111" s="26">
        <v>2</v>
      </c>
      <c r="E111" s="28"/>
      <c r="F111" s="28"/>
      <c r="G111" s="8"/>
    </row>
    <row r="112" spans="1:7" hidden="1" outlineLevel="1">
      <c r="A112" s="25" t="s">
        <v>68</v>
      </c>
      <c r="B112" s="26"/>
      <c r="C112" s="27" t="s">
        <v>11</v>
      </c>
      <c r="D112" s="26">
        <v>3</v>
      </c>
      <c r="E112" s="28"/>
      <c r="F112" s="28"/>
      <c r="G112" s="8"/>
    </row>
    <row r="113" spans="1:7" hidden="1" outlineLevel="1">
      <c r="A113" s="25" t="s">
        <v>30</v>
      </c>
      <c r="B113" s="26"/>
      <c r="C113" s="27" t="s">
        <v>11</v>
      </c>
      <c r="D113" s="26">
        <v>1.5</v>
      </c>
      <c r="E113" s="28"/>
      <c r="F113" s="28"/>
      <c r="G113" s="8"/>
    </row>
    <row r="114" spans="1:7" hidden="1" outlineLevel="1">
      <c r="A114" s="25" t="s">
        <v>38</v>
      </c>
      <c r="B114" s="26"/>
      <c r="C114" s="27" t="s">
        <v>11</v>
      </c>
      <c r="D114" s="26">
        <v>0.6</v>
      </c>
      <c r="E114" s="28"/>
      <c r="F114" s="28"/>
      <c r="G114" s="8"/>
    </row>
    <row r="115" spans="1:7" hidden="1" outlineLevel="1">
      <c r="A115" s="25" t="s">
        <v>12</v>
      </c>
      <c r="B115" s="26"/>
      <c r="C115" s="27" t="s">
        <v>10</v>
      </c>
      <c r="D115" s="26">
        <v>2</v>
      </c>
      <c r="E115" s="28"/>
      <c r="F115" s="28"/>
      <c r="G115" s="8"/>
    </row>
    <row r="116" spans="1:7" hidden="1" outlineLevel="1">
      <c r="A116" s="25" t="s">
        <v>32</v>
      </c>
      <c r="B116" s="26"/>
      <c r="C116" s="27" t="s">
        <v>10</v>
      </c>
      <c r="D116" s="26">
        <v>1</v>
      </c>
      <c r="E116" s="28"/>
      <c r="F116" s="28"/>
      <c r="G116" s="8"/>
    </row>
    <row r="117" spans="1:7" hidden="1" outlineLevel="1">
      <c r="A117" s="25" t="s">
        <v>13</v>
      </c>
      <c r="B117" s="26"/>
      <c r="C117" s="29" t="s">
        <v>10</v>
      </c>
      <c r="D117" s="26">
        <v>1</v>
      </c>
      <c r="E117" s="28"/>
      <c r="F117" s="28"/>
      <c r="G117" s="8"/>
    </row>
    <row r="118" spans="1:7">
      <c r="A118" s="31" t="s">
        <v>71</v>
      </c>
      <c r="B118" s="32"/>
      <c r="C118" s="33" t="s">
        <v>10</v>
      </c>
      <c r="D118" s="32">
        <v>1</v>
      </c>
      <c r="E118" s="34">
        <v>9147.9240000000009</v>
      </c>
      <c r="F118" s="34">
        <f t="shared" si="7"/>
        <v>9147.9240000000009</v>
      </c>
      <c r="G118" s="8"/>
    </row>
    <row r="119" spans="1:7" collapsed="1">
      <c r="A119" s="30" t="s">
        <v>77</v>
      </c>
      <c r="B119" s="6"/>
      <c r="C119" s="6" t="s">
        <v>10</v>
      </c>
      <c r="D119" s="6">
        <v>1</v>
      </c>
      <c r="E119" s="7">
        <v>126806.06834999999</v>
      </c>
      <c r="F119" s="7">
        <f t="shared" ref="F119:F132" si="8">E119*D119</f>
        <v>126806.06834999999</v>
      </c>
      <c r="G119" s="8"/>
    </row>
    <row r="120" spans="1:7" ht="30" hidden="1" outlineLevel="1">
      <c r="A120" s="25" t="s">
        <v>74</v>
      </c>
      <c r="B120" s="26"/>
      <c r="C120" s="27" t="s">
        <v>10</v>
      </c>
      <c r="D120" s="26">
        <v>1</v>
      </c>
      <c r="E120" s="28"/>
      <c r="F120" s="28"/>
      <c r="G120" s="8"/>
    </row>
    <row r="121" spans="1:7" ht="30" hidden="1" outlineLevel="1">
      <c r="A121" s="25" t="s">
        <v>70</v>
      </c>
      <c r="B121" s="26"/>
      <c r="C121" s="27" t="s">
        <v>10</v>
      </c>
      <c r="D121" s="26">
        <v>3</v>
      </c>
      <c r="E121" s="28"/>
      <c r="F121" s="28"/>
      <c r="G121" s="8"/>
    </row>
    <row r="122" spans="1:7" ht="30" hidden="1" outlineLevel="1">
      <c r="A122" s="25" t="s">
        <v>65</v>
      </c>
      <c r="B122" s="26"/>
      <c r="C122" s="27" t="s">
        <v>10</v>
      </c>
      <c r="D122" s="26">
        <v>1</v>
      </c>
      <c r="E122" s="28"/>
      <c r="F122" s="28"/>
      <c r="G122" s="8"/>
    </row>
    <row r="123" spans="1:7" ht="30" hidden="1" outlineLevel="1">
      <c r="A123" s="25" t="s">
        <v>75</v>
      </c>
      <c r="B123" s="26"/>
      <c r="C123" s="27" t="s">
        <v>10</v>
      </c>
      <c r="D123" s="26">
        <v>3</v>
      </c>
      <c r="E123" s="28"/>
      <c r="F123" s="28"/>
      <c r="G123" s="8"/>
    </row>
    <row r="124" spans="1:7" hidden="1" outlineLevel="1">
      <c r="A124" s="25" t="s">
        <v>76</v>
      </c>
      <c r="B124" s="26"/>
      <c r="C124" s="27" t="s">
        <v>10</v>
      </c>
      <c r="D124" s="26">
        <v>1</v>
      </c>
      <c r="E124" s="28"/>
      <c r="F124" s="28"/>
      <c r="G124" s="8"/>
    </row>
    <row r="125" spans="1:7" ht="30" hidden="1" outlineLevel="1">
      <c r="A125" s="25" t="s">
        <v>43</v>
      </c>
      <c r="B125" s="26"/>
      <c r="C125" s="27" t="s">
        <v>10</v>
      </c>
      <c r="D125" s="26">
        <v>12</v>
      </c>
      <c r="E125" s="28"/>
      <c r="F125" s="28"/>
      <c r="G125" s="8"/>
    </row>
    <row r="126" spans="1:7" ht="30" hidden="1" outlineLevel="1">
      <c r="A126" s="25" t="s">
        <v>73</v>
      </c>
      <c r="B126" s="26"/>
      <c r="C126" s="27" t="s">
        <v>10</v>
      </c>
      <c r="D126" s="26">
        <v>1</v>
      </c>
      <c r="E126" s="28"/>
      <c r="F126" s="28"/>
      <c r="G126" s="8"/>
    </row>
    <row r="127" spans="1:7" hidden="1" outlineLevel="1">
      <c r="A127" s="25" t="s">
        <v>72</v>
      </c>
      <c r="B127" s="26"/>
      <c r="C127" s="27" t="s">
        <v>10</v>
      </c>
      <c r="D127" s="26">
        <v>12</v>
      </c>
      <c r="E127" s="28"/>
      <c r="F127" s="28"/>
      <c r="G127" s="8"/>
    </row>
    <row r="128" spans="1:7" hidden="1" outlineLevel="1">
      <c r="A128" s="25" t="s">
        <v>30</v>
      </c>
      <c r="B128" s="26"/>
      <c r="C128" s="27" t="s">
        <v>11</v>
      </c>
      <c r="D128" s="26">
        <v>3</v>
      </c>
      <c r="E128" s="28"/>
      <c r="F128" s="28"/>
      <c r="G128" s="8"/>
    </row>
    <row r="129" spans="1:7" hidden="1" outlineLevel="1">
      <c r="A129" s="25" t="s">
        <v>38</v>
      </c>
      <c r="B129" s="26"/>
      <c r="C129" s="27" t="s">
        <v>11</v>
      </c>
      <c r="D129" s="26">
        <v>0.6</v>
      </c>
      <c r="E129" s="28"/>
      <c r="F129" s="28"/>
      <c r="G129" s="8"/>
    </row>
    <row r="130" spans="1:7" hidden="1" outlineLevel="1">
      <c r="A130" s="25" t="s">
        <v>12</v>
      </c>
      <c r="B130" s="26"/>
      <c r="C130" s="27" t="s">
        <v>10</v>
      </c>
      <c r="D130" s="26">
        <v>2</v>
      </c>
      <c r="E130" s="28"/>
      <c r="F130" s="28"/>
      <c r="G130" s="8"/>
    </row>
    <row r="131" spans="1:7" hidden="1" outlineLevel="1">
      <c r="A131" s="25" t="s">
        <v>32</v>
      </c>
      <c r="B131" s="26"/>
      <c r="C131" s="27" t="s">
        <v>10</v>
      </c>
      <c r="D131" s="26">
        <v>1</v>
      </c>
      <c r="E131" s="28"/>
      <c r="F131" s="28"/>
      <c r="G131" s="8"/>
    </row>
    <row r="132" spans="1:7" hidden="1" outlineLevel="1">
      <c r="A132" s="25" t="s">
        <v>13</v>
      </c>
      <c r="B132" s="26"/>
      <c r="C132" s="29" t="s">
        <v>10</v>
      </c>
      <c r="D132" s="26">
        <v>1</v>
      </c>
      <c r="E132" s="28"/>
      <c r="F132" s="28"/>
      <c r="G132" s="8"/>
    </row>
    <row r="133" spans="1:7" collapsed="1">
      <c r="A133" s="30" t="s">
        <v>78</v>
      </c>
      <c r="B133" s="6"/>
      <c r="C133" s="6" t="s">
        <v>10</v>
      </c>
      <c r="D133" s="6">
        <v>1</v>
      </c>
      <c r="E133" s="7">
        <v>73833.551999999996</v>
      </c>
      <c r="F133" s="7">
        <f t="shared" ref="F133:F144" si="9">E133*D133</f>
        <v>73833.551999999996</v>
      </c>
      <c r="G133" s="8"/>
    </row>
    <row r="134" spans="1:7" ht="30" hidden="1" outlineLevel="1">
      <c r="A134" s="25" t="s">
        <v>80</v>
      </c>
      <c r="B134" s="26"/>
      <c r="C134" s="27" t="s">
        <v>10</v>
      </c>
      <c r="D134" s="26">
        <v>1</v>
      </c>
      <c r="E134" s="28"/>
      <c r="F134" s="28"/>
      <c r="G134" s="8"/>
    </row>
    <row r="135" spans="1:7" ht="30" hidden="1" outlineLevel="1">
      <c r="A135" s="25" t="s">
        <v>48</v>
      </c>
      <c r="B135" s="26"/>
      <c r="C135" s="27" t="s">
        <v>10</v>
      </c>
      <c r="D135" s="26">
        <v>1</v>
      </c>
      <c r="E135" s="28"/>
      <c r="F135" s="28"/>
      <c r="G135" s="8"/>
    </row>
    <row r="136" spans="1:7" ht="14.25" hidden="1" customHeight="1" outlineLevel="1">
      <c r="A136" s="25" t="s">
        <v>76</v>
      </c>
      <c r="B136" s="26"/>
      <c r="C136" s="27" t="s">
        <v>10</v>
      </c>
      <c r="D136" s="26">
        <v>1</v>
      </c>
      <c r="E136" s="28"/>
      <c r="F136" s="28"/>
      <c r="G136" s="8"/>
    </row>
    <row r="137" spans="1:7" ht="30" hidden="1" outlineLevel="1">
      <c r="A137" s="25" t="s">
        <v>43</v>
      </c>
      <c r="B137" s="26"/>
      <c r="C137" s="27" t="s">
        <v>10</v>
      </c>
      <c r="D137" s="26">
        <v>8</v>
      </c>
      <c r="E137" s="28"/>
      <c r="F137" s="28"/>
      <c r="G137" s="8"/>
    </row>
    <row r="138" spans="1:7" ht="30" hidden="1" outlineLevel="1">
      <c r="A138" s="25" t="s">
        <v>46</v>
      </c>
      <c r="B138" s="26"/>
      <c r="C138" s="27" t="s">
        <v>10</v>
      </c>
      <c r="D138" s="26">
        <v>8</v>
      </c>
      <c r="E138" s="28"/>
      <c r="F138" s="28"/>
      <c r="G138" s="8"/>
    </row>
    <row r="139" spans="1:7" ht="30" hidden="1" outlineLevel="1">
      <c r="A139" s="25" t="s">
        <v>73</v>
      </c>
      <c r="B139" s="26"/>
      <c r="C139" s="27" t="s">
        <v>10</v>
      </c>
      <c r="D139" s="26">
        <v>1</v>
      </c>
      <c r="E139" s="28"/>
      <c r="F139" s="28"/>
      <c r="G139" s="8"/>
    </row>
    <row r="140" spans="1:7" hidden="1" outlineLevel="1">
      <c r="A140" s="25" t="s">
        <v>72</v>
      </c>
      <c r="B140" s="26"/>
      <c r="C140" s="27" t="s">
        <v>10</v>
      </c>
      <c r="D140" s="26">
        <v>8</v>
      </c>
      <c r="E140" s="28"/>
      <c r="F140" s="28"/>
      <c r="G140" s="8"/>
    </row>
    <row r="141" spans="1:7" hidden="1" outlineLevel="1">
      <c r="A141" s="25" t="s">
        <v>79</v>
      </c>
      <c r="B141" s="26"/>
      <c r="C141" s="27" t="s">
        <v>11</v>
      </c>
      <c r="D141" s="26">
        <v>2</v>
      </c>
      <c r="E141" s="28"/>
      <c r="F141" s="28"/>
      <c r="G141" s="8"/>
    </row>
    <row r="142" spans="1:7" hidden="1" outlineLevel="1">
      <c r="A142" s="25" t="s">
        <v>12</v>
      </c>
      <c r="B142" s="26"/>
      <c r="C142" s="27" t="s">
        <v>10</v>
      </c>
      <c r="D142" s="26">
        <v>2</v>
      </c>
      <c r="E142" s="28"/>
      <c r="F142" s="28"/>
      <c r="G142" s="8"/>
    </row>
    <row r="143" spans="1:7" hidden="1" outlineLevel="1">
      <c r="A143" s="25" t="s">
        <v>32</v>
      </c>
      <c r="B143" s="26"/>
      <c r="C143" s="27" t="s">
        <v>10</v>
      </c>
      <c r="D143" s="26">
        <v>1</v>
      </c>
      <c r="E143" s="28"/>
      <c r="F143" s="28"/>
      <c r="G143" s="8"/>
    </row>
    <row r="144" spans="1:7" hidden="1" outlineLevel="1">
      <c r="A144" s="25" t="s">
        <v>13</v>
      </c>
      <c r="B144" s="26"/>
      <c r="C144" s="29" t="s">
        <v>10</v>
      </c>
      <c r="D144" s="26">
        <v>1</v>
      </c>
      <c r="E144" s="28"/>
      <c r="F144" s="28"/>
      <c r="G144" s="8"/>
    </row>
    <row r="145" spans="1:7" collapsed="1">
      <c r="A145" s="30" t="s">
        <v>81</v>
      </c>
      <c r="B145" s="6"/>
      <c r="C145" s="6" t="s">
        <v>10</v>
      </c>
      <c r="D145" s="6">
        <v>1</v>
      </c>
      <c r="E145" s="7">
        <v>10196.522999999999</v>
      </c>
      <c r="F145" s="7">
        <f t="shared" ref="F145:F149" si="10">E145*D145</f>
        <v>10196.522999999999</v>
      </c>
      <c r="G145" s="8"/>
    </row>
    <row r="146" spans="1:7" ht="30" hidden="1" outlineLevel="1">
      <c r="A146" s="25" t="s">
        <v>82</v>
      </c>
      <c r="B146" s="26"/>
      <c r="C146" s="27" t="s">
        <v>10</v>
      </c>
      <c r="D146" s="26">
        <v>1</v>
      </c>
      <c r="E146" s="28"/>
      <c r="F146" s="28"/>
      <c r="G146" s="8"/>
    </row>
    <row r="147" spans="1:7" ht="30" hidden="1" outlineLevel="1">
      <c r="A147" s="25" t="s">
        <v>41</v>
      </c>
      <c r="B147" s="26"/>
      <c r="C147" s="27" t="s">
        <v>10</v>
      </c>
      <c r="D147" s="26">
        <v>1</v>
      </c>
      <c r="E147" s="28"/>
      <c r="F147" s="28"/>
      <c r="G147" s="8"/>
    </row>
    <row r="148" spans="1:7" ht="30" hidden="1" outlineLevel="1">
      <c r="A148" s="25" t="s">
        <v>83</v>
      </c>
      <c r="B148" s="26"/>
      <c r="C148" s="27" t="s">
        <v>10</v>
      </c>
      <c r="D148" s="26">
        <v>0.25</v>
      </c>
      <c r="E148" s="28"/>
      <c r="F148" s="28"/>
      <c r="G148" s="8"/>
    </row>
    <row r="149" spans="1:7" ht="30" hidden="1" outlineLevel="1">
      <c r="A149" s="25" t="s">
        <v>46</v>
      </c>
      <c r="B149" s="26"/>
      <c r="C149" s="27" t="s">
        <v>10</v>
      </c>
      <c r="D149" s="26">
        <v>9</v>
      </c>
      <c r="E149" s="28"/>
      <c r="F149" s="28"/>
      <c r="G149" s="8"/>
    </row>
    <row r="150" spans="1:7" hidden="1" outlineLevel="1">
      <c r="A150" s="25" t="s">
        <v>59</v>
      </c>
      <c r="B150" s="26"/>
      <c r="C150" s="27" t="s">
        <v>11</v>
      </c>
      <c r="D150" s="26">
        <v>2</v>
      </c>
      <c r="E150" s="28"/>
      <c r="F150" s="28"/>
      <c r="G150" s="8"/>
    </row>
    <row r="151" spans="1:7" hidden="1" outlineLevel="1">
      <c r="A151" s="25" t="s">
        <v>12</v>
      </c>
      <c r="B151" s="26"/>
      <c r="C151" s="27" t="s">
        <v>10</v>
      </c>
      <c r="D151" s="26">
        <v>2</v>
      </c>
      <c r="E151" s="28"/>
      <c r="F151" s="28"/>
      <c r="G151" s="8"/>
    </row>
    <row r="152" spans="1:7" hidden="1" outlineLevel="1">
      <c r="A152" s="25" t="s">
        <v>32</v>
      </c>
      <c r="B152" s="26"/>
      <c r="C152" s="27" t="s">
        <v>10</v>
      </c>
      <c r="D152" s="26">
        <v>1</v>
      </c>
      <c r="E152" s="28"/>
      <c r="F152" s="28"/>
      <c r="G152" s="8"/>
    </row>
    <row r="153" spans="1:7" hidden="1" outlineLevel="1">
      <c r="A153" s="25" t="s">
        <v>13</v>
      </c>
      <c r="B153" s="26"/>
      <c r="C153" s="29" t="s">
        <v>10</v>
      </c>
      <c r="D153" s="26">
        <v>1</v>
      </c>
      <c r="E153" s="28"/>
      <c r="F153" s="28"/>
      <c r="G153" s="8"/>
    </row>
    <row r="154" spans="1:7" ht="99.75" collapsed="1">
      <c r="A154" s="30" t="s">
        <v>87</v>
      </c>
      <c r="B154" s="6"/>
      <c r="C154" s="6" t="s">
        <v>10</v>
      </c>
      <c r="D154" s="6">
        <v>1</v>
      </c>
      <c r="E154" s="7">
        <v>127576.14480000001</v>
      </c>
      <c r="F154" s="7">
        <f t="shared" ref="F150:F172" si="11">E154*D154</f>
        <v>127576.14480000001</v>
      </c>
      <c r="G154" s="8"/>
    </row>
    <row r="155" spans="1:7" ht="30" hidden="1" outlineLevel="1">
      <c r="A155" s="25" t="s">
        <v>80</v>
      </c>
      <c r="B155" s="26"/>
      <c r="C155" s="27" t="s">
        <v>10</v>
      </c>
      <c r="D155" s="26">
        <v>1</v>
      </c>
      <c r="E155" s="28"/>
      <c r="F155" s="28"/>
      <c r="G155" s="8"/>
    </row>
    <row r="156" spans="1:7" ht="30" hidden="1" outlineLevel="1">
      <c r="A156" s="25" t="s">
        <v>48</v>
      </c>
      <c r="B156" s="26"/>
      <c r="C156" s="27" t="s">
        <v>10</v>
      </c>
      <c r="D156" s="26">
        <v>1</v>
      </c>
      <c r="E156" s="28"/>
      <c r="F156" s="28"/>
      <c r="G156" s="8"/>
    </row>
    <row r="157" spans="1:7" ht="30" hidden="1" outlineLevel="1">
      <c r="A157" s="25" t="s">
        <v>75</v>
      </c>
      <c r="B157" s="26"/>
      <c r="C157" s="27" t="s">
        <v>10</v>
      </c>
      <c r="D157" s="26">
        <v>3</v>
      </c>
      <c r="E157" s="28"/>
      <c r="F157" s="28"/>
      <c r="G157" s="8"/>
    </row>
    <row r="158" spans="1:7" hidden="1" outlineLevel="1">
      <c r="A158" s="25" t="s">
        <v>76</v>
      </c>
      <c r="B158" s="26"/>
      <c r="C158" s="27" t="s">
        <v>10</v>
      </c>
      <c r="D158" s="26">
        <v>1</v>
      </c>
      <c r="E158" s="28"/>
      <c r="F158" s="28"/>
      <c r="G158" s="8"/>
    </row>
    <row r="159" spans="1:7" ht="30" hidden="1" outlineLevel="1">
      <c r="A159" s="25" t="s">
        <v>43</v>
      </c>
      <c r="B159" s="26"/>
      <c r="C159" s="27" t="s">
        <v>10</v>
      </c>
      <c r="D159" s="26">
        <v>7</v>
      </c>
      <c r="E159" s="28"/>
      <c r="F159" s="28"/>
      <c r="G159" s="8"/>
    </row>
    <row r="160" spans="1:7" ht="30" hidden="1" outlineLevel="1">
      <c r="A160" s="25" t="s">
        <v>46</v>
      </c>
      <c r="B160" s="26"/>
      <c r="C160" s="27" t="s">
        <v>10</v>
      </c>
      <c r="D160" s="26">
        <v>12</v>
      </c>
      <c r="E160" s="28"/>
      <c r="F160" s="28"/>
      <c r="G160" s="8"/>
    </row>
    <row r="161" spans="1:8" ht="30" hidden="1" outlineLevel="1">
      <c r="A161" s="25" t="s">
        <v>73</v>
      </c>
      <c r="B161" s="26"/>
      <c r="C161" s="27" t="s">
        <v>10</v>
      </c>
      <c r="D161" s="26">
        <v>1</v>
      </c>
      <c r="E161" s="28"/>
      <c r="F161" s="28"/>
      <c r="G161" s="8"/>
    </row>
    <row r="162" spans="1:8" hidden="1" outlineLevel="1">
      <c r="A162" s="25" t="s">
        <v>72</v>
      </c>
      <c r="B162" s="26"/>
      <c r="C162" s="27" t="s">
        <v>10</v>
      </c>
      <c r="D162" s="26">
        <v>6</v>
      </c>
      <c r="E162" s="28"/>
      <c r="F162" s="28"/>
      <c r="G162" s="8"/>
    </row>
    <row r="163" spans="1:8" ht="30" hidden="1" outlineLevel="1">
      <c r="A163" s="25" t="s">
        <v>84</v>
      </c>
      <c r="B163" s="26"/>
      <c r="C163" s="27" t="s">
        <v>10</v>
      </c>
      <c r="D163" s="26">
        <v>6</v>
      </c>
      <c r="E163" s="28"/>
      <c r="F163" s="28"/>
      <c r="G163" s="8"/>
    </row>
    <row r="164" spans="1:8" ht="30" hidden="1" outlineLevel="1">
      <c r="A164" s="25" t="s">
        <v>86</v>
      </c>
      <c r="B164" s="26"/>
      <c r="C164" s="27" t="s">
        <v>10</v>
      </c>
      <c r="D164" s="26">
        <v>1</v>
      </c>
      <c r="E164" s="28"/>
      <c r="F164" s="28"/>
      <c r="G164" s="8"/>
    </row>
    <row r="165" spans="1:8" hidden="1" outlineLevel="1">
      <c r="A165" s="25" t="s">
        <v>85</v>
      </c>
      <c r="B165" s="26"/>
      <c r="C165" s="27" t="s">
        <v>10</v>
      </c>
      <c r="D165" s="26">
        <v>1</v>
      </c>
      <c r="E165" s="28"/>
      <c r="F165" s="28"/>
      <c r="G165" s="8"/>
    </row>
    <row r="166" spans="1:8" hidden="1" outlineLevel="1">
      <c r="A166" s="25" t="s">
        <v>79</v>
      </c>
      <c r="B166" s="26"/>
      <c r="C166" s="27" t="s">
        <v>11</v>
      </c>
      <c r="D166" s="26">
        <v>2</v>
      </c>
      <c r="E166" s="28"/>
      <c r="F166" s="28"/>
      <c r="G166" s="8"/>
    </row>
    <row r="167" spans="1:8" hidden="1" outlineLevel="1">
      <c r="A167" s="25" t="s">
        <v>12</v>
      </c>
      <c r="B167" s="26"/>
      <c r="C167" s="27" t="s">
        <v>10</v>
      </c>
      <c r="D167" s="26">
        <v>2</v>
      </c>
      <c r="E167" s="28"/>
      <c r="F167" s="28"/>
      <c r="G167" s="8"/>
    </row>
    <row r="168" spans="1:8" hidden="1" outlineLevel="1">
      <c r="A168" s="25" t="s">
        <v>32</v>
      </c>
      <c r="B168" s="26"/>
      <c r="C168" s="27" t="s">
        <v>10</v>
      </c>
      <c r="D168" s="26">
        <v>1</v>
      </c>
      <c r="E168" s="28"/>
      <c r="F168" s="28"/>
      <c r="G168" s="8"/>
    </row>
    <row r="169" spans="1:8" hidden="1" outlineLevel="1">
      <c r="A169" s="25" t="s">
        <v>13</v>
      </c>
      <c r="B169" s="26"/>
      <c r="C169" s="29" t="s">
        <v>10</v>
      </c>
      <c r="D169" s="26">
        <v>1</v>
      </c>
      <c r="E169" s="28"/>
      <c r="F169" s="28"/>
      <c r="G169" s="8"/>
    </row>
    <row r="170" spans="1:8" ht="28.5" collapsed="1">
      <c r="A170" s="30" t="s">
        <v>90</v>
      </c>
      <c r="B170" s="6"/>
      <c r="C170" s="6" t="s">
        <v>10</v>
      </c>
      <c r="D170" s="6">
        <v>3</v>
      </c>
      <c r="E170" s="7">
        <v>12737.088</v>
      </c>
      <c r="F170" s="7">
        <f t="shared" si="11"/>
        <v>38211.263999999996</v>
      </c>
      <c r="G170" s="8"/>
    </row>
    <row r="171" spans="1:8" ht="30" hidden="1" outlineLevel="1">
      <c r="A171" s="25" t="s">
        <v>88</v>
      </c>
      <c r="B171" s="26"/>
      <c r="C171" s="27" t="s">
        <v>10</v>
      </c>
      <c r="D171" s="26">
        <v>1</v>
      </c>
      <c r="E171" s="28"/>
      <c r="F171" s="28"/>
      <c r="G171" s="8"/>
    </row>
    <row r="172" spans="1:8" ht="30" hidden="1" outlineLevel="1">
      <c r="A172" s="35" t="s">
        <v>89</v>
      </c>
      <c r="B172" s="36"/>
      <c r="C172" s="37" t="s">
        <v>10</v>
      </c>
      <c r="D172" s="36">
        <v>18</v>
      </c>
      <c r="E172" s="38"/>
      <c r="F172" s="38"/>
      <c r="G172" s="39"/>
      <c r="H172" s="40"/>
    </row>
    <row r="173" spans="1:8" hidden="1" outlineLevel="1">
      <c r="A173" s="25" t="s">
        <v>32</v>
      </c>
      <c r="B173" s="26"/>
      <c r="C173" s="27" t="s">
        <v>10</v>
      </c>
      <c r="D173" s="26">
        <v>1</v>
      </c>
      <c r="E173" s="28"/>
      <c r="F173" s="28"/>
      <c r="G173" s="8"/>
    </row>
    <row r="174" spans="1:8" hidden="1" outlineLevel="1">
      <c r="A174" s="25" t="s">
        <v>13</v>
      </c>
      <c r="B174" s="26"/>
      <c r="C174" s="29" t="s">
        <v>10</v>
      </c>
      <c r="D174" s="26">
        <v>1</v>
      </c>
      <c r="E174" s="28"/>
      <c r="F174" s="28"/>
      <c r="G174" s="8"/>
    </row>
    <row r="175" spans="1:8" ht="28.5" collapsed="1">
      <c r="A175" s="30" t="s">
        <v>91</v>
      </c>
      <c r="B175" s="6"/>
      <c r="C175" s="6" t="s">
        <v>10</v>
      </c>
      <c r="D175" s="6">
        <v>2</v>
      </c>
      <c r="E175" s="7">
        <v>2555.8740000000003</v>
      </c>
      <c r="F175" s="7">
        <f t="shared" ref="F173:F177" si="12">E175*D175</f>
        <v>5111.7480000000005</v>
      </c>
      <c r="G175" s="8"/>
    </row>
    <row r="176" spans="1:8" ht="30" hidden="1" outlineLevel="1">
      <c r="A176" s="25" t="s">
        <v>92</v>
      </c>
      <c r="B176" s="26"/>
      <c r="C176" s="27" t="s">
        <v>10</v>
      </c>
      <c r="D176" s="26">
        <v>1</v>
      </c>
      <c r="E176" s="28"/>
      <c r="F176" s="28"/>
      <c r="G176" s="8"/>
    </row>
    <row r="177" spans="1:8" ht="30" hidden="1" outlineLevel="1">
      <c r="A177" s="35" t="s">
        <v>89</v>
      </c>
      <c r="B177" s="36"/>
      <c r="C177" s="37" t="s">
        <v>10</v>
      </c>
      <c r="D177" s="36">
        <v>2</v>
      </c>
      <c r="E177" s="38"/>
      <c r="F177" s="38"/>
      <c r="G177" s="39"/>
      <c r="H177" s="40"/>
    </row>
    <row r="178" spans="1:8" hidden="1" outlineLevel="1">
      <c r="A178" s="25" t="s">
        <v>32</v>
      </c>
      <c r="B178" s="26"/>
      <c r="C178" s="27" t="s">
        <v>10</v>
      </c>
      <c r="D178" s="26">
        <v>1</v>
      </c>
      <c r="E178" s="28"/>
      <c r="F178" s="28"/>
      <c r="G178" s="8"/>
    </row>
    <row r="179" spans="1:8" hidden="1" outlineLevel="1">
      <c r="A179" s="25" t="s">
        <v>13</v>
      </c>
      <c r="B179" s="26"/>
      <c r="C179" s="29" t="s">
        <v>10</v>
      </c>
      <c r="D179" s="26">
        <v>1</v>
      </c>
      <c r="E179" s="28"/>
      <c r="F179" s="28"/>
      <c r="G179" s="8"/>
    </row>
    <row r="180" spans="1:8" ht="28.5" collapsed="1">
      <c r="A180" s="30" t="s">
        <v>93</v>
      </c>
      <c r="B180" s="6"/>
      <c r="C180" s="6" t="s">
        <v>10</v>
      </c>
      <c r="D180" s="6">
        <v>2</v>
      </c>
      <c r="E180" s="7">
        <v>2555.8740000000003</v>
      </c>
      <c r="F180" s="7">
        <f t="shared" ref="F178:F182" si="13">E180*D180</f>
        <v>5111.7480000000005</v>
      </c>
      <c r="G180" s="8"/>
    </row>
    <row r="181" spans="1:8" ht="30" hidden="1" outlineLevel="1">
      <c r="A181" s="25" t="s">
        <v>92</v>
      </c>
      <c r="B181" s="26"/>
      <c r="C181" s="27" t="s">
        <v>10</v>
      </c>
      <c r="D181" s="26">
        <v>1</v>
      </c>
      <c r="E181" s="28"/>
      <c r="F181" s="28"/>
      <c r="G181" s="8"/>
    </row>
    <row r="182" spans="1:8" ht="30" hidden="1" outlineLevel="1">
      <c r="A182" s="35" t="s">
        <v>89</v>
      </c>
      <c r="B182" s="36"/>
      <c r="C182" s="37" t="s">
        <v>10</v>
      </c>
      <c r="D182" s="36">
        <v>2</v>
      </c>
      <c r="E182" s="38"/>
      <c r="F182" s="38"/>
      <c r="G182" s="39"/>
      <c r="H182" s="40"/>
    </row>
    <row r="183" spans="1:8" hidden="1" outlineLevel="1">
      <c r="A183" s="25" t="s">
        <v>32</v>
      </c>
      <c r="B183" s="26"/>
      <c r="C183" s="27" t="s">
        <v>10</v>
      </c>
      <c r="D183" s="26">
        <v>1</v>
      </c>
      <c r="E183" s="28"/>
      <c r="F183" s="28"/>
      <c r="G183" s="8"/>
    </row>
    <row r="184" spans="1:8" hidden="1" outlineLevel="1">
      <c r="A184" s="25" t="s">
        <v>13</v>
      </c>
      <c r="B184" s="26"/>
      <c r="C184" s="29" t="s">
        <v>10</v>
      </c>
      <c r="D184" s="26">
        <v>1</v>
      </c>
      <c r="E184" s="28"/>
      <c r="F184" s="28"/>
      <c r="G184" s="8"/>
    </row>
    <row r="185" spans="1:8" ht="28.5" collapsed="1">
      <c r="A185" s="30" t="s">
        <v>94</v>
      </c>
      <c r="B185" s="6"/>
      <c r="C185" s="6" t="s">
        <v>10</v>
      </c>
      <c r="D185" s="6">
        <v>2</v>
      </c>
      <c r="E185" s="7">
        <v>2555.8740000000003</v>
      </c>
      <c r="F185" s="7">
        <f t="shared" ref="F183:F187" si="14">E185*D185</f>
        <v>5111.7480000000005</v>
      </c>
      <c r="G185" s="8"/>
    </row>
    <row r="186" spans="1:8" ht="30" hidden="1" outlineLevel="1">
      <c r="A186" s="25" t="s">
        <v>92</v>
      </c>
      <c r="B186" s="26"/>
      <c r="C186" s="27" t="s">
        <v>10</v>
      </c>
      <c r="D186" s="26">
        <v>1</v>
      </c>
      <c r="E186" s="28"/>
      <c r="F186" s="28"/>
      <c r="G186" s="8"/>
    </row>
    <row r="187" spans="1:8" ht="30" hidden="1" outlineLevel="1">
      <c r="A187" s="35" t="s">
        <v>89</v>
      </c>
      <c r="B187" s="36"/>
      <c r="C187" s="37" t="s">
        <v>10</v>
      </c>
      <c r="D187" s="36">
        <v>2</v>
      </c>
      <c r="E187" s="38"/>
      <c r="F187" s="38"/>
      <c r="G187" s="39"/>
      <c r="H187" s="40"/>
    </row>
    <row r="188" spans="1:8" hidden="1" outlineLevel="1">
      <c r="A188" s="25" t="s">
        <v>32</v>
      </c>
      <c r="B188" s="26"/>
      <c r="C188" s="27" t="s">
        <v>10</v>
      </c>
      <c r="D188" s="26">
        <v>1</v>
      </c>
      <c r="E188" s="28"/>
      <c r="F188" s="28"/>
      <c r="G188" s="8"/>
    </row>
    <row r="189" spans="1:8" hidden="1" outlineLevel="1">
      <c r="A189" s="25" t="s">
        <v>13</v>
      </c>
      <c r="B189" s="26"/>
      <c r="C189" s="29" t="s">
        <v>10</v>
      </c>
      <c r="D189" s="26">
        <v>1</v>
      </c>
      <c r="E189" s="28"/>
      <c r="F189" s="28"/>
      <c r="G189" s="8"/>
    </row>
    <row r="190" spans="1:8" ht="28.5" collapsed="1">
      <c r="A190" s="30" t="s">
        <v>95</v>
      </c>
      <c r="B190" s="6"/>
      <c r="C190" s="6" t="s">
        <v>10</v>
      </c>
      <c r="D190" s="6">
        <v>2</v>
      </c>
      <c r="E190" s="7">
        <v>2555.8740000000003</v>
      </c>
      <c r="F190" s="7">
        <f t="shared" ref="F188:F192" si="15">E190*D190</f>
        <v>5111.7480000000005</v>
      </c>
      <c r="G190" s="8"/>
    </row>
    <row r="191" spans="1:8" ht="30" hidden="1" outlineLevel="1">
      <c r="A191" s="25" t="s">
        <v>92</v>
      </c>
      <c r="B191" s="26"/>
      <c r="C191" s="27" t="s">
        <v>10</v>
      </c>
      <c r="D191" s="26">
        <v>1</v>
      </c>
      <c r="E191" s="28"/>
      <c r="F191" s="28"/>
      <c r="G191" s="8"/>
    </row>
    <row r="192" spans="1:8" ht="30" hidden="1" outlineLevel="1">
      <c r="A192" s="35" t="s">
        <v>89</v>
      </c>
      <c r="B192" s="36"/>
      <c r="C192" s="37" t="s">
        <v>10</v>
      </c>
      <c r="D192" s="36">
        <v>2</v>
      </c>
      <c r="E192" s="38"/>
      <c r="F192" s="38"/>
      <c r="G192" s="39"/>
      <c r="H192" s="40"/>
    </row>
    <row r="193" spans="1:8" hidden="1" outlineLevel="1">
      <c r="A193" s="25" t="s">
        <v>32</v>
      </c>
      <c r="B193" s="26"/>
      <c r="C193" s="27" t="s">
        <v>10</v>
      </c>
      <c r="D193" s="26">
        <v>1</v>
      </c>
      <c r="E193" s="28"/>
      <c r="F193" s="28"/>
      <c r="G193" s="8"/>
    </row>
    <row r="194" spans="1:8" hidden="1" outlineLevel="1">
      <c r="A194" s="25" t="s">
        <v>13</v>
      </c>
      <c r="B194" s="26"/>
      <c r="C194" s="29" t="s">
        <v>10</v>
      </c>
      <c r="D194" s="26">
        <v>1</v>
      </c>
      <c r="E194" s="28"/>
      <c r="F194" s="28"/>
      <c r="G194" s="8"/>
    </row>
    <row r="195" spans="1:8" ht="28.5" collapsed="1">
      <c r="A195" s="30" t="s">
        <v>96</v>
      </c>
      <c r="B195" s="6"/>
      <c r="C195" s="6" t="s">
        <v>10</v>
      </c>
      <c r="D195" s="6">
        <v>3</v>
      </c>
      <c r="E195" s="7">
        <v>6068.1960000000008</v>
      </c>
      <c r="F195" s="7">
        <f t="shared" ref="F193:F197" si="16">E195*D195</f>
        <v>18204.588000000003</v>
      </c>
      <c r="G195" s="8"/>
    </row>
    <row r="196" spans="1:8" ht="30" hidden="1" outlineLevel="1">
      <c r="A196" s="25" t="s">
        <v>97</v>
      </c>
      <c r="B196" s="26"/>
      <c r="C196" s="27" t="s">
        <v>10</v>
      </c>
      <c r="D196" s="26">
        <v>1</v>
      </c>
      <c r="E196" s="28"/>
      <c r="F196" s="28"/>
      <c r="G196" s="8"/>
    </row>
    <row r="197" spans="1:8" ht="30" hidden="1" outlineLevel="1">
      <c r="A197" s="35" t="s">
        <v>89</v>
      </c>
      <c r="B197" s="36"/>
      <c r="C197" s="37" t="s">
        <v>10</v>
      </c>
      <c r="D197" s="36">
        <v>8</v>
      </c>
      <c r="E197" s="38"/>
      <c r="F197" s="38"/>
      <c r="G197" s="39"/>
      <c r="H197" s="40"/>
    </row>
    <row r="198" spans="1:8" hidden="1" outlineLevel="1">
      <c r="A198" s="25" t="s">
        <v>32</v>
      </c>
      <c r="B198" s="26"/>
      <c r="C198" s="27" t="s">
        <v>10</v>
      </c>
      <c r="D198" s="26">
        <v>1</v>
      </c>
      <c r="E198" s="28"/>
      <c r="F198" s="28"/>
      <c r="G198" s="8"/>
    </row>
    <row r="199" spans="1:8" hidden="1" outlineLevel="1">
      <c r="A199" s="25" t="s">
        <v>13</v>
      </c>
      <c r="B199" s="26"/>
      <c r="C199" s="29" t="s">
        <v>10</v>
      </c>
      <c r="D199" s="26">
        <v>1</v>
      </c>
      <c r="E199" s="28"/>
      <c r="F199" s="28"/>
      <c r="G199" s="8"/>
    </row>
    <row r="200" spans="1:8" ht="28.5">
      <c r="A200" s="41" t="s">
        <v>98</v>
      </c>
      <c r="B200" s="42"/>
      <c r="C200" s="33" t="s">
        <v>10</v>
      </c>
      <c r="D200" s="43">
        <v>30</v>
      </c>
      <c r="E200" s="44">
        <v>4451.5170000000007</v>
      </c>
      <c r="F200" s="34">
        <f t="shared" ref="F198:F200" si="17">E200*D200</f>
        <v>133545.51</v>
      </c>
      <c r="G200" s="8"/>
    </row>
    <row r="201" spans="1:8" ht="18.75">
      <c r="A201" s="48" t="s">
        <v>14</v>
      </c>
      <c r="B201" s="49"/>
      <c r="C201" s="49"/>
      <c r="D201" s="50"/>
      <c r="E201" s="9"/>
      <c r="F201" s="24">
        <f>SUM(F9,F25,F37,F48,F58,F69,F80,F91,F102,F118,F119,F133,F145,F154,F170,F175,F180,F185,F190,F195,F200)</f>
        <v>1384054.5734999995</v>
      </c>
    </row>
    <row r="202" spans="1:8" ht="18.75" outlineLevel="1">
      <c r="A202" s="45" t="s">
        <v>15</v>
      </c>
      <c r="B202" s="46"/>
      <c r="C202" s="46"/>
      <c r="D202" s="47"/>
      <c r="E202" s="10"/>
      <c r="F202" s="11">
        <f>F201</f>
        <v>1384054.5734999995</v>
      </c>
    </row>
    <row r="203" spans="1:8" ht="15.75" outlineLevel="1">
      <c r="A203" s="12"/>
      <c r="B203" s="13"/>
      <c r="C203" s="13"/>
      <c r="D203" s="13"/>
      <c r="E203" s="14"/>
      <c r="F203" s="15"/>
    </row>
    <row r="204" spans="1:8" ht="15.75" outlineLevel="1">
      <c r="A204" s="51" t="s">
        <v>16</v>
      </c>
      <c r="B204" s="52"/>
      <c r="C204" s="52"/>
      <c r="D204" s="53"/>
      <c r="E204" s="16"/>
      <c r="F204" s="16" t="s">
        <v>99</v>
      </c>
    </row>
    <row r="205" spans="1:8" outlineLevel="1"/>
    <row r="206" spans="1:8" ht="15.75" outlineLevel="1">
      <c r="A206" s="17"/>
      <c r="B206" s="17"/>
    </row>
    <row r="207" spans="1:8" ht="15.75" outlineLevel="1">
      <c r="A207" s="18"/>
      <c r="B207" s="19"/>
      <c r="C207" s="20"/>
      <c r="D207" s="20"/>
      <c r="E207" s="20"/>
      <c r="F207" s="8"/>
    </row>
    <row r="208" spans="1:8" ht="15.75" outlineLevel="1">
      <c r="A208" s="18" t="s">
        <v>17</v>
      </c>
      <c r="B208" s="19"/>
      <c r="C208" s="20"/>
      <c r="D208" s="20"/>
      <c r="E208" s="20"/>
      <c r="F208" s="8"/>
    </row>
    <row r="209" spans="1:6" ht="15.75" outlineLevel="1">
      <c r="A209" s="21" t="s">
        <v>18</v>
      </c>
      <c r="B209" s="19"/>
      <c r="C209" s="20"/>
      <c r="D209" s="20"/>
      <c r="E209" s="20"/>
      <c r="F209" s="8"/>
    </row>
    <row r="210" spans="1:6" ht="31.5" outlineLevel="1">
      <c r="A210" s="21" t="s">
        <v>19</v>
      </c>
      <c r="B210" s="22" t="s">
        <v>20</v>
      </c>
      <c r="C210" s="20"/>
      <c r="D210" s="20"/>
      <c r="E210" s="20"/>
      <c r="F210" s="8"/>
    </row>
    <row r="211" spans="1:6" ht="15.75" outlineLevel="1">
      <c r="A211" s="21" t="s">
        <v>21</v>
      </c>
      <c r="B211" s="19"/>
      <c r="C211" s="20"/>
      <c r="D211" s="20"/>
      <c r="E211" s="20"/>
      <c r="F211" s="8"/>
    </row>
    <row r="212" spans="1:6" ht="31.5" outlineLevel="1">
      <c r="A212" s="21" t="s">
        <v>22</v>
      </c>
      <c r="B212" s="19"/>
      <c r="C212" s="20"/>
      <c r="D212" s="20"/>
      <c r="E212" s="20"/>
      <c r="F212" s="8"/>
    </row>
    <row r="213" spans="1:6" ht="47.25" outlineLevel="1">
      <c r="A213" s="21" t="s">
        <v>23</v>
      </c>
      <c r="B213" s="19"/>
      <c r="C213" s="20"/>
      <c r="D213" s="20"/>
      <c r="E213" s="20"/>
      <c r="F213" s="8"/>
    </row>
    <row r="214" spans="1:6" ht="15.75" outlineLevel="1">
      <c r="A214" s="19"/>
      <c r="B214" s="19"/>
      <c r="C214" s="20"/>
      <c r="D214" s="20"/>
      <c r="E214" s="20"/>
    </row>
    <row r="215" spans="1:6" ht="15.75" outlineLevel="1">
      <c r="A215" s="19"/>
      <c r="B215" s="19"/>
      <c r="C215" s="20"/>
      <c r="D215" s="20"/>
      <c r="E215" s="20"/>
    </row>
    <row r="216" spans="1:6" ht="15.75" outlineLevel="1">
      <c r="A216" s="18" t="s">
        <v>24</v>
      </c>
      <c r="B216" s="19"/>
      <c r="C216" s="20"/>
      <c r="D216" s="20"/>
      <c r="E216" s="20"/>
    </row>
    <row r="217" spans="1:6" ht="31.5" outlineLevel="1">
      <c r="A217" s="21" t="s">
        <v>25</v>
      </c>
      <c r="B217" s="19"/>
      <c r="C217" s="20"/>
      <c r="D217" s="20"/>
      <c r="E217" s="20"/>
    </row>
    <row r="218" spans="1:6" ht="31.5" outlineLevel="1">
      <c r="A218" s="21" t="s">
        <v>26</v>
      </c>
      <c r="B218" s="22" t="s">
        <v>20</v>
      </c>
      <c r="C218" s="20"/>
      <c r="D218" s="20"/>
      <c r="E218" s="20"/>
    </row>
    <row r="219" spans="1:6" ht="15.75" outlineLevel="1">
      <c r="A219" s="12"/>
      <c r="B219" s="13"/>
      <c r="C219" s="20"/>
      <c r="D219" s="20"/>
      <c r="E219" s="20"/>
      <c r="F219" s="23"/>
    </row>
    <row r="220" spans="1:6" outlineLevel="1"/>
  </sheetData>
  <mergeCells count="10">
    <mergeCell ref="A7:F7"/>
    <mergeCell ref="A201:D201"/>
    <mergeCell ref="A202:D202"/>
    <mergeCell ref="A204:D204"/>
    <mergeCell ref="A2:A6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firstPageNumber="42949672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Комплектующие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Manage42r</cp:lastModifiedBy>
  <cp:revision>1</cp:revision>
  <dcterms:created xsi:type="dcterms:W3CDTF">2006-09-16T00:00:00Z</dcterms:created>
  <dcterms:modified xsi:type="dcterms:W3CDTF">2023-05-12T07:25:21Z</dcterms:modified>
</cp:coreProperties>
</file>