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13_ncr:1_{132AAC26-0E9F-4892-BF21-AEB0FF78B719}" xr6:coauthVersionLast="47" xr6:coauthVersionMax="47" xr10:uidLastSave="{00000000-0000-0000-0000-000000000000}"/>
  <bookViews>
    <workbookView xWindow="28680" yWindow="-120" windowWidth="29040" windowHeight="15840" xr2:uid="{3491E9F9-0026-4673-8F3A-0E3F70803A6A}"/>
  </bookViews>
  <sheets>
    <sheet name="131-23-ПЖ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H4" i="2"/>
  <c r="H6" i="2"/>
  <c r="H7" i="2"/>
  <c r="H8" i="2"/>
  <c r="H9" i="2"/>
  <c r="H10" i="2"/>
  <c r="H11" i="2"/>
  <c r="H16" i="2"/>
  <c r="H17" i="2"/>
  <c r="H18" i="2"/>
  <c r="H19" i="2"/>
  <c r="H20" i="2"/>
  <c r="H21" i="2"/>
  <c r="H22" i="2"/>
  <c r="H23" i="2"/>
  <c r="H24" i="2"/>
  <c r="H25" i="2"/>
  <c r="H26" i="2"/>
  <c r="E5" i="2" l="1"/>
  <c r="H5" i="2" s="1"/>
  <c r="H27" i="2" l="1"/>
</calcChain>
</file>

<file path=xl/sharedStrings.xml><?xml version="1.0" encoding="utf-8"?>
<sst xmlns="http://schemas.openxmlformats.org/spreadsheetml/2006/main" count="106" uniqueCount="56">
  <si>
    <t>Кол.</t>
  </si>
  <si>
    <t>Поставщик</t>
  </si>
  <si>
    <t>ГОСТ 33184-2014</t>
  </si>
  <si>
    <t>цена руб. с НДС</t>
  </si>
  <si>
    <t>стоимость руб с НДС</t>
  </si>
  <si>
    <t>Поз.</t>
  </si>
  <si>
    <t>Наименование и техническая характеристика</t>
  </si>
  <si>
    <t>Тип, марка, обозначение документа, опросного листа</t>
  </si>
  <si>
    <t>Ед. измерения</t>
  </si>
  <si>
    <t>Масса 1 ед., кг</t>
  </si>
  <si>
    <t>Рельсы старогодние</t>
  </si>
  <si>
    <t>НТ тип Р-50 длина 12,5 м</t>
  </si>
  <si>
    <t>шт.</t>
  </si>
  <si>
    <t>НТ тип Р-65 длина 12,5 м новые без болтовых отверстий</t>
  </si>
  <si>
    <t>Накладки старогодние 1P-50 (по 2 шт. с комплектом крепления)</t>
  </si>
  <si>
    <t>комп- лект</t>
  </si>
  <si>
    <t>Накладки новые и старогодние 1P-65 (по 2 шт. с комплектом крепления)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</si>
  <si>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</si>
  <si>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</si>
  <si>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</si>
  <si>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</si>
  <si>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</si>
  <si>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</si>
  <si>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КД65</t>
  </si>
  <si>
    <t>ЖБР-65</t>
  </si>
  <si>
    <t>Контррельсовый уголок (с комплектом крепления)</t>
  </si>
  <si>
    <t>СП850 длина 9 м МСЗ.8318.00.000-03</t>
  </si>
  <si>
    <t>СП850 длина 9 м МСЗ.8318.00.000-04</t>
  </si>
  <si>
    <t>СП850 длина 9 м МСЗ.8318.00.000-05</t>
  </si>
  <si>
    <t>Подкладки с упорами</t>
  </si>
  <si>
    <t>МП372.01.000</t>
  </si>
  <si>
    <t>Подкладки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</si>
  <si>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</si>
  <si>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</si>
  <si>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с комплектом ж.б. брусьев и креплений</t>
  </si>
  <si>
    <t>типа Р65 марка 1/9 правый Пр. 2769.00.000</t>
  </si>
  <si>
    <t>типа Р65 марка 1/9 левый Пр. 2769.00.000-01</t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</si>
  <si>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</si>
  <si>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</si>
  <si>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Стрелочный перевод с комплектом деревянных брусьев и креплений</t>
  </si>
  <si>
    <t>типа Р65 марка 1/9 левый Пр. 2766.00.000-01</t>
  </si>
  <si>
    <t>типа Р65 марка 1/7 левый, проект ЛПТП.665121.103М</t>
  </si>
  <si>
    <t>Тупиковые упоры новые и старогодний</t>
  </si>
  <si>
    <t>ТУ 5264-001-83875090-2016</t>
  </si>
  <si>
    <t>Желдорпроект</t>
  </si>
  <si>
    <t>ИТОГО руб с НДС</t>
  </si>
  <si>
    <t>Брус ж/б для СП пр 2769</t>
  </si>
  <si>
    <t>компл</t>
  </si>
  <si>
    <t>Брус деревянный пропитанный по ГОСТ Р 58615-2019, А4 тип 2</t>
  </si>
  <si>
    <t>НТПК</t>
  </si>
  <si>
    <t>Механизм переводной 1709.000</t>
  </si>
  <si>
    <t>КСЗ</t>
  </si>
  <si>
    <t>т</t>
  </si>
  <si>
    <t>Срок поставки к/д</t>
  </si>
  <si>
    <t>Заказчик</t>
  </si>
  <si>
    <r>
      <t>Рельсы новые и старогодние</t>
    </r>
    <r>
      <rPr>
        <sz val="11"/>
        <color rgb="FFFF0000"/>
        <rFont val="Times New Roman"/>
        <family val="1"/>
        <charset val="204"/>
      </rPr>
      <t xml:space="preserve"> ГОСТ Р51685-2022  марка НТ 260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</si>
</sst>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37">
    <xf numFmtId="0" fontId="0" fillId="0" borderId="0" xfId="0"/>
    <xf numFmtId="164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2" xfId="2" applyNumberFormat="1" applyFont="1" applyFill="1" applyBorder="1" applyAlignment="1" applyProtection="1">
      <alignment horizontal="center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2" applyFont="1" applyBorder="1" applyAlignment="1" applyProtection="1">
      <alignment horizontal="left" vertical="center" wrapText="1"/>
    </xf>
    <xf numFmtId="0" fontId="5" fillId="0" borderId="2" xfId="2" applyFont="1" applyBorder="1" applyAlignment="1" applyProtection="1">
      <alignment horizontal="center" vertical="top" wrapText="1"/>
    </xf>
    <xf numFmtId="0" fontId="5" fillId="0" borderId="2" xfId="2" applyFont="1" applyBorder="1" applyAlignment="1" applyProtection="1">
      <alignment horizontal="center" vertical="center"/>
    </xf>
    <xf numFmtId="0" fontId="6" fillId="0" borderId="2" xfId="2" applyFont="1" applyBorder="1" applyAlignment="1" applyProtection="1">
      <alignment horizontal="left" vertical="top" indent="3"/>
    </xf>
    <xf numFmtId="0" fontId="1" fillId="0" borderId="2" xfId="0" applyFont="1" applyBorder="1" applyAlignment="1">
      <alignment wrapText="1"/>
    </xf>
    <xf numFmtId="0" fontId="5" fillId="0" borderId="2" xfId="2" applyFont="1" applyBorder="1" applyAlignment="1" applyProtection="1">
      <alignment horizontal="center" vertical="center" wrapText="1"/>
    </xf>
    <xf numFmtId="43" fontId="1" fillId="0" borderId="2" xfId="1" applyFont="1" applyBorder="1" applyAlignment="1">
      <alignment wrapText="1"/>
    </xf>
    <xf numFmtId="0" fontId="5" fillId="0" borderId="2" xfId="2" applyFont="1" applyBorder="1" applyAlignment="1" applyProtection="1">
      <alignment horizontal="left" wrapText="1"/>
    </xf>
    <xf numFmtId="0" fontId="5" fillId="0" borderId="2" xfId="2" applyFont="1" applyBorder="1" applyAlignment="1" applyProtection="1">
      <alignment horizont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left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wrapText="1"/>
    </xf>
    <xf numFmtId="0" fontId="5" fillId="0" borderId="2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top" indent="3"/>
    </xf>
    <xf numFmtId="0" fontId="5" fillId="0" borderId="2" xfId="2" applyFont="1" applyFill="1" applyBorder="1" applyAlignment="1" applyProtection="1">
      <alignment horizontal="left" wrapText="1"/>
    </xf>
    <xf numFmtId="0" fontId="8" fillId="0" borderId="2" xfId="2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wrapText="1"/>
    </xf>
    <xf numFmtId="43" fontId="1" fillId="0" borderId="3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0" fontId="5" fillId="0" borderId="3" xfId="2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horizontal="center" vertical="center"/>
    </xf>
    <xf numFmtId="0" fontId="5" fillId="0" borderId="4" xfId="2" applyFont="1" applyBorder="1" applyAlignment="1" applyProtection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_Лист1" xfId="2" xr:uid="{CB4BAD22-A006-4AA6-BC8B-0D9EA3A1476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DF68-4244-4B32-B78B-9A87FB206A1E}">
  <dimension ref="A1:J27"/>
  <sheetViews>
    <sheetView tabSelected="1" workbookViewId="0">
      <selection activeCell="B8" sqref="B8"/>
    </sheetView>
  </sheetViews>
  <sheetFormatPr defaultRowHeight="14.4" x14ac:dyDescent="0.3"/>
  <cols>
    <col min="2" max="2" width="35.33203125" style="2" customWidth="1"/>
    <col min="3" max="3" width="25.88671875" style="2" customWidth="1"/>
    <col min="4" max="4" width="8.88671875" style="3"/>
    <col min="7" max="7" width="20.44140625" style="2" customWidth="1"/>
    <col min="8" max="8" width="17.5546875" customWidth="1"/>
    <col min="9" max="9" width="14.88671875" customWidth="1"/>
    <col min="10" max="10" width="11.5546875" customWidth="1"/>
  </cols>
  <sheetData>
    <row r="1" spans="1:10" ht="55.2" x14ac:dyDescent="0.3">
      <c r="A1" s="4" t="s">
        <v>5</v>
      </c>
      <c r="B1" s="4" t="s">
        <v>6</v>
      </c>
      <c r="C1" s="4" t="s">
        <v>7</v>
      </c>
      <c r="D1" s="4" t="s">
        <v>8</v>
      </c>
      <c r="E1" s="4" t="s">
        <v>0</v>
      </c>
      <c r="F1" s="4" t="s">
        <v>9</v>
      </c>
      <c r="G1" s="4" t="s">
        <v>3</v>
      </c>
      <c r="H1" s="4" t="s">
        <v>4</v>
      </c>
      <c r="I1" s="4" t="s">
        <v>1</v>
      </c>
      <c r="J1" s="4" t="s">
        <v>53</v>
      </c>
    </row>
    <row r="2" spans="1:10" x14ac:dyDescent="0.3">
      <c r="A2" s="6">
        <v>1</v>
      </c>
      <c r="B2" s="10" t="s">
        <v>10</v>
      </c>
      <c r="C2" s="11" t="s">
        <v>11</v>
      </c>
      <c r="D2" s="12" t="s">
        <v>12</v>
      </c>
      <c r="E2" s="12">
        <v>6</v>
      </c>
      <c r="F2" s="13"/>
      <c r="G2" s="14"/>
      <c r="H2" s="9"/>
      <c r="I2" s="8" t="s">
        <v>54</v>
      </c>
    </row>
    <row r="3" spans="1:10" ht="41.4" x14ac:dyDescent="0.3">
      <c r="A3" s="6">
        <v>2</v>
      </c>
      <c r="B3" s="10" t="s">
        <v>55</v>
      </c>
      <c r="C3" s="15" t="s">
        <v>13</v>
      </c>
      <c r="D3" s="12" t="s">
        <v>52</v>
      </c>
      <c r="E3" s="12">
        <v>215.726</v>
      </c>
      <c r="F3" s="13"/>
      <c r="G3" s="16">
        <v>164100</v>
      </c>
      <c r="H3" s="7">
        <f>G3*E3</f>
        <v>35400636.600000001</v>
      </c>
      <c r="I3" s="8" t="s">
        <v>49</v>
      </c>
      <c r="J3" s="21">
        <v>35</v>
      </c>
    </row>
    <row r="4" spans="1:10" ht="28.2" x14ac:dyDescent="0.3">
      <c r="A4" s="6">
        <v>3</v>
      </c>
      <c r="B4" s="17" t="s">
        <v>14</v>
      </c>
      <c r="C4" s="15" t="s">
        <v>2</v>
      </c>
      <c r="D4" s="18" t="s">
        <v>15</v>
      </c>
      <c r="E4" s="12">
        <v>7</v>
      </c>
      <c r="F4" s="13"/>
      <c r="G4" s="16"/>
      <c r="H4" s="7">
        <f t="shared" ref="H4:H10" si="0">G4*E4</f>
        <v>0</v>
      </c>
      <c r="I4" s="8" t="s">
        <v>54</v>
      </c>
      <c r="J4" s="21"/>
    </row>
    <row r="5" spans="1:10" ht="28.2" x14ac:dyDescent="0.3">
      <c r="A5" s="6">
        <v>4</v>
      </c>
      <c r="B5" s="10" t="s">
        <v>16</v>
      </c>
      <c r="C5" s="15" t="s">
        <v>2</v>
      </c>
      <c r="D5" s="18" t="s">
        <v>15</v>
      </c>
      <c r="E5" s="12">
        <f>310-16</f>
        <v>294</v>
      </c>
      <c r="F5" s="13"/>
      <c r="G5" s="16">
        <v>8112.5</v>
      </c>
      <c r="H5" s="7">
        <f t="shared" si="0"/>
        <v>2385075</v>
      </c>
      <c r="I5" s="8" t="s">
        <v>49</v>
      </c>
      <c r="J5" s="21">
        <v>35</v>
      </c>
    </row>
    <row r="6" spans="1:10" x14ac:dyDescent="0.3">
      <c r="A6" s="6">
        <v>5</v>
      </c>
      <c r="B6" s="10" t="s">
        <v>17</v>
      </c>
      <c r="C6" s="15" t="s">
        <v>18</v>
      </c>
      <c r="D6" s="18" t="s">
        <v>12</v>
      </c>
      <c r="E6" s="12">
        <v>2289</v>
      </c>
      <c r="F6" s="13"/>
      <c r="G6" s="16">
        <v>2750</v>
      </c>
      <c r="H6" s="7">
        <f t="shared" si="0"/>
        <v>6294750</v>
      </c>
      <c r="I6" s="19" t="s">
        <v>49</v>
      </c>
      <c r="J6" s="21">
        <v>35</v>
      </c>
    </row>
    <row r="7" spans="1:10" x14ac:dyDescent="0.3">
      <c r="A7" s="6">
        <v>6</v>
      </c>
      <c r="B7" s="10" t="s">
        <v>19</v>
      </c>
      <c r="C7" s="15" t="s">
        <v>20</v>
      </c>
      <c r="D7" s="18" t="s">
        <v>12</v>
      </c>
      <c r="E7" s="12">
        <v>1274</v>
      </c>
      <c r="F7" s="13"/>
      <c r="G7" s="16">
        <v>3790</v>
      </c>
      <c r="H7" s="7">
        <f t="shared" si="0"/>
        <v>4828460</v>
      </c>
      <c r="I7" s="19" t="s">
        <v>49</v>
      </c>
      <c r="J7" s="21">
        <v>35</v>
      </c>
    </row>
    <row r="8" spans="1:10" ht="28.2" x14ac:dyDescent="0.3">
      <c r="A8" s="6">
        <v>7</v>
      </c>
      <c r="B8" s="10" t="s">
        <v>21</v>
      </c>
      <c r="C8" s="15" t="s">
        <v>22</v>
      </c>
      <c r="D8" s="18" t="s">
        <v>15</v>
      </c>
      <c r="E8" s="12">
        <v>118</v>
      </c>
      <c r="F8" s="13"/>
      <c r="G8" s="16">
        <v>4090</v>
      </c>
      <c r="H8" s="7">
        <f t="shared" si="0"/>
        <v>482620</v>
      </c>
      <c r="I8" s="19" t="s">
        <v>49</v>
      </c>
      <c r="J8" s="21">
        <v>35</v>
      </c>
    </row>
    <row r="9" spans="1:10" ht="28.2" x14ac:dyDescent="0.3">
      <c r="A9" s="6">
        <v>8</v>
      </c>
      <c r="B9" s="10" t="s">
        <v>21</v>
      </c>
      <c r="C9" s="15" t="s">
        <v>23</v>
      </c>
      <c r="D9" s="18" t="s">
        <v>15</v>
      </c>
      <c r="E9" s="12">
        <v>4460</v>
      </c>
      <c r="F9" s="13"/>
      <c r="G9" s="16">
        <v>3610</v>
      </c>
      <c r="H9" s="7">
        <f t="shared" si="0"/>
        <v>16100600</v>
      </c>
      <c r="I9" s="19" t="s">
        <v>49</v>
      </c>
      <c r="J9" s="21">
        <v>35</v>
      </c>
    </row>
    <row r="10" spans="1:10" ht="26.4" customHeight="1" x14ac:dyDescent="0.3">
      <c r="A10" s="6">
        <v>9</v>
      </c>
      <c r="B10" s="10" t="s">
        <v>21</v>
      </c>
      <c r="C10" s="15" t="s">
        <v>24</v>
      </c>
      <c r="D10" s="18" t="s">
        <v>15</v>
      </c>
      <c r="E10" s="12">
        <v>2546</v>
      </c>
      <c r="F10" s="13"/>
      <c r="G10" s="16">
        <v>2700</v>
      </c>
      <c r="H10" s="7">
        <f t="shared" si="0"/>
        <v>6874200</v>
      </c>
      <c r="I10" s="19" t="s">
        <v>49</v>
      </c>
      <c r="J10" s="21">
        <v>35</v>
      </c>
    </row>
    <row r="11" spans="1:10" ht="28.2" x14ac:dyDescent="0.3">
      <c r="A11" s="6">
        <v>10</v>
      </c>
      <c r="B11" s="10" t="s">
        <v>25</v>
      </c>
      <c r="C11" s="15" t="s">
        <v>26</v>
      </c>
      <c r="D11" s="18" t="s">
        <v>15</v>
      </c>
      <c r="E11" s="31">
        <v>4</v>
      </c>
      <c r="F11" s="13"/>
      <c r="G11" s="28">
        <v>159000</v>
      </c>
      <c r="H11" s="34">
        <f>G11*E11</f>
        <v>636000</v>
      </c>
      <c r="I11" s="19" t="s">
        <v>49</v>
      </c>
      <c r="J11" s="21">
        <v>35</v>
      </c>
    </row>
    <row r="12" spans="1:10" ht="28.2" x14ac:dyDescent="0.3">
      <c r="A12" s="6">
        <v>11</v>
      </c>
      <c r="B12" s="10" t="s">
        <v>25</v>
      </c>
      <c r="C12" s="15" t="s">
        <v>27</v>
      </c>
      <c r="D12" s="18" t="s">
        <v>15</v>
      </c>
      <c r="E12" s="32"/>
      <c r="F12" s="13"/>
      <c r="G12" s="29"/>
      <c r="H12" s="35"/>
      <c r="I12" s="19" t="s">
        <v>49</v>
      </c>
      <c r="J12" s="21">
        <v>35</v>
      </c>
    </row>
    <row r="13" spans="1:10" ht="28.2" x14ac:dyDescent="0.3">
      <c r="A13" s="6">
        <v>12</v>
      </c>
      <c r="B13" s="10" t="s">
        <v>25</v>
      </c>
      <c r="C13" s="15" t="s">
        <v>28</v>
      </c>
      <c r="D13" s="18" t="s">
        <v>15</v>
      </c>
      <c r="E13" s="33"/>
      <c r="F13" s="13"/>
      <c r="G13" s="30"/>
      <c r="H13" s="36"/>
      <c r="I13" s="19" t="s">
        <v>49</v>
      </c>
      <c r="J13" s="21">
        <v>35</v>
      </c>
    </row>
    <row r="14" spans="1:10" x14ac:dyDescent="0.3">
      <c r="A14" s="6">
        <v>13</v>
      </c>
      <c r="B14" s="10" t="s">
        <v>29</v>
      </c>
      <c r="C14" s="15" t="s">
        <v>30</v>
      </c>
      <c r="D14" s="18" t="s">
        <v>12</v>
      </c>
      <c r="E14" s="12">
        <v>31</v>
      </c>
      <c r="F14" s="13"/>
      <c r="G14" s="16"/>
      <c r="H14" s="9"/>
      <c r="I14" s="9"/>
      <c r="J14" s="21"/>
    </row>
    <row r="15" spans="1:10" x14ac:dyDescent="0.3">
      <c r="A15" s="6">
        <v>14</v>
      </c>
      <c r="B15" s="10" t="s">
        <v>31</v>
      </c>
      <c r="C15" s="15" t="s">
        <v>30</v>
      </c>
      <c r="D15" s="18" t="s">
        <v>12</v>
      </c>
      <c r="E15" s="12">
        <v>89</v>
      </c>
      <c r="F15" s="13"/>
      <c r="G15" s="16"/>
      <c r="H15" s="9"/>
      <c r="I15" s="9"/>
      <c r="J15" s="21"/>
    </row>
    <row r="16" spans="1:10" ht="41.4" x14ac:dyDescent="0.3">
      <c r="A16" s="6">
        <v>15</v>
      </c>
      <c r="B16" s="20" t="s">
        <v>32</v>
      </c>
      <c r="C16" s="21" t="s">
        <v>33</v>
      </c>
      <c r="D16" s="22" t="s">
        <v>15</v>
      </c>
      <c r="E16" s="23">
        <v>1</v>
      </c>
      <c r="F16" s="24"/>
      <c r="G16" s="16">
        <v>2335420</v>
      </c>
      <c r="H16" s="7">
        <f>G16*E16</f>
        <v>2335420</v>
      </c>
      <c r="I16" s="9" t="s">
        <v>44</v>
      </c>
      <c r="J16" s="21">
        <v>35</v>
      </c>
    </row>
    <row r="17" spans="1:10" ht="27.6" x14ac:dyDescent="0.3">
      <c r="A17" s="6">
        <v>16</v>
      </c>
      <c r="B17" s="20" t="s">
        <v>34</v>
      </c>
      <c r="C17" s="21" t="s">
        <v>35</v>
      </c>
      <c r="D17" s="22" t="s">
        <v>12</v>
      </c>
      <c r="E17" s="23">
        <v>1</v>
      </c>
      <c r="F17" s="24"/>
      <c r="G17" s="16">
        <v>3522000</v>
      </c>
      <c r="H17" s="7">
        <f t="shared" ref="H17:H24" si="1">G17*E17</f>
        <v>3522000</v>
      </c>
      <c r="I17" s="8" t="s">
        <v>51</v>
      </c>
      <c r="J17" s="21">
        <v>20</v>
      </c>
    </row>
    <row r="18" spans="1:10" ht="27.6" x14ac:dyDescent="0.3">
      <c r="A18" s="6">
        <v>17</v>
      </c>
      <c r="B18" s="20" t="s">
        <v>34</v>
      </c>
      <c r="C18" s="21" t="s">
        <v>35</v>
      </c>
      <c r="D18" s="22" t="s">
        <v>12</v>
      </c>
      <c r="E18" s="23">
        <v>1</v>
      </c>
      <c r="F18" s="24"/>
      <c r="G18" s="16">
        <v>3522000</v>
      </c>
      <c r="H18" s="7">
        <f t="shared" si="1"/>
        <v>3522000</v>
      </c>
      <c r="I18" s="8" t="s">
        <v>51</v>
      </c>
      <c r="J18" s="21">
        <v>20</v>
      </c>
    </row>
    <row r="19" spans="1:10" ht="27.6" x14ac:dyDescent="0.3">
      <c r="A19" s="6">
        <v>18</v>
      </c>
      <c r="B19" s="20" t="s">
        <v>34</v>
      </c>
      <c r="C19" s="21" t="s">
        <v>36</v>
      </c>
      <c r="D19" s="22" t="s">
        <v>12</v>
      </c>
      <c r="E19" s="23">
        <v>1</v>
      </c>
      <c r="F19" s="24"/>
      <c r="G19" s="16">
        <v>3522000</v>
      </c>
      <c r="H19" s="7">
        <f t="shared" si="1"/>
        <v>3522000</v>
      </c>
      <c r="I19" s="8" t="s">
        <v>51</v>
      </c>
      <c r="J19" s="21">
        <v>20</v>
      </c>
    </row>
    <row r="20" spans="1:10" ht="41.4" x14ac:dyDescent="0.3">
      <c r="A20" s="6">
        <v>19</v>
      </c>
      <c r="B20" s="20" t="s">
        <v>37</v>
      </c>
      <c r="C20" s="21" t="s">
        <v>38</v>
      </c>
      <c r="D20" s="22" t="s">
        <v>12</v>
      </c>
      <c r="E20" s="23">
        <v>1</v>
      </c>
      <c r="F20" s="24"/>
      <c r="G20" s="16">
        <v>3060000</v>
      </c>
      <c r="H20" s="7">
        <f t="shared" si="1"/>
        <v>3060000</v>
      </c>
      <c r="I20" s="8" t="s">
        <v>51</v>
      </c>
      <c r="J20" s="21">
        <v>20</v>
      </c>
    </row>
    <row r="21" spans="1:10" ht="28.2" x14ac:dyDescent="0.3">
      <c r="A21" s="6">
        <v>20</v>
      </c>
      <c r="B21" s="25" t="s">
        <v>39</v>
      </c>
      <c r="C21" s="21" t="s">
        <v>40</v>
      </c>
      <c r="D21" s="22" t="s">
        <v>12</v>
      </c>
      <c r="E21" s="23">
        <v>1</v>
      </c>
      <c r="F21" s="24"/>
      <c r="G21" s="16">
        <v>3060000</v>
      </c>
      <c r="H21" s="7">
        <f t="shared" si="1"/>
        <v>3060000</v>
      </c>
      <c r="I21" s="8" t="s">
        <v>51</v>
      </c>
      <c r="J21" s="21">
        <v>20</v>
      </c>
    </row>
    <row r="22" spans="1:10" ht="28.2" x14ac:dyDescent="0.3">
      <c r="A22" s="6">
        <v>21</v>
      </c>
      <c r="B22" s="25" t="s">
        <v>39</v>
      </c>
      <c r="C22" s="21" t="s">
        <v>41</v>
      </c>
      <c r="D22" s="22" t="s">
        <v>12</v>
      </c>
      <c r="E22" s="23">
        <v>3</v>
      </c>
      <c r="F22" s="24"/>
      <c r="G22" s="16">
        <v>2652000</v>
      </c>
      <c r="H22" s="7">
        <f t="shared" si="1"/>
        <v>7956000</v>
      </c>
      <c r="I22" s="8" t="s">
        <v>51</v>
      </c>
      <c r="J22" s="21">
        <v>20</v>
      </c>
    </row>
    <row r="23" spans="1:10" x14ac:dyDescent="0.3">
      <c r="A23" s="6">
        <v>22</v>
      </c>
      <c r="B23" s="26" t="s">
        <v>50</v>
      </c>
      <c r="C23" s="21"/>
      <c r="D23" s="22" t="s">
        <v>12</v>
      </c>
      <c r="E23" s="23">
        <v>8</v>
      </c>
      <c r="F23" s="24"/>
      <c r="G23" s="16">
        <v>100800</v>
      </c>
      <c r="H23" s="7">
        <f t="shared" si="1"/>
        <v>806400</v>
      </c>
      <c r="I23" s="8" t="s">
        <v>51</v>
      </c>
      <c r="J23" s="21">
        <v>20</v>
      </c>
    </row>
    <row r="24" spans="1:10" ht="47.4" customHeight="1" x14ac:dyDescent="0.3">
      <c r="A24" s="6">
        <v>23</v>
      </c>
      <c r="B24" s="20" t="s">
        <v>42</v>
      </c>
      <c r="C24" s="21" t="s">
        <v>43</v>
      </c>
      <c r="D24" s="22" t="s">
        <v>15</v>
      </c>
      <c r="E24" s="23">
        <v>3</v>
      </c>
      <c r="F24" s="24"/>
      <c r="G24" s="16">
        <v>123000</v>
      </c>
      <c r="H24" s="7">
        <f t="shared" si="1"/>
        <v>369000</v>
      </c>
      <c r="I24" s="19" t="s">
        <v>49</v>
      </c>
      <c r="J24" s="21">
        <v>35</v>
      </c>
    </row>
    <row r="25" spans="1:10" x14ac:dyDescent="0.3">
      <c r="A25" s="6">
        <v>24</v>
      </c>
      <c r="B25" s="17" t="s">
        <v>46</v>
      </c>
      <c r="C25" s="27"/>
      <c r="D25" s="12" t="s">
        <v>47</v>
      </c>
      <c r="E25" s="18">
        <v>3</v>
      </c>
      <c r="F25" s="9"/>
      <c r="G25" s="16">
        <v>754000</v>
      </c>
      <c r="H25" s="7">
        <f>G25*E25</f>
        <v>2262000</v>
      </c>
      <c r="I25" s="19" t="s">
        <v>49</v>
      </c>
      <c r="J25" s="21">
        <v>20</v>
      </c>
    </row>
    <row r="26" spans="1:10" ht="28.2" x14ac:dyDescent="0.3">
      <c r="A26" s="6">
        <v>25</v>
      </c>
      <c r="B26" s="17" t="s">
        <v>48</v>
      </c>
      <c r="C26" s="27"/>
      <c r="D26" s="12" t="s">
        <v>47</v>
      </c>
      <c r="E26" s="18">
        <v>6</v>
      </c>
      <c r="F26" s="9"/>
      <c r="G26" s="16">
        <v>390500</v>
      </c>
      <c r="H26" s="7">
        <f>G26*E26</f>
        <v>2343000</v>
      </c>
      <c r="I26" s="19" t="s">
        <v>49</v>
      </c>
      <c r="J26" s="21">
        <v>20</v>
      </c>
    </row>
    <row r="27" spans="1:10" x14ac:dyDescent="0.3">
      <c r="B27" s="5" t="s">
        <v>45</v>
      </c>
      <c r="H27" s="1">
        <f>SUM(H3:H24)+H25+H26</f>
        <v>105760161.59999999</v>
      </c>
    </row>
  </sheetData>
  <mergeCells count="3">
    <mergeCell ref="G11:G13"/>
    <mergeCell ref="E11:E13"/>
    <mergeCell ref="H11:H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131-23-ПЖ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2023-07-26T19:03:02Z</dcterms:created>
  <dcterms:modified xsi:type="dcterms:W3CDTF">2023-08-29T12:51:28Z</dcterms:modified>
</cp:coreProperties>
</file>