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ПС\"/>
    </mc:Choice>
  </mc:AlternateContent>
  <xr:revisionPtr revIDLastSave="0" documentId="13_ncr:1_{7CFC9A3A-70C1-49D9-9E31-AD98E30351AC}" xr6:coauthVersionLast="47" xr6:coauthVersionMax="47" xr10:uidLastSave="{00000000-0000-0000-0000-000000000000}"/>
  <bookViews>
    <workbookView xWindow="28680" yWindow="-120" windowWidth="29040" windowHeight="15840" xr2:uid="{46039493-F463-4183-A473-B40C58122151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4" i="1"/>
  <c r="H52" i="1"/>
  <c r="H46" i="1"/>
</calcChain>
</file>

<file path=xl/sharedStrings.xml><?xml version="1.0" encoding="utf-8"?>
<sst xmlns="http://schemas.openxmlformats.org/spreadsheetml/2006/main" count="254" uniqueCount="161">
  <si>
    <t>Поз.</t>
  </si>
  <si>
    <t>1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</si>
  <si>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</si>
  <si>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</si>
  <si>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</si>
  <si>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</si>
  <si>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</si>
  <si>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</si>
  <si>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</si>
  <si>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</si>
  <si>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</si>
  <si>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</si>
  <si>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</si>
  <si>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</si>
  <si>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</si>
  <si>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</si>
  <si>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</si>
  <si>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</si>
  <si>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</si>
  <si>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</t>
  </si>
  <si>
    <t>Оборудование</t>
  </si>
  <si>
    <t>(без оборудования)</t>
  </si>
  <si>
    <t>Контроллер дбухпрободной лиши сбязи</t>
  </si>
  <si>
    <t>Блок приемно-контрольный охранно-пожарный</t>
  </si>
  <si>
    <t>Избещатель пожарный дымобой оптико-электронный адресно-аналогобый</t>
  </si>
  <si>
    <t>Избещатель пожарный ручной</t>
  </si>
  <si>
    <t>Опобещатель охранно-пожарный сбетобой (табло) "Выход"</t>
  </si>
  <si>
    <t>3</t>
  </si>
  <si>
    <t>ШПС-24 исп.12</t>
  </si>
  <si>
    <t>ШПБ-24(без оборудобания)</t>
  </si>
  <si>
    <t>АБ1217С</t>
  </si>
  <si>
    <t>С2000М</t>
  </si>
  <si>
    <t>С2000-КДЁ-2И исп. 01</t>
  </si>
  <si>
    <t>Сигнал - 10</t>
  </si>
  <si>
    <t>ДИП-34А 04</t>
  </si>
  <si>
    <t>ИПР 513-3АМ</t>
  </si>
  <si>
    <t>БРИЗ</t>
  </si>
  <si>
    <t>TCF-142-S-ST</t>
  </si>
  <si>
    <t>УК/ВК Исп.04</t>
  </si>
  <si>
    <t>МАЯК-24-3М2</t>
  </si>
  <si>
    <t>Код продукции</t>
  </si>
  <si>
    <t>4</t>
  </si>
  <si>
    <t>Постабщик</t>
  </si>
  <si>
    <t>5</t>
  </si>
  <si>
    <t>НВП "Болид"</t>
  </si>
  <si>
    <t>MOXA</t>
  </si>
  <si>
    <t>Электротехника и</t>
  </si>
  <si>
    <t>Абтоматика</t>
  </si>
  <si>
    <t>Ед. измерения</t>
  </si>
  <si>
    <t>6</t>
  </si>
  <si>
    <t>Кол.</t>
  </si>
  <si>
    <t>7</t>
  </si>
  <si>
    <t>117</t>
  </si>
  <si>
    <t>22</t>
  </si>
  <si>
    <t>8</t>
  </si>
  <si>
    <t>15</t>
  </si>
  <si>
    <t>14</t>
  </si>
  <si>
    <t>11</t>
  </si>
  <si>
    <t>9</t>
  </si>
  <si>
    <r>
      <t xml:space="preserve">Шкаф для установки прибороб системы "Орион' на </t>
    </r>
    <r>
      <rPr>
        <sz val="12"/>
        <rFont val="Arial"/>
      </rPr>
      <t>DIN</t>
    </r>
    <r>
      <rPr>
        <sz val="12"/>
        <rFont val="Arial"/>
        <charset val="204"/>
      </rPr>
      <t>-рейки</t>
    </r>
  </si>
  <si>
    <r>
      <t xml:space="preserve">Преобразобатель </t>
    </r>
    <r>
      <rPr>
        <sz val="12"/>
        <rFont val="Arial"/>
      </rPr>
      <t xml:space="preserve">RS-232/422/485 </t>
    </r>
    <r>
      <rPr>
        <sz val="12"/>
        <rFont val="Arial"/>
        <charset val="204"/>
      </rPr>
      <t>б од^модобое оптоболокно</t>
    </r>
  </si>
  <si>
    <r>
      <t xml:space="preserve">Полка 19' перфорироба^ая консольная </t>
    </r>
    <r>
      <rPr>
        <sz val="12"/>
        <rFont val="Arial"/>
      </rPr>
      <t>1U</t>
    </r>
  </si>
  <si>
    <t>Наименование и техническая характеристика</t>
  </si>
  <si>
    <t>Тип, марка, обозначение документа, опросного листа</t>
  </si>
  <si>
    <t>шт</t>
  </si>
  <si>
    <t>Аккумуляторная батарея серии "Болид"</t>
  </si>
  <si>
    <t>Пульт контроля и управления охранно-пожарный</t>
  </si>
  <si>
    <t>С2000-ИПДЛ исп. 120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</si>
  <si>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</si>
  <si>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</si>
  <si>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</si>
  <si>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</si>
  <si>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</si>
  <si>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</si>
  <si>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</si>
  <si>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</si>
  <si>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</si>
  <si>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</si>
  <si>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</si>
  <si>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</si>
  <si>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</si>
  <si>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</si>
  <si>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</si>
  <si>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</si>
  <si>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ИзЗеёия</t>
  </si>
  <si>
    <t>толщ™ 0,7 мм</t>
  </si>
  <si>
    <t>креплегае зощелгаВогаем</t>
  </si>
  <si>
    <t>стене</t>
  </si>
  <si>
    <t>OMEGA 3F</t>
  </si>
  <si>
    <t>36002K</t>
  </si>
  <si>
    <t>36662K</t>
  </si>
  <si>
    <t>BBA3010</t>
  </si>
  <si>
    <t>BBC3010</t>
  </si>
  <si>
    <t>СМ430850</t>
  </si>
  <si>
    <t>CM030508</t>
  </si>
  <si>
    <t>UP1M</t>
  </si>
  <si>
    <t>SITFP1020W</t>
  </si>
  <si>
    <t>ООО "ДКС"</t>
  </si>
  <si>
    <t>MAKROFLEX</t>
  </si>
  <si>
    <t>м</t>
  </si>
  <si>
    <t>720</t>
  </si>
  <si>
    <t>100</t>
  </si>
  <si>
    <t>300</t>
  </si>
  <si>
    <t>400</t>
  </si>
  <si>
    <t>210</t>
  </si>
  <si>
    <t>30</t>
  </si>
  <si>
    <t>900</t>
  </si>
  <si>
    <r>
      <t xml:space="preserve">ПерегороОко </t>
    </r>
    <r>
      <rPr>
        <sz val="11"/>
        <rFont val="Arial"/>
      </rPr>
      <t xml:space="preserve">SEP </t>
    </r>
    <r>
      <rPr>
        <sz val="11"/>
        <rFont val="Arial"/>
        <charset val="204"/>
      </rPr>
      <t xml:space="preserve">Оля лотко, Высота 50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</t>
    </r>
  </si>
  <si>
    <r>
      <t xml:space="preserve">Угол горLзо^толь^ый 90° </t>
    </r>
    <r>
      <rPr>
        <sz val="11"/>
        <rFont val="Arial"/>
      </rPr>
      <t xml:space="preserve">100x50 </t>
    </r>
    <r>
      <rPr>
        <sz val="11"/>
        <rFont val="Arial"/>
        <charset val="204"/>
      </rPr>
      <t>мм В комплекте с крепежны^ элеме^тамL</t>
    </r>
  </si>
  <si>
    <r>
      <t xml:space="preserve">l </t>
    </r>
    <r>
      <rPr>
        <sz val="11"/>
        <rFont val="Arial"/>
        <charset val="204"/>
      </rPr>
      <t>соеОL^Lтель^ымL плостL^омL</t>
    </r>
  </si>
  <si>
    <r>
      <t xml:space="preserve">Угол Верггакольный В^цтре^^Lй 90° </t>
    </r>
    <r>
      <rPr>
        <sz val="11"/>
        <rFont val="Arial"/>
      </rPr>
      <t xml:space="preserve">100x50 </t>
    </r>
    <r>
      <rPr>
        <sz val="11"/>
        <rFont val="Arial"/>
        <charset val="204"/>
      </rPr>
      <t>мм В комплекте с крепежны^</t>
    </r>
  </si>
  <si>
    <r>
      <t xml:space="preserve">элеме^тамL </t>
    </r>
    <r>
      <rPr>
        <sz val="11"/>
        <rFont val="Arial"/>
      </rPr>
      <t xml:space="preserve">l </t>
    </r>
    <r>
      <rPr>
        <sz val="11"/>
        <rFont val="Arial"/>
        <charset val="204"/>
      </rPr>
      <t>соеОLraтель^ымL плостL^омL</t>
    </r>
  </si>
  <si>
    <r>
      <t xml:space="preserve">потолку </t>
    </r>
    <r>
      <rPr>
        <sz val="11"/>
        <rFont val="Arial"/>
      </rPr>
      <t xml:space="preserve">lal </t>
    </r>
    <r>
      <rPr>
        <sz val="11"/>
        <rFont val="Arial"/>
        <charset val="204"/>
      </rPr>
      <t>стене (С-о5роз^1й кронштейн)</t>
    </r>
  </si>
  <si>
    <r>
      <t xml:space="preserve">FR </t>
    </r>
    <r>
      <rPr>
        <sz val="11"/>
        <rFont val="Arial"/>
        <charset val="204"/>
      </rPr>
      <t>77</t>
    </r>
  </si>
  <si>
    <t>3.1</t>
  </si>
  <si>
    <t>3.2</t>
  </si>
  <si>
    <t>4.1</t>
  </si>
  <si>
    <t>4.2</t>
  </si>
  <si>
    <t>Кабель бля систем противопожарной защиты</t>
  </si>
  <si>
    <t>260779</t>
  </si>
  <si>
    <t>ЗЗТА</t>
  </si>
  <si>
    <t>ЗаВоб Труб</t>
  </si>
  <si>
    <t>3510</t>
  </si>
  <si>
    <t>10</t>
  </si>
  <si>
    <t>620</t>
  </si>
  <si>
    <r>
      <t xml:space="preserve">РЗ-ЦПнг 20 черный </t>
    </r>
    <r>
      <rPr>
        <sz val="11"/>
        <rFont val="Arial"/>
      </rPr>
      <t>(zeta44205)</t>
    </r>
  </si>
  <si>
    <r>
      <t xml:space="preserve">Скоба металлическая бВухлапкоВая оцинкованная </t>
    </r>
    <r>
      <rPr>
        <sz val="11"/>
        <rFont val="Arial"/>
      </rPr>
      <t xml:space="preserve">D </t>
    </r>
    <r>
      <rPr>
        <sz val="11"/>
        <rFont val="Arial"/>
        <charset val="204"/>
      </rPr>
      <t>= 25-26 мм</t>
    </r>
  </si>
  <si>
    <t>Материалы</t>
  </si>
  <si>
    <t>цена ед. руб с НДС</t>
  </si>
  <si>
    <t>Стоимость руб. с НДС</t>
  </si>
  <si>
    <r>
      <t xml:space="preserve">Лоток перфорированый листавой, </t>
    </r>
    <r>
      <rPr>
        <sz val="11"/>
        <rFont val="Arial"/>
      </rPr>
      <t xml:space="preserve">opl^ko&amp;q^nu 100x50 </t>
    </r>
    <r>
      <rPr>
        <sz val="11"/>
        <rFont val="Arial"/>
        <charset val="204"/>
      </rPr>
      <t xml:space="preserve">мм, </t>
    </r>
    <r>
      <rPr>
        <sz val="11"/>
        <rFont val="Arial"/>
      </rPr>
      <t xml:space="preserve">L=3 </t>
    </r>
    <r>
      <rPr>
        <sz val="11"/>
        <rFont val="Arial"/>
        <charset val="204"/>
      </rPr>
      <t>м,</t>
    </r>
  </si>
  <si>
    <t>С2000-КДЛ</t>
  </si>
  <si>
    <t>ЛЮКС-24 "Выход"</t>
  </si>
  <si>
    <t>ЛЮКС-24 'Напраблене дбижения"</t>
  </si>
  <si>
    <r>
      <t xml:space="preserve">KПCЭHг(A)-FRHF </t>
    </r>
    <r>
      <rPr>
        <sz val="11"/>
        <rFont val="Arial"/>
        <charset val="204"/>
      </rPr>
      <t>1х2х2,5</t>
    </r>
  </si>
  <si>
    <r>
      <t xml:space="preserve">KПCЭHг(A)-FRHF </t>
    </r>
    <r>
      <rPr>
        <sz val="11"/>
        <rFont val="Arial"/>
        <charset val="204"/>
      </rPr>
      <t>2х2х2,5</t>
    </r>
  </si>
  <si>
    <t>СМД 24-25</t>
  </si>
  <si>
    <t>https://www.dkc2.ru/shop_35262_dks.html</t>
  </si>
  <si>
    <r>
      <t xml:space="preserve">Крышко на лоток с зоземлегаем, осгаВогае 100 мм, </t>
    </r>
    <r>
      <rPr>
        <sz val="11"/>
        <rFont val="Arial"/>
      </rPr>
      <t xml:space="preserve">L=3 </t>
    </r>
    <r>
      <rPr>
        <sz val="11"/>
        <rFont val="Arial"/>
        <charset val="204"/>
      </rPr>
      <t>м, толщиной 0,6 мм,</t>
    </r>
  </si>
  <si>
    <t>Легкоя консоль потолочгая для лоткоВ с (лкВон.ем 100 мм. Креплегае к</t>
  </si>
  <si>
    <t>Легкоя консоль потолочгая Оля лоткоВ с (лкВон.ем 100 мм. Креплегае к</t>
  </si>
  <si>
    <t>Стандартный анкер с болтом М8</t>
  </si>
  <si>
    <r>
      <t xml:space="preserve">
Винт для электрического соединения М5х8</t>
    </r>
    <r>
      <rPr>
        <sz val="11"/>
        <rFont val="Arial"/>
        <charset val="204"/>
      </rPr>
      <t xml:space="preserve"> лоткоВ</t>
    </r>
  </si>
  <si>
    <t>TMC 25x17 Миниканал</t>
  </si>
  <si>
    <t>AIM 25x17 Угол внутренний</t>
  </si>
  <si>
    <t>Маркер Ручка 1мм черный</t>
  </si>
  <si>
    <t>Табличка маркировочная, полиэстер 10х20мм. белая (поО лозерный прL^тер А4)</t>
  </si>
  <si>
    <r>
      <t>Дин-рейка перфорированная OMEGA 3F, 35х7,5мм.</t>
    </r>
    <r>
      <rPr>
        <sz val="11"/>
        <rFont val="Arial"/>
        <charset val="204"/>
      </rPr>
      <t xml:space="preserve">, </t>
    </r>
    <r>
      <rPr>
        <sz val="11"/>
        <rFont val="Arial"/>
      </rPr>
      <t xml:space="preserve">L=2 </t>
    </r>
    <r>
      <rPr>
        <sz val="11"/>
        <rFont val="Arial"/>
        <charset val="204"/>
      </rPr>
      <t>м</t>
    </r>
  </si>
  <si>
    <t>монтажная пена огнестойкая 350 мл 1 0т</t>
  </si>
  <si>
    <t>Кабельная пробукция</t>
  </si>
  <si>
    <t>АВангард</t>
  </si>
  <si>
    <t>https://www.rucabel.ru/catalog/kpseng-a-frhf/kpseng-a-frhf-1kh2kh2-5/</t>
  </si>
  <si>
    <r>
      <t xml:space="preserve">Металлорукав В ПBX-изоляцииD-наруж. 23,1 мм; </t>
    </r>
    <r>
      <rPr>
        <sz val="11"/>
        <rFont val="Arial"/>
      </rPr>
      <t>D</t>
    </r>
    <r>
      <rPr>
        <sz val="11"/>
        <rFont val="Arial"/>
        <charset val="204"/>
      </rPr>
      <t>-Внутрен. 19,1 мм</t>
    </r>
  </si>
  <si>
    <t>https://www.etm.ru/cat/nn/9439603</t>
  </si>
  <si>
    <t>ИТОГО руб. с НДС</t>
  </si>
  <si>
    <t>Оповещатель охранно-пожарный звуковой</t>
  </si>
  <si>
    <t>Оповещатель охранно-пожарный звуковой (табло) 'Ъапрабле^е дбижения"</t>
  </si>
  <si>
    <t>Устройство коммутационное</t>
  </si>
  <si>
    <t>Блок разветвительно-изолирующий</t>
  </si>
  <si>
    <t>устройстбо индикации и управления "УВ-ПРМ-ПРД-Б")</t>
  </si>
  <si>
    <t>Извещатель пожарный дымовой ли^ейный (б комплекте быносное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</si>
</sst>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Arial"/>
      <charset val="204"/>
    </font>
    <font>
      <b/>
      <sz val="12"/>
      <name val="Arial"/>
      <charset val="204"/>
    </font>
    <font>
      <sz val="12"/>
      <name val="Arial"/>
    </font>
    <font>
      <b/>
      <sz val="11"/>
      <name val="Arial"/>
      <charset val="204"/>
    </font>
    <font>
      <sz val="11"/>
      <name val="Arial"/>
      <charset val="204"/>
    </font>
    <font>
      <sz val="11"/>
      <name val="Arial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wrapText="1"/>
    </xf>
    <xf numFmtId="0" fontId="1" fillId="0" borderId="1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5" fillId="0" borderId="1" xfId="1" applyNumberFormat="1" applyFont="1" applyFill="1" applyBorder="1" applyAlignment="1" applyProtection="1">
      <alignment horizontal="justify"/>
    </xf>
    <xf numFmtId="0" fontId="5" fillId="0" borderId="1" xfId="1" applyNumberFormat="1" applyFont="1" applyFill="1" applyBorder="1" applyAlignment="1" applyProtection="1">
      <alignment horizontal="left" vertical="center"/>
    </xf>
    <xf numFmtId="0" fontId="1" fillId="0" borderId="1" xfId="1" applyNumberFormat="1" applyFont="1" applyFill="1" applyBorder="1" applyAlignment="1" applyProtection="1">
      <alignment horizontal="left" vertical="top" indent="7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6" fillId="0" borderId="1" xfId="1" applyNumberFormat="1" applyFont="1" applyFill="1" applyBorder="1" applyAlignment="1" applyProtection="1">
      <alignment horizontal="justify" vertical="center"/>
    </xf>
    <xf numFmtId="0" fontId="6" fillId="0" borderId="1" xfId="1" applyNumberFormat="1" applyFont="1" applyFill="1" applyBorder="1" applyAlignment="1" applyProtection="1">
      <alignment horizontal="left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justify"/>
    </xf>
    <xf numFmtId="0" fontId="7" fillId="0" borderId="1" xfId="1" applyNumberFormat="1" applyFont="1" applyFill="1" applyBorder="1" applyAlignment="1" applyProtection="1">
      <alignment horizontal="center"/>
    </xf>
    <xf numFmtId="0" fontId="6" fillId="0" borderId="1" xfId="1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0" fontId="6" fillId="0" borderId="1" xfId="1" applyNumberFormat="1" applyFont="1" applyFill="1" applyBorder="1" applyAlignment="1" applyProtection="1">
      <alignment horizontal="left" vertical="center" wrapText="1"/>
    </xf>
    <xf numFmtId="0" fontId="6" fillId="0" borderId="1" xfId="1" applyNumberFormat="1" applyFont="1" applyFill="1" applyBorder="1" applyAlignment="1" applyProtection="1">
      <alignment horizontal="left" wrapText="1"/>
    </xf>
    <xf numFmtId="0" fontId="7" fillId="0" borderId="1" xfId="1" applyNumberFormat="1" applyFont="1" applyFill="1" applyBorder="1" applyAlignment="1" applyProtection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43" fontId="7" fillId="0" borderId="1" xfId="2" applyFont="1" applyFill="1" applyBorder="1" applyAlignment="1" applyProtection="1">
      <alignment horizontal="left" vertical="center"/>
    </xf>
    <xf numFmtId="43" fontId="1" fillId="0" borderId="1" xfId="2" applyFont="1" applyFill="1" applyBorder="1" applyAlignment="1" applyProtection="1">
      <alignment horizontal="left" vertical="center" indent="3"/>
    </xf>
    <xf numFmtId="43" fontId="1" fillId="0" borderId="1" xfId="2" applyFont="1" applyFill="1" applyBorder="1" applyAlignment="1" applyProtection="1">
      <alignment horizontal="left" vertical="center"/>
    </xf>
    <xf numFmtId="43" fontId="1" fillId="0" borderId="1" xfId="2" applyFont="1" applyFill="1" applyBorder="1" applyAlignment="1" applyProtection="1">
      <alignment horizontal="left" vertical="center" indent="2"/>
    </xf>
    <xf numFmtId="0" fontId="0" fillId="0" borderId="1" xfId="0" applyBorder="1"/>
    <xf numFmtId="0" fontId="9" fillId="0" borderId="0" xfId="0" applyFont="1" applyAlignment="1">
      <alignment wrapText="1"/>
    </xf>
    <xf numFmtId="43" fontId="9" fillId="0" borderId="0" xfId="0" applyNumberFormat="1" applyFont="1"/>
  </cellXfs>
  <cellStyles count="3">
    <cellStyle name="Обычный" xfId="0" builtinId="0"/>
    <cellStyle name="Обычный_Лист1" xfId="1" xr:uid="{051CF3C9-CE37-47D3-AC2F-F0F3472409A3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984D-9F8C-4D7D-9ED7-47A35BA8415B}">
  <dimension ref="A1:J59"/>
  <sheetViews>
    <sheetView tabSelected="1" workbookViewId="0">
      <selection activeCell="B8" sqref="B8"/>
    </sheetView>
  </sheetViews>
  <sheetFormatPr defaultRowHeight="14.4" x14ac:dyDescent="0.3"/>
  <cols>
    <col min="1" max="1" width="8.88671875" style="11"/>
    <col min="2" max="2" width="49.6640625" style="17" customWidth="1"/>
    <col min="3" max="3" width="35.5546875" customWidth="1"/>
    <col min="4" max="4" width="15.109375" customWidth="1"/>
    <col min="5" max="5" width="18.88671875" customWidth="1"/>
    <col min="6" max="6" width="15.109375" style="35" customWidth="1"/>
    <col min="8" max="8" width="15.109375" customWidth="1"/>
    <col min="9" max="9" width="16.109375" customWidth="1"/>
  </cols>
  <sheetData>
    <row r="1" spans="1:9" ht="30" x14ac:dyDescent="0.3">
      <c r="A1" s="1" t="s">
        <v>0</v>
      </c>
      <c r="B1" s="2" t="s">
        <v>62</v>
      </c>
      <c r="C1" s="2" t="s">
        <v>63</v>
      </c>
      <c r="D1" s="1" t="s">
        <v>40</v>
      </c>
      <c r="E1" s="1" t="s">
        <v>42</v>
      </c>
      <c r="F1" s="2" t="s">
        <v>48</v>
      </c>
      <c r="G1" s="1" t="s">
        <v>50</v>
      </c>
      <c r="H1" s="2" t="s">
        <v>128</v>
      </c>
      <c r="I1" s="2" t="s">
        <v>129</v>
      </c>
    </row>
    <row r="2" spans="1:9" ht="15.6" x14ac:dyDescent="0.3">
      <c r="A2" s="1" t="s">
        <v>1</v>
      </c>
      <c r="B2" s="12" t="s">
        <v>19</v>
      </c>
      <c r="C2" s="1" t="s">
        <v>27</v>
      </c>
      <c r="D2" s="1" t="s">
        <v>41</v>
      </c>
      <c r="E2" s="1" t="s">
        <v>43</v>
      </c>
      <c r="F2" s="3" t="s">
        <v>49</v>
      </c>
      <c r="G2" s="1" t="s">
        <v>51</v>
      </c>
      <c r="H2" s="3" t="s">
        <v>54</v>
      </c>
      <c r="I2" s="1" t="s">
        <v>58</v>
      </c>
    </row>
    <row r="3" spans="1:9" ht="15.6" x14ac:dyDescent="0.3">
      <c r="A3" s="9" t="s">
        <v>2</v>
      </c>
      <c r="B3" s="13" t="s">
        <v>20</v>
      </c>
      <c r="C3" s="4"/>
      <c r="D3" s="4"/>
      <c r="E3" s="5"/>
      <c r="F3" s="34"/>
      <c r="G3" s="5"/>
      <c r="H3" s="38"/>
      <c r="I3" s="37"/>
    </row>
    <row r="4" spans="1:9" ht="30" x14ac:dyDescent="0.3">
      <c r="A4" s="1" t="s">
        <v>3</v>
      </c>
      <c r="B4" s="14" t="s">
        <v>59</v>
      </c>
      <c r="C4" s="1" t="s">
        <v>28</v>
      </c>
      <c r="D4" s="4"/>
      <c r="E4" s="1" t="s">
        <v>44</v>
      </c>
      <c r="F4" s="1" t="s">
        <v>64</v>
      </c>
      <c r="G4" s="1" t="s">
        <v>1</v>
      </c>
      <c r="H4" s="38"/>
      <c r="I4" s="37">
        <f>G4*H4</f>
        <v>0</v>
      </c>
    </row>
    <row r="5" spans="1:9" ht="30" x14ac:dyDescent="0.3">
      <c r="A5" s="1" t="s">
        <v>4</v>
      </c>
      <c r="B5" s="14" t="s">
        <v>59</v>
      </c>
      <c r="C5" s="1" t="s">
        <v>29</v>
      </c>
      <c r="D5" s="4"/>
      <c r="E5" s="1" t="s">
        <v>44</v>
      </c>
      <c r="F5" s="1" t="s">
        <v>64</v>
      </c>
      <c r="G5" s="1" t="s">
        <v>1</v>
      </c>
      <c r="H5" s="38"/>
      <c r="I5" s="37">
        <f t="shared" ref="I5:I53" si="0">G5*H5</f>
        <v>0</v>
      </c>
    </row>
    <row r="6" spans="1:9" ht="15.6" x14ac:dyDescent="0.3">
      <c r="A6" s="10"/>
      <c r="B6" s="15" t="s">
        <v>21</v>
      </c>
      <c r="C6" s="4"/>
      <c r="D6" s="4"/>
      <c r="E6" s="5"/>
      <c r="F6" s="34"/>
      <c r="G6" s="5"/>
      <c r="H6" s="38"/>
      <c r="I6" s="37">
        <f t="shared" si="0"/>
        <v>0</v>
      </c>
    </row>
    <row r="7" spans="1:9" ht="15" x14ac:dyDescent="0.3">
      <c r="A7" s="1" t="s">
        <v>5</v>
      </c>
      <c r="B7" s="14" t="s">
        <v>65</v>
      </c>
      <c r="C7" s="1" t="s">
        <v>30</v>
      </c>
      <c r="D7" s="4"/>
      <c r="E7" s="1" t="s">
        <v>44</v>
      </c>
      <c r="F7" s="1" t="s">
        <v>64</v>
      </c>
      <c r="G7" s="1" t="s">
        <v>19</v>
      </c>
      <c r="H7" s="38"/>
      <c r="I7" s="37">
        <f t="shared" si="0"/>
        <v>0</v>
      </c>
    </row>
    <row r="8" spans="1:9" ht="30" x14ac:dyDescent="0.3">
      <c r="A8" s="1" t="s">
        <v>6</v>
      </c>
      <c r="B8" s="14" t="s">
        <v>66</v>
      </c>
      <c r="C8" s="1" t="s">
        <v>31</v>
      </c>
      <c r="D8" s="4"/>
      <c r="E8" s="1" t="s">
        <v>44</v>
      </c>
      <c r="F8" s="1" t="s">
        <v>64</v>
      </c>
      <c r="G8" s="1" t="s">
        <v>1</v>
      </c>
      <c r="H8" s="38"/>
      <c r="I8" s="37">
        <f t="shared" si="0"/>
        <v>0</v>
      </c>
    </row>
    <row r="9" spans="1:9" ht="15" x14ac:dyDescent="0.3">
      <c r="A9" s="1" t="s">
        <v>7</v>
      </c>
      <c r="B9" s="14" t="s">
        <v>22</v>
      </c>
      <c r="C9" s="1" t="s">
        <v>131</v>
      </c>
      <c r="D9" s="4"/>
      <c r="E9" s="1" t="s">
        <v>44</v>
      </c>
      <c r="F9" s="1" t="s">
        <v>64</v>
      </c>
      <c r="G9" s="1" t="s">
        <v>1</v>
      </c>
      <c r="H9" s="38"/>
      <c r="I9" s="37">
        <f t="shared" si="0"/>
        <v>0</v>
      </c>
    </row>
    <row r="10" spans="1:9" ht="15" x14ac:dyDescent="0.3">
      <c r="A10" s="1" t="s">
        <v>8</v>
      </c>
      <c r="B10" s="14" t="s">
        <v>22</v>
      </c>
      <c r="C10" s="1" t="s">
        <v>32</v>
      </c>
      <c r="D10" s="4"/>
      <c r="E10" s="1" t="s">
        <v>44</v>
      </c>
      <c r="F10" s="1" t="s">
        <v>64</v>
      </c>
      <c r="G10" s="1" t="s">
        <v>1</v>
      </c>
      <c r="H10" s="38"/>
      <c r="I10" s="37">
        <f t="shared" si="0"/>
        <v>0</v>
      </c>
    </row>
    <row r="11" spans="1:9" ht="15" x14ac:dyDescent="0.3">
      <c r="A11" s="1" t="s">
        <v>9</v>
      </c>
      <c r="B11" s="14" t="s">
        <v>23</v>
      </c>
      <c r="C11" s="1" t="s">
        <v>33</v>
      </c>
      <c r="D11" s="4"/>
      <c r="E11" s="1" t="s">
        <v>44</v>
      </c>
      <c r="F11" s="1" t="s">
        <v>64</v>
      </c>
      <c r="G11" s="1" t="s">
        <v>1</v>
      </c>
      <c r="H11" s="38"/>
      <c r="I11" s="37">
        <f t="shared" si="0"/>
        <v>0</v>
      </c>
    </row>
    <row r="12" spans="1:9" ht="30" x14ac:dyDescent="0.3">
      <c r="A12" s="1" t="s">
        <v>10</v>
      </c>
      <c r="B12" s="14" t="s">
        <v>24</v>
      </c>
      <c r="C12" s="1" t="s">
        <v>34</v>
      </c>
      <c r="D12" s="4"/>
      <c r="E12" s="1" t="s">
        <v>44</v>
      </c>
      <c r="F12" s="1" t="s">
        <v>64</v>
      </c>
      <c r="G12" s="1" t="s">
        <v>52</v>
      </c>
      <c r="H12" s="38"/>
      <c r="I12" s="37">
        <f t="shared" si="0"/>
        <v>0</v>
      </c>
    </row>
    <row r="13" spans="1:9" ht="30" x14ac:dyDescent="0.3">
      <c r="A13" s="1" t="s">
        <v>10</v>
      </c>
      <c r="B13" s="14" t="s">
        <v>160</v>
      </c>
      <c r="C13" s="1" t="s">
        <v>67</v>
      </c>
      <c r="D13" s="4"/>
      <c r="E13" s="1" t="s">
        <v>44</v>
      </c>
      <c r="F13" s="1" t="s">
        <v>64</v>
      </c>
      <c r="G13" s="1" t="s">
        <v>53</v>
      </c>
      <c r="H13" s="38"/>
      <c r="I13" s="37">
        <f t="shared" si="0"/>
        <v>0</v>
      </c>
    </row>
    <row r="14" spans="1:9" ht="30.6" x14ac:dyDescent="0.3">
      <c r="A14" s="10"/>
      <c r="B14" s="15" t="s">
        <v>159</v>
      </c>
      <c r="C14" s="4"/>
      <c r="D14" s="4"/>
      <c r="E14" s="5"/>
      <c r="F14" s="34"/>
      <c r="G14" s="5"/>
      <c r="H14" s="38"/>
      <c r="I14" s="37">
        <f t="shared" si="0"/>
        <v>0</v>
      </c>
    </row>
    <row r="15" spans="1:9" ht="15" x14ac:dyDescent="0.3">
      <c r="A15" s="1" t="s">
        <v>11</v>
      </c>
      <c r="B15" s="14" t="s">
        <v>25</v>
      </c>
      <c r="C15" s="1" t="s">
        <v>35</v>
      </c>
      <c r="D15" s="4"/>
      <c r="E15" s="1" t="s">
        <v>44</v>
      </c>
      <c r="F15" s="1" t="s">
        <v>64</v>
      </c>
      <c r="G15" s="1" t="s">
        <v>54</v>
      </c>
      <c r="H15" s="38"/>
      <c r="I15" s="37">
        <f t="shared" si="0"/>
        <v>0</v>
      </c>
    </row>
    <row r="16" spans="1:9" ht="15" x14ac:dyDescent="0.3">
      <c r="A16" s="1" t="s">
        <v>12</v>
      </c>
      <c r="B16" s="14" t="s">
        <v>158</v>
      </c>
      <c r="C16" s="1" t="s">
        <v>36</v>
      </c>
      <c r="D16" s="4"/>
      <c r="E16" s="1" t="s">
        <v>44</v>
      </c>
      <c r="F16" s="1" t="s">
        <v>64</v>
      </c>
      <c r="G16" s="1" t="s">
        <v>19</v>
      </c>
      <c r="H16" s="38"/>
      <c r="I16" s="37">
        <f t="shared" si="0"/>
        <v>0</v>
      </c>
    </row>
    <row r="17" spans="1:10" ht="30" x14ac:dyDescent="0.3">
      <c r="A17" s="1" t="s">
        <v>13</v>
      </c>
      <c r="B17" s="14" t="s">
        <v>60</v>
      </c>
      <c r="C17" s="7" t="s">
        <v>37</v>
      </c>
      <c r="D17" s="4"/>
      <c r="E17" s="8" t="s">
        <v>45</v>
      </c>
      <c r="F17" s="1" t="s">
        <v>64</v>
      </c>
      <c r="G17" s="3" t="s">
        <v>19</v>
      </c>
      <c r="H17" s="38"/>
      <c r="I17" s="37">
        <f t="shared" si="0"/>
        <v>0</v>
      </c>
    </row>
    <row r="18" spans="1:10" ht="15" x14ac:dyDescent="0.3">
      <c r="A18" s="1" t="s">
        <v>14</v>
      </c>
      <c r="B18" s="14" t="s">
        <v>157</v>
      </c>
      <c r="C18" s="1" t="s">
        <v>38</v>
      </c>
      <c r="D18" s="4"/>
      <c r="E18" s="1" t="s">
        <v>44</v>
      </c>
      <c r="F18" s="1" t="s">
        <v>64</v>
      </c>
      <c r="G18" s="1" t="s">
        <v>55</v>
      </c>
      <c r="H18" s="38"/>
      <c r="I18" s="37">
        <f t="shared" si="0"/>
        <v>0</v>
      </c>
    </row>
    <row r="19" spans="1:10" ht="30" x14ac:dyDescent="0.3">
      <c r="A19" s="1" t="s">
        <v>15</v>
      </c>
      <c r="B19" s="14" t="s">
        <v>26</v>
      </c>
      <c r="C19" s="1" t="s">
        <v>132</v>
      </c>
      <c r="D19" s="4"/>
      <c r="E19" s="1" t="s">
        <v>46</v>
      </c>
      <c r="F19" s="1" t="s">
        <v>64</v>
      </c>
      <c r="G19" s="1" t="s">
        <v>43</v>
      </c>
      <c r="H19" s="38"/>
      <c r="I19" s="37">
        <f t="shared" si="0"/>
        <v>0</v>
      </c>
    </row>
    <row r="20" spans="1:10" ht="30" x14ac:dyDescent="0.3">
      <c r="A20" s="1" t="s">
        <v>16</v>
      </c>
      <c r="B20" s="14" t="s">
        <v>156</v>
      </c>
      <c r="C20" s="1" t="s">
        <v>133</v>
      </c>
      <c r="D20" s="4"/>
      <c r="E20" s="1" t="s">
        <v>46</v>
      </c>
      <c r="F20" s="1" t="s">
        <v>64</v>
      </c>
      <c r="G20" s="1" t="s">
        <v>56</v>
      </c>
      <c r="H20" s="38"/>
      <c r="I20" s="37">
        <f t="shared" si="0"/>
        <v>0</v>
      </c>
    </row>
    <row r="21" spans="1:10" ht="15" x14ac:dyDescent="0.3">
      <c r="A21" s="10"/>
      <c r="B21" s="16"/>
      <c r="C21" s="4"/>
      <c r="D21" s="4"/>
      <c r="E21" s="1" t="s">
        <v>47</v>
      </c>
      <c r="F21" s="34"/>
      <c r="G21" s="5"/>
      <c r="H21" s="38"/>
      <c r="I21" s="37">
        <f t="shared" si="0"/>
        <v>0</v>
      </c>
    </row>
    <row r="22" spans="1:10" ht="15" x14ac:dyDescent="0.3">
      <c r="A22" s="1" t="s">
        <v>17</v>
      </c>
      <c r="B22" s="14" t="s">
        <v>155</v>
      </c>
      <c r="C22" s="1" t="s">
        <v>39</v>
      </c>
      <c r="D22" s="4"/>
      <c r="E22" s="1" t="s">
        <v>46</v>
      </c>
      <c r="F22" s="1" t="s">
        <v>64</v>
      </c>
      <c r="G22" s="1" t="s">
        <v>57</v>
      </c>
      <c r="H22" s="38"/>
      <c r="I22" s="37">
        <f t="shared" si="0"/>
        <v>0</v>
      </c>
    </row>
    <row r="23" spans="1:10" ht="15" x14ac:dyDescent="0.3">
      <c r="A23" s="10"/>
      <c r="B23" s="16"/>
      <c r="C23" s="4"/>
      <c r="D23" s="4"/>
      <c r="E23" s="1" t="s">
        <v>47</v>
      </c>
      <c r="F23" s="34"/>
      <c r="G23" s="5"/>
      <c r="H23" s="38"/>
      <c r="I23" s="37">
        <f t="shared" si="0"/>
        <v>0</v>
      </c>
    </row>
    <row r="24" spans="1:10" ht="15" x14ac:dyDescent="0.3">
      <c r="A24" s="1" t="s">
        <v>18</v>
      </c>
      <c r="B24" s="14" t="s">
        <v>61</v>
      </c>
      <c r="C24" s="4"/>
      <c r="D24" s="4"/>
      <c r="E24" s="5"/>
      <c r="F24" s="1" t="s">
        <v>64</v>
      </c>
      <c r="G24" s="1" t="s">
        <v>1</v>
      </c>
      <c r="H24" s="38"/>
      <c r="I24" s="37">
        <f t="shared" si="0"/>
        <v>0</v>
      </c>
    </row>
    <row r="25" spans="1:10" x14ac:dyDescent="0.3">
      <c r="A25" s="18" t="s">
        <v>19</v>
      </c>
      <c r="B25" s="29" t="s">
        <v>84</v>
      </c>
      <c r="C25" s="20"/>
      <c r="D25" s="5"/>
      <c r="E25" s="21"/>
      <c r="F25" s="34"/>
      <c r="G25" s="5"/>
      <c r="H25" s="39"/>
      <c r="I25" s="37">
        <f t="shared" si="0"/>
        <v>0</v>
      </c>
    </row>
    <row r="26" spans="1:10" ht="27.6" x14ac:dyDescent="0.3">
      <c r="A26" s="22" t="s">
        <v>68</v>
      </c>
      <c r="B26" s="30" t="s">
        <v>130</v>
      </c>
      <c r="C26" s="20"/>
      <c r="D26" s="24">
        <v>35262</v>
      </c>
      <c r="E26" s="24" t="s">
        <v>97</v>
      </c>
      <c r="F26" s="24" t="s">
        <v>99</v>
      </c>
      <c r="G26" s="24" t="s">
        <v>100</v>
      </c>
      <c r="H26" s="38">
        <v>366</v>
      </c>
      <c r="I26" s="37">
        <f t="shared" si="0"/>
        <v>263520</v>
      </c>
      <c r="J26" t="s">
        <v>137</v>
      </c>
    </row>
    <row r="27" spans="1:10" x14ac:dyDescent="0.3">
      <c r="A27" s="5"/>
      <c r="B27" s="31" t="s">
        <v>85</v>
      </c>
      <c r="C27" s="20"/>
      <c r="D27" s="5"/>
      <c r="E27" s="21"/>
      <c r="F27" s="34"/>
      <c r="G27" s="5"/>
      <c r="H27" s="38"/>
      <c r="I27" s="37">
        <f t="shared" si="0"/>
        <v>0</v>
      </c>
    </row>
    <row r="28" spans="1:10" x14ac:dyDescent="0.3">
      <c r="A28" s="22" t="s">
        <v>69</v>
      </c>
      <c r="B28" s="30" t="s">
        <v>107</v>
      </c>
      <c r="C28" s="20"/>
      <c r="D28" s="24">
        <v>36480</v>
      </c>
      <c r="E28" s="24" t="s">
        <v>97</v>
      </c>
      <c r="F28" s="24" t="s">
        <v>99</v>
      </c>
      <c r="G28" s="24" t="s">
        <v>100</v>
      </c>
      <c r="H28" s="38">
        <v>253</v>
      </c>
      <c r="I28" s="37">
        <f t="shared" si="0"/>
        <v>182160</v>
      </c>
    </row>
    <row r="29" spans="1:10" ht="27.6" x14ac:dyDescent="0.3">
      <c r="A29" s="22" t="s">
        <v>70</v>
      </c>
      <c r="B29" s="30" t="s">
        <v>138</v>
      </c>
      <c r="C29" s="20"/>
      <c r="D29" s="24">
        <v>35522</v>
      </c>
      <c r="E29" s="24" t="s">
        <v>97</v>
      </c>
      <c r="F29" s="24" t="s">
        <v>99</v>
      </c>
      <c r="G29" s="24" t="s">
        <v>100</v>
      </c>
      <c r="H29" s="38">
        <v>188</v>
      </c>
      <c r="I29" s="37">
        <f t="shared" si="0"/>
        <v>135360</v>
      </c>
    </row>
    <row r="30" spans="1:10" x14ac:dyDescent="0.3">
      <c r="A30" s="5"/>
      <c r="B30" s="31" t="s">
        <v>86</v>
      </c>
      <c r="C30" s="20"/>
      <c r="D30" s="5"/>
      <c r="E30" s="21"/>
      <c r="F30" s="34"/>
      <c r="G30" s="5"/>
      <c r="H30" s="38"/>
      <c r="I30" s="37">
        <f t="shared" si="0"/>
        <v>0</v>
      </c>
    </row>
    <row r="31" spans="1:10" ht="27.6" x14ac:dyDescent="0.3">
      <c r="A31" s="22" t="s">
        <v>71</v>
      </c>
      <c r="B31" s="30" t="s">
        <v>108</v>
      </c>
      <c r="C31" s="20"/>
      <c r="D31" s="25" t="s">
        <v>89</v>
      </c>
      <c r="E31" s="24" t="s">
        <v>97</v>
      </c>
      <c r="F31" s="1" t="s">
        <v>64</v>
      </c>
      <c r="G31" s="24" t="s">
        <v>55</v>
      </c>
      <c r="H31" s="38">
        <v>1459</v>
      </c>
      <c r="I31" s="37">
        <f t="shared" si="0"/>
        <v>21885</v>
      </c>
    </row>
    <row r="32" spans="1:10" x14ac:dyDescent="0.3">
      <c r="A32" s="5"/>
      <c r="B32" s="32" t="s">
        <v>109</v>
      </c>
      <c r="C32" s="20"/>
      <c r="D32" s="5"/>
      <c r="E32" s="21"/>
      <c r="F32" s="34"/>
      <c r="G32" s="5"/>
      <c r="H32" s="38"/>
      <c r="I32" s="37">
        <f t="shared" si="0"/>
        <v>0</v>
      </c>
    </row>
    <row r="33" spans="1:9" ht="27.6" x14ac:dyDescent="0.3">
      <c r="A33" s="22" t="s">
        <v>72</v>
      </c>
      <c r="B33" s="30" t="s">
        <v>110</v>
      </c>
      <c r="C33" s="20"/>
      <c r="D33" s="25" t="s">
        <v>90</v>
      </c>
      <c r="E33" s="24" t="s">
        <v>97</v>
      </c>
      <c r="F33" s="1" t="s">
        <v>64</v>
      </c>
      <c r="G33" s="24" t="s">
        <v>54</v>
      </c>
      <c r="H33" s="38">
        <v>1679</v>
      </c>
      <c r="I33" s="37">
        <f t="shared" si="0"/>
        <v>13432</v>
      </c>
    </row>
    <row r="34" spans="1:9" x14ac:dyDescent="0.3">
      <c r="A34" s="5"/>
      <c r="B34" s="30" t="s">
        <v>111</v>
      </c>
      <c r="C34" s="20"/>
      <c r="D34" s="5"/>
      <c r="E34" s="21"/>
      <c r="F34" s="34"/>
      <c r="G34" s="5"/>
      <c r="H34" s="38"/>
      <c r="I34" s="37">
        <f t="shared" si="0"/>
        <v>0</v>
      </c>
    </row>
    <row r="35" spans="1:9" ht="27.6" x14ac:dyDescent="0.3">
      <c r="A35" s="26" t="s">
        <v>73</v>
      </c>
      <c r="B35" s="30" t="s">
        <v>140</v>
      </c>
      <c r="C35" s="20"/>
      <c r="D35" s="25" t="s">
        <v>91</v>
      </c>
      <c r="E35" s="24" t="s">
        <v>97</v>
      </c>
      <c r="F35" s="1" t="s">
        <v>64</v>
      </c>
      <c r="G35" s="24" t="s">
        <v>101</v>
      </c>
      <c r="H35" s="38">
        <v>316</v>
      </c>
      <c r="I35" s="37">
        <f t="shared" si="0"/>
        <v>31600</v>
      </c>
    </row>
    <row r="36" spans="1:9" x14ac:dyDescent="0.3">
      <c r="A36" s="5"/>
      <c r="B36" s="31" t="s">
        <v>112</v>
      </c>
      <c r="C36" s="20"/>
      <c r="D36" s="5"/>
      <c r="E36" s="21"/>
      <c r="F36" s="34"/>
      <c r="G36" s="5"/>
      <c r="H36" s="38"/>
      <c r="I36" s="37">
        <f t="shared" si="0"/>
        <v>0</v>
      </c>
    </row>
    <row r="37" spans="1:9" ht="27.6" x14ac:dyDescent="0.3">
      <c r="A37" s="22" t="s">
        <v>74</v>
      </c>
      <c r="B37" s="30" t="s">
        <v>139</v>
      </c>
      <c r="C37" s="20"/>
      <c r="D37" s="25" t="s">
        <v>92</v>
      </c>
      <c r="E37" s="24" t="s">
        <v>97</v>
      </c>
      <c r="F37" s="1" t="s">
        <v>64</v>
      </c>
      <c r="G37" s="24" t="s">
        <v>102</v>
      </c>
      <c r="H37" s="38">
        <v>20</v>
      </c>
      <c r="I37" s="37">
        <f t="shared" si="0"/>
        <v>6000</v>
      </c>
    </row>
    <row r="38" spans="1:9" x14ac:dyDescent="0.3">
      <c r="A38" s="5"/>
      <c r="B38" s="30" t="s">
        <v>87</v>
      </c>
      <c r="C38" s="20"/>
      <c r="D38" s="5"/>
      <c r="E38" s="21"/>
      <c r="F38" s="34"/>
      <c r="G38" s="5"/>
      <c r="H38" s="38"/>
      <c r="I38" s="37">
        <f t="shared" si="0"/>
        <v>0</v>
      </c>
    </row>
    <row r="39" spans="1:9" ht="15" x14ac:dyDescent="0.3">
      <c r="A39" s="22" t="s">
        <v>75</v>
      </c>
      <c r="B39" s="30" t="s">
        <v>141</v>
      </c>
      <c r="C39" s="20"/>
      <c r="D39" s="24" t="s">
        <v>93</v>
      </c>
      <c r="E39" s="24" t="s">
        <v>97</v>
      </c>
      <c r="F39" s="1" t="s">
        <v>64</v>
      </c>
      <c r="G39" s="24" t="s">
        <v>103</v>
      </c>
      <c r="H39" s="39">
        <v>74</v>
      </c>
      <c r="I39" s="37">
        <f t="shared" si="0"/>
        <v>29600</v>
      </c>
    </row>
    <row r="40" spans="1:9" ht="27.6" x14ac:dyDescent="0.3">
      <c r="A40" s="26" t="s">
        <v>76</v>
      </c>
      <c r="B40" s="32" t="s">
        <v>142</v>
      </c>
      <c r="C40" s="20"/>
      <c r="D40" s="25" t="s">
        <v>94</v>
      </c>
      <c r="E40" s="24" t="s">
        <v>97</v>
      </c>
      <c r="F40" s="1" t="s">
        <v>64</v>
      </c>
      <c r="G40" s="24" t="s">
        <v>101</v>
      </c>
      <c r="H40" s="39">
        <v>6.03</v>
      </c>
      <c r="I40" s="37">
        <f t="shared" si="0"/>
        <v>603</v>
      </c>
    </row>
    <row r="41" spans="1:9" ht="15" x14ac:dyDescent="0.3">
      <c r="A41" s="26" t="s">
        <v>77</v>
      </c>
      <c r="B41" s="32" t="s">
        <v>143</v>
      </c>
      <c r="C41" s="20"/>
      <c r="D41" s="24">
        <v>304</v>
      </c>
      <c r="E41" s="24" t="s">
        <v>97</v>
      </c>
      <c r="F41" s="1" t="s">
        <v>64</v>
      </c>
      <c r="G41" s="24" t="s">
        <v>104</v>
      </c>
      <c r="H41" s="39">
        <v>79</v>
      </c>
      <c r="I41" s="37">
        <f t="shared" si="0"/>
        <v>16590</v>
      </c>
    </row>
    <row r="42" spans="1:9" ht="15" x14ac:dyDescent="0.3">
      <c r="A42" s="22" t="s">
        <v>78</v>
      </c>
      <c r="B42" s="32" t="s">
        <v>144</v>
      </c>
      <c r="C42" s="20"/>
      <c r="D42" s="24">
        <v>391</v>
      </c>
      <c r="E42" s="24" t="s">
        <v>97</v>
      </c>
      <c r="F42" s="1" t="s">
        <v>64</v>
      </c>
      <c r="G42" s="24" t="s">
        <v>105</v>
      </c>
      <c r="H42" s="39">
        <v>40</v>
      </c>
      <c r="I42" s="37">
        <f t="shared" si="0"/>
        <v>1200</v>
      </c>
    </row>
    <row r="43" spans="1:9" ht="15" x14ac:dyDescent="0.3">
      <c r="A43" s="22" t="s">
        <v>79</v>
      </c>
      <c r="B43" s="32">
        <v>404</v>
      </c>
      <c r="C43" s="20"/>
      <c r="D43" s="24">
        <v>404</v>
      </c>
      <c r="E43" s="24" t="s">
        <v>97</v>
      </c>
      <c r="F43" s="1" t="s">
        <v>64</v>
      </c>
      <c r="G43" s="24" t="s">
        <v>105</v>
      </c>
      <c r="H43" s="39">
        <v>40</v>
      </c>
      <c r="I43" s="37">
        <f t="shared" si="0"/>
        <v>1200</v>
      </c>
    </row>
    <row r="44" spans="1:9" ht="15" x14ac:dyDescent="0.3">
      <c r="A44" s="26" t="s">
        <v>80</v>
      </c>
      <c r="B44" s="31" t="s">
        <v>145</v>
      </c>
      <c r="C44" s="20"/>
      <c r="D44" s="27" t="s">
        <v>95</v>
      </c>
      <c r="E44" s="28" t="s">
        <v>97</v>
      </c>
      <c r="F44" s="1" t="s">
        <v>64</v>
      </c>
      <c r="G44" s="28" t="s">
        <v>43</v>
      </c>
      <c r="H44" s="39">
        <v>500</v>
      </c>
      <c r="I44" s="37">
        <f t="shared" si="0"/>
        <v>2500</v>
      </c>
    </row>
    <row r="45" spans="1:9" ht="27.6" x14ac:dyDescent="0.3">
      <c r="A45" s="22" t="s">
        <v>81</v>
      </c>
      <c r="B45" s="30" t="s">
        <v>146</v>
      </c>
      <c r="C45" s="20"/>
      <c r="D45" s="25" t="s">
        <v>96</v>
      </c>
      <c r="E45" s="24" t="s">
        <v>97</v>
      </c>
      <c r="F45" s="1" t="s">
        <v>64</v>
      </c>
      <c r="G45" s="24" t="s">
        <v>106</v>
      </c>
      <c r="H45" s="39">
        <v>3.79</v>
      </c>
      <c r="I45" s="37">
        <f t="shared" si="0"/>
        <v>3411</v>
      </c>
    </row>
    <row r="46" spans="1:9" ht="27.6" x14ac:dyDescent="0.3">
      <c r="A46" s="22" t="s">
        <v>82</v>
      </c>
      <c r="B46" s="32" t="s">
        <v>147</v>
      </c>
      <c r="C46" s="25" t="s">
        <v>88</v>
      </c>
      <c r="D46" s="24">
        <v>2140</v>
      </c>
      <c r="E46" s="24" t="s">
        <v>97</v>
      </c>
      <c r="F46" s="1" t="s">
        <v>64</v>
      </c>
      <c r="G46" s="24" t="s">
        <v>19</v>
      </c>
      <c r="H46" s="36">
        <f>328*2</f>
        <v>656</v>
      </c>
      <c r="I46" s="37">
        <f t="shared" si="0"/>
        <v>1312</v>
      </c>
    </row>
    <row r="47" spans="1:9" ht="15" x14ac:dyDescent="0.3">
      <c r="A47" s="26" t="s">
        <v>83</v>
      </c>
      <c r="B47" s="31" t="s">
        <v>148</v>
      </c>
      <c r="C47" s="20"/>
      <c r="D47" s="27" t="s">
        <v>113</v>
      </c>
      <c r="E47" s="27" t="s">
        <v>98</v>
      </c>
      <c r="F47" s="1" t="s">
        <v>64</v>
      </c>
      <c r="G47" s="28" t="s">
        <v>41</v>
      </c>
      <c r="H47" s="39">
        <v>1500</v>
      </c>
      <c r="I47" s="37">
        <f t="shared" si="0"/>
        <v>6000</v>
      </c>
    </row>
    <row r="48" spans="1:9" x14ac:dyDescent="0.3">
      <c r="A48" s="33" t="s">
        <v>27</v>
      </c>
      <c r="B48" s="19" t="s">
        <v>149</v>
      </c>
      <c r="C48" s="5"/>
      <c r="D48" s="6"/>
      <c r="E48" s="21"/>
      <c r="F48" s="34"/>
      <c r="G48" s="5"/>
      <c r="H48" s="38"/>
      <c r="I48" s="37">
        <f t="shared" si="0"/>
        <v>0</v>
      </c>
    </row>
    <row r="49" spans="1:10" x14ac:dyDescent="0.3">
      <c r="A49" s="22" t="s">
        <v>114</v>
      </c>
      <c r="B49" s="23" t="s">
        <v>118</v>
      </c>
      <c r="C49" s="25" t="s">
        <v>134</v>
      </c>
      <c r="D49" s="6"/>
      <c r="E49" s="24" t="s">
        <v>150</v>
      </c>
      <c r="F49" s="24" t="s">
        <v>99</v>
      </c>
      <c r="G49" s="24" t="s">
        <v>122</v>
      </c>
      <c r="H49" s="38">
        <v>65</v>
      </c>
      <c r="I49" s="37">
        <f t="shared" si="0"/>
        <v>228150</v>
      </c>
      <c r="J49" t="s">
        <v>151</v>
      </c>
    </row>
    <row r="50" spans="1:10" x14ac:dyDescent="0.3">
      <c r="A50" s="22" t="s">
        <v>115</v>
      </c>
      <c r="B50" s="23" t="s">
        <v>118</v>
      </c>
      <c r="C50" s="25" t="s">
        <v>135</v>
      </c>
      <c r="D50" s="6"/>
      <c r="E50" s="24" t="s">
        <v>150</v>
      </c>
      <c r="F50" s="24" t="s">
        <v>99</v>
      </c>
      <c r="G50" s="24" t="s">
        <v>123</v>
      </c>
      <c r="H50" s="38">
        <v>75</v>
      </c>
      <c r="I50" s="37">
        <f t="shared" si="0"/>
        <v>750</v>
      </c>
    </row>
    <row r="51" spans="1:10" x14ac:dyDescent="0.3">
      <c r="A51" s="33" t="s">
        <v>41</v>
      </c>
      <c r="B51" s="19" t="s">
        <v>127</v>
      </c>
      <c r="C51" s="5"/>
      <c r="D51" s="6"/>
      <c r="E51" s="21"/>
      <c r="F51" s="34"/>
      <c r="G51" s="5"/>
      <c r="H51" s="38"/>
      <c r="I51" s="37">
        <f t="shared" si="0"/>
        <v>0</v>
      </c>
    </row>
    <row r="52" spans="1:10" ht="27.6" x14ac:dyDescent="0.3">
      <c r="A52" s="22" t="s">
        <v>116</v>
      </c>
      <c r="B52" s="30" t="s">
        <v>152</v>
      </c>
      <c r="C52" s="24" t="s">
        <v>125</v>
      </c>
      <c r="D52" s="24">
        <v>278725</v>
      </c>
      <c r="E52" s="24" t="s">
        <v>120</v>
      </c>
      <c r="F52" s="24" t="s">
        <v>99</v>
      </c>
      <c r="G52" s="24" t="s">
        <v>124</v>
      </c>
      <c r="H52" s="38">
        <f>5000/50</f>
        <v>100</v>
      </c>
      <c r="I52" s="37">
        <f t="shared" si="0"/>
        <v>62000</v>
      </c>
      <c r="J52" t="s">
        <v>153</v>
      </c>
    </row>
    <row r="53" spans="1:10" ht="15" x14ac:dyDescent="0.3">
      <c r="A53" s="22" t="s">
        <v>117</v>
      </c>
      <c r="B53" s="23" t="s">
        <v>126</v>
      </c>
      <c r="C53" s="24" t="s">
        <v>136</v>
      </c>
      <c r="D53" s="24" t="s">
        <v>119</v>
      </c>
      <c r="E53" s="24" t="s">
        <v>121</v>
      </c>
      <c r="F53" s="1" t="s">
        <v>64</v>
      </c>
      <c r="G53" s="24" t="s">
        <v>103</v>
      </c>
      <c r="H53" s="38">
        <v>4</v>
      </c>
      <c r="I53" s="37">
        <f t="shared" si="0"/>
        <v>1600</v>
      </c>
    </row>
    <row r="54" spans="1:10" x14ac:dyDescent="0.3">
      <c r="B54" s="41" t="s">
        <v>154</v>
      </c>
      <c r="I54" s="42">
        <f>SUM(I4:I53)</f>
        <v>1008873</v>
      </c>
    </row>
    <row r="58" spans="1:10" x14ac:dyDescent="0.3">
      <c r="I58" s="40"/>
    </row>
    <row r="59" spans="1:10" x14ac:dyDescent="0.3">
      <c r="I59" s="4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2023-05-24T09:21:16Z</dcterms:created>
  <dcterms:modified xsi:type="dcterms:W3CDTF">2023-05-29T08:24:13Z</dcterms:modified>
</cp:coreProperties>
</file>