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СКС\"/>
    </mc:Choice>
  </mc:AlternateContent>
  <xr:revisionPtr revIDLastSave="0" documentId="13_ncr:1_{805E7433-3383-4287-B0E4-78921C7E0074}" xr6:coauthVersionLast="47" xr6:coauthVersionMax="47" xr10:uidLastSave="{00000000-0000-0000-0000-000000000000}"/>
  <bookViews>
    <workbookView xWindow="28680" yWindow="-120" windowWidth="29040" windowHeight="15840" xr2:uid="{3418015E-1D4E-40AF-A8ED-037045D6F97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116" i="1" s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" i="1"/>
  <c r="J108" i="1"/>
  <c r="J107" i="1"/>
  <c r="J106" i="1"/>
  <c r="J104" i="1"/>
  <c r="J91" i="1"/>
  <c r="J49" i="1"/>
  <c r="J47" i="1"/>
</calcChain>
</file>

<file path=xl/sharedStrings.xml><?xml version="1.0" encoding="utf-8"?>
<sst xmlns="http://schemas.openxmlformats.org/spreadsheetml/2006/main" count="487" uniqueCount="333">
  <si>
    <t>Поз.</t>
  </si>
  <si>
    <t>1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</si>
  <si>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</si>
  <si>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</si>
  <si>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</si>
  <si>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</si>
  <si>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</si>
  <si>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</si>
  <si>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</si>
  <si>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</si>
  <si>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</si>
  <si>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</si>
  <si>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</si>
  <si>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</si>
  <si>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Наименование и техническая характеристика</t>
  </si>
  <si>
    <t>2</t>
  </si>
  <si>
    <t>Оборудование</t>
  </si>
  <si>
    <t>вводом в комплекте</t>
  </si>
  <si>
    <t>перфорацией по бокам, задняя дверь сплошная, ручка с замком, съемные</t>
  </si>
  <si>
    <t>Панель с щеточным кабельным вводом в пол/потолок, 65х293 мм, цвет черный</t>
  </si>
  <si>
    <t>Сплайс-кассета, КДЗС, крепеж в комплекте</t>
  </si>
  <si>
    <t>Источник бесперебойного питания однофазный вход/выход, 2200 ВА/1980 Вт,</t>
  </si>
  <si>
    <t>линейно-интерактивный, встроенная АКБ, плата сетевого управления,</t>
  </si>
  <si>
    <t>защита от перегрузки и КЗ, автоматический байпас</t>
  </si>
  <si>
    <t>Источник бесперебойного питания однофазный вход/выход, 1000 ВА/800 Вт,</t>
  </si>
  <si>
    <t>Тип, марка, обозначение документа, опросного листа</t>
  </si>
  <si>
    <t>3</t>
  </si>
  <si>
    <t>TWB-1566-GP-RAL9004</t>
  </si>
  <si>
    <t>TTB-4268-AS-RAL9004</t>
  </si>
  <si>
    <t>TCB-TTB-RAL9004</t>
  </si>
  <si>
    <t>TDR3-2U-460-RAL9004</t>
  </si>
  <si>
    <t>CABEUS FO-19-32SC (LC DUPLEX)</t>
  </si>
  <si>
    <t>PT-LC-9</t>
  </si>
  <si>
    <t>DLC-DLC-SM</t>
  </si>
  <si>
    <t>PP3-19-24-8P8C-C5E-110D</t>
  </si>
  <si>
    <t>Cisco Catalyst WS-C2960X-48IS-LL</t>
  </si>
  <si>
    <t>SMT2200RMI2UNC</t>
  </si>
  <si>
    <t>INFORPRO1000IN</t>
  </si>
  <si>
    <t>Код продукции</t>
  </si>
  <si>
    <t>4</t>
  </si>
  <si>
    <t>7325c</t>
  </si>
  <si>
    <t>7132c</t>
  </si>
  <si>
    <t>Поставщик</t>
  </si>
  <si>
    <t>5</t>
  </si>
  <si>
    <t>Hyperline</t>
  </si>
  <si>
    <t>CABEUS</t>
  </si>
  <si>
    <t>Cisco</t>
  </si>
  <si>
    <t>АРС</t>
  </si>
  <si>
    <t>ООО "ДКС"</t>
  </si>
  <si>
    <t>Ед. измерения</t>
  </si>
  <si>
    <t>6</t>
  </si>
  <si>
    <t>к-т</t>
  </si>
  <si>
    <t>шт.</t>
  </si>
  <si>
    <t>Кол.</t>
  </si>
  <si>
    <t>8</t>
  </si>
  <si>
    <t>37</t>
  </si>
  <si>
    <t>117</t>
  </si>
  <si>
    <t>0,2</t>
  </si>
  <si>
    <t>2,3</t>
  </si>
  <si>
    <t>43</t>
  </si>
  <si>
    <t>14,6</t>
  </si>
  <si>
    <t>Примечание</t>
  </si>
  <si>
    <t>9</t>
  </si>
  <si>
    <t>Давальческие</t>
  </si>
  <si>
    <t>Или аналог</t>
  </si>
  <si>
    <r>
      <t xml:space="preserve">Масса </t>
    </r>
    <r>
      <rPr>
        <sz val="10"/>
        <rFont val="Arial Narrow"/>
      </rPr>
      <t xml:space="preserve">1 </t>
    </r>
    <r>
      <rPr>
        <sz val="10"/>
        <rFont val="Arial Narrow"/>
        <charset val="204"/>
      </rPr>
      <t>ед., кг</t>
    </r>
  </si>
  <si>
    <r>
      <t xml:space="preserve">Шкаф настенный 19", </t>
    </r>
    <r>
      <rPr>
        <sz val="10"/>
        <rFont val="Arial Narrow"/>
      </rPr>
      <t xml:space="preserve">15U, 600x775x600 </t>
    </r>
    <r>
      <rPr>
        <sz val="10"/>
        <rFont val="Arial Narrow"/>
        <charset val="204"/>
      </rPr>
      <t>мм, стеклянная ДВерь с перфорацией</t>
    </r>
  </si>
  <si>
    <r>
      <t xml:space="preserve">Шкафы </t>
    </r>
    <r>
      <rPr>
        <sz val="10"/>
        <rFont val="Arial Narrow"/>
      </rPr>
      <t>7, 9-12.</t>
    </r>
  </si>
  <si>
    <r>
      <t xml:space="preserve">по бокам, ручка с замком, цвет черный. </t>
    </r>
    <r>
      <rPr>
        <sz val="10"/>
        <rFont val="Arial Narrow"/>
      </rPr>
      <t xml:space="preserve">IP20. </t>
    </r>
    <r>
      <rPr>
        <sz val="10"/>
        <rFont val="Arial Narrow"/>
        <charset val="204"/>
      </rPr>
      <t>Панель с щеточным кабельным</t>
    </r>
  </si>
  <si>
    <r>
      <t xml:space="preserve">Шкаф </t>
    </r>
    <r>
      <rPr>
        <sz val="10"/>
        <rFont val="Arial Narrow"/>
      </rPr>
      <t xml:space="preserve">7 </t>
    </r>
    <r>
      <rPr>
        <sz val="10"/>
        <rFont val="Arial Narrow"/>
        <charset val="204"/>
      </rPr>
      <t>давальческий</t>
    </r>
  </si>
  <si>
    <r>
      <t xml:space="preserve">Шкаф настенный 19", </t>
    </r>
    <r>
      <rPr>
        <sz val="10"/>
        <rFont val="Arial Narrow"/>
      </rPr>
      <t xml:space="preserve">42U, </t>
    </r>
    <r>
      <rPr>
        <sz val="10"/>
        <rFont val="Arial Narrow"/>
        <charset val="204"/>
      </rPr>
      <t>600x2055x800 мм, передняя стеклянная Зйерь с</t>
    </r>
  </si>
  <si>
    <r>
      <t xml:space="preserve">Шкаф </t>
    </r>
    <r>
      <rPr>
        <sz val="10"/>
        <rFont val="Arial Narrow"/>
      </rPr>
      <t xml:space="preserve">8 </t>
    </r>
    <r>
      <rPr>
        <sz val="10"/>
        <rFont val="Arial Narrow"/>
        <charset val="204"/>
      </rPr>
      <t>давальческий</t>
    </r>
  </si>
  <si>
    <r>
      <t xml:space="preserve">боковые панели, цвет черный. </t>
    </r>
    <r>
      <rPr>
        <sz val="10"/>
        <rFont val="Arial Narrow"/>
      </rPr>
      <t>IP20</t>
    </r>
  </si>
  <si>
    <r>
      <t xml:space="preserve">Для шкафа </t>
    </r>
    <r>
      <rPr>
        <sz val="10"/>
        <rFont val="Arial Narrow"/>
      </rPr>
      <t>8</t>
    </r>
  </si>
  <si>
    <r>
      <t xml:space="preserve">Полка/ящик для документов с замком, </t>
    </r>
    <r>
      <rPr>
        <sz val="10"/>
        <rFont val="Arial Narrow"/>
      </rPr>
      <t xml:space="preserve">2U, </t>
    </r>
    <r>
      <rPr>
        <sz val="10"/>
        <rFont val="Arial Narrow"/>
        <charset val="204"/>
      </rPr>
      <t>483х88х460 мм, цвет черный</t>
    </r>
  </si>
  <si>
    <r>
      <t xml:space="preserve">Оптический кросс-бокс стационарный 19", </t>
    </r>
    <r>
      <rPr>
        <sz val="10"/>
        <rFont val="Arial Narrow"/>
      </rPr>
      <t xml:space="preserve">1U, </t>
    </r>
    <r>
      <rPr>
        <sz val="10"/>
        <rFont val="Arial Narrow"/>
        <charset val="204"/>
      </rPr>
      <t xml:space="preserve">32 порта, адаптеры </t>
    </r>
    <r>
      <rPr>
        <sz val="10"/>
        <rFont val="Arial Narrow"/>
      </rPr>
      <t>SC/2xLC.</t>
    </r>
  </si>
  <si>
    <r>
      <t xml:space="preserve">1 </t>
    </r>
    <r>
      <rPr>
        <sz val="10"/>
        <rFont val="Arial Narrow"/>
        <charset val="204"/>
      </rPr>
      <t>шт. давальческий</t>
    </r>
  </si>
  <si>
    <r>
      <t xml:space="preserve">Пигтейл с коннектором </t>
    </r>
    <r>
      <rPr>
        <sz val="10"/>
        <rFont val="Arial Narrow"/>
      </rPr>
      <t xml:space="preserve">LC/UPC, </t>
    </r>
    <r>
      <rPr>
        <sz val="10"/>
        <rFont val="Arial Narrow"/>
        <charset val="204"/>
      </rPr>
      <t xml:space="preserve">9/125 </t>
    </r>
    <r>
      <rPr>
        <sz val="10"/>
        <rFont val="Arial Narrow"/>
      </rPr>
      <t xml:space="preserve">(SM), LSZH, </t>
    </r>
    <r>
      <rPr>
        <sz val="10"/>
        <rFont val="Arial Narrow"/>
        <charset val="204"/>
      </rPr>
      <t>1,5 м</t>
    </r>
  </si>
  <si>
    <r>
      <t xml:space="preserve">Оптический адаптер (проходной соединитель) </t>
    </r>
    <r>
      <rPr>
        <sz val="10"/>
        <rFont val="Arial Narrow"/>
      </rPr>
      <t>LC-LC duplex, SM</t>
    </r>
  </si>
  <si>
    <r>
      <t xml:space="preserve">Патч-панель 19", </t>
    </r>
    <r>
      <rPr>
        <sz val="10"/>
        <rFont val="Arial Narrow"/>
      </rPr>
      <t xml:space="preserve">1U, </t>
    </r>
    <r>
      <rPr>
        <sz val="10"/>
        <rFont val="Arial Narrow"/>
        <charset val="204"/>
      </rPr>
      <t xml:space="preserve">24 порта </t>
    </r>
    <r>
      <rPr>
        <sz val="10"/>
        <rFont val="Arial Narrow"/>
      </rPr>
      <t xml:space="preserve">RJ-45, </t>
    </r>
    <r>
      <rPr>
        <sz val="10"/>
        <rFont val="Arial Narrow"/>
        <charset val="204"/>
      </rPr>
      <t xml:space="preserve">категория </t>
    </r>
    <r>
      <rPr>
        <sz val="10"/>
        <rFont val="Arial Narrow"/>
      </rPr>
      <t xml:space="preserve">5e, Dual IDC, RоHS, </t>
    </r>
    <r>
      <rPr>
        <sz val="10"/>
        <rFont val="Arial Narrow"/>
        <charset val="204"/>
      </rPr>
      <t>цвет черный</t>
    </r>
  </si>
  <si>
    <r>
      <t xml:space="preserve">10 </t>
    </r>
    <r>
      <rPr>
        <sz val="10"/>
        <rFont val="Arial Narrow"/>
        <charset val="204"/>
      </rPr>
      <t>шт. давальческие</t>
    </r>
  </si>
  <si>
    <r>
      <t xml:space="preserve">Коммутатор управляемый, уровень </t>
    </r>
    <r>
      <rPr>
        <sz val="10"/>
        <rFont val="Arial Narrow"/>
      </rPr>
      <t xml:space="preserve">L3, </t>
    </r>
    <r>
      <rPr>
        <sz val="10"/>
        <rFont val="Arial Narrow"/>
        <charset val="204"/>
      </rPr>
      <t xml:space="preserve">48 </t>
    </r>
    <r>
      <rPr>
        <sz val="10"/>
        <rFont val="Arial Narrow"/>
      </rPr>
      <t>GE, 2x1G SFP</t>
    </r>
  </si>
  <si>
    <r>
      <t xml:space="preserve">линейно-интерактивный, встроенная АКБ 2х7 </t>
    </r>
    <r>
      <rPr>
        <sz val="10"/>
        <rFont val="Arial Narrow"/>
      </rPr>
      <t xml:space="preserve">Ah, </t>
    </r>
    <r>
      <rPr>
        <sz val="10"/>
        <rFont val="Arial Narrow"/>
        <charset val="204"/>
      </rPr>
      <t>плата сетевого управления,</t>
    </r>
  </si>
  <si>
    <t xml:space="preserve">цена руб. с НДС </t>
  </si>
  <si>
    <t>Стоимость руб. с НДС</t>
  </si>
  <si>
    <t>10</t>
  </si>
  <si>
    <t>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</si>
  <si>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</si>
  <si>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</si>
  <si>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</si>
  <si>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</si>
  <si>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</si>
  <si>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</si>
  <si>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</si>
  <si>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</si>
  <si>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</si>
  <si>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</si>
  <si>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</si>
  <si>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2.1</t>
  </si>
  <si>
    <t>2.2</t>
  </si>
  <si>
    <t>2.3</t>
  </si>
  <si>
    <t>и кронштейнами, ширина 89 мм, высота 1866 мм, цвет черный</t>
  </si>
  <si>
    <t>шнур 2 м 1,5 мм2, вилка, номинальный ток 16 А</t>
  </si>
  <si>
    <t>Автоматический Выключатель 2Р, 1ном 10 А, хар. С</t>
  </si>
  <si>
    <t>Автоматический Выключатель 2Р, ^ом 16 А, хар. С</t>
  </si>
  <si>
    <t>Корпус настенной розетки компьютерной для 1 вставки</t>
  </si>
  <si>
    <t>Точка доступа (радиомодуль беспроводной), мощность передатчика до 20 дБм,</t>
  </si>
  <si>
    <t>рабочие частоты 2,4 и 5 ГГц, коэффициент усиления 3 дБи для 2,4 ГГц и 6 дБи</t>
  </si>
  <si>
    <t>для 5 ГГц. Скорость передачи данных до 450 Мбит/с для 2,4 ГГц и</t>
  </si>
  <si>
    <t>Изделия</t>
  </si>
  <si>
    <t>Длина 1 м, серый</t>
  </si>
  <si>
    <t>Длина 3 м, серый</t>
  </si>
  <si>
    <t>CMF-OTR-42U-89x106-C-RAL9005</t>
  </si>
  <si>
    <t>CM-1U-D53-PL-COV</t>
  </si>
  <si>
    <t>PH12-8C131 ITK PDU</t>
  </si>
  <si>
    <t>SSB3-1-WH</t>
  </si>
  <si>
    <t>KJNE-8P8C-C5e-90-WH</t>
  </si>
  <si>
    <t>MRD10-16</t>
  </si>
  <si>
    <t>UniFi AP AC Pro</t>
  </si>
  <si>
    <t>PC-LPM-UTP-RJ45-RJ45-C5e-1M-</t>
  </si>
  <si>
    <t>LSZH-GY</t>
  </si>
  <si>
    <t>PC-LPM-UTP-RJ45-RJ45-C5e-3M-</t>
  </si>
  <si>
    <t>121203-00253</t>
  </si>
  <si>
    <t>130202-02793</t>
  </si>
  <si>
    <t>АО "СвязьстройДеталь"/</t>
  </si>
  <si>
    <t>iTK</t>
  </si>
  <si>
    <t>Legrand</t>
  </si>
  <si>
    <t>IEK</t>
  </si>
  <si>
    <t>Ubiquiti</t>
  </si>
  <si>
    <t>АО "СвязьстройДеталь"</t>
  </si>
  <si>
    <t>6,2</t>
  </si>
  <si>
    <t>0,44</t>
  </si>
  <si>
    <t>0,45</t>
  </si>
  <si>
    <t>В шкаф 8 Давальческие</t>
  </si>
  <si>
    <t>16 шт. Давальческие</t>
  </si>
  <si>
    <t>2 шт. Давальческие</t>
  </si>
  <si>
    <r>
      <t xml:space="preserve">Вертикальный кабельный органайзер для шкафов </t>
    </r>
    <r>
      <rPr>
        <sz val="11"/>
        <rFont val="Arial"/>
      </rPr>
      <t xml:space="preserve">42U, </t>
    </r>
    <r>
      <rPr>
        <sz val="11"/>
        <rFont val="Arial"/>
        <charset val="204"/>
      </rPr>
      <t>с крышками</t>
    </r>
  </si>
  <si>
    <r>
      <t xml:space="preserve">Кабельный органайзер пластиковый с крышкой, глубина 53 мм, 19", </t>
    </r>
    <r>
      <rPr>
        <sz val="11"/>
        <rFont val="Arial"/>
      </rPr>
      <t>1U</t>
    </r>
  </si>
  <si>
    <r>
      <t xml:space="preserve">Блок розеток горизонтальный 8 розеток </t>
    </r>
    <r>
      <rPr>
        <sz val="11"/>
        <rFont val="Arial"/>
      </rPr>
      <t xml:space="preserve">C13, </t>
    </r>
    <r>
      <rPr>
        <sz val="11"/>
        <rFont val="Arial"/>
        <charset val="204"/>
      </rPr>
      <t xml:space="preserve">с </t>
    </r>
    <r>
      <rPr>
        <sz val="11"/>
        <rFont val="Arial"/>
      </rPr>
      <t xml:space="preserve">LED </t>
    </r>
    <r>
      <rPr>
        <sz val="11"/>
        <rFont val="Arial"/>
        <charset val="204"/>
      </rPr>
      <t xml:space="preserve">выключателем, </t>
    </r>
    <r>
      <rPr>
        <sz val="11"/>
        <rFont val="Arial"/>
      </rPr>
      <t>1U, IP20,</t>
    </r>
  </si>
  <si>
    <r>
      <t xml:space="preserve">TX3 C10A </t>
    </r>
    <r>
      <rPr>
        <sz val="11"/>
        <rFont val="Arial"/>
        <charset val="204"/>
      </rPr>
      <t>2П 6000</t>
    </r>
  </si>
  <si>
    <r>
      <t xml:space="preserve">TX3 C16A </t>
    </r>
    <r>
      <rPr>
        <sz val="11"/>
        <rFont val="Arial"/>
        <charset val="204"/>
      </rPr>
      <t>2П 6000</t>
    </r>
  </si>
  <si>
    <r>
      <t xml:space="preserve">Розетка компьютерная </t>
    </r>
    <r>
      <rPr>
        <sz val="11"/>
        <rFont val="Arial"/>
      </rPr>
      <t xml:space="preserve">RJ-45 </t>
    </r>
    <r>
      <rPr>
        <sz val="11"/>
        <rFont val="Arial"/>
        <charset val="204"/>
      </rPr>
      <t xml:space="preserve">серии </t>
    </r>
    <r>
      <rPr>
        <sz val="11"/>
        <rFont val="Arial"/>
      </rPr>
      <t xml:space="preserve">"Viva", </t>
    </r>
    <r>
      <rPr>
        <sz val="11"/>
        <rFont val="Arial"/>
        <charset val="204"/>
      </rPr>
      <t>установка в кабель-каналы, кат. 5е</t>
    </r>
  </si>
  <si>
    <r>
      <t xml:space="preserve">Розетка компьютерная </t>
    </r>
    <r>
      <rPr>
        <sz val="11"/>
        <rFont val="Arial"/>
      </rPr>
      <t xml:space="preserve">RJ-45 </t>
    </r>
    <r>
      <rPr>
        <sz val="11"/>
        <rFont val="Arial"/>
        <charset val="204"/>
      </rPr>
      <t xml:space="preserve">настенная, </t>
    </r>
    <r>
      <rPr>
        <sz val="11"/>
        <rFont val="Arial"/>
      </rPr>
      <t xml:space="preserve">IP66, </t>
    </r>
    <r>
      <rPr>
        <sz val="11"/>
        <rFont val="Arial"/>
        <charset val="204"/>
      </rPr>
      <t>с откидной крышкой</t>
    </r>
  </si>
  <si>
    <r>
      <t xml:space="preserve">DIS137448150 </t>
    </r>
    <r>
      <rPr>
        <sz val="11"/>
        <rFont val="Arial"/>
        <charset val="204"/>
      </rPr>
      <t>ДКС</t>
    </r>
  </si>
  <si>
    <r>
      <t xml:space="preserve">Вставка </t>
    </r>
    <r>
      <rPr>
        <sz val="11"/>
        <rFont val="Arial"/>
      </rPr>
      <t xml:space="preserve">RJ-45 (8P8C), </t>
    </r>
    <r>
      <rPr>
        <sz val="11"/>
        <rFont val="Arial"/>
        <charset val="204"/>
      </rPr>
      <t xml:space="preserve">кат. </t>
    </r>
    <r>
      <rPr>
        <sz val="11"/>
        <rFont val="Arial"/>
      </rPr>
      <t xml:space="preserve">5e, </t>
    </r>
    <r>
      <rPr>
        <sz val="11"/>
        <rFont val="Arial"/>
        <charset val="204"/>
      </rPr>
      <t xml:space="preserve">110 </t>
    </r>
    <r>
      <rPr>
        <sz val="11"/>
        <rFont val="Arial"/>
      </rPr>
      <t xml:space="preserve">IDC, </t>
    </r>
    <r>
      <rPr>
        <sz val="11"/>
        <rFont val="Arial"/>
        <charset val="204"/>
      </rPr>
      <t xml:space="preserve">монтаж инструментом </t>
    </r>
    <r>
      <rPr>
        <sz val="11"/>
        <rFont val="Arial"/>
      </rPr>
      <t xml:space="preserve">NE-TOOL, </t>
    </r>
    <r>
      <rPr>
        <sz val="11"/>
        <rFont val="Arial"/>
        <charset val="204"/>
      </rPr>
      <t>белая</t>
    </r>
  </si>
  <si>
    <r>
      <t xml:space="preserve">Розетка с заземлением на </t>
    </r>
    <r>
      <rPr>
        <sz val="11"/>
        <rFont val="Arial"/>
      </rPr>
      <t>DIN</t>
    </r>
    <r>
      <rPr>
        <sz val="11"/>
        <rFont val="Arial"/>
        <charset val="204"/>
      </rPr>
      <t xml:space="preserve">-рейку, ^ом 16А, </t>
    </r>
    <r>
      <rPr>
        <sz val="11"/>
        <rFont val="Arial"/>
      </rPr>
      <t xml:space="preserve">Uном </t>
    </r>
    <r>
      <rPr>
        <sz val="11"/>
        <rFont val="Arial"/>
        <charset val="204"/>
      </rPr>
      <t xml:space="preserve">250 В, </t>
    </r>
    <r>
      <rPr>
        <sz val="11"/>
        <rFont val="Arial"/>
      </rPr>
      <t>IP20</t>
    </r>
  </si>
  <si>
    <r>
      <t xml:space="preserve">До 1300 Мбит/с Зля 5 ГГц. РаДиус Действия До 122+ м. </t>
    </r>
    <r>
      <rPr>
        <sz val="11"/>
        <rFont val="Arial"/>
      </rPr>
      <t xml:space="preserve">2xEthernet </t>
    </r>
    <r>
      <rPr>
        <sz val="11"/>
        <rFont val="Arial"/>
        <charset val="204"/>
      </rPr>
      <t xml:space="preserve">1 Гб, </t>
    </r>
    <r>
      <rPr>
        <sz val="11"/>
        <rFont val="Arial"/>
      </rPr>
      <t>USB</t>
    </r>
  </si>
  <si>
    <r>
      <t xml:space="preserve">Шнур (патч-корД) оптический, </t>
    </r>
    <r>
      <rPr>
        <sz val="11"/>
        <rFont val="Arial"/>
      </rPr>
      <t xml:space="preserve">SM </t>
    </r>
    <r>
      <rPr>
        <sz val="11"/>
        <rFont val="Arial"/>
        <charset val="204"/>
      </rPr>
      <t xml:space="preserve">9/125 мкм, Дуплекс, </t>
    </r>
    <r>
      <rPr>
        <sz val="11"/>
        <rFont val="Arial"/>
      </rPr>
      <t xml:space="preserve">LC-LC, </t>
    </r>
    <r>
      <rPr>
        <sz val="11"/>
        <rFont val="Arial"/>
        <charset val="204"/>
      </rPr>
      <t>3 м</t>
    </r>
  </si>
  <si>
    <r>
      <t xml:space="preserve">LLI0C-2SM/2.0 </t>
    </r>
    <r>
      <rPr>
        <sz val="11"/>
        <rFont val="Arial"/>
        <charset val="204"/>
      </rPr>
      <t>мм-</t>
    </r>
  </si>
  <si>
    <r>
      <t xml:space="preserve">Патч-корД </t>
    </r>
    <r>
      <rPr>
        <sz val="11"/>
        <rFont val="Arial"/>
      </rPr>
      <t xml:space="preserve">U/UTP cat. 5e, </t>
    </r>
    <r>
      <rPr>
        <sz val="11"/>
        <rFont val="Arial"/>
        <charset val="204"/>
      </rPr>
      <t xml:space="preserve">внешняя оболочка </t>
    </r>
    <r>
      <rPr>
        <sz val="11"/>
        <rFont val="Arial"/>
      </rPr>
      <t xml:space="preserve">LSZH, </t>
    </r>
    <r>
      <rPr>
        <sz val="11"/>
        <rFont val="Arial"/>
        <charset val="204"/>
      </rPr>
      <t xml:space="preserve">4 пары, </t>
    </r>
    <r>
      <rPr>
        <sz val="11"/>
        <rFont val="Arial"/>
      </rPr>
      <t>RJ45-RJ45,</t>
    </r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</si>
  <si>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</si>
  <si>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</si>
  <si>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</si>
  <si>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</si>
  <si>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</si>
  <si>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</si>
  <si>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</si>
  <si>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</si>
  <si>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</si>
  <si>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</si>
  <si>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</si>
  <si>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</si>
  <si>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</si>
  <si>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</si>
  <si>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</si>
  <si>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</si>
  <si>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</si>
  <si>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Кабельный короб 110х50 мм с фронтальной крышкой, материал-композиция ПВХ,</t>
  </si>
  <si>
    <t>АВС пластик, цвет белый</t>
  </si>
  <si>
    <t>АВС пластик, цвет белый, типоразмер 45х45 мм</t>
  </si>
  <si>
    <t>Заглушка 110х50</t>
  </si>
  <si>
    <t>Ввод в стену/потолок</t>
  </si>
  <si>
    <t>толщина стали 0,7 мм</t>
  </si>
  <si>
    <t>толщина стали 1 мм</t>
  </si>
  <si>
    <t>толщина 0,7 мм</t>
  </si>
  <si>
    <t>In-liner Front</t>
  </si>
  <si>
    <t>130201-03656</t>
  </si>
  <si>
    <t>F0000A</t>
  </si>
  <si>
    <t>F1003A</t>
  </si>
  <si>
    <t>F00011</t>
  </si>
  <si>
    <t>F00015</t>
  </si>
  <si>
    <t>SPV40515</t>
  </si>
  <si>
    <t>АО "Связьстройдеталь"</t>
  </si>
  <si>
    <t>м</t>
  </si>
  <si>
    <t>1,348</t>
  </si>
  <si>
    <t>1,890</t>
  </si>
  <si>
    <t>1,030</t>
  </si>
  <si>
    <t>0,506</t>
  </si>
  <si>
    <t>В упаковке 8 шт.</t>
  </si>
  <si>
    <t>В упаковке 20 шт.</t>
  </si>
  <si>
    <t>В упаковке 18 шт.</t>
  </si>
  <si>
    <t>В упаковке 52 шт.</t>
  </si>
  <si>
    <t>В упаковке 10 шт.</t>
  </si>
  <si>
    <t>В упаковке 2 шт.</t>
  </si>
  <si>
    <t>В упаковке 6 шт.</t>
  </si>
  <si>
    <t>В упаковке 24 м (8 шт.)</t>
  </si>
  <si>
    <t>В упаковке 8 м (2 шт.)</t>
  </si>
  <si>
    <r>
      <t xml:space="preserve">Шнур (патч-корд) оптический, </t>
    </r>
    <r>
      <rPr>
        <sz val="11"/>
        <rFont val="Arial"/>
      </rPr>
      <t xml:space="preserve">SM </t>
    </r>
    <r>
      <rPr>
        <sz val="11"/>
        <rFont val="Arial"/>
        <charset val="204"/>
      </rPr>
      <t xml:space="preserve">9/125 мкм, дуплекс, </t>
    </r>
    <r>
      <rPr>
        <sz val="11"/>
        <rFont val="Arial"/>
      </rPr>
      <t xml:space="preserve">LC-ST, </t>
    </r>
    <r>
      <rPr>
        <sz val="11"/>
        <rFont val="Arial"/>
        <charset val="204"/>
      </rPr>
      <t>3 м</t>
    </r>
  </si>
  <si>
    <r>
      <t xml:space="preserve">защитная пленка, цвет белый, </t>
    </r>
    <r>
      <rPr>
        <sz val="11"/>
        <rFont val="Arial"/>
      </rPr>
      <t xml:space="preserve">L=2 </t>
    </r>
    <r>
      <rPr>
        <sz val="11"/>
        <rFont val="Arial"/>
        <charset val="204"/>
      </rPr>
      <t>м</t>
    </r>
  </si>
  <si>
    <r>
      <t xml:space="preserve">Разделитель (перегородка) пространства короба на секции, </t>
    </r>
    <r>
      <rPr>
        <sz val="11"/>
        <rFont val="Arial"/>
      </rPr>
      <t xml:space="preserve">L=2 </t>
    </r>
    <r>
      <rPr>
        <sz val="11"/>
        <rFont val="Arial"/>
        <charset val="204"/>
      </rPr>
      <t>м</t>
    </r>
  </si>
  <si>
    <r>
      <t xml:space="preserve">SEP-N </t>
    </r>
    <r>
      <rPr>
        <sz val="11"/>
        <rFont val="Arial"/>
        <charset val="204"/>
      </rPr>
      <t>60/50</t>
    </r>
  </si>
  <si>
    <r>
      <t>Угол внутренний 110х50 изменяемый (70-120</t>
    </r>
    <r>
      <rPr>
        <sz val="12"/>
        <rFont val="Arial"/>
        <charset val="204"/>
      </rPr>
      <t>°</t>
    </r>
    <r>
      <rPr>
        <sz val="11"/>
        <rFont val="Arial"/>
        <charset val="204"/>
      </rPr>
      <t>), цвет белый</t>
    </r>
  </si>
  <si>
    <r>
      <t>Угол внешний 110х50 изменяемый (70-120</t>
    </r>
    <r>
      <rPr>
        <sz val="12"/>
        <rFont val="Arial"/>
        <charset val="204"/>
      </rPr>
      <t>°</t>
    </r>
    <r>
      <rPr>
        <sz val="11"/>
        <rFont val="Arial"/>
        <charset val="204"/>
      </rPr>
      <t>), цвет белый</t>
    </r>
  </si>
  <si>
    <r>
      <t xml:space="preserve">Каркас на 2 модуля для монтажа электроустановочных изделий </t>
    </r>
    <r>
      <rPr>
        <sz val="11"/>
        <rFont val="Arial"/>
      </rPr>
      <t>"Viva",</t>
    </r>
  </si>
  <si>
    <r>
      <t xml:space="preserve">Каркас на 6 модулей для монтажа электроустановочных изделий </t>
    </r>
    <r>
      <rPr>
        <sz val="11"/>
        <rFont val="Arial"/>
      </rPr>
      <t>"Viva",</t>
    </r>
  </si>
  <si>
    <r>
      <t>Рамка универсальная 2-модульная Зля электроустановочных изЗе</t>
    </r>
    <r>
      <rPr>
        <sz val="11"/>
        <rFont val="Arial"/>
      </rPr>
      <t>/iuu'VivQ".</t>
    </r>
  </si>
  <si>
    <r>
      <t xml:space="preserve">Рамка универсальная 6-модульная Зля электроустановочных </t>
    </r>
    <r>
      <rPr>
        <sz val="11"/>
        <rFont val="Arial"/>
      </rPr>
      <t>u3denuu'Viva",</t>
    </r>
  </si>
  <si>
    <r>
      <t xml:space="preserve">Накладка на стык профиля </t>
    </r>
    <r>
      <rPr>
        <sz val="11"/>
        <rFont val="Arial"/>
      </rPr>
      <t xml:space="preserve">110x50, </t>
    </r>
    <r>
      <rPr>
        <sz val="11"/>
        <rFont val="Arial"/>
        <charset val="204"/>
      </rPr>
      <t>цвет белый</t>
    </r>
  </si>
  <si>
    <r>
      <t xml:space="preserve">Тройник </t>
    </r>
    <r>
      <rPr>
        <sz val="11"/>
        <rFont val="Arial"/>
      </rPr>
      <t xml:space="preserve">110x50, </t>
    </r>
    <r>
      <rPr>
        <sz val="11"/>
        <rFont val="Arial"/>
        <charset val="204"/>
      </rPr>
      <t>цвет белый</t>
    </r>
  </si>
  <si>
    <r>
      <t xml:space="preserve">Лоток перфорированный листовой, оцинкованный 150х50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</t>
    </r>
  </si>
  <si>
    <r>
      <t xml:space="preserve">Лоток перфорированный листовой, оцинкованный 150х50 мм, </t>
    </r>
    <r>
      <rPr>
        <sz val="11"/>
        <rFont val="Arial"/>
      </rPr>
      <t xml:space="preserve">L=4 </t>
    </r>
    <r>
      <rPr>
        <sz val="11"/>
        <rFont val="Arial"/>
        <charset val="204"/>
      </rPr>
      <t>м,</t>
    </r>
  </si>
  <si>
    <r>
      <t xml:space="preserve">Лоток перфорированный листовой, оцинкованный 100х50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</t>
    </r>
  </si>
  <si>
    <r>
      <t xml:space="preserve">Перегородка </t>
    </r>
    <r>
      <rPr>
        <sz val="11"/>
        <rFont val="Arial"/>
      </rPr>
      <t xml:space="preserve">SEP </t>
    </r>
    <r>
      <rPr>
        <sz val="11"/>
        <rFont val="Arial"/>
        <charset val="204"/>
      </rPr>
      <t xml:space="preserve">для лотка, высота 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</t>
    </r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</si>
  <si>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</si>
  <si>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</si>
  <si>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</si>
  <si>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</si>
  <si>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</si>
  <si>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</si>
  <si>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</si>
  <si>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</si>
  <si>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</si>
  <si>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</si>
  <si>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</si>
  <si>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</si>
  <si>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</si>
  <si>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крепление защелкиванием</t>
  </si>
  <si>
    <t>и соединительными пластинами</t>
  </si>
  <si>
    <t>элементами и соединительными пластинами</t>
  </si>
  <si>
    <t>Легкая консоль потолочная для лотков с основанием 150 мм. Крепление к</t>
  </si>
  <si>
    <t>потолку или стене (С-образный кронштейн)</t>
  </si>
  <si>
    <t>Легкая консоль потолочная для лотков с основанием 100 мм. Крепление к</t>
  </si>
  <si>
    <t>стене</t>
  </si>
  <si>
    <t>Стандартный анкер с болтом М8</t>
  </si>
  <si>
    <t>Винт для соединения крышек лотков</t>
  </si>
  <si>
    <t>OMEGA 3F</t>
  </si>
  <si>
    <t>36003K</t>
  </si>
  <si>
    <t>36002K</t>
  </si>
  <si>
    <t>36662K</t>
  </si>
  <si>
    <t>BBA3015</t>
  </si>
  <si>
    <t>BBA3010</t>
  </si>
  <si>
    <t>BBC3010</t>
  </si>
  <si>
    <t>СМ430850</t>
  </si>
  <si>
    <t>CM030508</t>
  </si>
  <si>
    <t>RN5RJ45U</t>
  </si>
  <si>
    <t>0,826</t>
  </si>
  <si>
    <t>0,850</t>
  </si>
  <si>
    <t>0,630</t>
  </si>
  <si>
    <t>0,830</t>
  </si>
  <si>
    <t>0,570</t>
  </si>
  <si>
    <t>0,900</t>
  </si>
  <si>
    <t>0,800</t>
  </si>
  <si>
    <t>0,348</t>
  </si>
  <si>
    <t>В упаковке 16 м (8 шт.)</t>
  </si>
  <si>
    <t>В упаковке 1 шт.</t>
  </si>
  <si>
    <t>В упаковке 4 шт.</t>
  </si>
  <si>
    <t>В упаковке 25 шт.</t>
  </si>
  <si>
    <t>В упаковке 200 шт.</t>
  </si>
  <si>
    <t>В упаковке 50 шт.</t>
  </si>
  <si>
    <r>
      <t xml:space="preserve">Крышка на лоток с заземлением, основание 150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 толщина стали 0,6 мм,</t>
    </r>
  </si>
  <si>
    <r>
      <t xml:space="preserve">Крышка на лоток с заземлением, основание 150 мм, </t>
    </r>
    <r>
      <rPr>
        <sz val="11"/>
        <rFont val="Arial"/>
      </rPr>
      <t xml:space="preserve">L=2 </t>
    </r>
    <r>
      <rPr>
        <sz val="11"/>
        <rFont val="Arial"/>
        <charset val="204"/>
      </rPr>
      <t>м, толщина 0,6 мм,</t>
    </r>
  </si>
  <si>
    <r>
      <t xml:space="preserve">Крышка на лоток с заземлением, основание 100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 толщина 0,6 мм,</t>
    </r>
  </si>
  <si>
    <r>
      <t>Угол горизонтальный 90</t>
    </r>
    <r>
      <rPr>
        <sz val="12"/>
        <rFont val="Arial"/>
        <charset val="204"/>
      </rPr>
      <t xml:space="preserve">° </t>
    </r>
    <r>
      <rPr>
        <sz val="11"/>
        <rFont val="Arial"/>
        <charset val="204"/>
      </rPr>
      <t>150х50 мм в комплекте с крепежными элементами</t>
    </r>
  </si>
  <si>
    <r>
      <t>Угол горизонтальный 90</t>
    </r>
    <r>
      <rPr>
        <sz val="12"/>
        <rFont val="Arial"/>
        <charset val="204"/>
      </rPr>
      <t xml:space="preserve">° </t>
    </r>
    <r>
      <rPr>
        <sz val="11"/>
        <rFont val="Arial"/>
        <charset val="204"/>
      </rPr>
      <t>100х50 мм в комплекте с крепежными элементами</t>
    </r>
  </si>
  <si>
    <r>
      <t>Угол вертикальный внутренний 90</t>
    </r>
    <r>
      <rPr>
        <sz val="12"/>
        <rFont val="Arial"/>
        <charset val="204"/>
      </rPr>
      <t xml:space="preserve">° </t>
    </r>
    <r>
      <rPr>
        <sz val="11"/>
        <rFont val="Arial"/>
        <charset val="204"/>
      </rPr>
      <t>100х50 мм в комплекте с крепежными</t>
    </r>
  </si>
  <si>
    <r>
      <t>DIN</t>
    </r>
    <r>
      <rPr>
        <sz val="11"/>
        <rFont val="Arial"/>
        <charset val="204"/>
      </rPr>
      <t xml:space="preserve">-рейка перфорированная 35х7,5 мм, </t>
    </r>
    <r>
      <rPr>
        <sz val="11"/>
        <rFont val="Arial"/>
      </rPr>
      <t xml:space="preserve">L=2 </t>
    </r>
    <r>
      <rPr>
        <sz val="11"/>
        <rFont val="Arial"/>
        <charset val="204"/>
      </rPr>
      <t>м</t>
    </r>
  </si>
  <si>
    <r>
      <t xml:space="preserve">Коннектор </t>
    </r>
    <r>
      <rPr>
        <sz val="11"/>
        <rFont val="Arial"/>
      </rPr>
      <t xml:space="preserve">RJ-45 </t>
    </r>
    <r>
      <rPr>
        <sz val="11"/>
        <rFont val="Arial"/>
        <charset val="204"/>
      </rPr>
      <t>кат. 5е неэкранированный</t>
    </r>
  </si>
  <si>
    <t>2.34</t>
  </si>
  <si>
    <t>2.35</t>
  </si>
  <si>
    <t>2.36</t>
  </si>
  <si>
    <t>2.37</t>
  </si>
  <si>
    <t>2.38</t>
  </si>
  <si>
    <t>2.39</t>
  </si>
  <si>
    <t>3.1</t>
  </si>
  <si>
    <t>3.2</t>
  </si>
  <si>
    <t>3.3</t>
  </si>
  <si>
    <t>3.4</t>
  </si>
  <si>
    <t>3.5</t>
  </si>
  <si>
    <t>4.1</t>
  </si>
  <si>
    <t>4.2</t>
  </si>
  <si>
    <t>4.3</t>
  </si>
  <si>
    <t>Клемма проходная, пружинное соединение, 4 мм2, цвет темно-бежевый</t>
  </si>
  <si>
    <t>Клемма проходная, пружинное соединение, 4 мм2, цвет синий</t>
  </si>
  <si>
    <t>Клемма заземления, пружинное соединение, 4 мм2, цвет зеленый/желтый</t>
  </si>
  <si>
    <t>Концевой стопор</t>
  </si>
  <si>
    <t>Перманентная шариковая ручка 1 мм, цвет черный, несмываемая/водостойкая</t>
  </si>
  <si>
    <t>Табличка маркировочная, полиэстер 10х20 мм (под лазерный принтер А4)</t>
  </si>
  <si>
    <t>Кабельная продукция</t>
  </si>
  <si>
    <t>Кабель оптический внутриобъектовый огнестойкий, наружная оболочка</t>
  </si>
  <si>
    <t>не выделяющая коррозионно-активных газообразных продуктов при горении</t>
  </si>
  <si>
    <t>и тлении, упрочняющие стеклонити, 16 одномодовых волокон</t>
  </si>
  <si>
    <t>Провод силовой установочный медный в оболочке коричневого/белого цвета</t>
  </si>
  <si>
    <t>Провод силовой установочный медный в оболочке синего цвета</t>
  </si>
  <si>
    <t>Провод силовой установочный медный гибкий в оболочке желто-зеленого</t>
  </si>
  <si>
    <t>цвета</t>
  </si>
  <si>
    <t>Материалы</t>
  </si>
  <si>
    <t>Труба ПЛЛ гибкая гофрированная с протяжкой, не поддерживает горение,</t>
  </si>
  <si>
    <t>Универсальная противопожарная пена</t>
  </si>
  <si>
    <t>7РЕ 4</t>
  </si>
  <si>
    <t>0КВ-нг(А)-FRHF-РД-4х16-(G.657A)</t>
  </si>
  <si>
    <t>ТУ 3587-004-51154035-2003</t>
  </si>
  <si>
    <t>UUTP4-C5E-S24-IN-LSZH-GY-305</t>
  </si>
  <si>
    <t>CP620</t>
  </si>
  <si>
    <t>UP1M</t>
  </si>
  <si>
    <t>SITFP1020W</t>
  </si>
  <si>
    <t>Weidmbller</t>
  </si>
  <si>
    <t>Weidm^ler</t>
  </si>
  <si>
    <t>Hilti</t>
  </si>
  <si>
    <t>0,130</t>
  </si>
  <si>
    <t>0,032</t>
  </si>
  <si>
    <t>В упаковке 5 шт.</t>
  </si>
  <si>
    <t>В упаковке 1680 шт.</t>
  </si>
  <si>
    <t>Бухта 50 м</t>
  </si>
  <si>
    <r>
      <t xml:space="preserve">ZDU </t>
    </r>
    <r>
      <rPr>
        <sz val="11"/>
        <rFont val="Arial"/>
        <charset val="204"/>
      </rPr>
      <t>4</t>
    </r>
  </si>
  <si>
    <r>
      <t xml:space="preserve">ZDU </t>
    </r>
    <r>
      <rPr>
        <sz val="10"/>
        <rFont val="Arial"/>
        <charset val="204"/>
      </rPr>
      <t xml:space="preserve">4 </t>
    </r>
    <r>
      <rPr>
        <sz val="10"/>
        <rFont val="Arial"/>
      </rPr>
      <t>BL</t>
    </r>
  </si>
  <si>
    <r>
      <t xml:space="preserve">ZEW </t>
    </r>
    <r>
      <rPr>
        <sz val="11"/>
        <rFont val="Arial"/>
        <charset val="204"/>
      </rPr>
      <t>35</t>
    </r>
  </si>
  <si>
    <r>
      <t xml:space="preserve">Кабель витая пара неэкранированный </t>
    </r>
    <r>
      <rPr>
        <sz val="11"/>
        <rFont val="Arial"/>
      </rPr>
      <t xml:space="preserve">U/UTP 4x2x0,51 </t>
    </r>
    <r>
      <rPr>
        <sz val="11"/>
        <rFont val="Arial"/>
        <charset val="204"/>
      </rPr>
      <t>категория 5е, материал</t>
    </r>
  </si>
  <si>
    <r>
      <t xml:space="preserve">оболочки </t>
    </r>
    <r>
      <rPr>
        <sz val="11"/>
        <rFont val="Arial"/>
      </rPr>
      <t>LSZH (hz(A)-HF)</t>
    </r>
  </si>
  <si>
    <r>
      <t xml:space="preserve">устойчивая к воспламенению (класс </t>
    </r>
    <r>
      <rPr>
        <sz val="11"/>
        <rFont val="Arial"/>
      </rPr>
      <t xml:space="preserve">V0), </t>
    </r>
    <r>
      <rPr>
        <sz val="11"/>
        <rFont val="Arial"/>
        <charset val="204"/>
      </rPr>
      <t>не содержащая галогенов, цвет белый</t>
    </r>
  </si>
  <si>
    <r>
      <t xml:space="preserve">dBH=14,8 </t>
    </r>
    <r>
      <rPr>
        <sz val="11"/>
        <rFont val="Arial"/>
        <charset val="204"/>
      </rPr>
      <t xml:space="preserve">мм, </t>
    </r>
    <r>
      <rPr>
        <sz val="11"/>
        <rFont val="Arial"/>
      </rPr>
      <t xml:space="preserve">dHap=19,7 </t>
    </r>
    <r>
      <rPr>
        <sz val="11"/>
        <rFont val="Arial"/>
        <charset val="204"/>
      </rPr>
      <t>мм</t>
    </r>
  </si>
  <si>
    <r>
      <t xml:space="preserve">Держатель с защелкой и дюбелем </t>
    </r>
    <r>
      <rPr>
        <sz val="11"/>
        <rFont val="Arial"/>
      </rPr>
      <t xml:space="preserve">d=20 </t>
    </r>
    <r>
      <rPr>
        <sz val="11"/>
        <rFont val="Arial"/>
        <charset val="204"/>
      </rPr>
      <t>мм</t>
    </r>
  </si>
  <si>
    <t>ПуВнг(А)-LS1х2,5</t>
  </si>
  <si>
    <t>ПуГВнг(А)-LS 1х2,5</t>
  </si>
  <si>
    <t>https://www.dkc2.ru/shop_45037_dks.html</t>
  </si>
  <si>
    <t>https://electroline.ru/product/1632050000-zdu-4.html</t>
  </si>
  <si>
    <t>https://shop220.ru/404042-avtomaticheskiy-vyklyuchatel-legrand-tx3-c16a-2p-6ka.htm</t>
  </si>
  <si>
    <t>https://componentltd.ru/catalog/patch-kordy-opticheskie/patch-kord-opticheskiy-lc-lc-upc-sm-9-125mkm-duplex-3-0mm-3m/</t>
  </si>
  <si>
    <t>ООО "Сарансккабель-оптика"</t>
  </si>
  <si>
    <t>https://rs24.ru/product/3038195</t>
  </si>
  <si>
    <t>https://www.tinko.ru/catalog/product/300194/</t>
  </si>
  <si>
    <t>ИТОГО руб. с НДС</t>
  </si>
  <si>
    <t>https://www.ssd.ru/ph12-8c131-itk-pdu-8-rozetok-c13-s-led-vykl-1u-shnur-2m-vilka-nem-st/</t>
  </si>
  <si>
    <t>https://www.amperkin.ru/product/inforpro1000in/?utm_referrer=https%3A%2F%2Fyandex.ru%2Fproducts%2Fsearch%3Ftext%3Dinforpro1000in%2520%25D0%25B4%25D0%25BA%25D1%2581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</si>
</sst>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 Narrow"/>
      <charset val="204"/>
    </font>
    <font>
      <sz val="10"/>
      <name val="Arial Narrow"/>
    </font>
    <font>
      <b/>
      <sz val="10"/>
      <name val="Arial Narrow"/>
      <charset val="204"/>
    </font>
    <font>
      <sz val="8"/>
      <name val="Calibri"/>
      <family val="2"/>
      <charset val="204"/>
      <scheme val="minor"/>
    </font>
    <font>
      <sz val="11"/>
      <name val="Arial"/>
      <charset val="204"/>
    </font>
    <font>
      <sz val="11"/>
      <name val="Arial"/>
    </font>
    <font>
      <b/>
      <sz val="11"/>
      <name val="Arial"/>
      <charset val="204"/>
    </font>
    <font>
      <sz val="12"/>
      <name val="Arial"/>
      <charset val="204"/>
    </font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2" fillId="0" borderId="1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wrapText="1"/>
    </xf>
    <xf numFmtId="0" fontId="1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8" fillId="0" borderId="1" xfId="1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4" fillId="0" borderId="1" xfId="1" applyNumberFormat="1" applyFont="1" applyFill="1" applyBorder="1" applyAlignment="1" applyProtection="1">
      <alignment horizontal="center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 vertical="center"/>
    </xf>
    <xf numFmtId="43" fontId="12" fillId="0" borderId="0" xfId="0" applyNumberFormat="1" applyFont="1"/>
    <xf numFmtId="0" fontId="12" fillId="0" borderId="0" xfId="0" applyFont="1" applyAlignment="1">
      <alignment wrapText="1"/>
    </xf>
    <xf numFmtId="0" fontId="13" fillId="0" borderId="1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_Лист1" xfId="1" xr:uid="{86B8ED38-26F3-4B83-9928-E0BC02A61F4B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6775-D894-44A1-9A6A-320BF8B49329}">
  <dimension ref="A1:L116"/>
  <sheetViews>
    <sheetView tabSelected="1" topLeftCell="A19" workbookViewId="0">
      <selection activeCell="N24" sqref="N24"/>
    </sheetView>
  </sheetViews>
  <sheetFormatPr defaultRowHeight="14.4" x14ac:dyDescent="0.3"/>
  <cols>
    <col min="1" max="1" width="8.88671875" style="24"/>
    <col min="2" max="2" width="38.88671875" style="14" customWidth="1"/>
    <col min="3" max="3" width="27.33203125" style="20" customWidth="1"/>
    <col min="4" max="4" width="16.77734375" style="14" customWidth="1"/>
    <col min="5" max="5" width="15.21875" customWidth="1"/>
    <col min="7" max="7" width="8.88671875" style="22"/>
    <col min="8" max="8" width="14.6640625" customWidth="1"/>
    <col min="9" max="9" width="14.6640625" style="14" customWidth="1"/>
    <col min="10" max="11" width="17.5546875" customWidth="1"/>
  </cols>
  <sheetData>
    <row r="1" spans="1:11" ht="27.6" x14ac:dyDescent="0.3">
      <c r="A1" s="1" t="s">
        <v>0</v>
      </c>
      <c r="B1" s="2" t="s">
        <v>14</v>
      </c>
      <c r="C1" s="2" t="s">
        <v>25</v>
      </c>
      <c r="D1" s="2" t="s">
        <v>38</v>
      </c>
      <c r="E1" s="1" t="s">
        <v>42</v>
      </c>
      <c r="F1" s="2" t="s">
        <v>49</v>
      </c>
      <c r="G1" s="1" t="s">
        <v>53</v>
      </c>
      <c r="H1" s="2" t="s">
        <v>65</v>
      </c>
      <c r="I1" s="2" t="s">
        <v>61</v>
      </c>
      <c r="J1" s="15" t="s">
        <v>83</v>
      </c>
      <c r="K1" s="15" t="s">
        <v>84</v>
      </c>
    </row>
    <row r="2" spans="1:11" x14ac:dyDescent="0.3">
      <c r="A2" s="1" t="s">
        <v>1</v>
      </c>
      <c r="B2" s="8" t="s">
        <v>15</v>
      </c>
      <c r="C2" s="2" t="s">
        <v>26</v>
      </c>
      <c r="D2" s="17" t="s">
        <v>39</v>
      </c>
      <c r="E2" s="4" t="s">
        <v>43</v>
      </c>
      <c r="F2" s="5" t="s">
        <v>50</v>
      </c>
      <c r="G2" s="4">
        <v>7</v>
      </c>
      <c r="H2" s="5" t="s">
        <v>54</v>
      </c>
      <c r="I2" s="17" t="s">
        <v>62</v>
      </c>
      <c r="J2" s="5" t="s">
        <v>85</v>
      </c>
      <c r="K2" s="4" t="s">
        <v>86</v>
      </c>
    </row>
    <row r="3" spans="1:11" x14ac:dyDescent="0.3">
      <c r="A3" s="26" t="s">
        <v>2</v>
      </c>
      <c r="B3" s="9" t="s">
        <v>16</v>
      </c>
      <c r="C3" s="19"/>
      <c r="D3" s="12"/>
      <c r="E3" s="7"/>
      <c r="F3" s="6"/>
      <c r="G3" s="21"/>
      <c r="H3" s="6"/>
      <c r="I3" s="12"/>
      <c r="J3" s="25"/>
      <c r="K3" s="25"/>
    </row>
    <row r="4" spans="1:11" ht="27.6" x14ac:dyDescent="0.3">
      <c r="A4" s="1" t="s">
        <v>3</v>
      </c>
      <c r="B4" s="10" t="s">
        <v>66</v>
      </c>
      <c r="C4" s="17" t="s">
        <v>27</v>
      </c>
      <c r="D4" s="12"/>
      <c r="E4" s="4" t="s">
        <v>44</v>
      </c>
      <c r="F4" s="1" t="s">
        <v>51</v>
      </c>
      <c r="G4" s="4">
        <v>5</v>
      </c>
      <c r="H4" s="4" t="s">
        <v>55</v>
      </c>
      <c r="I4" s="10" t="s">
        <v>67</v>
      </c>
      <c r="J4" s="28"/>
      <c r="K4" s="27">
        <f>J4*G4</f>
        <v>0</v>
      </c>
    </row>
    <row r="5" spans="1:11" ht="27.6" x14ac:dyDescent="0.3">
      <c r="A5" s="1"/>
      <c r="B5" s="11" t="s">
        <v>68</v>
      </c>
      <c r="C5" s="19"/>
      <c r="D5" s="12"/>
      <c r="E5" s="7"/>
      <c r="F5" s="6"/>
      <c r="G5" s="21"/>
      <c r="H5" s="6"/>
      <c r="I5" s="10" t="s">
        <v>69</v>
      </c>
      <c r="J5" s="28"/>
      <c r="K5" s="27">
        <f t="shared" ref="K5:K68" si="0">J5*G5</f>
        <v>0</v>
      </c>
    </row>
    <row r="6" spans="1:11" x14ac:dyDescent="0.3">
      <c r="A6" s="1"/>
      <c r="B6" s="11" t="s">
        <v>17</v>
      </c>
      <c r="C6" s="19"/>
      <c r="D6" s="12"/>
      <c r="E6" s="7"/>
      <c r="F6" s="6"/>
      <c r="G6" s="21"/>
      <c r="H6" s="6"/>
      <c r="I6" s="10"/>
      <c r="J6" s="28"/>
      <c r="K6" s="27">
        <f t="shared" si="0"/>
        <v>0</v>
      </c>
    </row>
    <row r="7" spans="1:11" ht="27.6" x14ac:dyDescent="0.3">
      <c r="A7" s="1" t="s">
        <v>4</v>
      </c>
      <c r="B7" s="10" t="s">
        <v>70</v>
      </c>
      <c r="C7" s="17" t="s">
        <v>28</v>
      </c>
      <c r="D7" s="12"/>
      <c r="E7" s="4" t="s">
        <v>44</v>
      </c>
      <c r="F7" s="1" t="s">
        <v>51</v>
      </c>
      <c r="G7" s="4">
        <v>1</v>
      </c>
      <c r="H7" s="4" t="s">
        <v>56</v>
      </c>
      <c r="I7" s="10" t="s">
        <v>71</v>
      </c>
      <c r="J7" s="28"/>
      <c r="K7" s="27">
        <f t="shared" si="0"/>
        <v>0</v>
      </c>
    </row>
    <row r="8" spans="1:11" ht="27.6" x14ac:dyDescent="0.3">
      <c r="A8" s="1"/>
      <c r="B8" s="11" t="s">
        <v>18</v>
      </c>
      <c r="C8" s="19"/>
      <c r="D8" s="12"/>
      <c r="E8" s="7"/>
      <c r="F8" s="6"/>
      <c r="G8" s="21"/>
      <c r="H8" s="4"/>
      <c r="I8" s="10"/>
      <c r="J8" s="28"/>
      <c r="K8" s="27">
        <f t="shared" si="0"/>
        <v>0</v>
      </c>
    </row>
    <row r="9" spans="1:11" x14ac:dyDescent="0.3">
      <c r="A9" s="1"/>
      <c r="B9" s="11" t="s">
        <v>72</v>
      </c>
      <c r="C9" s="19"/>
      <c r="D9" s="12"/>
      <c r="E9" s="7"/>
      <c r="F9" s="6"/>
      <c r="G9" s="21"/>
      <c r="H9" s="4"/>
      <c r="I9" s="10"/>
      <c r="J9" s="28"/>
      <c r="K9" s="27">
        <f t="shared" si="0"/>
        <v>0</v>
      </c>
    </row>
    <row r="10" spans="1:11" ht="27.6" x14ac:dyDescent="0.3">
      <c r="A10" s="1" t="s">
        <v>5</v>
      </c>
      <c r="B10" s="10" t="s">
        <v>19</v>
      </c>
      <c r="C10" s="17" t="s">
        <v>29</v>
      </c>
      <c r="D10" s="12"/>
      <c r="E10" s="4" t="s">
        <v>44</v>
      </c>
      <c r="F10" s="1" t="s">
        <v>52</v>
      </c>
      <c r="G10" s="5">
        <v>2</v>
      </c>
      <c r="H10" s="4" t="s">
        <v>57</v>
      </c>
      <c r="I10" s="10" t="s">
        <v>73</v>
      </c>
      <c r="J10" s="28"/>
      <c r="K10" s="27">
        <f t="shared" si="0"/>
        <v>0</v>
      </c>
    </row>
    <row r="11" spans="1:11" ht="27.6" x14ac:dyDescent="0.3">
      <c r="A11" s="1" t="s">
        <v>6</v>
      </c>
      <c r="B11" s="10" t="s">
        <v>74</v>
      </c>
      <c r="C11" s="17" t="s">
        <v>30</v>
      </c>
      <c r="D11" s="12"/>
      <c r="E11" s="4" t="s">
        <v>44</v>
      </c>
      <c r="F11" s="1" t="s">
        <v>52</v>
      </c>
      <c r="G11" s="4">
        <v>1</v>
      </c>
      <c r="H11" s="4" t="s">
        <v>54</v>
      </c>
      <c r="I11" s="10" t="s">
        <v>73</v>
      </c>
      <c r="J11" s="28"/>
      <c r="K11" s="27">
        <f t="shared" si="0"/>
        <v>0</v>
      </c>
    </row>
    <row r="12" spans="1:11" ht="27.6" x14ac:dyDescent="0.3">
      <c r="A12" s="1" t="s">
        <v>7</v>
      </c>
      <c r="B12" s="10" t="s">
        <v>75</v>
      </c>
      <c r="C12" s="17" t="s">
        <v>31</v>
      </c>
      <c r="D12" s="12"/>
      <c r="E12" s="4" t="s">
        <v>45</v>
      </c>
      <c r="F12" s="1" t="s">
        <v>51</v>
      </c>
      <c r="G12" s="4">
        <v>8</v>
      </c>
      <c r="H12" s="4" t="s">
        <v>58</v>
      </c>
      <c r="I12" s="10" t="s">
        <v>76</v>
      </c>
      <c r="J12" s="28"/>
      <c r="K12" s="27">
        <f t="shared" si="0"/>
        <v>0</v>
      </c>
    </row>
    <row r="13" spans="1:11" x14ac:dyDescent="0.3">
      <c r="A13" s="1"/>
      <c r="B13" s="11" t="s">
        <v>20</v>
      </c>
      <c r="C13" s="19"/>
      <c r="D13" s="12"/>
      <c r="E13" s="7"/>
      <c r="F13" s="6"/>
      <c r="G13" s="21"/>
      <c r="H13" s="4"/>
      <c r="I13" s="10"/>
      <c r="J13" s="28"/>
      <c r="K13" s="27">
        <f t="shared" si="0"/>
        <v>0</v>
      </c>
    </row>
    <row r="14" spans="1:11" ht="27.6" x14ac:dyDescent="0.3">
      <c r="A14" s="1" t="s">
        <v>8</v>
      </c>
      <c r="B14" s="10" t="s">
        <v>77</v>
      </c>
      <c r="C14" s="17" t="s">
        <v>32</v>
      </c>
      <c r="D14" s="17" t="s">
        <v>40</v>
      </c>
      <c r="E14" s="4" t="s">
        <v>45</v>
      </c>
      <c r="F14" s="1" t="s">
        <v>52</v>
      </c>
      <c r="G14" s="4">
        <v>192</v>
      </c>
      <c r="H14" s="4"/>
      <c r="I14" s="10"/>
      <c r="J14" s="28"/>
      <c r="K14" s="27">
        <f t="shared" si="0"/>
        <v>0</v>
      </c>
    </row>
    <row r="15" spans="1:11" ht="27.6" x14ac:dyDescent="0.3">
      <c r="A15" s="1" t="s">
        <v>9</v>
      </c>
      <c r="B15" s="11" t="s">
        <v>78</v>
      </c>
      <c r="C15" s="17" t="s">
        <v>33</v>
      </c>
      <c r="D15" s="18" t="s">
        <v>41</v>
      </c>
      <c r="E15" s="5" t="s">
        <v>45</v>
      </c>
      <c r="F15" s="3" t="s">
        <v>52</v>
      </c>
      <c r="G15" s="5">
        <v>96</v>
      </c>
      <c r="H15" s="4"/>
      <c r="I15" s="10"/>
      <c r="J15" s="28"/>
      <c r="K15" s="27">
        <f t="shared" si="0"/>
        <v>0</v>
      </c>
    </row>
    <row r="16" spans="1:11" ht="27.6" x14ac:dyDescent="0.3">
      <c r="A16" s="1" t="s">
        <v>10</v>
      </c>
      <c r="B16" s="10" t="s">
        <v>79</v>
      </c>
      <c r="C16" s="17" t="s">
        <v>34</v>
      </c>
      <c r="D16" s="12"/>
      <c r="E16" s="4" t="s">
        <v>44</v>
      </c>
      <c r="F16" s="1" t="s">
        <v>52</v>
      </c>
      <c r="G16" s="4">
        <v>14</v>
      </c>
      <c r="H16" s="4"/>
      <c r="I16" s="10" t="s">
        <v>80</v>
      </c>
      <c r="J16" s="28"/>
      <c r="K16" s="27">
        <f t="shared" si="0"/>
        <v>0</v>
      </c>
    </row>
    <row r="17" spans="1:12" ht="27.6" x14ac:dyDescent="0.3">
      <c r="A17" s="1" t="s">
        <v>11</v>
      </c>
      <c r="B17" s="10" t="s">
        <v>81</v>
      </c>
      <c r="C17" s="17" t="s">
        <v>35</v>
      </c>
      <c r="D17" s="12"/>
      <c r="E17" s="4" t="s">
        <v>46</v>
      </c>
      <c r="F17" s="1" t="s">
        <v>52</v>
      </c>
      <c r="G17" s="4">
        <v>5</v>
      </c>
      <c r="H17" s="4" t="s">
        <v>39</v>
      </c>
      <c r="I17" s="10" t="s">
        <v>63</v>
      </c>
      <c r="J17" s="28"/>
      <c r="K17" s="27">
        <f t="shared" si="0"/>
        <v>0</v>
      </c>
    </row>
    <row r="18" spans="1:12" ht="27.6" x14ac:dyDescent="0.3">
      <c r="A18" s="1" t="s">
        <v>12</v>
      </c>
      <c r="B18" s="10" t="s">
        <v>21</v>
      </c>
      <c r="C18" s="17" t="s">
        <v>36</v>
      </c>
      <c r="D18" s="12"/>
      <c r="E18" s="1" t="s">
        <v>47</v>
      </c>
      <c r="F18" s="1" t="s">
        <v>52</v>
      </c>
      <c r="G18" s="4">
        <v>1</v>
      </c>
      <c r="H18" s="4" t="s">
        <v>59</v>
      </c>
      <c r="I18" s="10" t="s">
        <v>63</v>
      </c>
      <c r="J18" s="28"/>
      <c r="K18" s="27">
        <f t="shared" si="0"/>
        <v>0</v>
      </c>
    </row>
    <row r="19" spans="1:12" ht="27.6" x14ac:dyDescent="0.3">
      <c r="A19" s="1"/>
      <c r="B19" s="13" t="s">
        <v>22</v>
      </c>
      <c r="C19" s="19"/>
      <c r="D19" s="12"/>
      <c r="E19" s="7"/>
      <c r="F19" s="6"/>
      <c r="G19" s="21"/>
      <c r="H19" s="4"/>
      <c r="I19" s="10"/>
      <c r="J19" s="28"/>
      <c r="K19" s="27">
        <f t="shared" si="0"/>
        <v>0</v>
      </c>
    </row>
    <row r="20" spans="1:12" x14ac:dyDescent="0.3">
      <c r="A20" s="1"/>
      <c r="B20" s="11" t="s">
        <v>23</v>
      </c>
      <c r="C20" s="19"/>
      <c r="D20" s="12"/>
      <c r="E20" s="7"/>
      <c r="F20" s="6"/>
      <c r="G20" s="21"/>
      <c r="H20" s="4"/>
      <c r="I20" s="10"/>
      <c r="J20" s="28"/>
      <c r="K20" s="27">
        <f t="shared" si="0"/>
        <v>0</v>
      </c>
    </row>
    <row r="21" spans="1:12" ht="27.6" x14ac:dyDescent="0.3">
      <c r="A21" s="1" t="s">
        <v>13</v>
      </c>
      <c r="B21" s="11" t="s">
        <v>24</v>
      </c>
      <c r="C21" s="17" t="s">
        <v>37</v>
      </c>
      <c r="D21" s="12"/>
      <c r="E21" s="3" t="s">
        <v>48</v>
      </c>
      <c r="F21" s="3" t="s">
        <v>52</v>
      </c>
      <c r="G21" s="5">
        <v>5</v>
      </c>
      <c r="H21" s="4" t="s">
        <v>60</v>
      </c>
      <c r="I21" s="10" t="s">
        <v>64</v>
      </c>
      <c r="J21" s="28">
        <v>50975</v>
      </c>
      <c r="K21" s="27">
        <f t="shared" si="0"/>
        <v>254875</v>
      </c>
      <c r="L21" t="s">
        <v>332</v>
      </c>
    </row>
    <row r="22" spans="1:12" ht="27.6" x14ac:dyDescent="0.3">
      <c r="A22" s="1"/>
      <c r="B22" s="11" t="s">
        <v>82</v>
      </c>
      <c r="C22" s="19"/>
      <c r="D22" s="12"/>
      <c r="E22" s="7"/>
      <c r="F22" s="6"/>
      <c r="G22" s="21"/>
      <c r="H22" s="4"/>
      <c r="I22" s="10"/>
      <c r="J22" s="28"/>
      <c r="K22" s="27">
        <f t="shared" si="0"/>
        <v>0</v>
      </c>
    </row>
    <row r="23" spans="1:12" x14ac:dyDescent="0.3">
      <c r="A23" s="1"/>
      <c r="B23" s="11" t="s">
        <v>23</v>
      </c>
      <c r="C23" s="19"/>
      <c r="D23" s="12"/>
      <c r="E23" s="7"/>
      <c r="F23" s="6"/>
      <c r="G23" s="21"/>
      <c r="H23" s="4"/>
      <c r="I23" s="10"/>
      <c r="J23" s="28"/>
      <c r="K23" s="27">
        <f t="shared" si="0"/>
        <v>0</v>
      </c>
    </row>
    <row r="24" spans="1:12" ht="28.2" x14ac:dyDescent="0.3">
      <c r="A24" s="1" t="s">
        <v>87</v>
      </c>
      <c r="B24" s="11" t="s">
        <v>136</v>
      </c>
      <c r="C24" s="17" t="s">
        <v>112</v>
      </c>
      <c r="D24" s="12"/>
      <c r="E24" s="3" t="s">
        <v>44</v>
      </c>
      <c r="F24" s="3" t="s">
        <v>52</v>
      </c>
      <c r="G24" s="4">
        <v>2</v>
      </c>
      <c r="H24" s="4" t="s">
        <v>130</v>
      </c>
      <c r="I24" s="10" t="s">
        <v>133</v>
      </c>
      <c r="J24" s="28"/>
      <c r="K24" s="27">
        <f t="shared" si="0"/>
        <v>0</v>
      </c>
    </row>
    <row r="25" spans="1:12" ht="27.6" x14ac:dyDescent="0.3">
      <c r="A25" s="1"/>
      <c r="B25" s="11" t="s">
        <v>101</v>
      </c>
      <c r="C25" s="17"/>
      <c r="D25" s="12"/>
      <c r="E25" s="3"/>
      <c r="F25" s="3"/>
      <c r="G25" s="4"/>
      <c r="H25" s="4"/>
      <c r="I25" s="10"/>
      <c r="J25" s="28"/>
      <c r="K25" s="27">
        <f t="shared" si="0"/>
        <v>0</v>
      </c>
    </row>
    <row r="26" spans="1:12" ht="28.2" x14ac:dyDescent="0.3">
      <c r="A26" s="1" t="s">
        <v>88</v>
      </c>
      <c r="B26" s="11" t="s">
        <v>137</v>
      </c>
      <c r="C26" s="17" t="s">
        <v>113</v>
      </c>
      <c r="D26" s="12"/>
      <c r="E26" s="3" t="s">
        <v>44</v>
      </c>
      <c r="F26" s="3" t="s">
        <v>52</v>
      </c>
      <c r="G26" s="4">
        <v>27</v>
      </c>
      <c r="H26" s="4" t="s">
        <v>131</v>
      </c>
      <c r="I26" s="10" t="s">
        <v>134</v>
      </c>
      <c r="J26" s="28"/>
      <c r="K26" s="27">
        <f t="shared" si="0"/>
        <v>0</v>
      </c>
    </row>
    <row r="27" spans="1:12" ht="28.8" x14ac:dyDescent="0.3">
      <c r="A27" s="1" t="s">
        <v>89</v>
      </c>
      <c r="B27" s="11" t="s">
        <v>138</v>
      </c>
      <c r="C27" s="31" t="s">
        <v>114</v>
      </c>
      <c r="D27" s="17" t="s">
        <v>122</v>
      </c>
      <c r="E27" s="3" t="s">
        <v>124</v>
      </c>
      <c r="F27" s="3" t="s">
        <v>52</v>
      </c>
      <c r="G27" s="4">
        <v>6</v>
      </c>
      <c r="H27" s="4" t="s">
        <v>15</v>
      </c>
      <c r="I27" s="10" t="s">
        <v>64</v>
      </c>
      <c r="J27" s="28">
        <v>2722</v>
      </c>
      <c r="K27" s="27">
        <f t="shared" si="0"/>
        <v>16332</v>
      </c>
      <c r="L27" t="s">
        <v>331</v>
      </c>
    </row>
    <row r="28" spans="1:12" ht="27.6" x14ac:dyDescent="0.3">
      <c r="A28" s="1"/>
      <c r="B28" s="11" t="s">
        <v>102</v>
      </c>
      <c r="C28" s="17"/>
      <c r="D28" s="17"/>
      <c r="E28" s="3" t="s">
        <v>125</v>
      </c>
      <c r="F28" s="3"/>
      <c r="G28" s="4"/>
      <c r="H28" s="4"/>
      <c r="I28" s="10" t="s">
        <v>135</v>
      </c>
      <c r="J28" s="28"/>
      <c r="K28" s="27">
        <f t="shared" si="0"/>
        <v>0</v>
      </c>
    </row>
    <row r="29" spans="1:12" ht="27.6" x14ac:dyDescent="0.3">
      <c r="A29" s="1" t="s">
        <v>90</v>
      </c>
      <c r="B29" s="11" t="s">
        <v>103</v>
      </c>
      <c r="C29" s="17" t="s">
        <v>139</v>
      </c>
      <c r="D29" s="17"/>
      <c r="E29" s="3" t="s">
        <v>126</v>
      </c>
      <c r="F29" s="3" t="s">
        <v>52</v>
      </c>
      <c r="G29" s="4">
        <v>5</v>
      </c>
      <c r="H29" s="4"/>
      <c r="I29" s="10"/>
      <c r="J29" s="28">
        <v>819.54</v>
      </c>
      <c r="K29" s="27">
        <f t="shared" si="0"/>
        <v>4097.7</v>
      </c>
      <c r="L29" t="s">
        <v>325</v>
      </c>
    </row>
    <row r="30" spans="1:12" x14ac:dyDescent="0.3">
      <c r="A30" s="1" t="s">
        <v>91</v>
      </c>
      <c r="B30" s="11" t="s">
        <v>104</v>
      </c>
      <c r="C30" s="17" t="s">
        <v>140</v>
      </c>
      <c r="D30" s="17"/>
      <c r="E30" s="3" t="s">
        <v>126</v>
      </c>
      <c r="F30" s="3" t="s">
        <v>52</v>
      </c>
      <c r="G30" s="4">
        <v>1</v>
      </c>
      <c r="H30" s="4"/>
      <c r="I30" s="10"/>
      <c r="J30" s="28">
        <v>754.13</v>
      </c>
      <c r="K30" s="27">
        <f t="shared" si="0"/>
        <v>754.13</v>
      </c>
    </row>
    <row r="31" spans="1:12" ht="28.8" x14ac:dyDescent="0.3">
      <c r="A31" s="1" t="s">
        <v>92</v>
      </c>
      <c r="B31" s="11" t="s">
        <v>141</v>
      </c>
      <c r="C31" s="17"/>
      <c r="D31" s="17">
        <v>45037</v>
      </c>
      <c r="E31" s="3" t="s">
        <v>48</v>
      </c>
      <c r="F31" s="3" t="s">
        <v>52</v>
      </c>
      <c r="G31" s="4">
        <v>198</v>
      </c>
      <c r="H31" s="4"/>
      <c r="I31" s="10"/>
      <c r="J31" s="28">
        <v>640</v>
      </c>
      <c r="K31" s="27">
        <f t="shared" si="0"/>
        <v>126720</v>
      </c>
      <c r="L31" t="s">
        <v>323</v>
      </c>
    </row>
    <row r="32" spans="1:12" ht="28.8" x14ac:dyDescent="0.3">
      <c r="A32" s="1" t="s">
        <v>93</v>
      </c>
      <c r="B32" s="11" t="s">
        <v>142</v>
      </c>
      <c r="C32" s="17"/>
      <c r="D32" s="17" t="s">
        <v>143</v>
      </c>
      <c r="E32" s="3" t="s">
        <v>48</v>
      </c>
      <c r="F32" s="3" t="s">
        <v>52</v>
      </c>
      <c r="G32" s="4">
        <v>3</v>
      </c>
      <c r="H32" s="4"/>
      <c r="I32" s="10"/>
      <c r="J32" s="28">
        <v>3800</v>
      </c>
      <c r="K32" s="27">
        <f t="shared" si="0"/>
        <v>11400</v>
      </c>
    </row>
    <row r="33" spans="1:12" ht="27.6" x14ac:dyDescent="0.3">
      <c r="A33" s="1" t="s">
        <v>94</v>
      </c>
      <c r="B33" s="11" t="s">
        <v>105</v>
      </c>
      <c r="C33" s="17" t="s">
        <v>115</v>
      </c>
      <c r="D33" s="17"/>
      <c r="E33" s="3" t="s">
        <v>44</v>
      </c>
      <c r="F33" s="3" t="s">
        <v>52</v>
      </c>
      <c r="G33" s="4">
        <v>5</v>
      </c>
      <c r="H33" s="4"/>
      <c r="I33" s="10"/>
      <c r="J33" s="28"/>
      <c r="K33" s="27">
        <f t="shared" si="0"/>
        <v>0</v>
      </c>
    </row>
    <row r="34" spans="1:12" ht="28.8" x14ac:dyDescent="0.3">
      <c r="A34" s="1" t="s">
        <v>95</v>
      </c>
      <c r="B34" s="11" t="s">
        <v>144</v>
      </c>
      <c r="C34" s="17" t="s">
        <v>116</v>
      </c>
      <c r="D34" s="17"/>
      <c r="E34" s="3" t="s">
        <v>44</v>
      </c>
      <c r="F34" s="3" t="s">
        <v>52</v>
      </c>
      <c r="G34" s="4">
        <v>5</v>
      </c>
      <c r="H34" s="4"/>
      <c r="I34" s="10"/>
      <c r="J34" s="28"/>
      <c r="K34" s="27">
        <f t="shared" si="0"/>
        <v>0</v>
      </c>
    </row>
    <row r="35" spans="1:12" ht="28.8" x14ac:dyDescent="0.3">
      <c r="A35" s="1" t="s">
        <v>96</v>
      </c>
      <c r="B35" s="11" t="s">
        <v>145</v>
      </c>
      <c r="C35" s="17" t="s">
        <v>117</v>
      </c>
      <c r="D35" s="17"/>
      <c r="E35" s="3" t="s">
        <v>127</v>
      </c>
      <c r="F35" s="3" t="s">
        <v>52</v>
      </c>
      <c r="G35" s="4">
        <v>6</v>
      </c>
      <c r="H35" s="4"/>
      <c r="I35" s="10"/>
      <c r="J35" s="28">
        <v>249</v>
      </c>
      <c r="K35" s="27">
        <f t="shared" si="0"/>
        <v>1494</v>
      </c>
    </row>
    <row r="36" spans="1:12" ht="27.6" x14ac:dyDescent="0.3">
      <c r="A36" s="1" t="s">
        <v>97</v>
      </c>
      <c r="B36" s="11" t="s">
        <v>106</v>
      </c>
      <c r="C36" s="17" t="s">
        <v>118</v>
      </c>
      <c r="D36" s="17"/>
      <c r="E36" s="3" t="s">
        <v>128</v>
      </c>
      <c r="F36" s="3" t="s">
        <v>52</v>
      </c>
      <c r="G36" s="4">
        <v>5</v>
      </c>
      <c r="H36" s="4" t="s">
        <v>132</v>
      </c>
      <c r="I36" s="10" t="s">
        <v>63</v>
      </c>
      <c r="J36" s="28"/>
      <c r="K36" s="27">
        <f t="shared" si="0"/>
        <v>0</v>
      </c>
    </row>
    <row r="37" spans="1:12" ht="27.6" x14ac:dyDescent="0.3">
      <c r="A37" s="1"/>
      <c r="B37" s="11" t="s">
        <v>107</v>
      </c>
      <c r="C37" s="17"/>
      <c r="D37" s="17"/>
      <c r="E37" s="3"/>
      <c r="F37" s="3"/>
      <c r="G37" s="4"/>
      <c r="H37" s="4"/>
      <c r="I37" s="10"/>
      <c r="J37" s="28"/>
      <c r="K37" s="27">
        <f t="shared" si="0"/>
        <v>0</v>
      </c>
    </row>
    <row r="38" spans="1:12" ht="27.6" x14ac:dyDescent="0.3">
      <c r="A38" s="1"/>
      <c r="B38" s="11" t="s">
        <v>108</v>
      </c>
      <c r="C38" s="17"/>
      <c r="D38" s="17"/>
      <c r="E38" s="3"/>
      <c r="F38" s="3"/>
      <c r="G38" s="4"/>
      <c r="H38" s="4"/>
      <c r="I38" s="10"/>
      <c r="J38" s="28"/>
      <c r="K38" s="27">
        <f t="shared" si="0"/>
        <v>0</v>
      </c>
    </row>
    <row r="39" spans="1:12" ht="28.2" x14ac:dyDescent="0.3">
      <c r="A39" s="1"/>
      <c r="B39" s="11" t="s">
        <v>146</v>
      </c>
      <c r="C39" s="17"/>
      <c r="D39" s="17"/>
      <c r="E39" s="3"/>
      <c r="F39" s="3"/>
      <c r="G39" s="4"/>
      <c r="H39" s="4"/>
      <c r="I39" s="10"/>
      <c r="J39" s="28"/>
      <c r="K39" s="27">
        <f t="shared" si="0"/>
        <v>0</v>
      </c>
    </row>
    <row r="40" spans="1:12" x14ac:dyDescent="0.3">
      <c r="A40" s="1" t="s">
        <v>15</v>
      </c>
      <c r="B40" s="16" t="s">
        <v>109</v>
      </c>
      <c r="C40" s="17"/>
      <c r="D40" s="17"/>
      <c r="E40" s="3"/>
      <c r="F40" s="3"/>
      <c r="G40" s="4"/>
      <c r="H40" s="4"/>
      <c r="I40" s="10"/>
      <c r="J40" s="28"/>
      <c r="K40" s="27">
        <f t="shared" si="0"/>
        <v>0</v>
      </c>
    </row>
    <row r="41" spans="1:12" ht="28.8" x14ac:dyDescent="0.3">
      <c r="A41" s="1" t="s">
        <v>98</v>
      </c>
      <c r="B41" s="11" t="s">
        <v>147</v>
      </c>
      <c r="C41" s="17" t="s">
        <v>148</v>
      </c>
      <c r="D41" s="17" t="s">
        <v>123</v>
      </c>
      <c r="E41" s="3" t="s">
        <v>129</v>
      </c>
      <c r="F41" s="3" t="s">
        <v>52</v>
      </c>
      <c r="G41" s="4">
        <v>8</v>
      </c>
      <c r="H41" s="4"/>
      <c r="I41" s="10"/>
      <c r="J41" s="28">
        <v>176</v>
      </c>
      <c r="K41" s="27">
        <f t="shared" si="0"/>
        <v>1408</v>
      </c>
      <c r="L41" t="s">
        <v>326</v>
      </c>
    </row>
    <row r="42" spans="1:12" ht="28.8" x14ac:dyDescent="0.3">
      <c r="A42" s="1" t="s">
        <v>99</v>
      </c>
      <c r="B42" s="11" t="s">
        <v>149</v>
      </c>
      <c r="C42" s="17" t="s">
        <v>119</v>
      </c>
      <c r="D42" s="17"/>
      <c r="E42" s="3" t="s">
        <v>44</v>
      </c>
      <c r="F42" s="3" t="s">
        <v>52</v>
      </c>
      <c r="G42" s="4">
        <v>57</v>
      </c>
      <c r="H42" s="4"/>
      <c r="I42" s="10"/>
      <c r="J42" s="28"/>
      <c r="K42" s="27">
        <f t="shared" si="0"/>
        <v>0</v>
      </c>
    </row>
    <row r="43" spans="1:12" x14ac:dyDescent="0.3">
      <c r="A43" s="1"/>
      <c r="B43" s="11" t="s">
        <v>110</v>
      </c>
      <c r="C43" s="17" t="s">
        <v>120</v>
      </c>
      <c r="D43" s="17"/>
      <c r="E43" s="3"/>
      <c r="F43" s="3"/>
      <c r="G43" s="4"/>
      <c r="H43" s="4"/>
      <c r="I43" s="10"/>
      <c r="J43" s="28"/>
      <c r="K43" s="27">
        <f t="shared" si="0"/>
        <v>0</v>
      </c>
    </row>
    <row r="44" spans="1:12" ht="28.8" x14ac:dyDescent="0.3">
      <c r="A44" s="1" t="s">
        <v>100</v>
      </c>
      <c r="B44" s="11" t="s">
        <v>149</v>
      </c>
      <c r="C44" s="17" t="s">
        <v>121</v>
      </c>
      <c r="D44" s="17"/>
      <c r="E44" s="3" t="s">
        <v>44</v>
      </c>
      <c r="F44" s="3" t="s">
        <v>52</v>
      </c>
      <c r="G44" s="4">
        <v>163</v>
      </c>
      <c r="H44" s="4"/>
      <c r="I44" s="10"/>
      <c r="J44" s="28"/>
      <c r="K44" s="27">
        <f t="shared" si="0"/>
        <v>0</v>
      </c>
    </row>
    <row r="45" spans="1:12" x14ac:dyDescent="0.3">
      <c r="A45" s="1"/>
      <c r="B45" s="11" t="s">
        <v>111</v>
      </c>
      <c r="C45" s="17" t="s">
        <v>120</v>
      </c>
      <c r="D45" s="17"/>
      <c r="E45" s="3"/>
      <c r="F45" s="3"/>
      <c r="G45" s="4"/>
      <c r="H45" s="4"/>
      <c r="I45" s="10"/>
      <c r="J45" s="28"/>
      <c r="K45" s="27">
        <f t="shared" si="0"/>
        <v>0</v>
      </c>
    </row>
    <row r="46" spans="1:12" ht="28.8" x14ac:dyDescent="0.3">
      <c r="A46" s="1" t="s">
        <v>150</v>
      </c>
      <c r="B46" s="11" t="s">
        <v>197</v>
      </c>
      <c r="C46" s="17" t="s">
        <v>148</v>
      </c>
      <c r="D46" s="17" t="s">
        <v>176</v>
      </c>
      <c r="E46" s="3" t="s">
        <v>182</v>
      </c>
      <c r="F46" s="3" t="s">
        <v>52</v>
      </c>
      <c r="G46" s="4">
        <v>2</v>
      </c>
      <c r="H46" s="4"/>
      <c r="I46" s="10"/>
      <c r="J46" s="28"/>
      <c r="K46" s="27">
        <f t="shared" si="0"/>
        <v>0</v>
      </c>
    </row>
    <row r="47" spans="1:12" ht="27.6" x14ac:dyDescent="0.3">
      <c r="A47" s="1" t="s">
        <v>151</v>
      </c>
      <c r="B47" s="11" t="s">
        <v>167</v>
      </c>
      <c r="C47" s="17" t="s">
        <v>175</v>
      </c>
      <c r="D47" s="17">
        <v>1050</v>
      </c>
      <c r="E47" s="3" t="s">
        <v>48</v>
      </c>
      <c r="F47" s="3" t="s">
        <v>52</v>
      </c>
      <c r="G47" s="4">
        <v>40</v>
      </c>
      <c r="H47" s="4"/>
      <c r="I47" s="10" t="s">
        <v>188</v>
      </c>
      <c r="J47" s="28">
        <f>789*2</f>
        <v>1578</v>
      </c>
      <c r="K47" s="27">
        <f t="shared" si="0"/>
        <v>63120</v>
      </c>
    </row>
    <row r="48" spans="1:12" x14ac:dyDescent="0.3">
      <c r="A48" s="1"/>
      <c r="B48" s="11" t="s">
        <v>198</v>
      </c>
      <c r="C48" s="17"/>
      <c r="D48" s="17"/>
      <c r="E48" s="3"/>
      <c r="F48" s="3"/>
      <c r="G48" s="4"/>
      <c r="H48" s="4"/>
      <c r="I48" s="10"/>
      <c r="J48" s="28"/>
      <c r="K48" s="27">
        <f t="shared" si="0"/>
        <v>0</v>
      </c>
    </row>
    <row r="49" spans="1:11" ht="28.2" x14ac:dyDescent="0.3">
      <c r="A49" s="1" t="s">
        <v>152</v>
      </c>
      <c r="B49" s="11" t="s">
        <v>199</v>
      </c>
      <c r="C49" s="17" t="s">
        <v>200</v>
      </c>
      <c r="D49" s="17">
        <v>1415</v>
      </c>
      <c r="E49" s="3" t="s">
        <v>48</v>
      </c>
      <c r="F49" s="3" t="s">
        <v>52</v>
      </c>
      <c r="G49" s="4">
        <v>40</v>
      </c>
      <c r="H49" s="4"/>
      <c r="I49" s="10" t="s">
        <v>189</v>
      </c>
      <c r="J49" s="28">
        <f>122*2</f>
        <v>244</v>
      </c>
      <c r="K49" s="27">
        <f t="shared" si="0"/>
        <v>9760</v>
      </c>
    </row>
    <row r="50" spans="1:11" ht="30" x14ac:dyDescent="0.3">
      <c r="A50" s="1" t="s">
        <v>153</v>
      </c>
      <c r="B50" s="11" t="s">
        <v>201</v>
      </c>
      <c r="C50" s="17"/>
      <c r="D50" s="17">
        <v>1051</v>
      </c>
      <c r="E50" s="3" t="s">
        <v>48</v>
      </c>
      <c r="F50" s="3" t="s">
        <v>52</v>
      </c>
      <c r="G50" s="4">
        <v>12</v>
      </c>
      <c r="H50" s="4"/>
      <c r="I50" s="10"/>
      <c r="J50" s="28">
        <v>598</v>
      </c>
      <c r="K50" s="27">
        <f t="shared" si="0"/>
        <v>7176</v>
      </c>
    </row>
    <row r="51" spans="1:11" ht="30" x14ac:dyDescent="0.3">
      <c r="A51" s="1" t="s">
        <v>154</v>
      </c>
      <c r="B51" s="11" t="s">
        <v>202</v>
      </c>
      <c r="C51" s="17"/>
      <c r="D51" s="17">
        <v>1052</v>
      </c>
      <c r="E51" s="3" t="s">
        <v>48</v>
      </c>
      <c r="F51" s="3" t="s">
        <v>52</v>
      </c>
      <c r="G51" s="4">
        <v>7</v>
      </c>
      <c r="H51" s="4"/>
      <c r="I51" s="10"/>
      <c r="J51" s="28">
        <v>673</v>
      </c>
      <c r="K51" s="27">
        <f t="shared" si="0"/>
        <v>4711</v>
      </c>
    </row>
    <row r="52" spans="1:11" ht="28.2" x14ac:dyDescent="0.3">
      <c r="A52" s="1" t="s">
        <v>155</v>
      </c>
      <c r="B52" s="11" t="s">
        <v>203</v>
      </c>
      <c r="C52" s="17"/>
      <c r="D52" s="17" t="s">
        <v>177</v>
      </c>
      <c r="E52" s="3" t="s">
        <v>48</v>
      </c>
      <c r="F52" s="3" t="s">
        <v>52</v>
      </c>
      <c r="G52" s="4">
        <v>90</v>
      </c>
      <c r="H52" s="4"/>
      <c r="I52" s="10" t="s">
        <v>190</v>
      </c>
      <c r="J52" s="28">
        <v>72</v>
      </c>
      <c r="K52" s="27">
        <f t="shared" si="0"/>
        <v>6480</v>
      </c>
    </row>
    <row r="53" spans="1:11" x14ac:dyDescent="0.3">
      <c r="A53" s="1"/>
      <c r="B53" s="11" t="s">
        <v>168</v>
      </c>
      <c r="C53" s="17"/>
      <c r="D53" s="17"/>
      <c r="E53" s="3"/>
      <c r="F53" s="3"/>
      <c r="G53" s="4"/>
      <c r="H53" s="4"/>
      <c r="I53" s="10"/>
      <c r="J53" s="28"/>
      <c r="K53" s="27">
        <f t="shared" si="0"/>
        <v>0</v>
      </c>
    </row>
    <row r="54" spans="1:11" ht="28.2" x14ac:dyDescent="0.3">
      <c r="A54" s="1" t="s">
        <v>156</v>
      </c>
      <c r="B54" s="11" t="s">
        <v>204</v>
      </c>
      <c r="C54" s="17"/>
      <c r="D54" s="17" t="s">
        <v>178</v>
      </c>
      <c r="E54" s="3" t="s">
        <v>48</v>
      </c>
      <c r="F54" s="3" t="s">
        <v>52</v>
      </c>
      <c r="G54" s="4">
        <v>19</v>
      </c>
      <c r="H54" s="4"/>
      <c r="I54" s="10"/>
      <c r="J54" s="28">
        <v>135</v>
      </c>
      <c r="K54" s="27">
        <f t="shared" si="0"/>
        <v>2565</v>
      </c>
    </row>
    <row r="55" spans="1:11" x14ac:dyDescent="0.3">
      <c r="A55" s="1"/>
      <c r="B55" s="11" t="s">
        <v>168</v>
      </c>
      <c r="C55" s="17"/>
      <c r="D55" s="17"/>
      <c r="E55" s="3"/>
      <c r="F55" s="3"/>
      <c r="G55" s="4"/>
      <c r="H55" s="4"/>
      <c r="I55" s="10"/>
      <c r="J55" s="28"/>
      <c r="K55" s="27">
        <f t="shared" si="0"/>
        <v>0</v>
      </c>
    </row>
    <row r="56" spans="1:11" ht="28.2" x14ac:dyDescent="0.3">
      <c r="A56" s="1" t="s">
        <v>157</v>
      </c>
      <c r="B56" s="11" t="s">
        <v>205</v>
      </c>
      <c r="C56" s="17"/>
      <c r="D56" s="17" t="s">
        <v>179</v>
      </c>
      <c r="E56" s="3" t="s">
        <v>48</v>
      </c>
      <c r="F56" s="3" t="s">
        <v>52</v>
      </c>
      <c r="G56" s="4">
        <v>104</v>
      </c>
      <c r="H56" s="4"/>
      <c r="I56" s="10" t="s">
        <v>191</v>
      </c>
      <c r="J56" s="28">
        <v>75</v>
      </c>
      <c r="K56" s="27">
        <f t="shared" si="0"/>
        <v>7800</v>
      </c>
    </row>
    <row r="57" spans="1:11" x14ac:dyDescent="0.3">
      <c r="A57" s="1"/>
      <c r="B57" s="11" t="s">
        <v>169</v>
      </c>
      <c r="C57" s="17"/>
      <c r="D57" s="17"/>
      <c r="E57" s="3"/>
      <c r="F57" s="3"/>
      <c r="G57" s="4"/>
      <c r="H57" s="4"/>
      <c r="I57" s="10"/>
      <c r="J57" s="28"/>
      <c r="K57" s="27">
        <f t="shared" si="0"/>
        <v>0</v>
      </c>
    </row>
    <row r="58" spans="1:11" ht="28.2" x14ac:dyDescent="0.3">
      <c r="A58" s="1" t="s">
        <v>158</v>
      </c>
      <c r="B58" s="11" t="s">
        <v>206</v>
      </c>
      <c r="C58" s="17"/>
      <c r="D58" s="17" t="s">
        <v>180</v>
      </c>
      <c r="E58" s="3" t="s">
        <v>48</v>
      </c>
      <c r="F58" s="3" t="s">
        <v>52</v>
      </c>
      <c r="G58" s="4">
        <v>20</v>
      </c>
      <c r="H58" s="4"/>
      <c r="I58" s="10" t="s">
        <v>192</v>
      </c>
      <c r="J58" s="28">
        <v>134</v>
      </c>
      <c r="K58" s="27">
        <f t="shared" si="0"/>
        <v>2680</v>
      </c>
    </row>
    <row r="59" spans="1:11" x14ac:dyDescent="0.3">
      <c r="A59" s="1"/>
      <c r="B59" s="11" t="s">
        <v>169</v>
      </c>
      <c r="C59" s="17"/>
      <c r="D59" s="17"/>
      <c r="E59" s="3"/>
      <c r="F59" s="3"/>
      <c r="G59" s="4"/>
      <c r="H59" s="4"/>
      <c r="I59" s="10"/>
      <c r="J59" s="28"/>
      <c r="K59" s="27">
        <f t="shared" si="0"/>
        <v>0</v>
      </c>
    </row>
    <row r="60" spans="1:11" ht="28.8" x14ac:dyDescent="0.3">
      <c r="A60" s="1" t="s">
        <v>159</v>
      </c>
      <c r="B60" s="11" t="s">
        <v>207</v>
      </c>
      <c r="C60" s="17"/>
      <c r="D60" s="17">
        <v>1009</v>
      </c>
      <c r="E60" s="3" t="s">
        <v>48</v>
      </c>
      <c r="F60" s="3" t="s">
        <v>52</v>
      </c>
      <c r="G60" s="4">
        <v>20</v>
      </c>
      <c r="H60" s="4"/>
      <c r="I60" s="10" t="s">
        <v>192</v>
      </c>
      <c r="J60" s="28">
        <v>53</v>
      </c>
      <c r="K60" s="27">
        <f t="shared" si="0"/>
        <v>1060</v>
      </c>
    </row>
    <row r="61" spans="1:11" x14ac:dyDescent="0.3">
      <c r="A61" s="1" t="s">
        <v>160</v>
      </c>
      <c r="B61" s="11" t="s">
        <v>208</v>
      </c>
      <c r="C61" s="17"/>
      <c r="D61" s="17">
        <v>1006</v>
      </c>
      <c r="E61" s="3" t="s">
        <v>48</v>
      </c>
      <c r="F61" s="3" t="s">
        <v>52</v>
      </c>
      <c r="G61" s="4">
        <v>3</v>
      </c>
      <c r="H61" s="4"/>
      <c r="I61" s="10"/>
      <c r="J61" s="28">
        <v>678</v>
      </c>
      <c r="K61" s="27">
        <f t="shared" si="0"/>
        <v>2034</v>
      </c>
    </row>
    <row r="62" spans="1:11" x14ac:dyDescent="0.3">
      <c r="A62" s="1" t="s">
        <v>161</v>
      </c>
      <c r="B62" s="11" t="s">
        <v>170</v>
      </c>
      <c r="C62" s="17"/>
      <c r="D62" s="17">
        <v>1005</v>
      </c>
      <c r="E62" s="3" t="s">
        <v>48</v>
      </c>
      <c r="F62" s="3" t="s">
        <v>52</v>
      </c>
      <c r="G62" s="4">
        <v>6</v>
      </c>
      <c r="H62" s="4"/>
      <c r="I62" s="10" t="s">
        <v>193</v>
      </c>
      <c r="J62" s="28">
        <v>110</v>
      </c>
      <c r="K62" s="27">
        <f t="shared" si="0"/>
        <v>660</v>
      </c>
    </row>
    <row r="63" spans="1:11" x14ac:dyDescent="0.3">
      <c r="A63" s="1" t="s">
        <v>162</v>
      </c>
      <c r="B63" s="11" t="s">
        <v>171</v>
      </c>
      <c r="C63" s="17"/>
      <c r="D63" s="17">
        <v>1007</v>
      </c>
      <c r="E63" s="3" t="s">
        <v>48</v>
      </c>
      <c r="F63" s="3" t="s">
        <v>52</v>
      </c>
      <c r="G63" s="4">
        <v>6</v>
      </c>
      <c r="H63" s="4"/>
      <c r="I63" s="10" t="s">
        <v>194</v>
      </c>
      <c r="J63" s="28">
        <v>157</v>
      </c>
      <c r="K63" s="27">
        <f t="shared" si="0"/>
        <v>942</v>
      </c>
    </row>
    <row r="64" spans="1:11" ht="28.2" x14ac:dyDescent="0.3">
      <c r="A64" s="1" t="s">
        <v>163</v>
      </c>
      <c r="B64" s="11" t="s">
        <v>209</v>
      </c>
      <c r="C64" s="17"/>
      <c r="D64" s="17">
        <v>35263</v>
      </c>
      <c r="E64" s="3" t="s">
        <v>48</v>
      </c>
      <c r="F64" s="3" t="s">
        <v>183</v>
      </c>
      <c r="G64" s="4">
        <v>312</v>
      </c>
      <c r="H64" s="4" t="s">
        <v>184</v>
      </c>
      <c r="I64" s="10" t="s">
        <v>195</v>
      </c>
      <c r="J64" s="28">
        <v>431</v>
      </c>
      <c r="K64" s="27">
        <f t="shared" si="0"/>
        <v>134472</v>
      </c>
    </row>
    <row r="65" spans="1:11" x14ac:dyDescent="0.3">
      <c r="A65" s="1"/>
      <c r="B65" s="11" t="s">
        <v>172</v>
      </c>
      <c r="C65" s="17"/>
      <c r="D65" s="17"/>
      <c r="E65" s="3"/>
      <c r="F65" s="3"/>
      <c r="G65" s="4"/>
      <c r="H65" s="4"/>
      <c r="I65" s="10"/>
      <c r="J65" s="28"/>
      <c r="K65" s="27">
        <f t="shared" si="0"/>
        <v>0</v>
      </c>
    </row>
    <row r="66" spans="1:11" ht="28.2" x14ac:dyDescent="0.3">
      <c r="A66" s="1" t="s">
        <v>164</v>
      </c>
      <c r="B66" s="11" t="s">
        <v>210</v>
      </c>
      <c r="C66" s="17"/>
      <c r="D66" s="17" t="s">
        <v>181</v>
      </c>
      <c r="E66" s="3" t="s">
        <v>48</v>
      </c>
      <c r="F66" s="3" t="s">
        <v>183</v>
      </c>
      <c r="G66" s="4">
        <v>16</v>
      </c>
      <c r="H66" s="4" t="s">
        <v>185</v>
      </c>
      <c r="I66" s="10" t="s">
        <v>196</v>
      </c>
      <c r="J66" s="28">
        <v>817</v>
      </c>
      <c r="K66" s="27">
        <f t="shared" si="0"/>
        <v>13072</v>
      </c>
    </row>
    <row r="67" spans="1:11" x14ac:dyDescent="0.3">
      <c r="A67" s="1"/>
      <c r="B67" s="11" t="s">
        <v>173</v>
      </c>
      <c r="C67" s="17"/>
      <c r="D67" s="17"/>
      <c r="E67" s="3"/>
      <c r="F67" s="3"/>
      <c r="G67" s="4"/>
      <c r="H67" s="4"/>
      <c r="I67" s="10"/>
      <c r="J67" s="28"/>
      <c r="K67" s="27">
        <f t="shared" si="0"/>
        <v>0</v>
      </c>
    </row>
    <row r="68" spans="1:11" ht="28.2" x14ac:dyDescent="0.3">
      <c r="A68" s="1" t="s">
        <v>165</v>
      </c>
      <c r="B68" s="11" t="s">
        <v>211</v>
      </c>
      <c r="C68" s="17"/>
      <c r="D68" s="17">
        <v>35262</v>
      </c>
      <c r="E68" s="3" t="s">
        <v>48</v>
      </c>
      <c r="F68" s="3" t="s">
        <v>183</v>
      </c>
      <c r="G68" s="4">
        <v>645</v>
      </c>
      <c r="H68" s="4" t="s">
        <v>186</v>
      </c>
      <c r="I68" s="10" t="s">
        <v>195</v>
      </c>
      <c r="J68" s="28">
        <v>366</v>
      </c>
      <c r="K68" s="27">
        <f t="shared" si="0"/>
        <v>236070</v>
      </c>
    </row>
    <row r="69" spans="1:11" x14ac:dyDescent="0.3">
      <c r="A69" s="1"/>
      <c r="B69" s="11" t="s">
        <v>174</v>
      </c>
      <c r="C69" s="17"/>
      <c r="D69" s="17"/>
      <c r="E69" s="3"/>
      <c r="F69" s="3"/>
      <c r="G69" s="4"/>
      <c r="H69" s="4"/>
      <c r="I69" s="10"/>
      <c r="J69" s="28"/>
      <c r="K69" s="27">
        <f t="shared" ref="K69:K115" si="1">J69*G69</f>
        <v>0</v>
      </c>
    </row>
    <row r="70" spans="1:11" ht="28.8" x14ac:dyDescent="0.3">
      <c r="A70" s="1" t="s">
        <v>166</v>
      </c>
      <c r="B70" s="11" t="s">
        <v>212</v>
      </c>
      <c r="C70" s="17"/>
      <c r="D70" s="17">
        <v>36480</v>
      </c>
      <c r="E70" s="3" t="s">
        <v>48</v>
      </c>
      <c r="F70" s="3" t="s">
        <v>183</v>
      </c>
      <c r="G70" s="4">
        <v>24</v>
      </c>
      <c r="H70" s="4" t="s">
        <v>187</v>
      </c>
      <c r="I70" s="10"/>
      <c r="J70" s="28">
        <v>253</v>
      </c>
      <c r="K70" s="27">
        <f t="shared" si="1"/>
        <v>6072</v>
      </c>
    </row>
    <row r="71" spans="1:11" ht="28.2" x14ac:dyDescent="0.3">
      <c r="A71" s="1" t="s">
        <v>213</v>
      </c>
      <c r="B71" s="11" t="s">
        <v>259</v>
      </c>
      <c r="C71" s="17"/>
      <c r="D71" s="17">
        <v>35523</v>
      </c>
      <c r="E71" s="3" t="s">
        <v>48</v>
      </c>
      <c r="F71" s="3" t="s">
        <v>183</v>
      </c>
      <c r="G71" s="4">
        <v>312</v>
      </c>
      <c r="H71" s="4" t="s">
        <v>245</v>
      </c>
      <c r="I71" s="10" t="s">
        <v>195</v>
      </c>
      <c r="J71" s="28">
        <v>240</v>
      </c>
      <c r="K71" s="27">
        <f t="shared" si="1"/>
        <v>74880</v>
      </c>
    </row>
    <row r="72" spans="1:11" x14ac:dyDescent="0.3">
      <c r="A72" s="1"/>
      <c r="B72" s="11" t="s">
        <v>226</v>
      </c>
      <c r="C72" s="17"/>
      <c r="D72" s="17"/>
      <c r="E72" s="3"/>
      <c r="F72" s="3"/>
      <c r="G72" s="4"/>
      <c r="H72" s="4"/>
      <c r="I72" s="10"/>
      <c r="J72" s="28"/>
      <c r="K72" s="27">
        <f t="shared" si="1"/>
        <v>0</v>
      </c>
    </row>
    <row r="73" spans="1:11" ht="28.2" x14ac:dyDescent="0.3">
      <c r="A73" s="1" t="s">
        <v>214</v>
      </c>
      <c r="B73" s="11" t="s">
        <v>260</v>
      </c>
      <c r="C73" s="17"/>
      <c r="D73" s="17">
        <v>35513</v>
      </c>
      <c r="E73" s="3" t="s">
        <v>48</v>
      </c>
      <c r="F73" s="3" t="s">
        <v>183</v>
      </c>
      <c r="G73" s="4">
        <v>16</v>
      </c>
      <c r="H73" s="4" t="s">
        <v>246</v>
      </c>
      <c r="I73" s="10" t="s">
        <v>253</v>
      </c>
      <c r="J73" s="28">
        <v>240</v>
      </c>
      <c r="K73" s="27">
        <f t="shared" si="1"/>
        <v>3840</v>
      </c>
    </row>
    <row r="74" spans="1:11" x14ac:dyDescent="0.3">
      <c r="A74" s="1"/>
      <c r="B74" s="11" t="s">
        <v>226</v>
      </c>
      <c r="C74" s="17"/>
      <c r="D74" s="17"/>
      <c r="E74" s="3"/>
      <c r="F74" s="3"/>
      <c r="G74" s="4"/>
      <c r="H74" s="4"/>
      <c r="I74" s="10"/>
      <c r="J74" s="28"/>
      <c r="K74" s="27">
        <f t="shared" si="1"/>
        <v>0</v>
      </c>
    </row>
    <row r="75" spans="1:11" ht="28.2" x14ac:dyDescent="0.3">
      <c r="A75" s="1" t="s">
        <v>215</v>
      </c>
      <c r="B75" s="11" t="s">
        <v>261</v>
      </c>
      <c r="C75" s="17"/>
      <c r="D75" s="17">
        <v>35522</v>
      </c>
      <c r="E75" s="3" t="s">
        <v>48</v>
      </c>
      <c r="F75" s="3" t="s">
        <v>183</v>
      </c>
      <c r="G75" s="4">
        <v>645</v>
      </c>
      <c r="H75" s="4" t="s">
        <v>247</v>
      </c>
      <c r="I75" s="10" t="s">
        <v>195</v>
      </c>
      <c r="J75" s="28">
        <v>188</v>
      </c>
      <c r="K75" s="27">
        <f t="shared" si="1"/>
        <v>121260</v>
      </c>
    </row>
    <row r="76" spans="1:11" x14ac:dyDescent="0.3">
      <c r="A76" s="1"/>
      <c r="B76" s="11" t="s">
        <v>226</v>
      </c>
      <c r="C76" s="17"/>
      <c r="D76" s="17"/>
      <c r="E76" s="3"/>
      <c r="F76" s="3"/>
      <c r="G76" s="4"/>
      <c r="H76" s="4"/>
      <c r="I76" s="10"/>
      <c r="J76" s="28"/>
      <c r="K76" s="27">
        <f t="shared" si="1"/>
        <v>0</v>
      </c>
    </row>
    <row r="77" spans="1:11" ht="30" x14ac:dyDescent="0.3">
      <c r="A77" s="1" t="s">
        <v>216</v>
      </c>
      <c r="B77" s="11" t="s">
        <v>262</v>
      </c>
      <c r="C77" s="17"/>
      <c r="D77" s="17" t="s">
        <v>236</v>
      </c>
      <c r="E77" s="3" t="s">
        <v>48</v>
      </c>
      <c r="F77" s="3" t="s">
        <v>52</v>
      </c>
      <c r="G77" s="4">
        <v>4</v>
      </c>
      <c r="H77" s="4" t="s">
        <v>248</v>
      </c>
      <c r="I77" s="10" t="s">
        <v>254</v>
      </c>
      <c r="J77" s="28">
        <v>1636</v>
      </c>
      <c r="K77" s="27">
        <f t="shared" si="1"/>
        <v>6544</v>
      </c>
    </row>
    <row r="78" spans="1:11" x14ac:dyDescent="0.3">
      <c r="A78" s="1"/>
      <c r="B78" s="11" t="s">
        <v>227</v>
      </c>
      <c r="C78" s="17"/>
      <c r="D78" s="17"/>
      <c r="E78" s="3"/>
      <c r="F78" s="3"/>
      <c r="G78" s="4"/>
      <c r="H78" s="4"/>
      <c r="I78" s="10"/>
      <c r="J78" s="28"/>
      <c r="K78" s="27">
        <f t="shared" si="1"/>
        <v>0</v>
      </c>
    </row>
    <row r="79" spans="1:11" ht="30" x14ac:dyDescent="0.3">
      <c r="A79" s="1" t="s">
        <v>217</v>
      </c>
      <c r="B79" s="11" t="s">
        <v>263</v>
      </c>
      <c r="C79" s="17"/>
      <c r="D79" s="17" t="s">
        <v>237</v>
      </c>
      <c r="E79" s="3" t="s">
        <v>48</v>
      </c>
      <c r="F79" s="3" t="s">
        <v>52</v>
      </c>
      <c r="G79" s="4">
        <v>3</v>
      </c>
      <c r="H79" s="4" t="s">
        <v>247</v>
      </c>
      <c r="I79" s="10" t="s">
        <v>254</v>
      </c>
      <c r="J79" s="28">
        <v>1459</v>
      </c>
      <c r="K79" s="27">
        <f t="shared" si="1"/>
        <v>4377</v>
      </c>
    </row>
    <row r="80" spans="1:11" x14ac:dyDescent="0.3">
      <c r="A80" s="1"/>
      <c r="B80" s="11" t="s">
        <v>227</v>
      </c>
      <c r="C80" s="17"/>
      <c r="D80" s="17"/>
      <c r="E80" s="3"/>
      <c r="F80" s="3"/>
      <c r="G80" s="4"/>
      <c r="H80" s="4"/>
      <c r="I80" s="10"/>
      <c r="J80" s="28"/>
      <c r="K80" s="27">
        <f t="shared" si="1"/>
        <v>0</v>
      </c>
    </row>
    <row r="81" spans="1:12" ht="30" x14ac:dyDescent="0.3">
      <c r="A81" s="1" t="s">
        <v>218</v>
      </c>
      <c r="B81" s="11" t="s">
        <v>264</v>
      </c>
      <c r="C81" s="17"/>
      <c r="D81" s="17" t="s">
        <v>238</v>
      </c>
      <c r="E81" s="3" t="s">
        <v>48</v>
      </c>
      <c r="F81" s="3" t="s">
        <v>52</v>
      </c>
      <c r="G81" s="4">
        <v>4</v>
      </c>
      <c r="H81" s="4" t="s">
        <v>249</v>
      </c>
      <c r="I81" s="10" t="s">
        <v>254</v>
      </c>
      <c r="J81" s="28">
        <v>1679</v>
      </c>
      <c r="K81" s="27">
        <f t="shared" si="1"/>
        <v>6716</v>
      </c>
    </row>
    <row r="82" spans="1:12" x14ac:dyDescent="0.3">
      <c r="A82" s="1"/>
      <c r="B82" s="11" t="s">
        <v>228</v>
      </c>
      <c r="C82" s="17"/>
      <c r="D82" s="17"/>
      <c r="E82" s="3"/>
      <c r="F82" s="3"/>
      <c r="G82" s="4"/>
      <c r="H82" s="4"/>
      <c r="I82" s="10"/>
      <c r="J82" s="28"/>
      <c r="K82" s="27">
        <f t="shared" si="1"/>
        <v>0</v>
      </c>
    </row>
    <row r="83" spans="1:12" ht="27.6" x14ac:dyDescent="0.3">
      <c r="A83" s="1" t="s">
        <v>219</v>
      </c>
      <c r="B83" s="11" t="s">
        <v>229</v>
      </c>
      <c r="C83" s="17"/>
      <c r="D83" s="17" t="s">
        <v>239</v>
      </c>
      <c r="E83" s="3" t="s">
        <v>48</v>
      </c>
      <c r="F83" s="3" t="s">
        <v>52</v>
      </c>
      <c r="G83" s="4">
        <v>300</v>
      </c>
      <c r="H83" s="4" t="s">
        <v>250</v>
      </c>
      <c r="I83" s="10" t="s">
        <v>255</v>
      </c>
      <c r="J83" s="28">
        <v>356</v>
      </c>
      <c r="K83" s="27">
        <f t="shared" si="1"/>
        <v>106800</v>
      </c>
    </row>
    <row r="84" spans="1:12" x14ac:dyDescent="0.3">
      <c r="A84" s="1"/>
      <c r="B84" s="11" t="s">
        <v>230</v>
      </c>
      <c r="C84" s="17"/>
      <c r="D84" s="17"/>
      <c r="E84" s="3"/>
      <c r="F84" s="3"/>
      <c r="G84" s="4"/>
      <c r="H84" s="4"/>
      <c r="I84" s="10"/>
      <c r="J84" s="28"/>
      <c r="K84" s="27">
        <f t="shared" si="1"/>
        <v>0</v>
      </c>
    </row>
    <row r="85" spans="1:12" ht="27.6" x14ac:dyDescent="0.3">
      <c r="A85" s="1" t="s">
        <v>220</v>
      </c>
      <c r="B85" s="11" t="s">
        <v>231</v>
      </c>
      <c r="C85" s="17"/>
      <c r="D85" s="17" t="s">
        <v>240</v>
      </c>
      <c r="E85" s="3" t="s">
        <v>48</v>
      </c>
      <c r="F85" s="3" t="s">
        <v>52</v>
      </c>
      <c r="G85" s="4">
        <v>100</v>
      </c>
      <c r="H85" s="4" t="s">
        <v>251</v>
      </c>
      <c r="I85" s="10" t="s">
        <v>255</v>
      </c>
      <c r="J85" s="28">
        <v>316</v>
      </c>
      <c r="K85" s="27">
        <f t="shared" si="1"/>
        <v>31600</v>
      </c>
    </row>
    <row r="86" spans="1:12" x14ac:dyDescent="0.3">
      <c r="A86" s="1"/>
      <c r="B86" s="11" t="s">
        <v>230</v>
      </c>
      <c r="C86" s="17"/>
      <c r="D86" s="17"/>
      <c r="E86" s="3"/>
      <c r="F86" s="3"/>
      <c r="G86" s="4"/>
      <c r="H86" s="4"/>
      <c r="I86" s="10"/>
      <c r="J86" s="28"/>
      <c r="K86" s="27">
        <f t="shared" si="1"/>
        <v>0</v>
      </c>
    </row>
    <row r="87" spans="1:12" ht="27.6" x14ac:dyDescent="0.3">
      <c r="A87" s="1" t="s">
        <v>221</v>
      </c>
      <c r="B87" s="11" t="s">
        <v>231</v>
      </c>
      <c r="C87" s="17"/>
      <c r="D87" s="17" t="s">
        <v>241</v>
      </c>
      <c r="E87" s="3" t="s">
        <v>48</v>
      </c>
      <c r="F87" s="3" t="s">
        <v>52</v>
      </c>
      <c r="G87" s="4">
        <v>300</v>
      </c>
      <c r="H87" s="4" t="s">
        <v>252</v>
      </c>
      <c r="I87" s="10" t="s">
        <v>255</v>
      </c>
      <c r="J87" s="28">
        <v>200</v>
      </c>
      <c r="K87" s="27">
        <f t="shared" si="1"/>
        <v>60000</v>
      </c>
    </row>
    <row r="88" spans="1:12" x14ac:dyDescent="0.3">
      <c r="A88" s="1"/>
      <c r="B88" s="11" t="s">
        <v>232</v>
      </c>
      <c r="C88" s="17"/>
      <c r="D88" s="17"/>
      <c r="E88" s="3"/>
      <c r="F88" s="3"/>
      <c r="G88" s="4"/>
      <c r="H88" s="4"/>
      <c r="I88" s="10"/>
      <c r="J88" s="28"/>
      <c r="K88" s="27">
        <f t="shared" si="1"/>
        <v>0</v>
      </c>
    </row>
    <row r="89" spans="1:12" x14ac:dyDescent="0.3">
      <c r="A89" s="1" t="s">
        <v>222</v>
      </c>
      <c r="B89" s="11" t="s">
        <v>233</v>
      </c>
      <c r="C89" s="17"/>
      <c r="D89" s="17" t="s">
        <v>242</v>
      </c>
      <c r="E89" s="3" t="s">
        <v>48</v>
      </c>
      <c r="F89" s="3" t="s">
        <v>52</v>
      </c>
      <c r="G89" s="4">
        <v>600</v>
      </c>
      <c r="H89" s="4"/>
      <c r="I89" s="10" t="s">
        <v>256</v>
      </c>
      <c r="J89" s="28">
        <v>74</v>
      </c>
      <c r="K89" s="27">
        <f t="shared" si="1"/>
        <v>44400</v>
      </c>
    </row>
    <row r="90" spans="1:12" x14ac:dyDescent="0.3">
      <c r="A90" s="1" t="s">
        <v>223</v>
      </c>
      <c r="B90" s="11" t="s">
        <v>234</v>
      </c>
      <c r="C90" s="17"/>
      <c r="D90" s="17" t="s">
        <v>243</v>
      </c>
      <c r="E90" s="3" t="s">
        <v>48</v>
      </c>
      <c r="F90" s="3" t="s">
        <v>52</v>
      </c>
      <c r="G90" s="4">
        <v>200</v>
      </c>
      <c r="H90" s="4"/>
      <c r="I90" s="10" t="s">
        <v>257</v>
      </c>
      <c r="J90" s="28">
        <v>6.03</v>
      </c>
      <c r="K90" s="27">
        <f t="shared" si="1"/>
        <v>1206</v>
      </c>
    </row>
    <row r="91" spans="1:12" ht="28.8" x14ac:dyDescent="0.3">
      <c r="A91" s="1" t="s">
        <v>224</v>
      </c>
      <c r="B91" s="11" t="s">
        <v>265</v>
      </c>
      <c r="C91" s="17" t="s">
        <v>235</v>
      </c>
      <c r="D91" s="17">
        <v>2140</v>
      </c>
      <c r="E91" s="3" t="s">
        <v>48</v>
      </c>
      <c r="F91" s="3" t="s">
        <v>52</v>
      </c>
      <c r="G91" s="4">
        <v>2</v>
      </c>
      <c r="H91" s="4"/>
      <c r="I91" s="10" t="s">
        <v>64</v>
      </c>
      <c r="J91" s="28">
        <f>328*2</f>
        <v>656</v>
      </c>
      <c r="K91" s="27">
        <f t="shared" si="1"/>
        <v>1312</v>
      </c>
    </row>
    <row r="92" spans="1:12" ht="28.8" x14ac:dyDescent="0.3">
      <c r="A92" s="1" t="s">
        <v>225</v>
      </c>
      <c r="B92" s="11" t="s">
        <v>266</v>
      </c>
      <c r="C92" s="17"/>
      <c r="D92" s="17" t="s">
        <v>244</v>
      </c>
      <c r="E92" s="3" t="s">
        <v>48</v>
      </c>
      <c r="F92" s="3" t="s">
        <v>52</v>
      </c>
      <c r="G92" s="4">
        <v>500</v>
      </c>
      <c r="H92" s="4"/>
      <c r="I92" s="10" t="s">
        <v>64</v>
      </c>
      <c r="J92" s="28">
        <v>25</v>
      </c>
      <c r="K92" s="27">
        <f t="shared" si="1"/>
        <v>12500</v>
      </c>
    </row>
    <row r="93" spans="1:12" x14ac:dyDescent="0.3">
      <c r="A93" s="1"/>
      <c r="B93" s="11"/>
      <c r="C93" s="17"/>
      <c r="D93" s="17"/>
      <c r="E93" s="3"/>
      <c r="F93" s="3"/>
      <c r="G93" s="4"/>
      <c r="H93" s="4"/>
      <c r="I93" s="10" t="s">
        <v>258</v>
      </c>
      <c r="J93" s="28"/>
      <c r="K93" s="27">
        <f t="shared" si="1"/>
        <v>0</v>
      </c>
    </row>
    <row r="94" spans="1:12" ht="27.6" x14ac:dyDescent="0.3">
      <c r="A94" s="1" t="s">
        <v>267</v>
      </c>
      <c r="B94" s="11" t="s">
        <v>281</v>
      </c>
      <c r="C94" s="17" t="s">
        <v>313</v>
      </c>
      <c r="D94" s="17">
        <v>1632050000</v>
      </c>
      <c r="E94" s="3" t="s">
        <v>305</v>
      </c>
      <c r="F94" s="3" t="s">
        <v>52</v>
      </c>
      <c r="G94" s="4">
        <v>12</v>
      </c>
      <c r="H94" s="4"/>
      <c r="I94" s="10" t="s">
        <v>64</v>
      </c>
      <c r="J94" s="28">
        <v>65.08</v>
      </c>
      <c r="K94" s="27">
        <f t="shared" si="1"/>
        <v>780.96</v>
      </c>
      <c r="L94" t="s">
        <v>324</v>
      </c>
    </row>
    <row r="95" spans="1:12" ht="27.6" x14ac:dyDescent="0.3">
      <c r="A95" s="1" t="s">
        <v>268</v>
      </c>
      <c r="B95" s="11" t="s">
        <v>282</v>
      </c>
      <c r="C95" s="17" t="s">
        <v>314</v>
      </c>
      <c r="D95" s="17">
        <v>1632060000</v>
      </c>
      <c r="E95" s="3" t="s">
        <v>305</v>
      </c>
      <c r="F95" s="3" t="s">
        <v>52</v>
      </c>
      <c r="G95" s="4">
        <v>12</v>
      </c>
      <c r="H95" s="4"/>
      <c r="I95" s="10" t="s">
        <v>64</v>
      </c>
      <c r="J95" s="28">
        <v>47.15</v>
      </c>
      <c r="K95" s="27">
        <f t="shared" si="1"/>
        <v>565.79999999999995</v>
      </c>
    </row>
    <row r="96" spans="1:12" ht="27.6" x14ac:dyDescent="0.3">
      <c r="A96" s="1" t="s">
        <v>269</v>
      </c>
      <c r="B96" s="11" t="s">
        <v>283</v>
      </c>
      <c r="C96" s="17" t="s">
        <v>298</v>
      </c>
      <c r="D96" s="17">
        <v>1632080000</v>
      </c>
      <c r="E96" s="3" t="s">
        <v>306</v>
      </c>
      <c r="F96" s="3" t="s">
        <v>52</v>
      </c>
      <c r="G96" s="4">
        <v>6</v>
      </c>
      <c r="H96" s="4"/>
      <c r="I96" s="10" t="s">
        <v>64</v>
      </c>
      <c r="J96" s="28">
        <v>302.5</v>
      </c>
      <c r="K96" s="27">
        <f t="shared" si="1"/>
        <v>1815</v>
      </c>
    </row>
    <row r="97" spans="1:12" x14ac:dyDescent="0.3">
      <c r="A97" s="1" t="s">
        <v>270</v>
      </c>
      <c r="B97" s="11" t="s">
        <v>284</v>
      </c>
      <c r="C97" s="17" t="s">
        <v>315</v>
      </c>
      <c r="D97" s="17">
        <v>9540000000</v>
      </c>
      <c r="E97" s="3" t="s">
        <v>305</v>
      </c>
      <c r="F97" s="3" t="s">
        <v>52</v>
      </c>
      <c r="G97" s="4">
        <v>12</v>
      </c>
      <c r="H97" s="4"/>
      <c r="I97" s="10" t="s">
        <v>64</v>
      </c>
      <c r="J97" s="28">
        <v>48.15</v>
      </c>
      <c r="K97" s="27">
        <f t="shared" si="1"/>
        <v>577.79999999999995</v>
      </c>
    </row>
    <row r="98" spans="1:12" ht="27.6" x14ac:dyDescent="0.3">
      <c r="A98" s="1" t="s">
        <v>271</v>
      </c>
      <c r="B98" s="11" t="s">
        <v>285</v>
      </c>
      <c r="C98" s="17"/>
      <c r="D98" s="17" t="s">
        <v>303</v>
      </c>
      <c r="E98" s="3" t="s">
        <v>48</v>
      </c>
      <c r="F98" s="3" t="s">
        <v>52</v>
      </c>
      <c r="G98" s="4">
        <v>5</v>
      </c>
      <c r="H98" s="4"/>
      <c r="I98" s="10" t="s">
        <v>310</v>
      </c>
      <c r="J98" s="28">
        <v>502</v>
      </c>
      <c r="K98" s="27">
        <f t="shared" si="1"/>
        <v>2510</v>
      </c>
    </row>
    <row r="99" spans="1:12" ht="27.6" x14ac:dyDescent="0.3">
      <c r="A99" s="1" t="s">
        <v>272</v>
      </c>
      <c r="B99" s="11" t="s">
        <v>286</v>
      </c>
      <c r="C99" s="17"/>
      <c r="D99" s="17" t="s">
        <v>304</v>
      </c>
      <c r="E99" s="3" t="s">
        <v>48</v>
      </c>
      <c r="F99" s="3" t="s">
        <v>52</v>
      </c>
      <c r="G99" s="4">
        <v>1680</v>
      </c>
      <c r="H99" s="4"/>
      <c r="I99" s="10" t="s">
        <v>311</v>
      </c>
      <c r="J99" s="28">
        <v>3.78</v>
      </c>
      <c r="K99" s="27">
        <f t="shared" si="1"/>
        <v>6350.4</v>
      </c>
    </row>
    <row r="100" spans="1:12" x14ac:dyDescent="0.3">
      <c r="A100" s="1" t="s">
        <v>26</v>
      </c>
      <c r="B100" s="23" t="s">
        <v>287</v>
      </c>
      <c r="C100" s="17"/>
      <c r="D100" s="17"/>
      <c r="E100" s="3"/>
      <c r="F100" s="3"/>
      <c r="G100" s="4"/>
      <c r="H100" s="4"/>
      <c r="I100" s="10"/>
      <c r="J100" s="28"/>
      <c r="K100" s="27">
        <f t="shared" si="1"/>
        <v>0</v>
      </c>
    </row>
    <row r="101" spans="1:12" ht="27.6" x14ac:dyDescent="0.3">
      <c r="A101" s="1" t="s">
        <v>273</v>
      </c>
      <c r="B101" s="11" t="s">
        <v>288</v>
      </c>
      <c r="C101" s="17" t="s">
        <v>299</v>
      </c>
      <c r="D101" s="17"/>
      <c r="E101" s="3" t="s">
        <v>327</v>
      </c>
      <c r="F101" s="3" t="s">
        <v>183</v>
      </c>
      <c r="G101" s="4">
        <v>1660</v>
      </c>
      <c r="H101" s="4" t="s">
        <v>308</v>
      </c>
      <c r="I101" s="10"/>
      <c r="J101" s="28">
        <v>300</v>
      </c>
      <c r="K101" s="27">
        <f t="shared" si="1"/>
        <v>498000</v>
      </c>
      <c r="L101" t="s">
        <v>328</v>
      </c>
    </row>
    <row r="102" spans="1:12" ht="27.6" x14ac:dyDescent="0.3">
      <c r="A102" s="1"/>
      <c r="B102" s="11" t="s">
        <v>289</v>
      </c>
      <c r="C102" s="17" t="s">
        <v>300</v>
      </c>
      <c r="D102" s="17"/>
      <c r="E102" s="3"/>
      <c r="F102" s="3"/>
      <c r="G102" s="4"/>
      <c r="H102" s="4"/>
      <c r="I102" s="10"/>
      <c r="J102" s="28"/>
      <c r="K102" s="27">
        <f t="shared" si="1"/>
        <v>0</v>
      </c>
    </row>
    <row r="103" spans="1:12" ht="27.6" x14ac:dyDescent="0.3">
      <c r="A103" s="1"/>
      <c r="B103" s="11" t="s">
        <v>290</v>
      </c>
      <c r="C103" s="17"/>
      <c r="D103" s="17"/>
      <c r="E103" s="3"/>
      <c r="F103" s="3"/>
      <c r="G103" s="4"/>
      <c r="H103" s="4"/>
      <c r="I103" s="10"/>
      <c r="J103" s="28"/>
      <c r="K103" s="27">
        <f t="shared" si="1"/>
        <v>0</v>
      </c>
    </row>
    <row r="104" spans="1:12" ht="28.8" x14ac:dyDescent="0.3">
      <c r="A104" s="1" t="s">
        <v>274</v>
      </c>
      <c r="B104" s="11" t="s">
        <v>316</v>
      </c>
      <c r="C104" s="17" t="s">
        <v>301</v>
      </c>
      <c r="D104" s="17">
        <v>42045</v>
      </c>
      <c r="E104" s="3" t="s">
        <v>44</v>
      </c>
      <c r="F104" s="3" t="s">
        <v>183</v>
      </c>
      <c r="G104" s="4">
        <v>11848</v>
      </c>
      <c r="H104" s="4" t="s">
        <v>309</v>
      </c>
      <c r="I104" s="10"/>
      <c r="J104" s="28">
        <f>37914.89/1000</f>
        <v>37.91489</v>
      </c>
      <c r="K104" s="27">
        <f t="shared" si="1"/>
        <v>449215.61671999999</v>
      </c>
      <c r="L104" t="s">
        <v>329</v>
      </c>
    </row>
    <row r="105" spans="1:12" x14ac:dyDescent="0.3">
      <c r="A105" s="1"/>
      <c r="B105" s="11" t="s">
        <v>317</v>
      </c>
      <c r="C105" s="17"/>
      <c r="D105" s="17"/>
      <c r="E105" s="3"/>
      <c r="F105" s="3"/>
      <c r="G105" s="4"/>
      <c r="H105" s="4"/>
      <c r="I105" s="10"/>
      <c r="J105" s="28"/>
      <c r="K105" s="27">
        <f t="shared" si="1"/>
        <v>0</v>
      </c>
    </row>
    <row r="106" spans="1:12" ht="27.6" x14ac:dyDescent="0.3">
      <c r="A106" s="1" t="s">
        <v>275</v>
      </c>
      <c r="B106" s="11" t="s">
        <v>291</v>
      </c>
      <c r="C106" s="17" t="s">
        <v>321</v>
      </c>
      <c r="D106" s="17"/>
      <c r="E106" s="3"/>
      <c r="F106" s="3" t="s">
        <v>183</v>
      </c>
      <c r="G106" s="4">
        <v>10</v>
      </c>
      <c r="H106" s="4"/>
      <c r="I106" s="10"/>
      <c r="J106" s="28">
        <f>28653.3/1000</f>
        <v>28.653299999999998</v>
      </c>
      <c r="K106" s="27">
        <f t="shared" si="1"/>
        <v>286.53299999999996</v>
      </c>
    </row>
    <row r="107" spans="1:12" ht="27.6" x14ac:dyDescent="0.3">
      <c r="A107" s="1" t="s">
        <v>276</v>
      </c>
      <c r="B107" s="11" t="s">
        <v>292</v>
      </c>
      <c r="C107" s="17" t="s">
        <v>321</v>
      </c>
      <c r="D107" s="17"/>
      <c r="E107" s="3"/>
      <c r="F107" s="3" t="s">
        <v>183</v>
      </c>
      <c r="G107" s="4">
        <v>10</v>
      </c>
      <c r="H107" s="4"/>
      <c r="I107" s="10"/>
      <c r="J107" s="28">
        <f t="shared" ref="J107:J108" si="2">28653.3/1000</f>
        <v>28.653299999999998</v>
      </c>
      <c r="K107" s="27">
        <f t="shared" si="1"/>
        <v>286.53299999999996</v>
      </c>
    </row>
    <row r="108" spans="1:12" ht="27.6" x14ac:dyDescent="0.3">
      <c r="A108" s="1" t="s">
        <v>277</v>
      </c>
      <c r="B108" s="11" t="s">
        <v>293</v>
      </c>
      <c r="C108" s="17" t="s">
        <v>322</v>
      </c>
      <c r="D108" s="17"/>
      <c r="E108" s="3"/>
      <c r="F108" s="3" t="s">
        <v>183</v>
      </c>
      <c r="G108" s="4">
        <v>15</v>
      </c>
      <c r="H108" s="4"/>
      <c r="I108" s="10"/>
      <c r="J108" s="28">
        <f t="shared" si="2"/>
        <v>28.653299999999998</v>
      </c>
      <c r="K108" s="27">
        <f t="shared" si="1"/>
        <v>429.79949999999997</v>
      </c>
    </row>
    <row r="109" spans="1:12" x14ac:dyDescent="0.3">
      <c r="A109" s="1"/>
      <c r="B109" s="11" t="s">
        <v>294</v>
      </c>
      <c r="C109" s="17"/>
      <c r="D109" s="17"/>
      <c r="E109" s="3"/>
      <c r="F109" s="3"/>
      <c r="G109" s="4"/>
      <c r="H109" s="4"/>
      <c r="I109" s="10"/>
      <c r="J109" s="28"/>
      <c r="K109" s="27">
        <f t="shared" si="1"/>
        <v>0</v>
      </c>
    </row>
    <row r="110" spans="1:12" x14ac:dyDescent="0.3">
      <c r="A110" s="1" t="s">
        <v>39</v>
      </c>
      <c r="B110" s="23" t="s">
        <v>295</v>
      </c>
      <c r="C110" s="17"/>
      <c r="D110" s="17"/>
      <c r="E110" s="3"/>
      <c r="F110" s="3"/>
      <c r="G110" s="4"/>
      <c r="H110" s="4"/>
      <c r="I110" s="10"/>
      <c r="J110" s="28"/>
      <c r="K110" s="27">
        <f t="shared" si="1"/>
        <v>0</v>
      </c>
    </row>
    <row r="111" spans="1:12" ht="27.6" x14ac:dyDescent="0.3">
      <c r="A111" s="1" t="s">
        <v>278</v>
      </c>
      <c r="B111" s="11" t="s">
        <v>296</v>
      </c>
      <c r="C111" s="17"/>
      <c r="D111" s="17">
        <v>81820</v>
      </c>
      <c r="E111" s="3" t="s">
        <v>48</v>
      </c>
      <c r="F111" s="3" t="s">
        <v>183</v>
      </c>
      <c r="G111" s="4">
        <v>150</v>
      </c>
      <c r="H111" s="4"/>
      <c r="I111" s="10" t="s">
        <v>312</v>
      </c>
      <c r="J111" s="28">
        <v>80</v>
      </c>
      <c r="K111" s="27">
        <f t="shared" si="1"/>
        <v>12000</v>
      </c>
    </row>
    <row r="112" spans="1:12" ht="28.8" x14ac:dyDescent="0.3">
      <c r="A112" s="1"/>
      <c r="B112" s="11" t="s">
        <v>318</v>
      </c>
      <c r="C112" s="17"/>
      <c r="D112" s="17"/>
      <c r="E112" s="3"/>
      <c r="F112" s="3"/>
      <c r="G112" s="4"/>
      <c r="H112" s="4"/>
      <c r="I112" s="10"/>
      <c r="J112" s="28"/>
      <c r="K112" s="27">
        <f t="shared" si="1"/>
        <v>0</v>
      </c>
    </row>
    <row r="113" spans="1:11" x14ac:dyDescent="0.3">
      <c r="A113" s="1"/>
      <c r="B113" s="11" t="s">
        <v>319</v>
      </c>
      <c r="C113" s="17"/>
      <c r="D113" s="17"/>
      <c r="E113" s="3"/>
      <c r="F113" s="3"/>
      <c r="G113" s="4"/>
      <c r="H113" s="4"/>
      <c r="I113" s="10"/>
      <c r="J113" s="28"/>
      <c r="K113" s="27">
        <f t="shared" si="1"/>
        <v>0</v>
      </c>
    </row>
    <row r="114" spans="1:11" x14ac:dyDescent="0.3">
      <c r="A114" s="1" t="s">
        <v>279</v>
      </c>
      <c r="B114" s="11" t="s">
        <v>320</v>
      </c>
      <c r="C114" s="17"/>
      <c r="D114" s="17">
        <v>51320</v>
      </c>
      <c r="E114" s="3" t="s">
        <v>48</v>
      </c>
      <c r="F114" s="3" t="s">
        <v>52</v>
      </c>
      <c r="G114" s="4">
        <v>100</v>
      </c>
      <c r="H114" s="4"/>
      <c r="I114" s="10"/>
      <c r="J114" s="28">
        <v>20</v>
      </c>
      <c r="K114" s="27">
        <f t="shared" si="1"/>
        <v>2000</v>
      </c>
    </row>
    <row r="115" spans="1:11" x14ac:dyDescent="0.3">
      <c r="A115" s="1" t="s">
        <v>280</v>
      </c>
      <c r="B115" s="11" t="s">
        <v>297</v>
      </c>
      <c r="C115" s="17" t="s">
        <v>302</v>
      </c>
      <c r="D115" s="17"/>
      <c r="E115" s="3" t="s">
        <v>307</v>
      </c>
      <c r="F115" s="3" t="s">
        <v>52</v>
      </c>
      <c r="G115" s="4">
        <v>3</v>
      </c>
      <c r="H115" s="4"/>
      <c r="I115" s="10"/>
      <c r="J115" s="28">
        <v>1500</v>
      </c>
      <c r="K115" s="27">
        <f t="shared" si="1"/>
        <v>4500</v>
      </c>
    </row>
    <row r="116" spans="1:11" x14ac:dyDescent="0.3">
      <c r="B116" s="30" t="s">
        <v>330</v>
      </c>
      <c r="K116" s="29">
        <f>SUM(K4:K115)</f>
        <v>2370508.2722199997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2023-05-24T10:10:40Z</dcterms:created>
  <dcterms:modified xsi:type="dcterms:W3CDTF">2023-06-05T10:03:55Z</dcterms:modified>
</cp:coreProperties>
</file>