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Цех №8\Тепловые завесы 8 цех\"/>
    </mc:Choice>
  </mc:AlternateContent>
  <xr:revisionPtr revIDLastSave="0" documentId="13_ncr:1_{3368B51F-36A0-486D-A570-1898A22AD3D4}" xr6:coauthVersionLast="47" xr6:coauthVersionMax="47" xr10:uidLastSave="{00000000-0000-0000-0000-000000000000}"/>
  <bookViews>
    <workbookView xWindow="28680" yWindow="-120" windowWidth="29040" windowHeight="15840" xr2:uid="{48216CAB-729F-4EB7-A790-EA8B2C65B56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4" i="1" l="1"/>
  <c r="M20" i="1"/>
  <c r="M16" i="1"/>
  <c r="M17" i="1"/>
  <c r="M18" i="1"/>
  <c r="M19" i="1"/>
  <c r="M22" i="1"/>
  <c r="M23" i="1"/>
  <c r="M15" i="1"/>
  <c r="AE11" i="1"/>
  <c r="V7" i="1"/>
  <c r="M4" i="1"/>
  <c r="M5" i="1"/>
  <c r="M6" i="1"/>
  <c r="M7" i="1"/>
  <c r="M3" i="1"/>
  <c r="F4" i="1"/>
  <c r="F5" i="1"/>
  <c r="F6" i="1"/>
  <c r="F7" i="1"/>
  <c r="F8" i="1"/>
  <c r="F3" i="1"/>
  <c r="M8" i="1" l="1"/>
  <c r="F9" i="1"/>
</calcChain>
</file>

<file path=xl/sharedStrings.xml><?xml version="1.0" encoding="utf-8"?>
<sst xmlns="http://schemas.openxmlformats.org/spreadsheetml/2006/main" count="143" uniqueCount="68">
  <si>
    <t>№</t>
  </si>
  <si>
    <t>1</t>
  </si>
  <si>
    <t>2</t>
  </si>
  <si>
    <t>3</t>
  </si>
  <si>
    <t>4</t>
  </si>
  <si>
    <t>5</t>
  </si>
  <si>
    <t>6</t>
  </si>
  <si>
    <t>Товар</t>
  </si>
  <si>
    <t>Узел регулирующий ВЕКТОР-6-Ш-8-П-С+</t>
  </si>
  <si>
    <t>Выключатель путевой 15к21А231.8 10А</t>
  </si>
  <si>
    <t>Кол-во</t>
  </si>
  <si>
    <t>Ед.</t>
  </si>
  <si>
    <t>шт</t>
  </si>
  <si>
    <t>Цена</t>
  </si>
  <si>
    <t>Сумма</t>
  </si>
  <si>
    <r>
      <t xml:space="preserve">Завеса воздушная </t>
    </r>
    <r>
      <rPr>
        <sz val="8"/>
        <rFont val="Arial"/>
      </rPr>
      <t>AeroGuard-724W03HS</t>
    </r>
  </si>
  <si>
    <r>
      <t xml:space="preserve">Модуль коммутации </t>
    </r>
    <r>
      <rPr>
        <sz val="8"/>
        <rFont val="Arial"/>
      </rPr>
      <t>MS</t>
    </r>
  </si>
  <si>
    <r>
      <t xml:space="preserve">Пульт управления </t>
    </r>
    <r>
      <rPr>
        <sz val="8"/>
        <rFont val="Arial"/>
      </rPr>
      <t>RC-1</t>
    </r>
  </si>
  <si>
    <r>
      <t xml:space="preserve">Термостат </t>
    </r>
    <r>
      <rPr>
        <sz val="8"/>
        <rFont val="Arial"/>
      </rPr>
      <t>GB-0/90A</t>
    </r>
  </si>
  <si>
    <t>Товары (работы, услуги)</t>
  </si>
  <si>
    <t>Смесительный узел УТМ-6.3</t>
  </si>
  <si>
    <t>Концевой выключатель ВП-15К21-231-54У2,8</t>
  </si>
  <si>
    <t>Количество</t>
  </si>
  <si>
    <r>
      <t>Модуль подключения МП</t>
    </r>
    <r>
      <rPr>
        <sz val="6"/>
        <rFont val="Arial"/>
        <family val="2"/>
        <charset val="204"/>
      </rPr>
      <t xml:space="preserve">-WA </t>
    </r>
    <r>
      <rPr>
        <sz val="6"/>
        <rFont val="Arial"/>
        <family val="2"/>
        <charset val="204"/>
      </rPr>
      <t xml:space="preserve">для водяных и безнагревных завес </t>
    </r>
    <r>
      <rPr>
        <sz val="6"/>
        <rFont val="Arial"/>
        <family val="2"/>
        <charset val="204"/>
      </rPr>
      <t>IP54</t>
    </r>
  </si>
  <si>
    <r>
      <t xml:space="preserve">Термостат защиты от замерзания </t>
    </r>
    <r>
      <rPr>
        <sz val="6"/>
        <rFont val="Arial"/>
        <family val="2"/>
        <charset val="204"/>
      </rPr>
      <t>RAK-TW 5000S-H</t>
    </r>
  </si>
  <si>
    <t>ВЕЗА</t>
  </si>
  <si>
    <t>7</t>
  </si>
  <si>
    <t>Ставка НДС</t>
  </si>
  <si>
    <t>Сумма НДС</t>
  </si>
  <si>
    <r>
      <t xml:space="preserve">Тепловая водяная завеса </t>
    </r>
    <r>
      <rPr>
        <sz val="6.5"/>
        <rFont val="Arial"/>
        <family val="2"/>
        <charset val="204"/>
      </rPr>
      <t>KVC-P20W50-13</t>
    </r>
  </si>
  <si>
    <r>
      <t xml:space="preserve">Тепловая водяная завеса </t>
    </r>
    <r>
      <rPr>
        <sz val="6.5"/>
        <rFont val="Arial"/>
        <family val="2"/>
        <charset val="204"/>
      </rPr>
      <t>KVC-P15W35-13</t>
    </r>
  </si>
  <si>
    <r>
      <t xml:space="preserve">Датчик открывания двери </t>
    </r>
    <r>
      <rPr>
        <sz val="6.5"/>
        <rFont val="Arial"/>
        <family val="2"/>
        <charset val="204"/>
      </rPr>
      <t xml:space="preserve">L5K13MEP123 </t>
    </r>
    <r>
      <rPr>
        <sz val="6.5"/>
        <rFont val="Arial"/>
        <family val="2"/>
        <charset val="204"/>
      </rPr>
      <t>(Кольцевой выключатель)</t>
    </r>
  </si>
  <si>
    <r>
      <t xml:space="preserve">Смесительный узел без насоса </t>
    </r>
    <r>
      <rPr>
        <sz val="6.5"/>
        <rFont val="Arial"/>
        <family val="2"/>
        <charset val="204"/>
      </rPr>
      <t xml:space="preserve">KVHB </t>
    </r>
    <r>
      <rPr>
        <sz val="6.5"/>
        <rFont val="Arial"/>
        <family val="2"/>
        <charset val="204"/>
      </rPr>
      <t>6,3-20</t>
    </r>
  </si>
  <si>
    <t>КАЛАШНИКОВ</t>
  </si>
  <si>
    <t>У1-У5</t>
  </si>
  <si>
    <t>У6,У7</t>
  </si>
  <si>
    <t>Наименование</t>
  </si>
  <si>
    <t>Воздушно-тепловая завеса ТЗК-ИННОВЕНТ-6,3-4 ИК-4,7 Г-151 В-Ш</t>
  </si>
  <si>
    <t>Узел обвязки УО-ИННОВЕНТ-32-00-03-21_</t>
  </si>
  <si>
    <t>Система автоматики САИН-ТВ-В1-15/1500-М1</t>
  </si>
  <si>
    <t>Воздушно-тепловая завеса ТЗК-ИННОВЕНТ-6,3-4 ИК-4,0 Г-130 В-Ш-М</t>
  </si>
  <si>
    <t>Система автоматики САИН-ТВ-В1-11/1500-М1</t>
  </si>
  <si>
    <t>кол., шт.</t>
  </si>
  <si>
    <t>Вал.</t>
  </si>
  <si>
    <t>RUB</t>
  </si>
  <si>
    <t>Цена с НДС</t>
  </si>
  <si>
    <t>Скидка</t>
  </si>
  <si>
    <t>ИННОВЕНТ</t>
  </si>
  <si>
    <t>25 р/д</t>
  </si>
  <si>
    <t>30-50 Р/Д</t>
  </si>
  <si>
    <t>Тепломаш (поставщик ООО ГК Климат)</t>
  </si>
  <si>
    <t>выс</t>
  </si>
  <si>
    <t>шир</t>
  </si>
  <si>
    <t>длтна</t>
  </si>
  <si>
    <t>Наименование товара</t>
  </si>
  <si>
    <t>Смесительный узел УТ-КЭВ-6,3Н (с насосом)</t>
  </si>
  <si>
    <t>Концевой выключатель ВП-15К21</t>
  </si>
  <si>
    <t>Ед. изм.</t>
  </si>
  <si>
    <r>
      <t xml:space="preserve">Модуль подключения завес </t>
    </r>
    <r>
      <rPr>
        <sz val="8"/>
        <rFont val="Arial"/>
        <family val="2"/>
        <charset val="204"/>
      </rPr>
      <t xml:space="preserve">IP54 </t>
    </r>
    <r>
      <rPr>
        <sz val="8"/>
        <rFont val="Arial"/>
        <family val="2"/>
        <charset val="204"/>
      </rPr>
      <t>Тепломаш МП</t>
    </r>
    <r>
      <rPr>
        <sz val="8"/>
        <rFont val="Arial"/>
        <family val="2"/>
        <charset val="204"/>
      </rPr>
      <t>-WA</t>
    </r>
  </si>
  <si>
    <r>
      <t xml:space="preserve">Термостат защиты от замерзания </t>
    </r>
    <r>
      <rPr>
        <sz val="8"/>
        <rFont val="Arial"/>
        <family val="2"/>
        <charset val="204"/>
      </rPr>
      <t>Siemens RAK-TW.5000S-H</t>
    </r>
  </si>
  <si>
    <r>
      <t>Блок управления Тепломаш БЛОК</t>
    </r>
    <r>
      <rPr>
        <sz val="8"/>
        <rFont val="Arial"/>
        <family val="2"/>
        <charset val="204"/>
      </rPr>
      <t>-WA (ver.E)</t>
    </r>
  </si>
  <si>
    <r>
      <t xml:space="preserve">Пульт управления Тепломаш </t>
    </r>
    <r>
      <rPr>
        <sz val="8"/>
        <rFont val="Arial"/>
        <family val="2"/>
        <charset val="204"/>
      </rPr>
      <t>HL-10L</t>
    </r>
  </si>
  <si>
    <t>Тепломаш (поставщик ООО РУСХИТ)</t>
  </si>
  <si>
    <t>Воздушная завеса Тепломаш КЭВ-230П7021W оцинк. сталь</t>
  </si>
  <si>
    <t>Габариты теплозавесы</t>
  </si>
  <si>
    <t>35 р/д</t>
  </si>
  <si>
    <t>срок поставки</t>
  </si>
  <si>
    <t>10 р/д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</si>
</sst>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</font>
    <font>
      <b/>
      <i/>
      <sz val="9"/>
      <name val="Arial"/>
      <charset val="204"/>
    </font>
    <font>
      <sz val="8"/>
      <name val="Arial"/>
      <charset val="204"/>
    </font>
    <font>
      <sz val="8"/>
      <name val="Arial"/>
    </font>
    <font>
      <b/>
      <i/>
      <sz val="7"/>
      <name val="Arial"/>
      <family val="2"/>
      <charset val="204"/>
    </font>
    <font>
      <sz val="6"/>
      <name val="Arial"/>
      <family val="2"/>
      <charset val="204"/>
    </font>
    <font>
      <b/>
      <i/>
      <sz val="8.5"/>
      <name val="Arial"/>
      <family val="2"/>
      <charset val="204"/>
    </font>
    <font>
      <sz val="6.5"/>
      <name val="Arial"/>
      <family val="2"/>
      <charset val="204"/>
    </font>
    <font>
      <b/>
      <i/>
      <sz val="8"/>
      <name val="Tahoma"/>
      <family val="2"/>
      <charset val="204"/>
    </font>
    <font>
      <sz val="8"/>
      <name val="Tahoma"/>
      <family val="2"/>
      <charset val="204"/>
    </font>
    <font>
      <i/>
      <sz val="8"/>
      <name val="Tahoma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vertical="top"/>
    </xf>
  </cellStyleXfs>
  <cellXfs count="61">
    <xf numFmtId="0" fontId="0" fillId="0" borderId="0" xfId="0"/>
    <xf numFmtId="0" fontId="4" fillId="0" borderId="1" xfId="2" applyNumberFormat="1" applyFont="1" applyFill="1" applyBorder="1" applyAlignment="1" applyProtection="1">
      <alignment horizontal="center"/>
    </xf>
    <xf numFmtId="0" fontId="4" fillId="0" borderId="1" xfId="2" applyNumberFormat="1" applyFont="1" applyFill="1" applyBorder="1" applyAlignment="1" applyProtection="1">
      <alignment horizontal="right"/>
    </xf>
    <xf numFmtId="0" fontId="4" fillId="0" borderId="1" xfId="2" applyNumberFormat="1" applyFont="1" applyFill="1" applyBorder="1" applyAlignment="1" applyProtection="1">
      <alignment horizontal="left" indent="1"/>
    </xf>
    <xf numFmtId="0" fontId="4" fillId="0" borderId="1" xfId="2" applyNumberFormat="1" applyFont="1" applyFill="1" applyBorder="1" applyAlignment="1" applyProtection="1">
      <alignment horizontal="left" indent="2"/>
    </xf>
    <xf numFmtId="0" fontId="5" fillId="0" borderId="1" xfId="2" applyNumberFormat="1" applyFont="1" applyFill="1" applyBorder="1" applyAlignment="1" applyProtection="1">
      <alignment horizontal="left"/>
    </xf>
    <xf numFmtId="0" fontId="5" fillId="0" borderId="1" xfId="2" applyNumberFormat="1" applyFont="1" applyFill="1" applyBorder="1" applyAlignment="1" applyProtection="1">
      <alignment horizontal="left" vertical="top"/>
    </xf>
    <xf numFmtId="4" fontId="5" fillId="0" borderId="1" xfId="2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center"/>
    </xf>
    <xf numFmtId="4" fontId="2" fillId="0" borderId="0" xfId="0" applyNumberFormat="1" applyFont="1"/>
    <xf numFmtId="0" fontId="7" fillId="0" borderId="1" xfId="2" applyNumberFormat="1" applyFont="1" applyFill="1" applyBorder="1" applyAlignment="1" applyProtection="1">
      <alignment horizontal="center" vertical="center"/>
    </xf>
    <xf numFmtId="0" fontId="7" fillId="0" borderId="1" xfId="2" applyNumberFormat="1" applyFont="1" applyFill="1" applyBorder="1" applyAlignment="1" applyProtection="1">
      <alignment horizontal="left" vertical="center" indent="1"/>
    </xf>
    <xf numFmtId="0" fontId="5" fillId="0" borderId="1" xfId="2" applyNumberFormat="1" applyFont="1" applyFill="1" applyBorder="1" applyAlignment="1" applyProtection="1">
      <alignment horizontal="left" wrapText="1"/>
    </xf>
    <xf numFmtId="0" fontId="8" fillId="0" borderId="1" xfId="2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9" fillId="0" borderId="1" xfId="2" applyNumberFormat="1" applyFont="1" applyFill="1" applyBorder="1" applyAlignment="1" applyProtection="1">
      <alignment horizontal="left" vertical="center" indent="1"/>
    </xf>
    <xf numFmtId="0" fontId="9" fillId="0" borderId="1" xfId="2" applyNumberFormat="1" applyFont="1" applyFill="1" applyBorder="1" applyAlignment="1" applyProtection="1">
      <alignment horizontal="center" vertical="center"/>
    </xf>
    <xf numFmtId="0" fontId="9" fillId="0" borderId="1" xfId="2" applyNumberFormat="1" applyFont="1" applyFill="1" applyBorder="1" applyAlignment="1" applyProtection="1">
      <alignment horizontal="center" wrapText="1"/>
    </xf>
    <xf numFmtId="0" fontId="9" fillId="0" borderId="1" xfId="2" applyNumberFormat="1" applyFont="1" applyFill="1" applyBorder="1" applyAlignment="1" applyProtection="1">
      <alignment horizontal="right" vertical="center"/>
    </xf>
    <xf numFmtId="0" fontId="10" fillId="0" borderId="1" xfId="2" applyNumberFormat="1" applyFont="1" applyFill="1" applyBorder="1" applyAlignment="1" applyProtection="1">
      <alignment horizontal="left" vertical="top" indent="2"/>
    </xf>
    <xf numFmtId="0" fontId="10" fillId="0" borderId="1" xfId="2" applyNumberFormat="1" applyFont="1" applyFill="1" applyBorder="1" applyAlignment="1" applyProtection="1">
      <alignment horizontal="left" vertical="top"/>
    </xf>
    <xf numFmtId="0" fontId="10" fillId="0" borderId="1" xfId="2" applyNumberFormat="1" applyFont="1" applyFill="1" applyBorder="1" applyAlignment="1" applyProtection="1">
      <alignment horizontal="left" indent="2"/>
    </xf>
    <xf numFmtId="0" fontId="10" fillId="0" borderId="1" xfId="2" applyNumberFormat="1" applyFont="1" applyFill="1" applyBorder="1" applyAlignment="1" applyProtection="1">
      <alignment horizontal="left"/>
    </xf>
    <xf numFmtId="0" fontId="10" fillId="0" borderId="1" xfId="2" applyNumberFormat="1" applyFont="1" applyFill="1" applyBorder="1" applyAlignment="1" applyProtection="1">
      <alignment horizontal="left" vertical="top" wrapText="1"/>
    </xf>
    <xf numFmtId="0" fontId="10" fillId="0" borderId="1" xfId="2" applyNumberFormat="1" applyFont="1" applyFill="1" applyBorder="1" applyAlignment="1" applyProtection="1">
      <alignment horizontal="center" vertical="center"/>
    </xf>
    <xf numFmtId="4" fontId="10" fillId="0" borderId="1" xfId="2" applyNumberFormat="1" applyFont="1" applyFill="1" applyBorder="1" applyAlignment="1" applyProtection="1">
      <alignment horizontal="center" vertical="center"/>
    </xf>
    <xf numFmtId="9" fontId="10" fillId="0" borderId="1" xfId="2" applyNumberFormat="1" applyFont="1" applyFill="1" applyBorder="1" applyAlignment="1" applyProtection="1">
      <alignment horizontal="center" vertical="center"/>
    </xf>
    <xf numFmtId="0" fontId="12" fillId="0" borderId="1" xfId="2" applyNumberFormat="1" applyFont="1" applyFill="1" applyBorder="1" applyAlignment="1" applyProtection="1">
      <alignment horizontal="left" indent="2"/>
    </xf>
    <xf numFmtId="0" fontId="12" fillId="0" borderId="1" xfId="2" applyNumberFormat="1" applyFont="1" applyFill="1" applyBorder="1" applyAlignment="1" applyProtection="1">
      <alignment horizontal="left" wrapText="1"/>
    </xf>
    <xf numFmtId="0" fontId="12" fillId="0" borderId="1" xfId="2" applyNumberFormat="1" applyFont="1" applyFill="1" applyBorder="1" applyAlignment="1" applyProtection="1">
      <alignment horizontal="left" indent="1"/>
    </xf>
    <xf numFmtId="0" fontId="12" fillId="0" borderId="1" xfId="2" applyNumberFormat="1" applyFont="1" applyFill="1" applyBorder="1" applyAlignment="1" applyProtection="1">
      <alignment horizontal="left"/>
    </xf>
    <xf numFmtId="0" fontId="13" fillId="0" borderId="1" xfId="2" applyNumberFormat="1" applyFont="1" applyFill="1" applyBorder="1" applyAlignment="1" applyProtection="1">
      <alignment horizontal="left" indent="2"/>
    </xf>
    <xf numFmtId="4" fontId="12" fillId="0" borderId="1" xfId="2" applyNumberFormat="1" applyFont="1" applyFill="1" applyBorder="1" applyAlignment="1" applyProtection="1">
      <alignment horizontal="right"/>
    </xf>
    <xf numFmtId="9" fontId="12" fillId="0" borderId="1" xfId="2" applyNumberFormat="1" applyFont="1" applyFill="1" applyBorder="1" applyAlignment="1" applyProtection="1">
      <alignment horizontal="left" indent="2"/>
    </xf>
    <xf numFmtId="0" fontId="0" fillId="0" borderId="0" xfId="0" applyAlignment="1">
      <alignment vertical="center"/>
    </xf>
    <xf numFmtId="0" fontId="11" fillId="0" borderId="1" xfId="2" applyNumberFormat="1" applyFont="1" applyFill="1" applyBorder="1" applyAlignment="1" applyProtection="1">
      <alignment horizontal="center" vertical="center"/>
    </xf>
    <xf numFmtId="4" fontId="12" fillId="0" borderId="1" xfId="2" applyNumberFormat="1" applyFont="1" applyFill="1" applyBorder="1" applyAlignment="1" applyProtection="1">
      <alignment horizontal="center" vertical="center"/>
    </xf>
    <xf numFmtId="0" fontId="11" fillId="0" borderId="5" xfId="2" applyNumberFormat="1" applyFont="1" applyFill="1" applyBorder="1" applyAlignment="1" applyProtection="1">
      <alignment wrapText="1"/>
    </xf>
    <xf numFmtId="4" fontId="2" fillId="0" borderId="0" xfId="0" applyNumberFormat="1" applyFont="1" applyAlignment="1">
      <alignment horizontal="center" vertical="center"/>
    </xf>
    <xf numFmtId="0" fontId="11" fillId="0" borderId="4" xfId="2" applyNumberFormat="1" applyFont="1" applyFill="1" applyBorder="1" applyAlignment="1" applyProtection="1">
      <alignment horizontal="center" vertical="center"/>
    </xf>
    <xf numFmtId="0" fontId="11" fillId="0" borderId="4" xfId="2" applyNumberFormat="1" applyFont="1" applyFill="1" applyBorder="1" applyAlignment="1" applyProtection="1">
      <alignment horizontal="center" vertical="center" wrapText="1"/>
    </xf>
    <xf numFmtId="0" fontId="11" fillId="0" borderId="4" xfId="2" applyNumberFormat="1" applyFont="1" applyFill="1" applyBorder="1" applyAlignment="1" applyProtection="1">
      <alignment horizontal="right" vertical="center"/>
    </xf>
    <xf numFmtId="0" fontId="14" fillId="0" borderId="1" xfId="2" applyNumberFormat="1" applyFont="1" applyFill="1" applyBorder="1" applyAlignment="1" applyProtection="1">
      <alignment horizontal="left"/>
    </xf>
    <xf numFmtId="0" fontId="14" fillId="0" borderId="1" xfId="2" applyNumberFormat="1" applyFont="1" applyFill="1" applyBorder="1" applyAlignment="1" applyProtection="1">
      <alignment horizontal="left" wrapText="1"/>
    </xf>
    <xf numFmtId="0" fontId="15" fillId="0" borderId="1" xfId="2" applyNumberFormat="1" applyFont="1" applyFill="1" applyBorder="1" applyAlignment="1" applyProtection="1">
      <alignment horizontal="center" vertical="center"/>
    </xf>
    <xf numFmtId="0" fontId="15" fillId="0" borderId="1" xfId="2" applyNumberFormat="1" applyFont="1" applyFill="1" applyBorder="1" applyAlignment="1" applyProtection="1">
      <alignment horizontal="left" vertical="center" indent="2"/>
    </xf>
    <xf numFmtId="0" fontId="15" fillId="0" borderId="1" xfId="2" applyNumberFormat="1" applyFont="1" applyFill="1" applyBorder="1" applyAlignment="1" applyProtection="1">
      <alignment horizontal="right" vertical="center"/>
    </xf>
    <xf numFmtId="0" fontId="14" fillId="0" borderId="1" xfId="2" applyNumberFormat="1" applyFont="1" applyFill="1" applyBorder="1" applyAlignment="1" applyProtection="1">
      <alignment horizontal="left" vertical="top"/>
    </xf>
    <xf numFmtId="0" fontId="14" fillId="0" borderId="1" xfId="2" applyNumberFormat="1" applyFont="1" applyFill="1" applyBorder="1" applyAlignment="1" applyProtection="1">
      <alignment horizontal="center" vertical="center"/>
    </xf>
    <xf numFmtId="43" fontId="14" fillId="0" borderId="1" xfId="1" applyFont="1" applyFill="1" applyBorder="1" applyAlignment="1" applyProtection="1">
      <alignment horizontal="right"/>
    </xf>
    <xf numFmtId="43" fontId="14" fillId="0" borderId="1" xfId="1" applyFont="1" applyFill="1" applyBorder="1" applyAlignment="1" applyProtection="1">
      <alignment horizontal="center" vertical="center"/>
    </xf>
    <xf numFmtId="43" fontId="14" fillId="0" borderId="1" xfId="1" applyFont="1" applyFill="1" applyBorder="1" applyAlignment="1" applyProtection="1"/>
    <xf numFmtId="0" fontId="4" fillId="0" borderId="1" xfId="2" applyNumberFormat="1" applyFont="1" applyFill="1" applyBorder="1" applyAlignment="1" applyProtection="1">
      <alignment horizontal="center" vertical="center"/>
    </xf>
    <xf numFmtId="0" fontId="0" fillId="0" borderId="1" xfId="0" applyBorder="1"/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3" xfId="2" applyNumberFormat="1" applyFont="1" applyFill="1" applyBorder="1" applyAlignment="1" applyProtection="1">
      <alignment horizontal="center" vertical="center"/>
    </xf>
    <xf numFmtId="0" fontId="9" fillId="0" borderId="2" xfId="2" applyNumberFormat="1" applyFont="1" applyFill="1" applyBorder="1" applyAlignment="1" applyProtection="1">
      <alignment horizontal="center" vertical="center"/>
    </xf>
    <xf numFmtId="0" fontId="9" fillId="0" borderId="3" xfId="2" applyNumberFormat="1" applyFont="1" applyFill="1" applyBorder="1" applyAlignment="1" applyProtection="1">
      <alignment horizontal="center" vertical="center"/>
    </xf>
  </cellXfs>
  <cellStyles count="3">
    <cellStyle name="Обычный" xfId="0" builtinId="0"/>
    <cellStyle name="Обычный_Лист1" xfId="2" xr:uid="{CB95BA00-BABF-4881-8FB1-5B7875427FBF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F32F6-6629-447E-A098-F37AF2A757D3}">
  <dimension ref="A1:AE29"/>
  <sheetViews>
    <sheetView tabSelected="1" workbookViewId="0">
      <selection activeCell="F20" sqref="F20"/>
    </sheetView>
  </sheetViews>
  <sheetFormatPr defaultRowHeight="14.4" x14ac:dyDescent="0.3"/>
  <cols>
    <col min="1" max="1" width="8.88671875" style="15"/>
    <col min="2" max="2" width="29.109375" customWidth="1"/>
    <col min="5" max="5" width="14.44140625" customWidth="1"/>
    <col min="6" max="6" width="15.88671875" customWidth="1"/>
    <col min="8" max="8" width="8.88671875" style="15"/>
    <col min="9" max="9" width="40.33203125" customWidth="1"/>
    <col min="10" max="10" width="11.21875" bestFit="1" customWidth="1"/>
    <col min="12" max="12" width="10.77734375" customWidth="1"/>
    <col min="13" max="13" width="21" customWidth="1"/>
    <col min="16" max="16" width="39.21875" customWidth="1"/>
    <col min="21" max="21" width="14.44140625" customWidth="1"/>
    <col min="22" max="22" width="13.109375" customWidth="1"/>
    <col min="25" max="25" width="28.88671875" customWidth="1"/>
    <col min="28" max="28" width="9.44140625" customWidth="1"/>
    <col min="30" max="31" width="13.5546875" style="15" customWidth="1"/>
  </cols>
  <sheetData>
    <row r="1" spans="1:31" x14ac:dyDescent="0.3">
      <c r="B1" s="16" t="s">
        <v>25</v>
      </c>
      <c r="I1" s="16" t="s">
        <v>50</v>
      </c>
      <c r="P1" s="16" t="s">
        <v>33</v>
      </c>
      <c r="Y1" s="16" t="s">
        <v>47</v>
      </c>
    </row>
    <row r="2" spans="1:31" ht="22.8" x14ac:dyDescent="0.3">
      <c r="A2" s="55" t="s">
        <v>0</v>
      </c>
      <c r="B2" s="1" t="s">
        <v>7</v>
      </c>
      <c r="C2" s="2" t="s">
        <v>10</v>
      </c>
      <c r="D2" s="1" t="s">
        <v>11</v>
      </c>
      <c r="E2" s="3" t="s">
        <v>13</v>
      </c>
      <c r="F2" s="4" t="s">
        <v>14</v>
      </c>
      <c r="H2" s="11" t="s">
        <v>0</v>
      </c>
      <c r="I2" s="11" t="s">
        <v>19</v>
      </c>
      <c r="J2" s="57" t="s">
        <v>22</v>
      </c>
      <c r="K2" s="58"/>
      <c r="L2" s="12" t="s">
        <v>13</v>
      </c>
      <c r="M2" s="12" t="s">
        <v>14</v>
      </c>
      <c r="O2" s="18" t="s">
        <v>0</v>
      </c>
      <c r="P2" s="19" t="s">
        <v>19</v>
      </c>
      <c r="Q2" s="59" t="s">
        <v>22</v>
      </c>
      <c r="R2" s="60"/>
      <c r="S2" s="18" t="s">
        <v>13</v>
      </c>
      <c r="T2" s="20" t="s">
        <v>27</v>
      </c>
      <c r="U2" s="21" t="s">
        <v>28</v>
      </c>
      <c r="V2" s="18" t="s">
        <v>14</v>
      </c>
      <c r="X2" s="42" t="s">
        <v>0</v>
      </c>
      <c r="Y2" s="42" t="s">
        <v>36</v>
      </c>
      <c r="Z2" s="43" t="s">
        <v>42</v>
      </c>
      <c r="AA2" s="44" t="s">
        <v>43</v>
      </c>
      <c r="AB2" s="42" t="s">
        <v>45</v>
      </c>
      <c r="AC2" s="44" t="s">
        <v>46</v>
      </c>
      <c r="AD2" s="38" t="s">
        <v>45</v>
      </c>
      <c r="AE2" s="38" t="s">
        <v>14</v>
      </c>
    </row>
    <row r="3" spans="1:31" ht="21.6" x14ac:dyDescent="0.3">
      <c r="A3" s="8" t="s">
        <v>1</v>
      </c>
      <c r="B3" s="45" t="s">
        <v>15</v>
      </c>
      <c r="C3" s="9">
        <v>14</v>
      </c>
      <c r="D3" s="9" t="s">
        <v>12</v>
      </c>
      <c r="E3" s="7">
        <v>180777.61</v>
      </c>
      <c r="F3" s="7">
        <f>E3*C3</f>
        <v>2530886.54</v>
      </c>
      <c r="H3" s="14" t="s">
        <v>1</v>
      </c>
      <c r="I3" s="46" t="s">
        <v>63</v>
      </c>
      <c r="J3" s="51">
        <v>14</v>
      </c>
      <c r="K3" s="51" t="s">
        <v>12</v>
      </c>
      <c r="L3" s="54">
        <v>144620</v>
      </c>
      <c r="M3" s="54">
        <f>L3*J3</f>
        <v>2024680</v>
      </c>
      <c r="O3" s="22" t="s">
        <v>1</v>
      </c>
      <c r="P3" s="23" t="s">
        <v>29</v>
      </c>
      <c r="Q3" s="27">
        <v>4</v>
      </c>
      <c r="R3" s="27" t="s">
        <v>12</v>
      </c>
      <c r="S3" s="28">
        <v>106252</v>
      </c>
      <c r="T3" s="29">
        <v>0.2</v>
      </c>
      <c r="U3" s="28">
        <v>70834.67</v>
      </c>
      <c r="V3" s="28">
        <v>425008</v>
      </c>
      <c r="X3" s="40" t="s">
        <v>34</v>
      </c>
      <c r="Y3" s="40"/>
      <c r="Z3" s="40"/>
      <c r="AA3" s="40"/>
      <c r="AB3" s="40"/>
      <c r="AC3" s="40"/>
      <c r="AD3" s="40"/>
      <c r="AE3" s="40"/>
    </row>
    <row r="4" spans="1:31" ht="21.6" x14ac:dyDescent="0.3">
      <c r="A4" s="8" t="s">
        <v>2</v>
      </c>
      <c r="B4" s="5" t="s">
        <v>8</v>
      </c>
      <c r="C4" s="9">
        <v>14</v>
      </c>
      <c r="D4" s="9" t="s">
        <v>12</v>
      </c>
      <c r="E4" s="7">
        <v>63809.53</v>
      </c>
      <c r="F4" s="7">
        <f t="shared" ref="F4:F8" si="0">E4*C4</f>
        <v>893333.41999999993</v>
      </c>
      <c r="H4" s="14" t="s">
        <v>2</v>
      </c>
      <c r="I4" s="13" t="s">
        <v>20</v>
      </c>
      <c r="J4" s="51">
        <v>14</v>
      </c>
      <c r="K4" s="51" t="s">
        <v>12</v>
      </c>
      <c r="L4" s="54">
        <v>26824</v>
      </c>
      <c r="M4" s="54">
        <f t="shared" ref="M4:M7" si="1">L4*J4</f>
        <v>375536</v>
      </c>
      <c r="O4" s="24" t="s">
        <v>2</v>
      </c>
      <c r="P4" s="25" t="s">
        <v>30</v>
      </c>
      <c r="Q4" s="27">
        <v>15</v>
      </c>
      <c r="R4" s="27" t="s">
        <v>12</v>
      </c>
      <c r="S4" s="28">
        <v>89312</v>
      </c>
      <c r="T4" s="29">
        <v>0.2</v>
      </c>
      <c r="U4" s="28">
        <v>223280</v>
      </c>
      <c r="V4" s="28">
        <v>1339680</v>
      </c>
      <c r="X4" s="30">
        <v>1</v>
      </c>
      <c r="Y4" s="31" t="s">
        <v>37</v>
      </c>
      <c r="Z4" s="30">
        <v>5</v>
      </c>
      <c r="AA4" s="32" t="s">
        <v>44</v>
      </c>
      <c r="AB4" s="35">
        <v>366328</v>
      </c>
      <c r="AC4" s="36">
        <v>0.35</v>
      </c>
      <c r="AD4" s="39">
        <v>238113.2</v>
      </c>
      <c r="AE4" s="39">
        <v>1190566</v>
      </c>
    </row>
    <row r="5" spans="1:31" ht="19.8" x14ac:dyDescent="0.3">
      <c r="A5" s="8" t="s">
        <v>3</v>
      </c>
      <c r="B5" s="5" t="s">
        <v>16</v>
      </c>
      <c r="C5" s="9">
        <v>14</v>
      </c>
      <c r="D5" s="9" t="s">
        <v>12</v>
      </c>
      <c r="E5" s="7">
        <v>14945.22</v>
      </c>
      <c r="F5" s="7">
        <f t="shared" si="0"/>
        <v>209233.08</v>
      </c>
      <c r="H5" s="14" t="s">
        <v>3</v>
      </c>
      <c r="I5" s="13" t="s">
        <v>23</v>
      </c>
      <c r="J5" s="51">
        <v>7</v>
      </c>
      <c r="K5" s="51" t="s">
        <v>12</v>
      </c>
      <c r="L5" s="54">
        <v>9320</v>
      </c>
      <c r="M5" s="54">
        <f t="shared" si="1"/>
        <v>65240</v>
      </c>
      <c r="O5" s="24" t="s">
        <v>3</v>
      </c>
      <c r="P5" s="26" t="s">
        <v>31</v>
      </c>
      <c r="Q5" s="27">
        <v>7</v>
      </c>
      <c r="R5" s="27" t="s">
        <v>12</v>
      </c>
      <c r="S5" s="28">
        <v>2450</v>
      </c>
      <c r="T5" s="29">
        <v>0.2</v>
      </c>
      <c r="U5" s="28">
        <v>2858.33</v>
      </c>
      <c r="V5" s="28">
        <v>17150</v>
      </c>
      <c r="X5" s="30">
        <v>2</v>
      </c>
      <c r="Y5" s="33" t="s">
        <v>38</v>
      </c>
      <c r="Z5" s="30">
        <v>5</v>
      </c>
      <c r="AA5" s="32" t="s">
        <v>44</v>
      </c>
      <c r="AB5" s="35">
        <v>38165</v>
      </c>
      <c r="AC5" s="36">
        <v>0.35</v>
      </c>
      <c r="AD5" s="39">
        <v>24807.25</v>
      </c>
      <c r="AE5" s="39">
        <v>124036.25</v>
      </c>
    </row>
    <row r="6" spans="1:31" ht="21.6" x14ac:dyDescent="0.3">
      <c r="A6" s="8" t="s">
        <v>4</v>
      </c>
      <c r="B6" s="5" t="s">
        <v>17</v>
      </c>
      <c r="C6" s="9">
        <v>7</v>
      </c>
      <c r="D6" s="9" t="s">
        <v>12</v>
      </c>
      <c r="E6" s="7">
        <v>6600.98</v>
      </c>
      <c r="F6" s="7">
        <f t="shared" si="0"/>
        <v>46206.86</v>
      </c>
      <c r="H6" s="14" t="s">
        <v>4</v>
      </c>
      <c r="I6" s="13" t="s">
        <v>24</v>
      </c>
      <c r="J6" s="51">
        <v>14</v>
      </c>
      <c r="K6" s="51" t="s">
        <v>12</v>
      </c>
      <c r="L6" s="54">
        <v>2688</v>
      </c>
      <c r="M6" s="54">
        <f t="shared" si="1"/>
        <v>37632</v>
      </c>
      <c r="O6" s="24" t="s">
        <v>4</v>
      </c>
      <c r="P6" s="25" t="s">
        <v>32</v>
      </c>
      <c r="Q6" s="27">
        <v>19</v>
      </c>
      <c r="R6" s="27" t="s">
        <v>12</v>
      </c>
      <c r="S6" s="28">
        <v>29950</v>
      </c>
      <c r="T6" s="29">
        <v>0.2</v>
      </c>
      <c r="U6" s="28">
        <v>94841.67</v>
      </c>
      <c r="V6" s="28">
        <v>569050</v>
      </c>
      <c r="X6" s="30">
        <v>3</v>
      </c>
      <c r="Y6" s="31" t="s">
        <v>39</v>
      </c>
      <c r="Z6" s="30">
        <v>5</v>
      </c>
      <c r="AA6" s="32" t="s">
        <v>44</v>
      </c>
      <c r="AB6" s="35">
        <v>63620</v>
      </c>
      <c r="AC6" s="36">
        <v>0.35</v>
      </c>
      <c r="AD6" s="39">
        <v>41353</v>
      </c>
      <c r="AE6" s="39">
        <v>206765</v>
      </c>
    </row>
    <row r="7" spans="1:31" x14ac:dyDescent="0.3">
      <c r="A7" s="8" t="s">
        <v>5</v>
      </c>
      <c r="B7" s="6" t="s">
        <v>18</v>
      </c>
      <c r="C7" s="9">
        <v>14</v>
      </c>
      <c r="D7" s="9" t="s">
        <v>12</v>
      </c>
      <c r="E7" s="8">
        <v>839.74</v>
      </c>
      <c r="F7" s="7">
        <f t="shared" si="0"/>
        <v>11756.36</v>
      </c>
      <c r="H7" s="14" t="s">
        <v>5</v>
      </c>
      <c r="I7" s="13" t="s">
        <v>21</v>
      </c>
      <c r="J7" s="51">
        <v>7</v>
      </c>
      <c r="K7" s="51" t="s">
        <v>12</v>
      </c>
      <c r="L7" s="54">
        <v>1211</v>
      </c>
      <c r="M7" s="54">
        <f t="shared" si="1"/>
        <v>8477</v>
      </c>
      <c r="V7" s="10">
        <f>SUM(V3:V6)</f>
        <v>2350888</v>
      </c>
      <c r="X7" s="40" t="s">
        <v>35</v>
      </c>
      <c r="Y7" s="40"/>
      <c r="Z7" s="40"/>
      <c r="AA7" s="40"/>
      <c r="AB7" s="40"/>
      <c r="AC7" s="40"/>
      <c r="AD7" s="40"/>
      <c r="AE7" s="40"/>
    </row>
    <row r="8" spans="1:31" ht="21.6" x14ac:dyDescent="0.3">
      <c r="A8" s="8" t="s">
        <v>6</v>
      </c>
      <c r="B8" s="5" t="s">
        <v>9</v>
      </c>
      <c r="C8" s="9">
        <v>7</v>
      </c>
      <c r="D8" s="9" t="s">
        <v>12</v>
      </c>
      <c r="E8" s="7">
        <v>1280.8699999999999</v>
      </c>
      <c r="F8" s="7">
        <f t="shared" si="0"/>
        <v>8966.09</v>
      </c>
      <c r="M8" s="10">
        <f>SUM(M3:M7)</f>
        <v>2511565</v>
      </c>
      <c r="U8" s="37" t="s">
        <v>66</v>
      </c>
      <c r="V8" s="37" t="s">
        <v>67</v>
      </c>
      <c r="X8" s="34">
        <v>4</v>
      </c>
      <c r="Y8" s="31" t="s">
        <v>40</v>
      </c>
      <c r="Z8" s="30">
        <v>2</v>
      </c>
      <c r="AA8" s="32" t="s">
        <v>44</v>
      </c>
      <c r="AB8" s="35">
        <v>352430</v>
      </c>
      <c r="AC8" s="36">
        <v>0.35</v>
      </c>
      <c r="AD8" s="39">
        <v>229079.5</v>
      </c>
      <c r="AE8" s="39">
        <v>458159</v>
      </c>
    </row>
    <row r="9" spans="1:31" x14ac:dyDescent="0.3">
      <c r="F9" s="10">
        <f>SUM(F3:F8)</f>
        <v>3700382.3499999996</v>
      </c>
      <c r="L9" t="s">
        <v>66</v>
      </c>
      <c r="M9" s="15" t="s">
        <v>48</v>
      </c>
      <c r="U9" s="17" t="s">
        <v>64</v>
      </c>
      <c r="V9" s="17"/>
      <c r="X9" s="30">
        <v>5</v>
      </c>
      <c r="Y9" s="33" t="s">
        <v>38</v>
      </c>
      <c r="Z9" s="30">
        <v>2</v>
      </c>
      <c r="AA9" s="32" t="s">
        <v>44</v>
      </c>
      <c r="AB9" s="35">
        <v>38165</v>
      </c>
      <c r="AC9" s="36">
        <v>0.35</v>
      </c>
      <c r="AD9" s="39">
        <v>24807.25</v>
      </c>
      <c r="AE9" s="39">
        <v>49614.5</v>
      </c>
    </row>
    <row r="10" spans="1:31" ht="21.6" x14ac:dyDescent="0.3">
      <c r="E10" t="s">
        <v>66</v>
      </c>
      <c r="F10" s="15" t="s">
        <v>49</v>
      </c>
      <c r="L10" s="17" t="s">
        <v>64</v>
      </c>
      <c r="U10" s="56" t="s">
        <v>51</v>
      </c>
      <c r="V10" s="56">
        <v>657</v>
      </c>
      <c r="X10" s="30">
        <v>6</v>
      </c>
      <c r="Y10" s="31" t="s">
        <v>41</v>
      </c>
      <c r="Z10" s="30">
        <v>2</v>
      </c>
      <c r="AA10" s="32" t="s">
        <v>44</v>
      </c>
      <c r="AB10" s="35">
        <v>49870</v>
      </c>
      <c r="AC10" s="36">
        <v>0.35</v>
      </c>
      <c r="AD10" s="39">
        <v>32415.5</v>
      </c>
      <c r="AE10" s="39">
        <v>64831</v>
      </c>
    </row>
    <row r="11" spans="1:31" x14ac:dyDescent="0.3">
      <c r="E11" s="17" t="s">
        <v>64</v>
      </c>
      <c r="L11" s="56" t="s">
        <v>51</v>
      </c>
      <c r="M11" s="56">
        <v>685</v>
      </c>
      <c r="U11" s="56" t="s">
        <v>52</v>
      </c>
      <c r="V11" s="56">
        <v>557</v>
      </c>
      <c r="AE11" s="41">
        <f>SUM(AE4:AE10)</f>
        <v>2093971.75</v>
      </c>
    </row>
    <row r="12" spans="1:31" x14ac:dyDescent="0.3">
      <c r="E12" s="56" t="s">
        <v>51</v>
      </c>
      <c r="F12" s="56">
        <v>600</v>
      </c>
      <c r="L12" s="56" t="s">
        <v>52</v>
      </c>
      <c r="M12" s="56">
        <v>710</v>
      </c>
      <c r="U12" s="56" t="s">
        <v>53</v>
      </c>
      <c r="V12" s="56">
        <v>2100</v>
      </c>
      <c r="AD12" t="s">
        <v>66</v>
      </c>
      <c r="AE12" s="15" t="s">
        <v>48</v>
      </c>
    </row>
    <row r="13" spans="1:31" x14ac:dyDescent="0.3">
      <c r="E13" s="56" t="s">
        <v>52</v>
      </c>
      <c r="F13" s="56">
        <v>710</v>
      </c>
      <c r="I13" s="16" t="s">
        <v>62</v>
      </c>
      <c r="L13" s="56" t="s">
        <v>53</v>
      </c>
      <c r="M13" s="56">
        <v>2020</v>
      </c>
      <c r="U13" s="56" t="s">
        <v>53</v>
      </c>
      <c r="V13" s="56">
        <v>1710</v>
      </c>
    </row>
    <row r="14" spans="1:31" x14ac:dyDescent="0.3">
      <c r="E14" s="56" t="s">
        <v>53</v>
      </c>
      <c r="F14" s="56">
        <v>2400</v>
      </c>
      <c r="H14" s="47" t="s">
        <v>0</v>
      </c>
      <c r="I14" s="47" t="s">
        <v>54</v>
      </c>
      <c r="J14" s="49" t="s">
        <v>10</v>
      </c>
      <c r="K14" s="49" t="s">
        <v>57</v>
      </c>
      <c r="L14" s="48" t="s">
        <v>13</v>
      </c>
      <c r="M14" s="47" t="s">
        <v>14</v>
      </c>
    </row>
    <row r="15" spans="1:31" ht="27.6" customHeight="1" x14ac:dyDescent="0.3">
      <c r="H15" s="51" t="s">
        <v>1</v>
      </c>
      <c r="I15" s="46" t="s">
        <v>63</v>
      </c>
      <c r="J15" s="51">
        <v>14</v>
      </c>
      <c r="K15" s="51" t="s">
        <v>12</v>
      </c>
      <c r="L15" s="52">
        <v>148752</v>
      </c>
      <c r="M15" s="53">
        <f>L15*J15</f>
        <v>2082528</v>
      </c>
    </row>
    <row r="16" spans="1:31" x14ac:dyDescent="0.3">
      <c r="H16" s="51" t="s">
        <v>2</v>
      </c>
      <c r="I16" s="50" t="s">
        <v>55</v>
      </c>
      <c r="J16" s="51">
        <v>14</v>
      </c>
      <c r="K16" s="51" t="s">
        <v>12</v>
      </c>
      <c r="L16" s="52">
        <v>40284</v>
      </c>
      <c r="M16" s="53">
        <f t="shared" ref="M16:M19" si="2">L16*J16</f>
        <v>563976</v>
      </c>
    </row>
    <row r="17" spans="8:13" x14ac:dyDescent="0.3">
      <c r="H17" s="51" t="s">
        <v>3</v>
      </c>
      <c r="I17" s="45" t="s">
        <v>58</v>
      </c>
      <c r="J17" s="51">
        <v>7</v>
      </c>
      <c r="K17" s="51" t="s">
        <v>12</v>
      </c>
      <c r="L17" s="52">
        <v>10485</v>
      </c>
      <c r="M17" s="53">
        <f t="shared" si="2"/>
        <v>73395</v>
      </c>
    </row>
    <row r="18" spans="8:13" ht="21.6" x14ac:dyDescent="0.3">
      <c r="H18" s="51" t="s">
        <v>4</v>
      </c>
      <c r="I18" s="46" t="s">
        <v>59</v>
      </c>
      <c r="J18" s="51">
        <v>7</v>
      </c>
      <c r="K18" s="51" t="s">
        <v>12</v>
      </c>
      <c r="L18" s="52">
        <v>7374.6</v>
      </c>
      <c r="M18" s="53">
        <f t="shared" si="2"/>
        <v>51622.200000000004</v>
      </c>
    </row>
    <row r="19" spans="8:13" x14ac:dyDescent="0.3">
      <c r="H19" s="51" t="s">
        <v>5</v>
      </c>
      <c r="I19" s="50" t="s">
        <v>56</v>
      </c>
      <c r="J19" s="51">
        <v>7</v>
      </c>
      <c r="K19" s="51" t="s">
        <v>12</v>
      </c>
      <c r="L19" s="52">
        <v>1557</v>
      </c>
      <c r="M19" s="53">
        <f t="shared" si="2"/>
        <v>10899</v>
      </c>
    </row>
    <row r="20" spans="8:13" x14ac:dyDescent="0.3">
      <c r="H20"/>
      <c r="M20" s="10">
        <f>SUM(M15:M19)</f>
        <v>2782420.2</v>
      </c>
    </row>
    <row r="21" spans="8:13" x14ac:dyDescent="0.3">
      <c r="H21"/>
    </row>
    <row r="22" spans="8:13" x14ac:dyDescent="0.3">
      <c r="H22" s="51" t="s">
        <v>6</v>
      </c>
      <c r="I22" s="45" t="s">
        <v>60</v>
      </c>
      <c r="J22" s="51">
        <v>7</v>
      </c>
      <c r="K22" s="51" t="s">
        <v>12</v>
      </c>
      <c r="L22" s="52">
        <v>11970</v>
      </c>
      <c r="M22" s="53">
        <f>L22*J22</f>
        <v>83790</v>
      </c>
    </row>
    <row r="23" spans="8:13" x14ac:dyDescent="0.3">
      <c r="H23" s="51" t="s">
        <v>26</v>
      </c>
      <c r="I23" s="45" t="s">
        <v>61</v>
      </c>
      <c r="J23" s="51">
        <v>7</v>
      </c>
      <c r="K23" s="51" t="s">
        <v>12</v>
      </c>
      <c r="L23" s="52">
        <v>6300</v>
      </c>
      <c r="M23" s="53">
        <f>L23*J23</f>
        <v>44100</v>
      </c>
    </row>
    <row r="24" spans="8:13" x14ac:dyDescent="0.3">
      <c r="M24" s="10">
        <f>SUM(M20,M22:M23)</f>
        <v>2910310.2</v>
      </c>
    </row>
    <row r="25" spans="8:13" x14ac:dyDescent="0.3">
      <c r="M25" s="15" t="s">
        <v>65</v>
      </c>
    </row>
    <row r="26" spans="8:13" x14ac:dyDescent="0.3">
      <c r="L26" s="17" t="s">
        <v>64</v>
      </c>
    </row>
    <row r="27" spans="8:13" x14ac:dyDescent="0.3">
      <c r="L27" s="56" t="s">
        <v>51</v>
      </c>
      <c r="M27" s="56">
        <v>685</v>
      </c>
    </row>
    <row r="28" spans="8:13" x14ac:dyDescent="0.3">
      <c r="L28" s="56" t="s">
        <v>52</v>
      </c>
      <c r="M28" s="56">
        <v>710</v>
      </c>
    </row>
    <row r="29" spans="8:13" x14ac:dyDescent="0.3">
      <c r="L29" s="56" t="s">
        <v>53</v>
      </c>
      <c r="M29" s="56">
        <v>2020</v>
      </c>
    </row>
  </sheetData>
  <mergeCells count="2">
    <mergeCell ref="J2:K2"/>
    <mergeCell ref="Q2:R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2024-03-06T07:50:55Z</dcterms:created>
  <dcterms:modified xsi:type="dcterms:W3CDTF">2024-03-06T11:37:07Z</dcterms:modified>
</cp:coreProperties>
</file>