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Узловая\"/>
    </mc:Choice>
  </mc:AlternateContent>
  <xr:revisionPtr revIDLastSave="0" documentId="13_ncr:1_{4B8BD359-9903-45AF-B033-2BFB0D34F753}" xr6:coauthVersionLast="47" xr6:coauthVersionMax="47" xr10:uidLastSave="{00000000-0000-0000-0000-000000000000}"/>
  <bookViews>
    <workbookView xWindow="-108" yWindow="-108" windowWidth="23256" windowHeight="14016" activeTab="1" xr2:uid="{0B15A5DC-B1FF-40AE-9F49-EDA608672DC3}"/>
  </bookViews>
  <sheets>
    <sheet name="ПЖ2" sheetId="1" r:id="rId1"/>
    <sheet name="ПЖ1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2" l="1"/>
  <c r="I3" i="1"/>
  <c r="I4" i="1"/>
  <c r="I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H2" i="1"/>
  <c r="I2" i="1" s="1"/>
</calcChain>
</file>

<file path=xl/sharedStrings.xml><?xml version="1.0" encoding="utf-8"?>
<sst xmlns="http://schemas.openxmlformats.org/spreadsheetml/2006/main" count="206" uniqueCount="100">
  <si>
    <t>Позиция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</si>
  <si>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</si>
  <si>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</si>
  <si>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</si>
  <si>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</si>
  <si>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</si>
  <si>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</si>
  <si>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</si>
  <si>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</si>
  <si>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</si>
  <si>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</si>
  <si>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</si>
  <si>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</si>
  <si>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</si>
  <si>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</si>
  <si>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</si>
  <si>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Наименование и техническая характеристика</t>
  </si>
  <si>
    <t>Рельсы железнодорожные новые, Р65, длина 25 м</t>
  </si>
  <si>
    <t>Шпалы железобетонные, тип Ш3-Д</t>
  </si>
  <si>
    <t>Стрелочный перевод Р-65 М 1/9 (на ж.-б. брусьях, правый)</t>
  </si>
  <si>
    <t>Стрелочный перевод Р-65 М 1/9 (на ж.-б. брусьях, левый)</t>
  </si>
  <si>
    <t>Брусья ж.-б. для стрелочного перевода</t>
  </si>
  <si>
    <t>Башмак колесосбрасывающий КСБ-Р (правый)</t>
  </si>
  <si>
    <t>Путевой упор</t>
  </si>
  <si>
    <t>Предельный столбик</t>
  </si>
  <si>
    <t>Розетки под столбик</t>
  </si>
  <si>
    <t>Знак "Путевое заграждение"</t>
  </si>
  <si>
    <t>Знак "Свисток"</t>
  </si>
  <si>
    <t>Тип, марка, обозначение документа, опросного листа</t>
  </si>
  <si>
    <t>ГОСТ Р 51685-2013</t>
  </si>
  <si>
    <t>ГОСТ 33320-2015</t>
  </si>
  <si>
    <t>ГОСТ Р 58615-2019</t>
  </si>
  <si>
    <t>2769.00.000</t>
  </si>
  <si>
    <t>2769.00.000-01</t>
  </si>
  <si>
    <t>ПТКБ ЦП 1709.000</t>
  </si>
  <si>
    <t>ОСТ 32.134-99</t>
  </si>
  <si>
    <t>ГОСТ 7392-2014</t>
  </si>
  <si>
    <t>Распоряжение от 08 июля 2019г</t>
  </si>
  <si>
    <t>№1384/р</t>
  </si>
  <si>
    <t>Код продукции</t>
  </si>
  <si>
    <t>Поставщик</t>
  </si>
  <si>
    <t>Ед. измерения</t>
  </si>
  <si>
    <t>км</t>
  </si>
  <si>
    <t>шт</t>
  </si>
  <si>
    <t>компл.</t>
  </si>
  <si>
    <t>куб.м</t>
  </si>
  <si>
    <t>упор</t>
  </si>
  <si>
    <t>Кол.</t>
  </si>
  <si>
    <t>Масса 1 ед., кг</t>
  </si>
  <si>
    <t>Примечание</t>
  </si>
  <si>
    <t>скрепления ЖБР-65ПШ</t>
  </si>
  <si>
    <t>в месте укладки технологических переездов</t>
  </si>
  <si>
    <r>
      <t xml:space="preserve">Шпалы деревянные, тип </t>
    </r>
    <r>
      <rPr>
        <i/>
        <sz val="11"/>
        <rFont val="Times New Roman"/>
      </rPr>
      <t>I</t>
    </r>
  </si>
  <si>
    <r>
      <t xml:space="preserve">Шпалы деревянные, тип </t>
    </r>
    <r>
      <rPr>
        <i/>
        <sz val="11"/>
        <rFont val="Times New Roman"/>
      </rPr>
      <t>II</t>
    </r>
  </si>
  <si>
    <r>
      <t xml:space="preserve">в кривой </t>
    </r>
    <r>
      <rPr>
        <i/>
        <sz val="10"/>
        <rFont val="Times New Roman"/>
      </rPr>
      <t xml:space="preserve">R-200 </t>
    </r>
    <r>
      <rPr>
        <i/>
        <sz val="10"/>
        <rFont val="Times New Roman"/>
        <charset val="204"/>
      </rPr>
      <t>м, скрепление ДО</t>
    </r>
  </si>
  <si>
    <r>
      <t xml:space="preserve">Балласт щебеночный (категория </t>
    </r>
    <r>
      <rPr>
        <i/>
        <sz val="12"/>
        <rFont val="Times New Roman"/>
      </rPr>
      <t>II)</t>
    </r>
  </si>
  <si>
    <t>Тройник ДГТ 160/160</t>
  </si>
  <si>
    <t>Дренажная труба ПЭ 315 мм</t>
  </si>
  <si>
    <t>Днище для трубы ПЭ 315 мм</t>
  </si>
  <si>
    <t>Крышка для трубы ПЭ 315 мм</t>
  </si>
  <si>
    <t>Армированная стабилизированная геоткань Стабигрунт</t>
  </si>
  <si>
    <t>Плоская георешетка дорожная армированная РД-100/М250</t>
  </si>
  <si>
    <t>Геокомпозитный мат Гидромат 3Д/250</t>
  </si>
  <si>
    <t>Геокомпозитный мат Гидромат 3Д/М1,5/250</t>
  </si>
  <si>
    <t>м</t>
  </si>
  <si>
    <t>шт.</t>
  </si>
  <si>
    <t>пог.м</t>
  </si>
  <si>
    <t>Полотна укладываются вдоль траншеи жренажа</t>
  </si>
  <si>
    <t>Полотна укладываются вдоль оси пути</t>
  </si>
  <si>
    <t>Геоткань укладывается поперек оси пути</t>
  </si>
  <si>
    <t>Решетка укладывается вдоль оси пути</t>
  </si>
  <si>
    <t>Маты укладываются поперек оси пути</t>
  </si>
  <si>
    <r>
      <t xml:space="preserve">ТУ </t>
    </r>
    <r>
      <rPr>
        <i/>
        <sz val="11"/>
        <rFont val="Times New Roman"/>
      </rPr>
      <t>2248-004-73011750-2016</t>
    </r>
  </si>
  <si>
    <r>
      <t xml:space="preserve">Гофрированная полиэтиленовая двухслойная труба </t>
    </r>
    <r>
      <rPr>
        <i/>
        <sz val="11"/>
        <rFont val="Times New Roman"/>
      </rPr>
      <t xml:space="preserve">d-0,16 </t>
    </r>
    <r>
      <rPr>
        <i/>
        <sz val="11"/>
        <rFont val="Times New Roman"/>
        <charset val="204"/>
      </rPr>
      <t xml:space="preserve">м </t>
    </r>
    <r>
      <rPr>
        <i/>
        <sz val="11"/>
        <rFont val="Times New Roman"/>
      </rPr>
      <t>G8 (SN8)</t>
    </r>
  </si>
  <si>
    <r>
      <t xml:space="preserve">Крышка </t>
    </r>
    <r>
      <rPr>
        <i/>
        <sz val="11"/>
        <rFont val="Times New Roman"/>
      </rPr>
      <t xml:space="preserve">d-0,16 </t>
    </r>
    <r>
      <rPr>
        <i/>
        <sz val="11"/>
        <rFont val="Times New Roman"/>
        <charset val="204"/>
      </rPr>
      <t>м</t>
    </r>
  </si>
  <si>
    <r>
      <t xml:space="preserve">Отвод </t>
    </r>
    <r>
      <rPr>
        <i/>
        <sz val="11"/>
        <rFont val="Times New Roman"/>
      </rPr>
      <t xml:space="preserve">d-0,16 </t>
    </r>
    <r>
      <rPr>
        <i/>
        <sz val="11"/>
        <rFont val="Times New Roman"/>
        <charset val="204"/>
      </rPr>
      <t>м</t>
    </r>
  </si>
  <si>
    <r>
      <t xml:space="preserve">Муфта для врезки в дренажный колодец для труб </t>
    </r>
    <r>
      <rPr>
        <i/>
        <sz val="11"/>
        <rFont val="Times New Roman"/>
      </rPr>
      <t>d-0,16M</t>
    </r>
  </si>
  <si>
    <r>
      <t xml:space="preserve">Иглопробивной нетканый геотекстиль "Дорнит" (ширина </t>
    </r>
    <r>
      <rPr>
        <i/>
        <sz val="11"/>
        <rFont val="Times New Roman"/>
      </rPr>
      <t xml:space="preserve">1,0 </t>
    </r>
    <r>
      <rPr>
        <i/>
        <sz val="11"/>
        <rFont val="Times New Roman"/>
        <charset val="204"/>
      </rPr>
      <t>м)</t>
    </r>
  </si>
  <si>
    <r>
      <t xml:space="preserve">Иглопробивной нетканый геотекстиль "Дорнит" (ширина </t>
    </r>
    <r>
      <rPr>
        <i/>
        <sz val="11"/>
        <rFont val="Times New Roman"/>
      </rPr>
      <t xml:space="preserve">2,5 </t>
    </r>
    <r>
      <rPr>
        <i/>
        <sz val="11"/>
        <rFont val="Times New Roman"/>
        <charset val="204"/>
      </rPr>
      <t>м)</t>
    </r>
  </si>
  <si>
    <r>
      <t xml:space="preserve">ПЭф-100/100 (ширина </t>
    </r>
    <r>
      <rPr>
        <i/>
        <sz val="11"/>
        <rFont val="Times New Roman"/>
      </rPr>
      <t xml:space="preserve">5,0 </t>
    </r>
    <r>
      <rPr>
        <i/>
        <sz val="11"/>
        <rFont val="Times New Roman"/>
        <charset val="204"/>
      </rPr>
      <t>м)</t>
    </r>
  </si>
  <si>
    <r>
      <t xml:space="preserve">СТО </t>
    </r>
    <r>
      <rPr>
        <i/>
        <sz val="11"/>
        <rFont val="Times New Roman"/>
      </rPr>
      <t>56910145-020-2015</t>
    </r>
  </si>
  <si>
    <t>Муромский стрелочный завод</t>
  </si>
  <si>
    <t>скрепление ДО</t>
  </si>
  <si>
    <r>
      <t xml:space="preserve">Шпалы деревянные, тип </t>
    </r>
    <r>
      <rPr>
        <i/>
        <sz val="10"/>
        <rFont val="Arial"/>
      </rPr>
      <t>II</t>
    </r>
  </si>
  <si>
    <r>
      <t xml:space="preserve">Балласт щебеночный (категория </t>
    </r>
    <r>
      <rPr>
        <i/>
        <sz val="12"/>
        <rFont val="Arial"/>
      </rPr>
      <t>II)</t>
    </r>
  </si>
  <si>
    <t>Плоская георешетка дорожная армированная РД -100/ М 250 (ширина 4 м/</t>
  </si>
  <si>
    <t>Геокомпозитный мат Гидромат 3Д/250 (ширина 4,0 м)</t>
  </si>
  <si>
    <t>Геокомпозитный мат Гидромат 3Д/М1,5/250 (ширина 4,3 м)</t>
  </si>
  <si>
    <t>СТО 56910145-020-2015</t>
  </si>
  <si>
    <t>Гофрированная полиэтиленовая двухслойная перфорированная труба с геотекстилем d-0,16 м G8 (SN8)</t>
  </si>
  <si>
    <t>https://ledgoods.ru/ehlektrotekhnika/kabelnye-truby/dvustennye-gibkie-ehlektrotekhnicheskie-truby/dkc-141916a-8k-truba-dvustennaya-gibkaya-gofrirovannaya-drenazhnaya-s-geofiltrom-klass-zhestkosti-sn8-perforatsiya-360-v-komplekte-s-soedinitelnoj-muftoj-naruzhnyj-f160mm-v-buhte-50m-tsvet-chyornyj-tsena-za-metr/</t>
  </si>
  <si>
    <t xml:space="preserve">цена руб. с НДС </t>
  </si>
  <si>
    <t xml:space="preserve">Сумма руб с ндс </t>
  </si>
  <si>
    <t>https://gossr.ru/product/truba-drenazhnaya-perfokor-od-d160-sn8-6-m</t>
  </si>
  <si>
    <t>https://utp-mag.ru/moskva/catalog/kanalizatsiya/korsis/komplektatsiya_korsis/2536</t>
  </si>
  <si>
    <t>https://pipeprice.ru/product/truba-drenazhnaya-perfokor-od-d315-sn16-6-m/</t>
  </si>
  <si>
    <t>Механизм переводной стрелочного перевода</t>
  </si>
  <si>
    <t>Шпалы композитная , тип I</t>
  </si>
  <si>
    <t>Шпалы композитная , тип II</t>
  </si>
  <si>
    <r>
      <t xml:space="preserve">Рельсы железнодорожные новые, Р65, длина 25 м </t>
    </r>
    <r>
      <rPr>
        <i/>
        <sz val="11"/>
        <color rgb="FFFF0000"/>
        <rFont val="Times New Roman"/>
        <family val="1"/>
        <charset val="204"/>
      </rPr>
      <t>ГОСТ Р 51685-2022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</si>
</sst>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i/>
      <sz val="11"/>
      <name val="Times New Roman"/>
      <charset val="204"/>
    </font>
    <font>
      <i/>
      <sz val="10"/>
      <name val="Times New Roman"/>
      <charset val="204"/>
    </font>
    <font>
      <i/>
      <sz val="11"/>
      <name val="Times New Roman"/>
    </font>
    <font>
      <i/>
      <sz val="10"/>
      <name val="Times New Roman"/>
    </font>
    <font>
      <i/>
      <sz val="12"/>
      <name val="Times New Roman"/>
    </font>
    <font>
      <i/>
      <sz val="12"/>
      <name val="Times New Roman"/>
      <charset val="204"/>
    </font>
    <font>
      <i/>
      <sz val="10"/>
      <name val="Arial"/>
      <charset val="204"/>
    </font>
    <font>
      <i/>
      <sz val="10"/>
      <name val="Arial"/>
    </font>
    <font>
      <i/>
      <sz val="12"/>
      <name val="Arial"/>
    </font>
    <font>
      <i/>
      <sz val="12"/>
      <name val="Arial"/>
      <charset val="204"/>
    </font>
    <font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rgb="FFFF0000"/>
      <name val="Arial"/>
      <family val="2"/>
      <charset val="204"/>
    </font>
    <font>
      <i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61">
    <xf numFmtId="0" fontId="0" fillId="0" borderId="0" xfId="0"/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 vertical="center" indent="1"/>
    </xf>
    <xf numFmtId="0" fontId="3" fillId="0" borderId="1" xfId="2" applyNumberFormat="1" applyFont="1" applyFill="1" applyBorder="1" applyAlignment="1" applyProtection="1">
      <alignment horizontal="left" vertical="center" indent="3"/>
    </xf>
    <xf numFmtId="0" fontId="2" fillId="0" borderId="1" xfId="2" applyNumberFormat="1" applyFont="1" applyFill="1" applyBorder="1" applyAlignment="1" applyProtection="1">
      <alignment horizontal="left" vertical="top" indent="2"/>
    </xf>
    <xf numFmtId="0" fontId="2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center" vertical="top" wrapText="1"/>
    </xf>
    <xf numFmtId="0" fontId="4" fillId="0" borderId="1" xfId="2" applyNumberFormat="1" applyFont="1" applyFill="1" applyBorder="1" applyAlignment="1" applyProtection="1">
      <alignment horizontal="center" wrapText="1"/>
    </xf>
    <xf numFmtId="0" fontId="3" fillId="0" borderId="2" xfId="2" applyNumberFormat="1" applyFont="1" applyFill="1" applyBorder="1" applyAlignment="1" applyProtection="1">
      <alignment horizontal="center"/>
    </xf>
    <xf numFmtId="0" fontId="3" fillId="0" borderId="3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left" vertical="center" indent="2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3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left" indent="2"/>
    </xf>
    <xf numFmtId="0" fontId="3" fillId="0" borderId="1" xfId="2" applyNumberFormat="1" applyFont="1" applyFill="1" applyBorder="1" applyAlignment="1" applyProtection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3" fillId="0" borderId="5" xfId="2" applyNumberFormat="1" applyFont="1" applyFill="1" applyBorder="1" applyAlignment="1" applyProtection="1">
      <alignment horizontal="justify" vertical="center" indent="1"/>
    </xf>
    <xf numFmtId="0" fontId="2" fillId="0" borderId="5" xfId="2" applyNumberFormat="1" applyFont="1" applyFill="1" applyBorder="1" applyAlignment="1" applyProtection="1">
      <alignment horizontal="left" vertical="top" inden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wrapText="1"/>
    </xf>
    <xf numFmtId="0" fontId="9" fillId="0" borderId="1" xfId="3" applyNumberFormat="1" applyFont="1" applyFill="1" applyBorder="1" applyAlignment="1" applyProtection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1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left" vertical="center" indent="1"/>
    </xf>
    <xf numFmtId="0" fontId="9" fillId="0" borderId="4" xfId="3" applyNumberFormat="1" applyFont="1" applyFill="1" applyBorder="1" applyAlignment="1" applyProtection="1">
      <alignment horizontal="left" vertical="center" indent="3"/>
    </xf>
    <xf numFmtId="0" fontId="2" fillId="0" borderId="1" xfId="3" applyNumberFormat="1" applyFont="1" applyFill="1" applyBorder="1" applyAlignment="1" applyProtection="1">
      <alignment horizontal="left" vertical="top" indent="2"/>
    </xf>
    <xf numFmtId="0" fontId="2" fillId="0" borderId="1" xfId="3" applyNumberFormat="1" applyFont="1" applyFill="1" applyBorder="1" applyAlignment="1" applyProtection="1">
      <alignment horizontal="left" vertical="top"/>
    </xf>
    <xf numFmtId="0" fontId="9" fillId="0" borderId="1" xfId="3" applyNumberFormat="1" applyFont="1" applyFill="1" applyBorder="1" applyAlignment="1" applyProtection="1">
      <alignment horizontal="left" vertical="center" indent="2"/>
    </xf>
    <xf numFmtId="0" fontId="2" fillId="0" borderId="4" xfId="3" applyNumberFormat="1" applyFont="1" applyFill="1" applyBorder="1" applyAlignment="1" applyProtection="1">
      <alignment horizontal="left" vertical="top"/>
    </xf>
    <xf numFmtId="0" fontId="9" fillId="0" borderId="4" xfId="3" applyNumberFormat="1" applyFont="1" applyFill="1" applyBorder="1" applyAlignment="1" applyProtection="1">
      <alignment horizontal="left" vertical="center"/>
    </xf>
    <xf numFmtId="0" fontId="9" fillId="0" borderId="4" xfId="3" applyNumberFormat="1" applyFont="1" applyFill="1" applyBorder="1" applyAlignment="1" applyProtection="1">
      <alignment horizontal="left" vertical="center" indent="2"/>
    </xf>
    <xf numFmtId="0" fontId="9" fillId="0" borderId="1" xfId="3" applyNumberFormat="1" applyFont="1" applyFill="1" applyBorder="1" applyAlignment="1" applyProtection="1">
      <alignment horizontal="center" wrapText="1"/>
    </xf>
    <xf numFmtId="0" fontId="9" fillId="0" borderId="5" xfId="3" applyNumberFormat="1" applyFont="1" applyFill="1" applyBorder="1" applyAlignment="1" applyProtection="1">
      <alignment horizontal="justify" vertical="center" indent="2"/>
    </xf>
    <xf numFmtId="0" fontId="9" fillId="0" borderId="4" xfId="3" applyNumberFormat="1" applyFont="1" applyFill="1" applyBorder="1" applyAlignment="1" applyProtection="1">
      <alignment horizontal="center" wrapText="1"/>
    </xf>
    <xf numFmtId="0" fontId="9" fillId="0" borderId="4" xfId="3" applyNumberFormat="1" applyFont="1" applyFill="1" applyBorder="1" applyAlignment="1" applyProtection="1">
      <alignment horizontal="center" vertical="top" wrapText="1"/>
    </xf>
    <xf numFmtId="0" fontId="12" fillId="0" borderId="1" xfId="3" applyNumberFormat="1" applyFont="1" applyFill="1" applyBorder="1" applyAlignment="1" applyProtection="1">
      <alignment horizontal="left" vertical="center" wrapText="1"/>
    </xf>
    <xf numFmtId="0" fontId="3" fillId="0" borderId="2" xfId="2" applyNumberFormat="1" applyFont="1" applyFill="1" applyBorder="1" applyAlignment="1" applyProtection="1">
      <alignment horizontal="center" wrapText="1"/>
    </xf>
    <xf numFmtId="43" fontId="3" fillId="0" borderId="1" xfId="1" applyFont="1" applyFill="1" applyBorder="1" applyAlignment="1" applyProtection="1">
      <alignment horizontal="center" vertical="center" wrapText="1"/>
    </xf>
    <xf numFmtId="43" fontId="3" fillId="0" borderId="1" xfId="1" applyFont="1" applyFill="1" applyBorder="1" applyAlignment="1" applyProtection="1">
      <alignment horizontal="left" vertical="center" indent="1"/>
    </xf>
    <xf numFmtId="43" fontId="3" fillId="0" borderId="1" xfId="1" applyFont="1" applyFill="1" applyBorder="1" applyAlignment="1" applyProtection="1">
      <alignment horizontal="center" vertical="center"/>
    </xf>
    <xf numFmtId="43" fontId="3" fillId="0" borderId="1" xfId="1" applyFont="1" applyFill="1" applyBorder="1" applyAlignment="1" applyProtection="1">
      <alignment horizontal="left" vertical="center" indent="2"/>
    </xf>
    <xf numFmtId="43" fontId="3" fillId="0" borderId="1" xfId="1" applyFont="1" applyFill="1" applyBorder="1" applyAlignment="1" applyProtection="1">
      <alignment horizontal="left" indent="2"/>
    </xf>
    <xf numFmtId="43" fontId="5" fillId="0" borderId="1" xfId="1" applyFont="1" applyFill="1" applyBorder="1" applyAlignment="1" applyProtection="1">
      <alignment horizontal="center" vertical="center"/>
    </xf>
    <xf numFmtId="43" fontId="2" fillId="0" borderId="1" xfId="1" applyFont="1" applyFill="1" applyBorder="1" applyAlignment="1" applyProtection="1">
      <alignment horizontal="left" vertical="top" indent="1"/>
    </xf>
    <xf numFmtId="43" fontId="0" fillId="0" borderId="0" xfId="1" applyFont="1"/>
    <xf numFmtId="0" fontId="2" fillId="2" borderId="1" xfId="2" applyNumberFormat="1" applyFont="1" applyFill="1" applyBorder="1" applyAlignment="1" applyProtection="1">
      <alignment horizontal="left" vertical="top" indent="1"/>
    </xf>
    <xf numFmtId="0" fontId="13" fillId="0" borderId="1" xfId="2" applyNumberFormat="1" applyFont="1" applyFill="1" applyBorder="1" applyAlignment="1" applyProtection="1">
      <alignment horizontal="left" vertical="center" wrapText="1"/>
    </xf>
    <xf numFmtId="0" fontId="2" fillId="0" borderId="2" xfId="2" applyNumberFormat="1" applyFont="1" applyFill="1" applyBorder="1" applyAlignment="1" applyProtection="1">
      <alignment horizontal="left" vertical="top"/>
    </xf>
    <xf numFmtId="0" fontId="14" fillId="0" borderId="1" xfId="2" applyNumberFormat="1" applyFont="1" applyFill="1" applyBorder="1" applyAlignment="1" applyProtection="1">
      <alignment horizontal="left" vertical="center" wrapText="1"/>
    </xf>
    <xf numFmtId="43" fontId="13" fillId="0" borderId="1" xfId="1" applyFont="1" applyFill="1" applyBorder="1" applyAlignment="1" applyProtection="1">
      <alignment horizontal="center" vertical="center"/>
    </xf>
    <xf numFmtId="43" fontId="13" fillId="0" borderId="1" xfId="1" applyFont="1" applyFill="1" applyBorder="1" applyAlignment="1" applyProtection="1">
      <alignment horizontal="left" vertical="center" indent="1"/>
    </xf>
    <xf numFmtId="0" fontId="15" fillId="0" borderId="1" xfId="3" applyNumberFormat="1" applyFont="1" applyFill="1" applyBorder="1" applyAlignment="1" applyProtection="1">
      <alignment horizontal="left" vertical="center" indent="2"/>
    </xf>
    <xf numFmtId="0" fontId="13" fillId="0" borderId="1" xfId="2" applyNumberFormat="1" applyFont="1" applyFill="1" applyBorder="1" applyAlignment="1" applyProtection="1">
      <alignment horizontal="center" vertical="center"/>
    </xf>
    <xf numFmtId="0" fontId="13" fillId="0" borderId="1" xfId="2" applyNumberFormat="1" applyFont="1" applyFill="1" applyBorder="1" applyAlignment="1" applyProtection="1">
      <alignment horizontal="left" vertical="center" indent="1"/>
    </xf>
    <xf numFmtId="0" fontId="13" fillId="0" borderId="1" xfId="2" applyNumberFormat="1" applyFont="1" applyFill="1" applyBorder="1" applyAlignment="1" applyProtection="1">
      <alignment horizontal="left" wrapText="1"/>
    </xf>
    <xf numFmtId="0" fontId="16" fillId="0" borderId="1" xfId="2" applyNumberFormat="1" applyFont="1" applyFill="1" applyBorder="1" applyAlignment="1" applyProtection="1">
      <alignment horizontal="left" vertical="center"/>
    </xf>
    <xf numFmtId="0" fontId="3" fillId="3" borderId="5" xfId="2" applyNumberFormat="1" applyFont="1" applyFill="1" applyBorder="1" applyAlignment="1" applyProtection="1">
      <alignment horizontal="justify" vertical="center" indent="1"/>
    </xf>
  </cellXfs>
  <cellStyles count="4">
    <cellStyle name="Обычный" xfId="0" builtinId="0"/>
    <cellStyle name="Обычный_Лист1" xfId="2" xr:uid="{E15E0783-711F-4C40-A3F5-3A73D829C429}"/>
    <cellStyle name="Обычный_Лист2" xfId="3" xr:uid="{2E85202D-9661-41BB-BAA1-9D25ECF873F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7EAF-EF47-4CAE-B1BD-09AFAF0E04BB}">
  <dimension ref="A1:L34"/>
  <sheetViews>
    <sheetView workbookViewId="0">
      <selection activeCell="H11" sqref="H11"/>
    </sheetView>
  </sheetViews>
  <sheetFormatPr defaultRowHeight="14.4" x14ac:dyDescent="0.3"/>
  <cols>
    <col min="2" max="2" width="41.21875" style="18" customWidth="1"/>
    <col min="3" max="3" width="30.5546875" bestFit="1" customWidth="1"/>
    <col min="4" max="4" width="14.44140625" customWidth="1"/>
    <col min="5" max="5" width="22.5546875" customWidth="1"/>
    <col min="8" max="8" width="15.88671875" style="48" customWidth="1"/>
    <col min="9" max="9" width="16.5546875" style="48" customWidth="1"/>
    <col min="11" max="11" width="20.109375" customWidth="1"/>
    <col min="12" max="12" width="15" customWidth="1"/>
  </cols>
  <sheetData>
    <row r="1" spans="1:11" ht="41.4" x14ac:dyDescent="0.3">
      <c r="A1" s="1" t="s">
        <v>0</v>
      </c>
      <c r="B1" s="2" t="s">
        <v>16</v>
      </c>
      <c r="C1" s="2" t="s">
        <v>28</v>
      </c>
      <c r="D1" s="2" t="s">
        <v>39</v>
      </c>
      <c r="E1" s="1" t="s">
        <v>40</v>
      </c>
      <c r="F1" s="2" t="s">
        <v>41</v>
      </c>
      <c r="G1" s="3" t="s">
        <v>47</v>
      </c>
      <c r="H1" s="41" t="s">
        <v>91</v>
      </c>
      <c r="I1" s="41" t="s">
        <v>92</v>
      </c>
      <c r="J1" s="2" t="s">
        <v>48</v>
      </c>
      <c r="K1" s="4" t="s">
        <v>49</v>
      </c>
    </row>
    <row r="2" spans="1:11" ht="27.6" x14ac:dyDescent="0.3">
      <c r="A2" s="1" t="s">
        <v>1</v>
      </c>
      <c r="B2" s="52" t="s">
        <v>99</v>
      </c>
      <c r="C2" s="1" t="s">
        <v>29</v>
      </c>
      <c r="D2" s="5"/>
      <c r="E2" s="6"/>
      <c r="F2" s="56" t="s">
        <v>42</v>
      </c>
      <c r="G2" s="3">
        <v>9.66</v>
      </c>
      <c r="H2" s="43">
        <f>10121.28*1000</f>
        <v>10121280</v>
      </c>
      <c r="I2" s="42">
        <f>H2*G2</f>
        <v>97771564.799999997</v>
      </c>
      <c r="J2" s="1">
        <v>64720</v>
      </c>
      <c r="K2" s="6"/>
    </row>
    <row r="3" spans="1:11" x14ac:dyDescent="0.3">
      <c r="A3" s="1" t="s">
        <v>2</v>
      </c>
      <c r="B3" s="52" t="s">
        <v>18</v>
      </c>
      <c r="C3" s="1" t="s">
        <v>30</v>
      </c>
      <c r="D3" s="5"/>
      <c r="E3" s="6"/>
      <c r="F3" s="1" t="s">
        <v>43</v>
      </c>
      <c r="G3" s="3">
        <v>7597</v>
      </c>
      <c r="H3" s="43">
        <v>7800</v>
      </c>
      <c r="I3" s="42">
        <f t="shared" ref="I3:I27" si="0">H3*G3</f>
        <v>59256600</v>
      </c>
      <c r="J3" s="1">
        <v>270</v>
      </c>
      <c r="K3" s="59" t="s">
        <v>50</v>
      </c>
    </row>
    <row r="4" spans="1:11" ht="39.6" x14ac:dyDescent="0.3">
      <c r="A4" s="1" t="s">
        <v>3</v>
      </c>
      <c r="B4" s="16" t="s">
        <v>52</v>
      </c>
      <c r="C4" s="1" t="s">
        <v>31</v>
      </c>
      <c r="D4" s="5"/>
      <c r="E4" s="6"/>
      <c r="F4" s="1" t="s">
        <v>43</v>
      </c>
      <c r="G4" s="1">
        <v>42</v>
      </c>
      <c r="H4" s="42">
        <v>4350</v>
      </c>
      <c r="I4" s="42">
        <f t="shared" si="0"/>
        <v>182700</v>
      </c>
      <c r="J4" s="1">
        <v>86</v>
      </c>
      <c r="K4" s="7" t="s">
        <v>51</v>
      </c>
    </row>
    <row r="5" spans="1:11" x14ac:dyDescent="0.3">
      <c r="A5" s="1"/>
      <c r="B5" s="50" t="s">
        <v>97</v>
      </c>
      <c r="C5" s="1"/>
      <c r="D5" s="5"/>
      <c r="E5" s="6"/>
      <c r="F5" s="56" t="s">
        <v>43</v>
      </c>
      <c r="G5" s="56">
        <v>42</v>
      </c>
      <c r="H5" s="53">
        <v>24500</v>
      </c>
      <c r="I5" s="42"/>
      <c r="J5" s="1"/>
      <c r="K5" s="7"/>
    </row>
    <row r="6" spans="1:11" ht="27" x14ac:dyDescent="0.3">
      <c r="A6" s="1" t="s">
        <v>4</v>
      </c>
      <c r="B6" s="52" t="s">
        <v>53</v>
      </c>
      <c r="C6" s="1" t="s">
        <v>31</v>
      </c>
      <c r="D6" s="5"/>
      <c r="E6" s="6"/>
      <c r="F6" s="1" t="s">
        <v>43</v>
      </c>
      <c r="G6" s="3">
        <v>203</v>
      </c>
      <c r="H6" s="42">
        <v>3850</v>
      </c>
      <c r="I6" s="42">
        <f t="shared" si="0"/>
        <v>781550</v>
      </c>
      <c r="J6" s="1">
        <v>58</v>
      </c>
      <c r="K6" s="8" t="s">
        <v>54</v>
      </c>
    </row>
    <row r="7" spans="1:11" x14ac:dyDescent="0.3">
      <c r="A7" s="1"/>
      <c r="B7" s="50" t="s">
        <v>98</v>
      </c>
      <c r="C7" s="1"/>
      <c r="D7" s="5"/>
      <c r="E7" s="51"/>
      <c r="F7" s="56" t="s">
        <v>43</v>
      </c>
      <c r="G7" s="57">
        <v>203</v>
      </c>
      <c r="H7" s="54">
        <v>20500</v>
      </c>
      <c r="I7" s="42"/>
      <c r="J7" s="1"/>
      <c r="K7" s="8"/>
    </row>
    <row r="8" spans="1:11" ht="28.2" x14ac:dyDescent="0.3">
      <c r="A8" s="1" t="s">
        <v>5</v>
      </c>
      <c r="B8" s="16" t="s">
        <v>19</v>
      </c>
      <c r="C8" s="1" t="s">
        <v>32</v>
      </c>
      <c r="D8" s="5"/>
      <c r="E8" s="40" t="s">
        <v>81</v>
      </c>
      <c r="F8" s="3" t="s">
        <v>44</v>
      </c>
      <c r="G8" s="1">
        <v>2</v>
      </c>
      <c r="H8" s="43">
        <v>4296000</v>
      </c>
      <c r="I8" s="42">
        <f t="shared" si="0"/>
        <v>8592000</v>
      </c>
      <c r="J8" s="1">
        <v>15500</v>
      </c>
      <c r="K8" s="6"/>
    </row>
    <row r="9" spans="1:11" ht="28.2" x14ac:dyDescent="0.3">
      <c r="A9" s="1" t="s">
        <v>6</v>
      </c>
      <c r="B9" s="16" t="s">
        <v>20</v>
      </c>
      <c r="C9" s="1" t="s">
        <v>33</v>
      </c>
      <c r="D9" s="5"/>
      <c r="E9" s="40" t="s">
        <v>81</v>
      </c>
      <c r="F9" s="3" t="s">
        <v>44</v>
      </c>
      <c r="G9" s="1">
        <v>2</v>
      </c>
      <c r="H9" s="43">
        <v>4296000</v>
      </c>
      <c r="I9" s="42">
        <f t="shared" si="0"/>
        <v>8592000</v>
      </c>
      <c r="J9" s="1">
        <v>15500</v>
      </c>
      <c r="K9" s="6"/>
    </row>
    <row r="10" spans="1:11" x14ac:dyDescent="0.3">
      <c r="A10" s="1" t="s">
        <v>7</v>
      </c>
      <c r="B10" s="16" t="s">
        <v>96</v>
      </c>
      <c r="C10" s="1" t="s">
        <v>34</v>
      </c>
      <c r="D10" s="5"/>
      <c r="E10" s="6"/>
      <c r="F10" s="3" t="s">
        <v>44</v>
      </c>
      <c r="G10" s="1">
        <v>5</v>
      </c>
      <c r="H10" s="43">
        <v>134000</v>
      </c>
      <c r="I10" s="42">
        <f t="shared" si="0"/>
        <v>670000</v>
      </c>
      <c r="J10" s="1">
        <v>140</v>
      </c>
      <c r="K10" s="6"/>
    </row>
    <row r="11" spans="1:11" x14ac:dyDescent="0.3">
      <c r="A11" s="1" t="s">
        <v>8</v>
      </c>
      <c r="B11" s="16" t="s">
        <v>21</v>
      </c>
      <c r="C11" s="1" t="s">
        <v>35</v>
      </c>
      <c r="D11" s="5"/>
      <c r="E11" s="6"/>
      <c r="F11" s="3" t="s">
        <v>44</v>
      </c>
      <c r="G11" s="11">
        <v>4</v>
      </c>
      <c r="H11" s="44">
        <v>780000</v>
      </c>
      <c r="I11" s="42">
        <f t="shared" si="0"/>
        <v>3120000</v>
      </c>
      <c r="J11" s="1">
        <v>43000</v>
      </c>
      <c r="K11" s="6"/>
    </row>
    <row r="12" spans="1:11" ht="27.6" x14ac:dyDescent="0.3">
      <c r="A12" s="1" t="s">
        <v>9</v>
      </c>
      <c r="B12" s="50" t="s">
        <v>22</v>
      </c>
      <c r="C12" s="6"/>
      <c r="D12" s="5"/>
      <c r="E12" s="6"/>
      <c r="F12" s="3" t="s">
        <v>44</v>
      </c>
      <c r="G12" s="1">
        <v>1</v>
      </c>
      <c r="H12" s="43">
        <v>45000</v>
      </c>
      <c r="I12" s="42">
        <f t="shared" si="0"/>
        <v>45000</v>
      </c>
      <c r="J12" s="1">
        <v>57</v>
      </c>
      <c r="K12" s="6"/>
    </row>
    <row r="13" spans="1:11" ht="15.6" x14ac:dyDescent="0.3">
      <c r="A13" s="1" t="s">
        <v>10</v>
      </c>
      <c r="B13" s="17" t="s">
        <v>55</v>
      </c>
      <c r="C13" s="1" t="s">
        <v>36</v>
      </c>
      <c r="D13" s="5"/>
      <c r="E13" s="6"/>
      <c r="F13" s="3" t="s">
        <v>45</v>
      </c>
      <c r="G13" s="1">
        <v>10946</v>
      </c>
      <c r="H13" s="43"/>
      <c r="I13" s="42">
        <f t="shared" si="0"/>
        <v>0</v>
      </c>
      <c r="J13" s="5"/>
      <c r="K13" s="6"/>
    </row>
    <row r="14" spans="1:11" x14ac:dyDescent="0.3">
      <c r="A14" s="1" t="s">
        <v>11</v>
      </c>
      <c r="B14" s="50" t="s">
        <v>23</v>
      </c>
      <c r="C14" s="12" t="s">
        <v>37</v>
      </c>
      <c r="D14" s="5"/>
      <c r="E14" s="6"/>
      <c r="F14" s="1" t="s">
        <v>46</v>
      </c>
      <c r="G14" s="11">
        <v>4</v>
      </c>
      <c r="H14" s="44">
        <v>127000</v>
      </c>
      <c r="I14" s="42">
        <f t="shared" si="0"/>
        <v>508000</v>
      </c>
      <c r="J14" s="5"/>
      <c r="K14" s="6"/>
    </row>
    <row r="15" spans="1:11" x14ac:dyDescent="0.3">
      <c r="A15" s="1" t="s">
        <v>12</v>
      </c>
      <c r="B15" s="50" t="s">
        <v>24</v>
      </c>
      <c r="C15" s="13" t="s">
        <v>38</v>
      </c>
      <c r="D15" s="5"/>
      <c r="E15" s="6"/>
      <c r="F15" s="1" t="s">
        <v>43</v>
      </c>
      <c r="G15" s="1">
        <v>5</v>
      </c>
      <c r="H15" s="43">
        <v>3800</v>
      </c>
      <c r="I15" s="42">
        <f t="shared" si="0"/>
        <v>19000</v>
      </c>
      <c r="J15" s="1">
        <v>82</v>
      </c>
      <c r="K15" s="6"/>
    </row>
    <row r="16" spans="1:11" x14ac:dyDescent="0.3">
      <c r="A16" s="1" t="s">
        <v>13</v>
      </c>
      <c r="B16" s="50" t="s">
        <v>25</v>
      </c>
      <c r="C16" s="6"/>
      <c r="D16" s="5"/>
      <c r="E16" s="6"/>
      <c r="F16" s="1" t="s">
        <v>43</v>
      </c>
      <c r="G16" s="1">
        <v>5</v>
      </c>
      <c r="H16" s="43">
        <v>2500</v>
      </c>
      <c r="I16" s="42">
        <f t="shared" si="0"/>
        <v>12500</v>
      </c>
      <c r="J16" s="1">
        <v>27</v>
      </c>
      <c r="K16" s="6"/>
    </row>
    <row r="17" spans="1:12" x14ac:dyDescent="0.3">
      <c r="A17" s="14" t="s">
        <v>14</v>
      </c>
      <c r="B17" s="58" t="s">
        <v>26</v>
      </c>
      <c r="C17" s="9" t="s">
        <v>37</v>
      </c>
      <c r="D17" s="5"/>
      <c r="E17" s="6"/>
      <c r="F17" s="14" t="s">
        <v>43</v>
      </c>
      <c r="G17" s="15">
        <v>4</v>
      </c>
      <c r="H17" s="45">
        <v>1250</v>
      </c>
      <c r="I17" s="42">
        <f t="shared" si="0"/>
        <v>5000</v>
      </c>
      <c r="J17" s="14">
        <v>1</v>
      </c>
      <c r="K17" s="6"/>
    </row>
    <row r="18" spans="1:12" x14ac:dyDescent="0.3">
      <c r="A18" s="1" t="s">
        <v>15</v>
      </c>
      <c r="B18" s="52" t="s">
        <v>27</v>
      </c>
      <c r="C18" s="10" t="s">
        <v>38</v>
      </c>
      <c r="D18" s="5"/>
      <c r="E18" s="6"/>
      <c r="F18" s="1" t="s">
        <v>43</v>
      </c>
      <c r="G18" s="11">
        <v>4</v>
      </c>
      <c r="H18" s="44">
        <v>1350</v>
      </c>
      <c r="I18" s="42">
        <f t="shared" si="0"/>
        <v>5400</v>
      </c>
      <c r="J18" s="1">
        <v>1</v>
      </c>
      <c r="K18" s="6"/>
    </row>
    <row r="19" spans="1:12" ht="41.4" x14ac:dyDescent="0.3">
      <c r="A19" s="60" t="s">
        <v>1</v>
      </c>
      <c r="B19" s="16" t="s">
        <v>89</v>
      </c>
      <c r="C19" s="11" t="s">
        <v>72</v>
      </c>
      <c r="D19" s="6"/>
      <c r="E19" s="6"/>
      <c r="F19" s="11" t="s">
        <v>64</v>
      </c>
      <c r="G19" s="21">
        <v>2863</v>
      </c>
      <c r="H19" s="46">
        <v>1050</v>
      </c>
      <c r="I19" s="42">
        <f t="shared" si="0"/>
        <v>3006150</v>
      </c>
      <c r="J19" s="6"/>
      <c r="K19" s="6"/>
      <c r="L19" t="s">
        <v>90</v>
      </c>
    </row>
    <row r="20" spans="1:12" ht="27.6" x14ac:dyDescent="0.3">
      <c r="A20" s="60" t="s">
        <v>2</v>
      </c>
      <c r="B20" s="16" t="s">
        <v>73</v>
      </c>
      <c r="C20" s="11" t="s">
        <v>72</v>
      </c>
      <c r="D20" s="6"/>
      <c r="E20" s="6"/>
      <c r="F20" s="11" t="s">
        <v>64</v>
      </c>
      <c r="G20" s="21">
        <v>76</v>
      </c>
      <c r="H20" s="46">
        <v>800</v>
      </c>
      <c r="I20" s="42">
        <f t="shared" si="0"/>
        <v>60800</v>
      </c>
      <c r="J20" s="6"/>
      <c r="K20" s="6"/>
      <c r="L20" t="s">
        <v>93</v>
      </c>
    </row>
    <row r="21" spans="1:12" x14ac:dyDescent="0.3">
      <c r="A21" s="19" t="s">
        <v>3</v>
      </c>
      <c r="B21" s="16" t="s">
        <v>56</v>
      </c>
      <c r="C21" s="11" t="s">
        <v>72</v>
      </c>
      <c r="D21" s="6"/>
      <c r="E21" s="6"/>
      <c r="F21" s="1" t="s">
        <v>65</v>
      </c>
      <c r="G21" s="21">
        <v>16</v>
      </c>
      <c r="H21" s="46">
        <v>400</v>
      </c>
      <c r="I21" s="42">
        <f t="shared" si="0"/>
        <v>6400</v>
      </c>
      <c r="J21" s="6"/>
      <c r="K21" s="6"/>
    </row>
    <row r="22" spans="1:12" x14ac:dyDescent="0.3">
      <c r="A22" s="19" t="s">
        <v>4</v>
      </c>
      <c r="B22" s="16" t="s">
        <v>74</v>
      </c>
      <c r="C22" s="11" t="s">
        <v>72</v>
      </c>
      <c r="D22" s="6"/>
      <c r="E22" s="6"/>
      <c r="F22" s="1" t="s">
        <v>65</v>
      </c>
      <c r="G22" s="21">
        <v>17</v>
      </c>
      <c r="H22" s="46">
        <v>300</v>
      </c>
      <c r="I22" s="42">
        <f t="shared" si="0"/>
        <v>5100</v>
      </c>
      <c r="J22" s="6"/>
      <c r="K22" s="6"/>
    </row>
    <row r="23" spans="1:12" x14ac:dyDescent="0.3">
      <c r="A23" s="19" t="s">
        <v>5</v>
      </c>
      <c r="B23" s="16" t="s">
        <v>75</v>
      </c>
      <c r="C23" s="11" t="s">
        <v>72</v>
      </c>
      <c r="D23" s="6"/>
      <c r="E23" s="6"/>
      <c r="F23" s="1" t="s">
        <v>65</v>
      </c>
      <c r="G23" s="21">
        <v>1</v>
      </c>
      <c r="H23" s="46">
        <v>1000</v>
      </c>
      <c r="I23" s="42">
        <f t="shared" si="0"/>
        <v>1000</v>
      </c>
      <c r="J23" s="6"/>
      <c r="K23" s="6"/>
      <c r="L23" t="s">
        <v>94</v>
      </c>
    </row>
    <row r="24" spans="1:12" x14ac:dyDescent="0.3">
      <c r="A24" s="19" t="s">
        <v>6</v>
      </c>
      <c r="B24" s="16" t="s">
        <v>57</v>
      </c>
      <c r="C24" s="11" t="s">
        <v>72</v>
      </c>
      <c r="D24" s="6"/>
      <c r="E24" s="6"/>
      <c r="F24" s="11" t="s">
        <v>64</v>
      </c>
      <c r="G24" s="21">
        <v>30</v>
      </c>
      <c r="H24" s="46">
        <v>5900</v>
      </c>
      <c r="I24" s="42">
        <f t="shared" si="0"/>
        <v>177000</v>
      </c>
      <c r="J24" s="6"/>
      <c r="K24" s="6"/>
      <c r="L24" t="s">
        <v>95</v>
      </c>
    </row>
    <row r="25" spans="1:12" x14ac:dyDescent="0.3">
      <c r="A25" s="19" t="s">
        <v>7</v>
      </c>
      <c r="B25" s="16" t="s">
        <v>58</v>
      </c>
      <c r="C25" s="11" t="s">
        <v>72</v>
      </c>
      <c r="D25" s="6"/>
      <c r="E25" s="6"/>
      <c r="F25" s="1" t="s">
        <v>65</v>
      </c>
      <c r="G25" s="21">
        <v>13</v>
      </c>
      <c r="H25" s="46">
        <v>1100</v>
      </c>
      <c r="I25" s="42">
        <f t="shared" si="0"/>
        <v>14300</v>
      </c>
      <c r="J25" s="6"/>
      <c r="K25" s="6"/>
    </row>
    <row r="26" spans="1:12" x14ac:dyDescent="0.3">
      <c r="A26" s="19" t="s">
        <v>8</v>
      </c>
      <c r="B26" s="16" t="s">
        <v>59</v>
      </c>
      <c r="C26" s="11" t="s">
        <v>72</v>
      </c>
      <c r="D26" s="6"/>
      <c r="E26" s="6"/>
      <c r="F26" s="1" t="s">
        <v>65</v>
      </c>
      <c r="G26" s="21">
        <v>13</v>
      </c>
      <c r="H26" s="46">
        <v>1500</v>
      </c>
      <c r="I26" s="42">
        <f t="shared" si="0"/>
        <v>19500</v>
      </c>
      <c r="J26" s="6"/>
      <c r="K26" s="6"/>
    </row>
    <row r="27" spans="1:12" ht="27.6" x14ac:dyDescent="0.3">
      <c r="A27" s="19" t="s">
        <v>9</v>
      </c>
      <c r="B27" s="16" t="s">
        <v>76</v>
      </c>
      <c r="C27" s="11" t="s">
        <v>72</v>
      </c>
      <c r="D27" s="6"/>
      <c r="E27" s="6"/>
      <c r="F27" s="1" t="s">
        <v>65</v>
      </c>
      <c r="G27" s="21">
        <v>24</v>
      </c>
      <c r="H27" s="46">
        <v>2000</v>
      </c>
      <c r="I27" s="42">
        <f t="shared" si="0"/>
        <v>48000</v>
      </c>
      <c r="J27" s="6"/>
      <c r="K27" s="6"/>
    </row>
    <row r="28" spans="1:12" ht="41.4" x14ac:dyDescent="0.3">
      <c r="A28" s="19" t="s">
        <v>10</v>
      </c>
      <c r="B28" s="16" t="s">
        <v>77</v>
      </c>
      <c r="C28" s="5"/>
      <c r="D28" s="6"/>
      <c r="E28" s="6"/>
      <c r="F28" s="3" t="s">
        <v>66</v>
      </c>
      <c r="G28" s="21">
        <v>2863</v>
      </c>
      <c r="H28" s="46"/>
      <c r="I28" s="46"/>
      <c r="J28" s="6"/>
      <c r="K28" s="22" t="s">
        <v>67</v>
      </c>
    </row>
    <row r="29" spans="1:12" ht="42" x14ac:dyDescent="0.3">
      <c r="A29" s="19" t="s">
        <v>11</v>
      </c>
      <c r="B29" s="16" t="s">
        <v>78</v>
      </c>
      <c r="C29" s="5"/>
      <c r="D29" s="6"/>
      <c r="E29" s="6"/>
      <c r="F29" s="3" t="s">
        <v>66</v>
      </c>
      <c r="G29" s="21">
        <v>4831</v>
      </c>
      <c r="H29" s="46"/>
      <c r="I29" s="46"/>
      <c r="J29" s="6"/>
      <c r="K29" s="23" t="s">
        <v>68</v>
      </c>
    </row>
    <row r="30" spans="1:12" ht="27.6" x14ac:dyDescent="0.3">
      <c r="A30" s="19" t="s">
        <v>12</v>
      </c>
      <c r="B30" s="16" t="s">
        <v>60</v>
      </c>
      <c r="C30" s="5"/>
      <c r="D30" s="6"/>
      <c r="E30" s="6"/>
      <c r="F30" s="49"/>
      <c r="G30" s="49"/>
      <c r="H30" s="47"/>
      <c r="I30" s="47"/>
      <c r="J30" s="6"/>
      <c r="K30" s="6"/>
    </row>
    <row r="31" spans="1:12" ht="41.4" x14ac:dyDescent="0.3">
      <c r="A31" s="20"/>
      <c r="B31" s="52" t="s">
        <v>79</v>
      </c>
      <c r="C31" s="11" t="s">
        <v>80</v>
      </c>
      <c r="D31" s="6"/>
      <c r="E31" s="6"/>
      <c r="F31" s="3" t="s">
        <v>66</v>
      </c>
      <c r="G31" s="21">
        <v>5267</v>
      </c>
      <c r="H31" s="46"/>
      <c r="I31" s="46"/>
      <c r="J31" s="6"/>
      <c r="K31" s="22" t="s">
        <v>69</v>
      </c>
    </row>
    <row r="32" spans="1:12" ht="42" x14ac:dyDescent="0.3">
      <c r="A32" s="19" t="s">
        <v>13</v>
      </c>
      <c r="B32" s="16" t="s">
        <v>61</v>
      </c>
      <c r="C32" s="11" t="s">
        <v>80</v>
      </c>
      <c r="D32" s="6"/>
      <c r="E32" s="6"/>
      <c r="F32" s="3" t="s">
        <v>66</v>
      </c>
      <c r="G32" s="21">
        <v>7590</v>
      </c>
      <c r="H32" s="46"/>
      <c r="I32" s="46"/>
      <c r="J32" s="6"/>
      <c r="K32" s="23" t="s">
        <v>70</v>
      </c>
    </row>
    <row r="33" spans="1:11" ht="27.6" x14ac:dyDescent="0.3">
      <c r="A33" s="19" t="s">
        <v>14</v>
      </c>
      <c r="B33" s="16" t="s">
        <v>62</v>
      </c>
      <c r="C33" s="11" t="s">
        <v>80</v>
      </c>
      <c r="D33" s="6"/>
      <c r="E33" s="6"/>
      <c r="F33" s="3" t="s">
        <v>66</v>
      </c>
      <c r="G33" s="21">
        <v>5090</v>
      </c>
      <c r="H33" s="46"/>
      <c r="I33" s="46"/>
      <c r="J33" s="6"/>
      <c r="K33" s="22" t="s">
        <v>71</v>
      </c>
    </row>
    <row r="34" spans="1:11" ht="28.2" x14ac:dyDescent="0.3">
      <c r="A34" s="19" t="s">
        <v>15</v>
      </c>
      <c r="B34" s="16" t="s">
        <v>63</v>
      </c>
      <c r="C34" s="11" t="s">
        <v>80</v>
      </c>
      <c r="D34" s="6"/>
      <c r="E34" s="6"/>
      <c r="F34" s="3" t="s">
        <v>66</v>
      </c>
      <c r="G34" s="21">
        <v>3986</v>
      </c>
      <c r="H34" s="46"/>
      <c r="I34" s="46"/>
      <c r="J34" s="6"/>
      <c r="K34" s="23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7FDF-BC12-4506-B3A9-A1381AD45A6A}">
  <dimension ref="A1:K12"/>
  <sheetViews>
    <sheetView tabSelected="1" workbookViewId="0">
      <selection activeCell="H8" sqref="H8"/>
    </sheetView>
  </sheetViews>
  <sheetFormatPr defaultRowHeight="14.4" x14ac:dyDescent="0.3"/>
  <cols>
    <col min="2" max="2" width="40.21875" style="18" customWidth="1"/>
    <col min="3" max="3" width="25.44140625" bestFit="1" customWidth="1"/>
    <col min="5" max="5" width="15.6640625" customWidth="1"/>
    <col min="8" max="8" width="14.77734375" bestFit="1" customWidth="1"/>
    <col min="9" max="9" width="12.44140625" customWidth="1"/>
    <col min="10" max="10" width="9.33203125" bestFit="1" customWidth="1"/>
    <col min="11" max="11" width="22.5546875" bestFit="1" customWidth="1"/>
  </cols>
  <sheetData>
    <row r="1" spans="1:11" ht="39.6" x14ac:dyDescent="0.3">
      <c r="A1" s="24" t="s">
        <v>0</v>
      </c>
      <c r="B1" s="25" t="s">
        <v>16</v>
      </c>
      <c r="C1" s="25" t="s">
        <v>28</v>
      </c>
      <c r="D1" s="25" t="s">
        <v>39</v>
      </c>
      <c r="E1" s="24" t="s">
        <v>40</v>
      </c>
      <c r="F1" s="26" t="s">
        <v>41</v>
      </c>
      <c r="G1" s="27" t="s">
        <v>47</v>
      </c>
      <c r="H1" s="2" t="s">
        <v>91</v>
      </c>
      <c r="I1" s="2" t="s">
        <v>92</v>
      </c>
      <c r="J1" s="26" t="s">
        <v>48</v>
      </c>
      <c r="K1" s="28" t="s">
        <v>49</v>
      </c>
    </row>
    <row r="2" spans="1:11" ht="26.4" x14ac:dyDescent="0.3">
      <c r="A2" s="24" t="s">
        <v>1</v>
      </c>
      <c r="B2" s="26" t="s">
        <v>17</v>
      </c>
      <c r="C2" s="24" t="s">
        <v>29</v>
      </c>
      <c r="D2" s="29"/>
      <c r="E2" s="30"/>
      <c r="F2" s="31" t="s">
        <v>42</v>
      </c>
      <c r="G2" s="24">
        <v>0.03</v>
      </c>
      <c r="H2" s="43">
        <f>10121.28*1000</f>
        <v>10121280</v>
      </c>
      <c r="I2" s="24"/>
      <c r="J2" s="31">
        <v>64720</v>
      </c>
      <c r="K2" s="32"/>
    </row>
    <row r="3" spans="1:11" x14ac:dyDescent="0.3">
      <c r="A3" s="24" t="s">
        <v>2</v>
      </c>
      <c r="B3" s="26" t="s">
        <v>18</v>
      </c>
      <c r="C3" s="24" t="s">
        <v>30</v>
      </c>
      <c r="D3" s="29"/>
      <c r="E3" s="30"/>
      <c r="F3" s="31" t="s">
        <v>43</v>
      </c>
      <c r="G3" s="31">
        <v>10</v>
      </c>
      <c r="H3" s="43">
        <v>7800</v>
      </c>
      <c r="I3" s="31"/>
      <c r="J3" s="24">
        <v>270</v>
      </c>
      <c r="K3" s="33" t="s">
        <v>50</v>
      </c>
    </row>
    <row r="4" spans="1:11" x14ac:dyDescent="0.3">
      <c r="A4" s="24" t="s">
        <v>3</v>
      </c>
      <c r="B4" s="26" t="s">
        <v>83</v>
      </c>
      <c r="C4" s="24" t="s">
        <v>31</v>
      </c>
      <c r="D4" s="29"/>
      <c r="E4" s="30"/>
      <c r="F4" s="31" t="s">
        <v>43</v>
      </c>
      <c r="G4" s="31">
        <v>10</v>
      </c>
      <c r="H4" s="42">
        <v>3850</v>
      </c>
      <c r="I4" s="31"/>
      <c r="J4" s="24">
        <v>58</v>
      </c>
      <c r="K4" s="34" t="s">
        <v>82</v>
      </c>
    </row>
    <row r="5" spans="1:11" x14ac:dyDescent="0.3">
      <c r="A5" s="24"/>
      <c r="B5" s="50" t="s">
        <v>98</v>
      </c>
      <c r="C5" s="24"/>
      <c r="D5" s="29"/>
      <c r="E5" s="30"/>
      <c r="F5" s="55" t="s">
        <v>43</v>
      </c>
      <c r="G5" s="55">
        <v>10</v>
      </c>
      <c r="H5" s="54">
        <v>20500</v>
      </c>
      <c r="I5" s="31"/>
      <c r="J5" s="24"/>
      <c r="K5" s="34"/>
    </row>
    <row r="6" spans="1:11" ht="40.200000000000003" x14ac:dyDescent="0.3">
      <c r="A6" s="24" t="s">
        <v>4</v>
      </c>
      <c r="B6" s="26" t="s">
        <v>20</v>
      </c>
      <c r="C6" s="24" t="s">
        <v>33</v>
      </c>
      <c r="D6" s="29"/>
      <c r="E6" s="35" t="s">
        <v>81</v>
      </c>
      <c r="F6" s="27" t="s">
        <v>44</v>
      </c>
      <c r="G6" s="24">
        <v>1</v>
      </c>
      <c r="H6" s="43">
        <v>4296000</v>
      </c>
      <c r="I6" s="24"/>
      <c r="J6" s="31">
        <v>15500</v>
      </c>
      <c r="K6" s="32"/>
    </row>
    <row r="7" spans="1:11" ht="26.4" x14ac:dyDescent="0.3">
      <c r="A7" s="24" t="s">
        <v>5</v>
      </c>
      <c r="B7" s="26" t="s">
        <v>96</v>
      </c>
      <c r="C7" s="24" t="s">
        <v>34</v>
      </c>
      <c r="D7" s="29"/>
      <c r="E7" s="30"/>
      <c r="F7" s="27" t="s">
        <v>44</v>
      </c>
      <c r="G7" s="24">
        <v>1</v>
      </c>
      <c r="H7" s="43">
        <v>134000</v>
      </c>
      <c r="I7" s="24"/>
      <c r="J7" s="24">
        <v>140</v>
      </c>
      <c r="K7" s="32"/>
    </row>
    <row r="8" spans="1:11" x14ac:dyDescent="0.3">
      <c r="A8" s="24" t="s">
        <v>6</v>
      </c>
      <c r="B8" s="26" t="s">
        <v>21</v>
      </c>
      <c r="C8" s="24" t="s">
        <v>35</v>
      </c>
      <c r="D8" s="29"/>
      <c r="E8" s="30"/>
      <c r="F8" s="27" t="s">
        <v>44</v>
      </c>
      <c r="G8" s="24">
        <v>1</v>
      </c>
      <c r="H8" s="44">
        <v>780000</v>
      </c>
      <c r="I8" s="24"/>
      <c r="J8" s="31">
        <v>43000</v>
      </c>
      <c r="K8" s="32"/>
    </row>
    <row r="9" spans="1:11" ht="31.2" x14ac:dyDescent="0.3">
      <c r="A9" s="24" t="s">
        <v>7</v>
      </c>
      <c r="B9" s="39" t="s">
        <v>84</v>
      </c>
      <c r="C9" s="24" t="s">
        <v>36</v>
      </c>
      <c r="D9" s="29"/>
      <c r="E9" s="30"/>
      <c r="F9" s="27" t="s">
        <v>45</v>
      </c>
      <c r="G9" s="31">
        <v>90</v>
      </c>
      <c r="H9" s="31"/>
      <c r="I9" s="31"/>
      <c r="J9" s="29"/>
      <c r="K9" s="32"/>
    </row>
    <row r="10" spans="1:11" ht="40.200000000000003" x14ac:dyDescent="0.3">
      <c r="A10" s="36" t="s">
        <v>1</v>
      </c>
      <c r="B10" s="26" t="s">
        <v>85</v>
      </c>
      <c r="C10" s="31" t="s">
        <v>88</v>
      </c>
      <c r="D10" s="30"/>
      <c r="E10" s="30"/>
      <c r="F10" s="27" t="s">
        <v>66</v>
      </c>
      <c r="G10" s="31">
        <v>51</v>
      </c>
      <c r="H10" s="31"/>
      <c r="I10" s="31"/>
      <c r="J10" s="30"/>
      <c r="K10" s="37" t="s">
        <v>70</v>
      </c>
    </row>
    <row r="11" spans="1:11" ht="26.4" x14ac:dyDescent="0.3">
      <c r="A11" s="36" t="s">
        <v>2</v>
      </c>
      <c r="B11" s="26" t="s">
        <v>86</v>
      </c>
      <c r="C11" s="31" t="s">
        <v>88</v>
      </c>
      <c r="D11" s="30"/>
      <c r="E11" s="30"/>
      <c r="F11" s="27" t="s">
        <v>66</v>
      </c>
      <c r="G11" s="31">
        <v>31</v>
      </c>
      <c r="H11" s="31"/>
      <c r="I11" s="31"/>
      <c r="J11" s="30"/>
      <c r="K11" s="38" t="s">
        <v>71</v>
      </c>
    </row>
    <row r="12" spans="1:11" ht="26.4" x14ac:dyDescent="0.3">
      <c r="A12" s="36" t="s">
        <v>3</v>
      </c>
      <c r="B12" s="26" t="s">
        <v>87</v>
      </c>
      <c r="C12" s="31" t="s">
        <v>88</v>
      </c>
      <c r="D12" s="30"/>
      <c r="E12" s="30"/>
      <c r="F12" s="27" t="s">
        <v>66</v>
      </c>
      <c r="G12" s="31">
        <v>117</v>
      </c>
      <c r="H12" s="31"/>
      <c r="I12" s="31"/>
      <c r="J12" s="30"/>
      <c r="K12" s="38" t="s">
        <v>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ПЖ2</vt:lpstr>
      <vt:lpstr>ПЖ1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2025-03-17T07:01:47Z</dcterms:created>
  <dcterms:modified xsi:type="dcterms:W3CDTF">2025-03-20T06:49:27Z</dcterms:modified>
</cp:coreProperties>
</file>