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Полы\"/>
    </mc:Choice>
  </mc:AlternateContent>
  <bookViews>
    <workbookView xWindow="0" yWindow="0" windowWidth="28800" windowHeight="11985"/>
  </bookViews>
  <sheets>
    <sheet name="Table 1" sheetId="1" r:id="rId1"/>
    <sheet name="Лист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G15" i="2"/>
  <c r="J15" i="2" s="1"/>
  <c r="I14" i="2"/>
  <c r="J14" i="2" s="1"/>
  <c r="G14" i="2"/>
  <c r="I13" i="2"/>
  <c r="G13" i="2"/>
  <c r="J13" i="2" s="1"/>
  <c r="I12" i="2"/>
  <c r="G12" i="2"/>
  <c r="J12" i="2" s="1"/>
  <c r="J11" i="2"/>
  <c r="I11" i="2"/>
  <c r="G11" i="2"/>
  <c r="J10" i="2"/>
  <c r="I10" i="2"/>
  <c r="G10" i="2"/>
  <c r="I9" i="2"/>
  <c r="G9" i="2"/>
  <c r="J9" i="2" s="1"/>
  <c r="I8" i="2"/>
  <c r="G8" i="2"/>
  <c r="J8" i="2" s="1"/>
  <c r="I7" i="2"/>
  <c r="G7" i="2"/>
  <c r="G16" i="2" s="1"/>
  <c r="I6" i="2"/>
  <c r="I16" i="2" s="1"/>
  <c r="G6" i="2"/>
  <c r="Q4" i="1"/>
  <c r="Q5" i="1"/>
  <c r="Q6" i="1"/>
  <c r="Q7" i="1"/>
  <c r="Q8" i="1"/>
  <c r="Q9" i="1"/>
  <c r="Q10" i="1"/>
  <c r="Q11" i="1"/>
  <c r="Q12" i="1"/>
  <c r="Q3" i="1"/>
  <c r="N4" i="1"/>
  <c r="N5" i="1"/>
  <c r="N6" i="1"/>
  <c r="N7" i="1"/>
  <c r="N8" i="1"/>
  <c r="N9" i="1"/>
  <c r="N10" i="1"/>
  <c r="N11" i="1"/>
  <c r="N12" i="1"/>
  <c r="N3" i="1"/>
  <c r="J6" i="2" l="1"/>
  <c r="J16" i="2" s="1"/>
  <c r="J7" i="2"/>
  <c r="G4" i="1" l="1"/>
  <c r="G5" i="1"/>
  <c r="G6" i="1"/>
  <c r="G7" i="1"/>
  <c r="G8" i="1"/>
  <c r="G9" i="1"/>
  <c r="G10" i="1"/>
  <c r="G11" i="1"/>
  <c r="G12" i="1"/>
  <c r="I4" i="1"/>
  <c r="I5" i="1"/>
  <c r="I6" i="1"/>
  <c r="I7" i="1"/>
  <c r="J7" i="1" s="1"/>
  <c r="I8" i="1"/>
  <c r="I9" i="1"/>
  <c r="J9" i="1" s="1"/>
  <c r="I10" i="1"/>
  <c r="I11" i="1"/>
  <c r="I12" i="1"/>
  <c r="I3" i="1"/>
  <c r="J6" i="1" l="1"/>
  <c r="J5" i="1"/>
  <c r="J8" i="1"/>
  <c r="J12" i="1"/>
  <c r="J4" i="1"/>
  <c r="J11" i="1"/>
  <c r="J10" i="1"/>
  <c r="G3" i="1"/>
  <c r="J3" i="1" s="1"/>
  <c r="J13" i="1" l="1"/>
  <c r="J15" i="1" s="1"/>
  <c r="I13" i="1"/>
  <c r="G13" i="1"/>
</calcChain>
</file>

<file path=xl/sharedStrings.xml><?xml version="1.0" encoding="utf-8"?>
<sst xmlns="http://schemas.openxmlformats.org/spreadsheetml/2006/main" count="69" uniqueCount="32">
  <si>
    <r>
      <rPr>
        <b/>
        <sz val="6"/>
        <rFont val="Calibri"/>
        <family val="2"/>
      </rPr>
      <t>Срок производства работ - 25 дней</t>
    </r>
  </si>
  <si>
    <r>
      <rPr>
        <b/>
        <sz val="6"/>
        <rFont val="Calibri"/>
        <family val="2"/>
      </rPr>
      <t>Гарантия - 3 года</t>
    </r>
  </si>
  <si>
    <r>
      <rPr>
        <b/>
        <sz val="6"/>
        <rFont val="Calibri"/>
        <family val="2"/>
      </rPr>
      <t>В стоимость не включены работы:</t>
    </r>
  </si>
  <si>
    <r>
      <rPr>
        <b/>
        <sz val="6"/>
        <rFont val="Calibri"/>
        <family val="2"/>
      </rPr>
      <t>1. Укрытие оборудования</t>
    </r>
  </si>
  <si>
    <r>
      <rPr>
        <b/>
        <sz val="6"/>
        <rFont val="Calibri"/>
        <family val="2"/>
      </rPr>
      <t>2. Вывоз мусора</t>
    </r>
  </si>
  <si>
    <t>Эпоксидное покрытие 2 мм</t>
  </si>
  <si>
    <t>Название</t>
  </si>
  <si>
    <t>Ед. измер.</t>
  </si>
  <si>
    <t>Общая сумма</t>
  </si>
  <si>
    <t>Удаление эпоксидного покрытия в основной зоне. Шлифовка бетона</t>
  </si>
  <si>
    <t>кв.м.</t>
  </si>
  <si>
    <t>Удаление эпоксидного покрытия в трудно доступных местах. Шлифовка бетона</t>
  </si>
  <si>
    <t>Локальный ремонт разрушенных мест глубиной до 30 мм (выемка разрушенного бетона, подготовка. Заливка ремонтного состава М500 с быстрым набором прочности)</t>
  </si>
  <si>
    <t>Нанесение эпоксидного грунта</t>
  </si>
  <si>
    <t>Нанесение шпаклевочного эпоксидного слоя</t>
  </si>
  <si>
    <t>Нанесение финишного эпоксидного слоя</t>
  </si>
  <si>
    <t>Обработка примыканий старого и нового покрытия в основной зоне в трудно доступных местах</t>
  </si>
  <si>
    <t>п.м.</t>
  </si>
  <si>
    <t>Транспортные расходы (привоз/вывоз инструмента)</t>
  </si>
  <si>
    <t>рейс</t>
  </si>
  <si>
    <t>В том числе НДС 20%</t>
  </si>
  <si>
    <r>
      <rPr>
        <b/>
        <sz val="10"/>
        <color rgb="FFFF0000"/>
        <rFont val="Times New Roman"/>
        <family val="1"/>
        <charset val="204"/>
      </rPr>
      <t>Стоимость 1 м2</t>
    </r>
  </si>
  <si>
    <t>Укрытие обрудования на время производства работ</t>
  </si>
  <si>
    <t>компл.</t>
  </si>
  <si>
    <t>№ п/п</t>
  </si>
  <si>
    <t>Объём</t>
  </si>
  <si>
    <t>Цена за работу руб/ед. с НДС</t>
  </si>
  <si>
    <t>Сумма за работу с НДС</t>
  </si>
  <si>
    <t>Цена за материал
руб/ед. с НДС</t>
  </si>
  <si>
    <t>Сумма за материал с НДС</t>
  </si>
  <si>
    <t>Общая сумма с НДС</t>
  </si>
  <si>
    <t>Погрузка и вывоз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</si>
</sst>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6"/>
      <name val="Calibri"/>
      <family val="2"/>
      <charset val="204"/>
    </font>
    <font>
      <b/>
      <i/>
      <sz val="6"/>
      <name val="Calibri"/>
      <family val="2"/>
      <charset val="204"/>
    </font>
    <font>
      <b/>
      <sz val="6"/>
      <name val="Calibri"/>
      <family val="2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4" fontId="5" fillId="0" borderId="0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120" zoomScaleNormal="120" workbookViewId="0">
      <selection activeCell="B2" sqref="B2:J14"/>
    </sheetView>
  </sheetViews>
  <sheetFormatPr defaultRowHeight="12.75" x14ac:dyDescent="0.2"/>
  <cols>
    <col min="1" max="1" width="3.33203125" customWidth="1"/>
    <col min="2" max="2" width="6.33203125" customWidth="1"/>
    <col min="3" max="3" width="61.1640625" customWidth="1"/>
    <col min="4" max="4" width="8.6640625" customWidth="1"/>
    <col min="5" max="5" width="11.5" customWidth="1"/>
    <col min="6" max="6" width="16.33203125" customWidth="1"/>
    <col min="7" max="7" width="16.6640625" customWidth="1"/>
    <col min="8" max="8" width="17.5" customWidth="1"/>
    <col min="9" max="9" width="15.33203125" customWidth="1"/>
    <col min="10" max="10" width="15.6640625" customWidth="1"/>
    <col min="11" max="11" width="6.83203125" customWidth="1"/>
  </cols>
  <sheetData>
    <row r="1" spans="1:17" ht="24" customHeight="1" x14ac:dyDescent="0.2">
      <c r="A1" s="4"/>
      <c r="B1" s="20" t="s">
        <v>5</v>
      </c>
      <c r="C1" s="20"/>
      <c r="D1" s="20"/>
      <c r="E1" s="20"/>
      <c r="F1" s="20"/>
      <c r="G1" s="20"/>
      <c r="H1" s="20"/>
      <c r="I1" s="20"/>
      <c r="J1" s="20"/>
      <c r="K1" s="1"/>
    </row>
    <row r="2" spans="1:17" ht="38.25" x14ac:dyDescent="0.2">
      <c r="A2" s="5"/>
      <c r="B2" s="8" t="s">
        <v>24</v>
      </c>
      <c r="C2" s="8" t="s">
        <v>6</v>
      </c>
      <c r="D2" s="8" t="s">
        <v>7</v>
      </c>
      <c r="E2" s="8" t="s">
        <v>25</v>
      </c>
      <c r="F2" s="8" t="s">
        <v>26</v>
      </c>
      <c r="G2" s="8" t="s">
        <v>27</v>
      </c>
      <c r="H2" s="8" t="s">
        <v>28</v>
      </c>
      <c r="I2" s="8" t="s">
        <v>29</v>
      </c>
      <c r="J2" s="8" t="s">
        <v>30</v>
      </c>
      <c r="K2" s="3"/>
    </row>
    <row r="3" spans="1:17" x14ac:dyDescent="0.2">
      <c r="A3" s="4"/>
      <c r="B3" s="12">
        <v>1</v>
      </c>
      <c r="C3" s="9" t="s">
        <v>9</v>
      </c>
      <c r="D3" s="10" t="s">
        <v>10</v>
      </c>
      <c r="E3" s="15">
        <v>318.97000000000003</v>
      </c>
      <c r="F3" s="11">
        <v>1680</v>
      </c>
      <c r="G3" s="11">
        <f>E3*F3</f>
        <v>535869.60000000009</v>
      </c>
      <c r="H3" s="15">
        <v>374.22</v>
      </c>
      <c r="I3" s="11">
        <f>E3*H3</f>
        <v>119364.95340000001</v>
      </c>
      <c r="J3" s="11">
        <f>G3+I3</f>
        <v>655234.55340000009</v>
      </c>
      <c r="K3" s="1"/>
      <c r="M3">
        <v>1200</v>
      </c>
      <c r="N3">
        <f>M3*1.4</f>
        <v>1680</v>
      </c>
      <c r="P3">
        <v>283.5</v>
      </c>
      <c r="Q3">
        <f>P3*1.32</f>
        <v>374.22</v>
      </c>
    </row>
    <row r="4" spans="1:17" ht="25.5" x14ac:dyDescent="0.2">
      <c r="A4" s="6"/>
      <c r="B4" s="12">
        <v>2</v>
      </c>
      <c r="C4" s="9" t="s">
        <v>11</v>
      </c>
      <c r="D4" s="10" t="s">
        <v>10</v>
      </c>
      <c r="E4" s="15">
        <v>51.35</v>
      </c>
      <c r="F4" s="11">
        <v>3500</v>
      </c>
      <c r="G4" s="11">
        <f t="shared" ref="G4:G12" si="0">E4*F4</f>
        <v>179725</v>
      </c>
      <c r="H4" s="15">
        <v>374.22</v>
      </c>
      <c r="I4" s="11">
        <f t="shared" ref="I4:I12" si="1">E4*H4</f>
        <v>19216.197</v>
      </c>
      <c r="J4" s="11">
        <f t="shared" ref="J4:J12" si="2">G4+I4</f>
        <v>198941.19699999999</v>
      </c>
      <c r="K4" s="2"/>
      <c r="M4">
        <v>2500</v>
      </c>
      <c r="N4">
        <f t="shared" ref="N4:N12" si="3">M4*1.4</f>
        <v>3500</v>
      </c>
      <c r="P4">
        <v>283.5</v>
      </c>
      <c r="Q4">
        <f t="shared" ref="Q4:Q12" si="4">P4*1.32</f>
        <v>374.22</v>
      </c>
    </row>
    <row r="5" spans="1:17" ht="38.25" x14ac:dyDescent="0.2">
      <c r="A5" s="5"/>
      <c r="B5" s="12">
        <v>3</v>
      </c>
      <c r="C5" s="9" t="s">
        <v>12</v>
      </c>
      <c r="D5" s="10" t="s">
        <v>10</v>
      </c>
      <c r="E5" s="15">
        <v>5</v>
      </c>
      <c r="F5" s="11">
        <v>10500</v>
      </c>
      <c r="G5" s="11">
        <f t="shared" si="0"/>
        <v>52500</v>
      </c>
      <c r="H5" s="15">
        <v>4118.4000000000005</v>
      </c>
      <c r="I5" s="11">
        <f t="shared" si="1"/>
        <v>20592.000000000004</v>
      </c>
      <c r="J5" s="11">
        <f t="shared" si="2"/>
        <v>73092</v>
      </c>
      <c r="K5" s="3"/>
      <c r="M5">
        <v>7500</v>
      </c>
      <c r="N5">
        <f t="shared" si="3"/>
        <v>10500</v>
      </c>
      <c r="P5">
        <v>3120</v>
      </c>
      <c r="Q5">
        <f t="shared" si="4"/>
        <v>4118.4000000000005</v>
      </c>
    </row>
    <row r="6" spans="1:17" x14ac:dyDescent="0.2">
      <c r="A6" s="4"/>
      <c r="B6" s="12">
        <v>4</v>
      </c>
      <c r="C6" s="9" t="s">
        <v>13</v>
      </c>
      <c r="D6" s="10" t="s">
        <v>10</v>
      </c>
      <c r="E6" s="15">
        <v>370.32</v>
      </c>
      <c r="F6" s="15">
        <v>909.99999999999989</v>
      </c>
      <c r="G6" s="11">
        <f t="shared" si="0"/>
        <v>336991.19999999995</v>
      </c>
      <c r="H6" s="15">
        <v>442.20000000000005</v>
      </c>
      <c r="I6" s="11">
        <f t="shared" si="1"/>
        <v>163755.50400000002</v>
      </c>
      <c r="J6" s="11">
        <f t="shared" si="2"/>
        <v>500746.70399999997</v>
      </c>
      <c r="K6" s="1"/>
      <c r="M6">
        <v>650</v>
      </c>
      <c r="N6">
        <f t="shared" si="3"/>
        <v>909.99999999999989</v>
      </c>
      <c r="P6">
        <v>335</v>
      </c>
      <c r="Q6">
        <f t="shared" si="4"/>
        <v>442.20000000000005</v>
      </c>
    </row>
    <row r="7" spans="1:17" x14ac:dyDescent="0.2">
      <c r="A7" s="4"/>
      <c r="B7" s="12">
        <v>5</v>
      </c>
      <c r="C7" s="9" t="s">
        <v>14</v>
      </c>
      <c r="D7" s="10" t="s">
        <v>10</v>
      </c>
      <c r="E7" s="15">
        <v>370.32</v>
      </c>
      <c r="F7" s="11">
        <v>1540</v>
      </c>
      <c r="G7" s="11">
        <f t="shared" si="0"/>
        <v>570292.80000000005</v>
      </c>
      <c r="H7" s="15">
        <v>972.84</v>
      </c>
      <c r="I7" s="11">
        <f t="shared" si="1"/>
        <v>360262.10879999999</v>
      </c>
      <c r="J7" s="11">
        <f t="shared" si="2"/>
        <v>930554.90880000009</v>
      </c>
      <c r="K7" s="1"/>
      <c r="M7">
        <v>1100</v>
      </c>
      <c r="N7">
        <f t="shared" si="3"/>
        <v>1540</v>
      </c>
      <c r="P7">
        <v>737</v>
      </c>
      <c r="Q7">
        <f t="shared" si="4"/>
        <v>972.84</v>
      </c>
    </row>
    <row r="8" spans="1:17" x14ac:dyDescent="0.2">
      <c r="A8" s="4"/>
      <c r="B8" s="12">
        <v>6</v>
      </c>
      <c r="C8" s="9" t="s">
        <v>15</v>
      </c>
      <c r="D8" s="10" t="s">
        <v>10</v>
      </c>
      <c r="E8" s="15">
        <v>370.32</v>
      </c>
      <c r="F8" s="15">
        <v>1190</v>
      </c>
      <c r="G8" s="11">
        <f t="shared" si="0"/>
        <v>440680.8</v>
      </c>
      <c r="H8" s="15">
        <v>2244</v>
      </c>
      <c r="I8" s="11">
        <f t="shared" si="1"/>
        <v>830998.08</v>
      </c>
      <c r="J8" s="11">
        <f t="shared" si="2"/>
        <v>1271678.8799999999</v>
      </c>
      <c r="K8" s="1"/>
      <c r="M8">
        <v>850</v>
      </c>
      <c r="N8">
        <f t="shared" si="3"/>
        <v>1190</v>
      </c>
      <c r="P8">
        <v>1700</v>
      </c>
      <c r="Q8">
        <f t="shared" si="4"/>
        <v>2244</v>
      </c>
    </row>
    <row r="9" spans="1:17" ht="25.5" x14ac:dyDescent="0.2">
      <c r="A9" s="6"/>
      <c r="B9" s="12">
        <v>7</v>
      </c>
      <c r="C9" s="9" t="s">
        <v>16</v>
      </c>
      <c r="D9" s="10" t="s">
        <v>17</v>
      </c>
      <c r="E9" s="15">
        <v>79.599999999999994</v>
      </c>
      <c r="F9" s="11">
        <v>3500</v>
      </c>
      <c r="G9" s="11">
        <f t="shared" si="0"/>
        <v>278600</v>
      </c>
      <c r="H9" s="15">
        <v>89.76</v>
      </c>
      <c r="I9" s="11">
        <f t="shared" si="1"/>
        <v>7144.8959999999997</v>
      </c>
      <c r="J9" s="11">
        <f t="shared" si="2"/>
        <v>285744.89600000001</v>
      </c>
      <c r="K9" s="2"/>
      <c r="M9">
        <v>2500</v>
      </c>
      <c r="N9">
        <f t="shared" si="3"/>
        <v>3500</v>
      </c>
      <c r="P9">
        <v>68</v>
      </c>
      <c r="Q9">
        <f t="shared" si="4"/>
        <v>89.76</v>
      </c>
    </row>
    <row r="10" spans="1:17" x14ac:dyDescent="0.2">
      <c r="A10" s="4"/>
      <c r="B10" s="12">
        <v>8</v>
      </c>
      <c r="C10" s="9" t="s">
        <v>22</v>
      </c>
      <c r="D10" s="10" t="s">
        <v>23</v>
      </c>
      <c r="E10" s="15">
        <v>1</v>
      </c>
      <c r="F10" s="16">
        <v>48860</v>
      </c>
      <c r="G10" s="11">
        <f t="shared" si="0"/>
        <v>48860</v>
      </c>
      <c r="H10" s="15">
        <v>60324</v>
      </c>
      <c r="I10" s="11">
        <f t="shared" si="1"/>
        <v>60324</v>
      </c>
      <c r="J10" s="11">
        <f t="shared" si="2"/>
        <v>109184</v>
      </c>
      <c r="K10" s="1"/>
      <c r="M10">
        <v>34900</v>
      </c>
      <c r="N10">
        <f t="shared" si="3"/>
        <v>48860</v>
      </c>
      <c r="P10">
        <v>45700</v>
      </c>
      <c r="Q10">
        <f t="shared" si="4"/>
        <v>60324</v>
      </c>
    </row>
    <row r="11" spans="1:17" x14ac:dyDescent="0.2">
      <c r="A11" s="4"/>
      <c r="B11" s="12">
        <v>9</v>
      </c>
      <c r="C11" s="9" t="s">
        <v>18</v>
      </c>
      <c r="D11" s="10" t="s">
        <v>19</v>
      </c>
      <c r="E11" s="15">
        <v>2</v>
      </c>
      <c r="F11" s="16">
        <v>43400</v>
      </c>
      <c r="G11" s="11">
        <f t="shared" si="0"/>
        <v>86800</v>
      </c>
      <c r="H11" s="15">
        <v>0</v>
      </c>
      <c r="I11" s="11">
        <f t="shared" si="1"/>
        <v>0</v>
      </c>
      <c r="J11" s="11">
        <f t="shared" si="2"/>
        <v>86800</v>
      </c>
      <c r="K11" s="1"/>
      <c r="M11">
        <v>31000</v>
      </c>
      <c r="N11">
        <f t="shared" si="3"/>
        <v>43400</v>
      </c>
      <c r="P11">
        <v>0</v>
      </c>
      <c r="Q11">
        <f t="shared" si="4"/>
        <v>0</v>
      </c>
    </row>
    <row r="12" spans="1:17" x14ac:dyDescent="0.2">
      <c r="A12" s="4"/>
      <c r="B12" s="12">
        <v>10</v>
      </c>
      <c r="C12" s="9" t="s">
        <v>31</v>
      </c>
      <c r="D12" s="10" t="s">
        <v>23</v>
      </c>
      <c r="E12" s="15">
        <v>1</v>
      </c>
      <c r="F12" s="16">
        <v>23660</v>
      </c>
      <c r="G12" s="11">
        <f t="shared" si="0"/>
        <v>23660</v>
      </c>
      <c r="H12" s="15">
        <v>27720</v>
      </c>
      <c r="I12" s="11">
        <f t="shared" si="1"/>
        <v>27720</v>
      </c>
      <c r="J12" s="11">
        <f t="shared" si="2"/>
        <v>51380</v>
      </c>
      <c r="K12" s="1"/>
      <c r="M12">
        <v>16900</v>
      </c>
      <c r="N12">
        <f t="shared" si="3"/>
        <v>23660</v>
      </c>
      <c r="P12">
        <v>21000</v>
      </c>
      <c r="Q12">
        <f t="shared" si="4"/>
        <v>27720</v>
      </c>
    </row>
    <row r="13" spans="1:17" ht="12.75" customHeight="1" x14ac:dyDescent="0.2">
      <c r="A13" s="4"/>
      <c r="B13" s="18" t="s">
        <v>8</v>
      </c>
      <c r="C13" s="17"/>
      <c r="D13" s="17"/>
      <c r="E13" s="17"/>
      <c r="F13" s="17"/>
      <c r="G13" s="13">
        <f>SUM(G3:G12)</f>
        <v>2553979.4</v>
      </c>
      <c r="H13" s="17"/>
      <c r="I13" s="13">
        <f>SUM(I3:I12)</f>
        <v>1609377.7392</v>
      </c>
      <c r="J13" s="13">
        <f>SUM(J3:J12)</f>
        <v>4163357.1392000001</v>
      </c>
      <c r="K13" s="1"/>
    </row>
    <row r="14" spans="1:17" ht="12.75" customHeight="1" x14ac:dyDescent="0.2">
      <c r="A14" s="4"/>
      <c r="B14" s="18" t="s">
        <v>20</v>
      </c>
      <c r="C14" s="18"/>
      <c r="D14" s="18"/>
      <c r="E14" s="18"/>
      <c r="F14" s="18"/>
      <c r="G14" s="18"/>
      <c r="H14" s="18"/>
      <c r="I14" s="18"/>
      <c r="J14" s="14">
        <v>487499.43</v>
      </c>
      <c r="K14" s="1"/>
    </row>
    <row r="15" spans="1:17" ht="12.75" customHeight="1" x14ac:dyDescent="0.2">
      <c r="A15" s="20" t="s">
        <v>21</v>
      </c>
      <c r="B15" s="19"/>
      <c r="C15" s="19"/>
      <c r="D15" s="19"/>
      <c r="E15" s="19"/>
      <c r="F15" s="19"/>
      <c r="G15" s="19"/>
      <c r="H15" s="19"/>
      <c r="I15" s="19"/>
      <c r="J15" s="7">
        <f>J13/E3</f>
        <v>13052.503806627581</v>
      </c>
      <c r="K15" s="3"/>
    </row>
    <row r="16" spans="1:17" ht="12.75" customHeight="1" x14ac:dyDescent="0.2">
      <c r="A16" s="21" t="s">
        <v>0</v>
      </c>
      <c r="B16" s="21"/>
      <c r="C16" s="21"/>
      <c r="D16" s="21"/>
      <c r="E16" s="21"/>
      <c r="F16" s="21"/>
      <c r="G16" s="21"/>
      <c r="H16" s="21"/>
      <c r="I16" s="21"/>
      <c r="J16" s="21"/>
      <c r="K16" s="1"/>
    </row>
    <row r="17" spans="1:11" ht="12.75" customHeight="1" x14ac:dyDescent="0.2">
      <c r="A17" s="21" t="s">
        <v>1</v>
      </c>
      <c r="B17" s="21"/>
      <c r="C17" s="21"/>
      <c r="D17" s="21"/>
      <c r="E17" s="21"/>
      <c r="F17" s="21"/>
      <c r="G17" s="21"/>
      <c r="H17" s="21"/>
      <c r="I17" s="21"/>
      <c r="J17" s="23">
        <v>4116511.0931880008</v>
      </c>
      <c r="K17" s="2"/>
    </row>
    <row r="18" spans="1:11" ht="12.75" customHeight="1" x14ac:dyDescent="0.2">
      <c r="A18" s="21" t="s">
        <v>2</v>
      </c>
      <c r="B18" s="21"/>
      <c r="C18" s="21"/>
      <c r="D18" s="21"/>
      <c r="E18" s="21"/>
      <c r="F18" s="21"/>
      <c r="G18" s="21"/>
      <c r="H18" s="21"/>
      <c r="I18" s="21"/>
      <c r="J18" s="21"/>
      <c r="K18" s="1"/>
    </row>
    <row r="19" spans="1:11" ht="12.75" customHeight="1" x14ac:dyDescent="0.2">
      <c r="A19" s="21" t="s">
        <v>3</v>
      </c>
      <c r="B19" s="21"/>
      <c r="C19" s="21"/>
      <c r="D19" s="21"/>
      <c r="E19" s="21"/>
      <c r="F19" s="21"/>
      <c r="G19" s="21"/>
      <c r="H19" s="21"/>
      <c r="I19" s="21"/>
      <c r="J19" s="21"/>
      <c r="K19" s="1"/>
    </row>
    <row r="20" spans="1:11" ht="12.75" customHeight="1" x14ac:dyDescent="0.2">
      <c r="A20" s="21" t="s">
        <v>4</v>
      </c>
      <c r="B20" s="21"/>
      <c r="C20" s="21"/>
      <c r="D20" s="21"/>
      <c r="E20" s="21"/>
      <c r="F20" s="21"/>
      <c r="G20" s="21"/>
      <c r="H20" s="21"/>
      <c r="I20" s="21"/>
      <c r="J20" s="21"/>
      <c r="K20" s="3"/>
    </row>
    <row r="21" spans="1:1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7"/>
  <sheetViews>
    <sheetView workbookViewId="0">
      <selection activeCell="B5" sqref="B5:J17"/>
    </sheetView>
  </sheetViews>
  <sheetFormatPr defaultRowHeight="12.75" x14ac:dyDescent="0.2"/>
  <cols>
    <col min="2" max="2" width="6.33203125" customWidth="1"/>
    <col min="3" max="3" width="80.33203125" customWidth="1"/>
    <col min="4" max="4" width="8.6640625" customWidth="1"/>
    <col min="5" max="5" width="11.5" customWidth="1"/>
    <col min="6" max="6" width="16.33203125" customWidth="1"/>
    <col min="7" max="7" width="16.6640625" customWidth="1"/>
    <col min="8" max="8" width="17.5" customWidth="1"/>
    <col min="9" max="9" width="15.33203125" customWidth="1"/>
    <col min="10" max="10" width="15.6640625" customWidth="1"/>
  </cols>
  <sheetData>
    <row r="5" spans="2:10" ht="63" x14ac:dyDescent="0.2">
      <c r="B5" s="24" t="s">
        <v>24</v>
      </c>
      <c r="C5" s="24" t="s">
        <v>6</v>
      </c>
      <c r="D5" s="24" t="s">
        <v>7</v>
      </c>
      <c r="E5" s="24" t="s">
        <v>25</v>
      </c>
      <c r="F5" s="24" t="s">
        <v>26</v>
      </c>
      <c r="G5" s="24" t="s">
        <v>27</v>
      </c>
      <c r="H5" s="24" t="s">
        <v>28</v>
      </c>
      <c r="I5" s="24" t="s">
        <v>29</v>
      </c>
      <c r="J5" s="24" t="s">
        <v>30</v>
      </c>
    </row>
    <row r="6" spans="2:10" ht="31.5" x14ac:dyDescent="0.2">
      <c r="B6" s="25">
        <v>1</v>
      </c>
      <c r="C6" s="34" t="s">
        <v>9</v>
      </c>
      <c r="D6" s="26" t="s">
        <v>10</v>
      </c>
      <c r="E6" s="27">
        <v>318.97000000000003</v>
      </c>
      <c r="F6" s="28">
        <v>1680</v>
      </c>
      <c r="G6" s="28">
        <f>E6*F6</f>
        <v>535869.60000000009</v>
      </c>
      <c r="H6" s="27">
        <v>374.22</v>
      </c>
      <c r="I6" s="28">
        <f>E6*H6</f>
        <v>119364.95340000001</v>
      </c>
      <c r="J6" s="28">
        <f>G6+I6</f>
        <v>655234.55340000009</v>
      </c>
    </row>
    <row r="7" spans="2:10" ht="31.5" x14ac:dyDescent="0.2">
      <c r="B7" s="25">
        <v>2</v>
      </c>
      <c r="C7" s="34" t="s">
        <v>11</v>
      </c>
      <c r="D7" s="26" t="s">
        <v>10</v>
      </c>
      <c r="E7" s="27">
        <v>51.35</v>
      </c>
      <c r="F7" s="28">
        <v>3500</v>
      </c>
      <c r="G7" s="28">
        <f t="shared" ref="G7:G15" si="0">E7*F7</f>
        <v>179725</v>
      </c>
      <c r="H7" s="27">
        <v>374.22</v>
      </c>
      <c r="I7" s="28">
        <f t="shared" ref="I7:I15" si="1">E7*H7</f>
        <v>19216.197</v>
      </c>
      <c r="J7" s="28">
        <f t="shared" ref="J7:J15" si="2">G7+I7</f>
        <v>198941.19699999999</v>
      </c>
    </row>
    <row r="8" spans="2:10" ht="47.25" x14ac:dyDescent="0.2">
      <c r="B8" s="25">
        <v>3</v>
      </c>
      <c r="C8" s="34" t="s">
        <v>12</v>
      </c>
      <c r="D8" s="26" t="s">
        <v>10</v>
      </c>
      <c r="E8" s="27">
        <v>5</v>
      </c>
      <c r="F8" s="28">
        <v>10500</v>
      </c>
      <c r="G8" s="28">
        <f t="shared" si="0"/>
        <v>52500</v>
      </c>
      <c r="H8" s="27">
        <v>4118.4000000000005</v>
      </c>
      <c r="I8" s="28">
        <f t="shared" si="1"/>
        <v>20592.000000000004</v>
      </c>
      <c r="J8" s="28">
        <f t="shared" si="2"/>
        <v>73092</v>
      </c>
    </row>
    <row r="9" spans="2:10" ht="15.75" x14ac:dyDescent="0.2">
      <c r="B9" s="25">
        <v>4</v>
      </c>
      <c r="C9" s="34" t="s">
        <v>13</v>
      </c>
      <c r="D9" s="26" t="s">
        <v>10</v>
      </c>
      <c r="E9" s="27">
        <v>370.32</v>
      </c>
      <c r="F9" s="27">
        <v>909.99999999999989</v>
      </c>
      <c r="G9" s="28">
        <f t="shared" si="0"/>
        <v>336991.19999999995</v>
      </c>
      <c r="H9" s="27">
        <v>442.20000000000005</v>
      </c>
      <c r="I9" s="28">
        <f t="shared" si="1"/>
        <v>163755.50400000002</v>
      </c>
      <c r="J9" s="28">
        <f t="shared" si="2"/>
        <v>500746.70399999997</v>
      </c>
    </row>
    <row r="10" spans="2:10" ht="15.75" x14ac:dyDescent="0.2">
      <c r="B10" s="25">
        <v>5</v>
      </c>
      <c r="C10" s="34" t="s">
        <v>14</v>
      </c>
      <c r="D10" s="26" t="s">
        <v>10</v>
      </c>
      <c r="E10" s="27">
        <v>370.32</v>
      </c>
      <c r="F10" s="28">
        <v>1540</v>
      </c>
      <c r="G10" s="28">
        <f t="shared" si="0"/>
        <v>570292.80000000005</v>
      </c>
      <c r="H10" s="27">
        <v>972.84</v>
      </c>
      <c r="I10" s="28">
        <f t="shared" si="1"/>
        <v>360262.10879999999</v>
      </c>
      <c r="J10" s="28">
        <f t="shared" si="2"/>
        <v>930554.90880000009</v>
      </c>
    </row>
    <row r="11" spans="2:10" ht="15.75" x14ac:dyDescent="0.2">
      <c r="B11" s="25">
        <v>6</v>
      </c>
      <c r="C11" s="34" t="s">
        <v>15</v>
      </c>
      <c r="D11" s="26" t="s">
        <v>10</v>
      </c>
      <c r="E11" s="27">
        <v>370.32</v>
      </c>
      <c r="F11" s="27">
        <v>1190</v>
      </c>
      <c r="G11" s="28">
        <f t="shared" si="0"/>
        <v>440680.8</v>
      </c>
      <c r="H11" s="27">
        <v>2244</v>
      </c>
      <c r="I11" s="28">
        <f t="shared" si="1"/>
        <v>830998.08</v>
      </c>
      <c r="J11" s="28">
        <f t="shared" si="2"/>
        <v>1271678.8799999999</v>
      </c>
    </row>
    <row r="12" spans="2:10" ht="40.5" customHeight="1" x14ac:dyDescent="0.2">
      <c r="B12" s="25">
        <v>7</v>
      </c>
      <c r="C12" s="34" t="s">
        <v>16</v>
      </c>
      <c r="D12" s="26" t="s">
        <v>17</v>
      </c>
      <c r="E12" s="27">
        <v>79.599999999999994</v>
      </c>
      <c r="F12" s="28">
        <v>3500</v>
      </c>
      <c r="G12" s="28">
        <f t="shared" si="0"/>
        <v>278600</v>
      </c>
      <c r="H12" s="27">
        <v>89.76</v>
      </c>
      <c r="I12" s="28">
        <f t="shared" si="1"/>
        <v>7144.8959999999997</v>
      </c>
      <c r="J12" s="28">
        <f t="shared" si="2"/>
        <v>285744.89600000001</v>
      </c>
    </row>
    <row r="13" spans="2:10" ht="23.25" customHeight="1" x14ac:dyDescent="0.2">
      <c r="B13" s="25">
        <v>8</v>
      </c>
      <c r="C13" s="34" t="s">
        <v>22</v>
      </c>
      <c r="D13" s="26" t="s">
        <v>23</v>
      </c>
      <c r="E13" s="27">
        <v>1</v>
      </c>
      <c r="F13" s="29">
        <v>48860</v>
      </c>
      <c r="G13" s="28">
        <f t="shared" si="0"/>
        <v>48860</v>
      </c>
      <c r="H13" s="27">
        <v>60324</v>
      </c>
      <c r="I13" s="28">
        <f t="shared" si="1"/>
        <v>60324</v>
      </c>
      <c r="J13" s="28">
        <f t="shared" si="2"/>
        <v>109184</v>
      </c>
    </row>
    <row r="14" spans="2:10" ht="22.5" customHeight="1" x14ac:dyDescent="0.2">
      <c r="B14" s="25">
        <v>9</v>
      </c>
      <c r="C14" s="34" t="s">
        <v>18</v>
      </c>
      <c r="D14" s="26" t="s">
        <v>19</v>
      </c>
      <c r="E14" s="27">
        <v>2</v>
      </c>
      <c r="F14" s="29">
        <v>43400</v>
      </c>
      <c r="G14" s="28">
        <f t="shared" si="0"/>
        <v>86800</v>
      </c>
      <c r="H14" s="27">
        <v>0</v>
      </c>
      <c r="I14" s="28">
        <f t="shared" si="1"/>
        <v>0</v>
      </c>
      <c r="J14" s="28">
        <f t="shared" si="2"/>
        <v>86800</v>
      </c>
    </row>
    <row r="15" spans="2:10" ht="22.5" customHeight="1" x14ac:dyDescent="0.2">
      <c r="B15" s="25">
        <v>10</v>
      </c>
      <c r="C15" s="34" t="s">
        <v>31</v>
      </c>
      <c r="D15" s="26" t="s">
        <v>23</v>
      </c>
      <c r="E15" s="27">
        <v>1</v>
      </c>
      <c r="F15" s="29">
        <v>23660</v>
      </c>
      <c r="G15" s="28">
        <f t="shared" si="0"/>
        <v>23660</v>
      </c>
      <c r="H15" s="27">
        <v>27720</v>
      </c>
      <c r="I15" s="28">
        <f t="shared" si="1"/>
        <v>27720</v>
      </c>
      <c r="J15" s="28">
        <f t="shared" si="2"/>
        <v>51380</v>
      </c>
    </row>
    <row r="16" spans="2:10" ht="15.75" x14ac:dyDescent="0.2">
      <c r="B16" s="30" t="s">
        <v>8</v>
      </c>
      <c r="C16" s="31"/>
      <c r="D16" s="31"/>
      <c r="E16" s="31"/>
      <c r="F16" s="31"/>
      <c r="G16" s="32">
        <f>SUM(G6:G15)</f>
        <v>2553979.4</v>
      </c>
      <c r="H16" s="31"/>
      <c r="I16" s="32">
        <f>SUM(I6:I15)</f>
        <v>1609377.7392</v>
      </c>
      <c r="J16" s="32">
        <f>SUM(J6:J15)</f>
        <v>4163357.1392000001</v>
      </c>
    </row>
    <row r="17" spans="2:10" ht="15.75" x14ac:dyDescent="0.2">
      <c r="B17" s="30" t="s">
        <v>20</v>
      </c>
      <c r="C17" s="30"/>
      <c r="D17" s="30"/>
      <c r="E17" s="30"/>
      <c r="F17" s="30"/>
      <c r="G17" s="30"/>
      <c r="H17" s="30"/>
      <c r="I17" s="30"/>
      <c r="J17" s="33">
        <v>487499.43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Ruksys Vitalijus</dc:creator>
  <cp:lastModifiedBy>Admin</cp:lastModifiedBy>
  <cp:lastPrinted>2025-04-08T14:40:49Z</cp:lastPrinted>
  <dcterms:created xsi:type="dcterms:W3CDTF">2025-03-26T19:25:52Z</dcterms:created>
  <dcterms:modified xsi:type="dcterms:W3CDTF">2025-04-08T14:59:45Z</dcterms:modified>
</cp:coreProperties>
</file>