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ОЛОМЕНСКИЙ ЗАВОД" sheetId="1" r:id="rId4"/>
    <sheet state="visible" name="ПРОВЕРКА КОНТРАГЕНТА" sheetId="2" r:id="rId5"/>
  </sheets>
  <definedNames/>
  <calcPr/>
</workbook>
</file>

<file path=xl/sharedStrings.xml><?xml version="1.0" encoding="utf-8"?>
<sst xmlns="http://schemas.openxmlformats.org/spreadsheetml/2006/main" count="211" uniqueCount="163">
  <si>
    <t>РЕЕСТР МВМ и прочего</t>
  </si>
  <si>
    <t>https://docs.google.com/spreadsheets/d/1-ijaHC_1nSLrAP_ATNwoOGPxRQfzpKTJ/edit?gid=1355666371#gid=1355666371</t>
  </si>
  <si>
    <t>Наименование контрагента</t>
  </si>
  <si>
    <t>№ и дата договора (+ссылка на сканы  и док-ты должн. осмотрит.)</t>
  </si>
  <si>
    <t>Срок действия договора (выполнения работ)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</si>
  <si>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</si>
  <si>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</si>
  <si>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</si>
  <si>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</si>
  <si>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</si>
  <si>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закрыто работ на сумму</t>
  </si>
  <si>
    <t>остаток к выполнению</t>
  </si>
  <si>
    <t>ДОГОВОРЫ КиКГЕОСТРОЙ</t>
  </si>
  <si>
    <t>К-жд переезды</t>
  </si>
  <si>
    <t>АО "Коломенский завод"</t>
  </si>
  <si>
    <t>1 от 20.06.2024</t>
  </si>
  <si>
    <t>до исполнения Сторронами своих обязательств (по графику - 10.07.2024)</t>
  </si>
  <si>
    <t>есть гарантийное письмо от 20.06.2024</t>
  </si>
  <si>
    <t>+</t>
  </si>
  <si>
    <r>
      <rPr>
        <rFont val="Calibri, Arial"/>
        <b/>
        <color rgb="FF000000"/>
        <sz val="11.0"/>
      </rPr>
      <t xml:space="preserve">ГЕНПОДРЯД: </t>
    </r>
    <r>
      <rPr>
        <rFont val="Calibri, Arial"/>
        <color rgb="FF000000"/>
        <sz val="11.0"/>
      </rPr>
      <t>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</si>
  <si>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10 157 214,77 (см. ДС № 1)</t>
  </si>
  <si>
    <t>стейкхолдеры: https://docs.google.com/spreadsheets/d/1gagbosvU7DWIrumf-vL379MVMjHeEAY_/edit?gid=1344969104#gid=1344969104;         https://www.kolomnadiesel.com/contacts/</t>
  </si>
  <si>
    <t>ДС № 1  от 09.07.2024 к дог.  1 от 20.06.2024</t>
  </si>
  <si>
    <t>по графику  - до 22.08.2024</t>
  </si>
  <si>
    <t>Корректировка стоимости (в части ремонта аварийного переезда ЖД путей № 30 у ЖДЦ, инв.№ 460000595); продление сроков</t>
  </si>
  <si>
    <t>К-ремонт СП12</t>
  </si>
  <si>
    <t>2 от 10.07.2024</t>
  </si>
  <si>
    <t>28.12.2024</t>
  </si>
  <si>
    <t>есть гарантийное письмо от 10.07.2024</t>
  </si>
  <si>
    <r>
      <rPr>
        <rFont val="Calibri"/>
        <b/>
        <color theme="1"/>
        <sz val="12.0"/>
      </rPr>
      <t>ГЕНПОДРЯД:</t>
    </r>
    <r>
      <rPr>
        <rFont val="Calibri"/>
        <color theme="1"/>
        <sz val="12.0"/>
      </rPr>
      <t xml:space="preserve"> Работы по объекту "Ремонт СП12 - Электрифицированный путь у ЛСЦ"</t>
    </r>
  </si>
  <si>
    <t>К- ремонт пути № 3 (СП24-СП35)</t>
  </si>
  <si>
    <t>3 от 12.07.2024</t>
  </si>
  <si>
    <t>есть гарантийное письмо от 12.07.2024</t>
  </si>
  <si>
    <r>
      <rPr>
        <rFont val="Calibri"/>
        <b/>
        <color theme="1"/>
        <sz val="12.0"/>
      </rPr>
      <t>ГЕНПОДРЯД:</t>
    </r>
    <r>
      <rPr>
        <rFont val="Calibri"/>
        <color theme="1"/>
        <sz val="12.0"/>
      </rPr>
      <t xml:space="preserve"> Работы по объекту "Ремонт пути № 3 от СП 24 до СП 35"</t>
    </r>
  </si>
  <si>
    <t>К-экспертиза</t>
  </si>
  <si>
    <t>4 от 14.10.2024</t>
  </si>
  <si>
    <t>34 раб. дня</t>
  </si>
  <si>
    <r>
      <rPr>
        <rFont val="Calibri"/>
        <b/>
        <color theme="1"/>
        <sz val="11.0"/>
      </rPr>
      <t>ГЕНПОДРЯД:</t>
    </r>
    <r>
      <rPr>
        <rFont val="Calibri"/>
        <color theme="1"/>
        <sz val="11.0"/>
      </rPr>
      <t xml:space="preserve"> проведение технической экспертизы путей необщего пользования для АО «Коломенский завод»</t>
    </r>
  </si>
  <si>
    <t>ДОГОВОРЫ КиКГЕОСТРОЙ-ШЕЛЛРОКК</t>
  </si>
  <si>
    <t>К-Ш жд переезды</t>
  </si>
  <si>
    <t>ООО "ШЕЛЛРОКК"</t>
  </si>
  <si>
    <t>КЗ/20-06-П от 20.06.2024</t>
  </si>
  <si>
    <r>
      <rPr>
        <rFont val="Calibri"/>
        <b/>
        <color theme="1"/>
        <sz val="11.0"/>
      </rPr>
      <t>ПОДРЯД</t>
    </r>
    <r>
      <rPr>
        <rFont val="Calibri"/>
        <color theme="1"/>
        <sz val="11.0"/>
      </rPr>
      <t xml:space="preserve"> 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</si>
  <si>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9 750 926,18 (см. ДС № 1)</t>
  </si>
  <si>
    <t>ДС № 1 от 09.07.2024  к дог. КЗ/20-06-П от 20.06.2024</t>
  </si>
  <si>
    <t>К-Ш жд ремонт СП12</t>
  </si>
  <si>
    <t>КЗ/10-07-П от 10.07.2024</t>
  </si>
  <si>
    <r>
      <rPr>
        <rFont val="Calibri"/>
        <b/>
        <color theme="1"/>
        <sz val="11.0"/>
      </rPr>
      <t>ПОДРЯД:</t>
    </r>
    <r>
      <rPr>
        <rFont val="Calibri"/>
        <color theme="1"/>
        <sz val="11.0"/>
      </rPr>
      <t xml:space="preserve"> Работы по объекту "Ремонт СП12 - Электрифицированный путь у ЛСЦ"</t>
    </r>
  </si>
  <si>
    <t>К-Ш- ремонт пути № 3 (СП24-СП35)</t>
  </si>
  <si>
    <t>КЗ/12-07-П от 12.07.2024</t>
  </si>
  <si>
    <r>
      <rPr>
        <rFont val="Calibri"/>
        <b/>
        <color theme="1"/>
        <sz val="11.0"/>
      </rPr>
      <t>ПОДРЯД:</t>
    </r>
    <r>
      <rPr>
        <rFont val="Calibri"/>
        <color theme="1"/>
        <sz val="11.0"/>
      </rPr>
      <t xml:space="preserve"> Работы по объекту "Ремонт пути № 3 от СП 24 до СП 35"</t>
    </r>
  </si>
  <si>
    <t>К-Ш экспертиза</t>
  </si>
  <si>
    <t>КЗ/14-10-П от 14.10.2024</t>
  </si>
  <si>
    <r>
      <rPr>
        <rFont val="Calibri"/>
        <b/>
        <color theme="1"/>
        <sz val="11.0"/>
      </rPr>
      <t xml:space="preserve">ПОДРЯД: </t>
    </r>
    <r>
      <rPr>
        <rFont val="Calibri"/>
        <color theme="1"/>
        <sz val="11.0"/>
      </rPr>
      <t>проведение технической экспертизы путей необщего пользования для АО «Коломенский завод»</t>
    </r>
  </si>
  <si>
    <t>ДОГОВОРЫ ШЕЛЛРОКК (СУБПОДРЯД)</t>
  </si>
  <si>
    <t>Ш-жд переезды</t>
  </si>
  <si>
    <t>ООО "ЭлектроЭнергетика"</t>
  </si>
  <si>
    <t>КЗ/20-06-СП1 от 20.06.2024</t>
  </si>
  <si>
    <r>
      <rPr>
        <rFont val="Calibri"/>
        <b/>
        <color theme="1"/>
        <sz val="11.0"/>
      </rPr>
      <t>СУБПОДРЯД</t>
    </r>
    <r>
      <rPr>
        <rFont val="Calibri"/>
        <color theme="1"/>
        <sz val="11.0"/>
      </rPr>
      <t xml:space="preserve"> 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</si>
  <si>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4 041 453,47 (см. ДС № 1)</t>
  </si>
  <si>
    <t>ДС № 1 от 09.07.2024 к КЗ/20-06-СП1 от 20.06.2024</t>
  </si>
  <si>
    <t>Ш-ремонт СП12</t>
  </si>
  <si>
    <t>КЗ/10-07-СП1 от 10.07.2024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</si>
  <si>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Работы по объекту "Ремонт СП12 - Электрифицированный путь у ЛСЦ"</t>
    </r>
  </si>
  <si>
    <t>Ш- ремонт пути № 3 (СП24-СП35)</t>
  </si>
  <si>
    <t>КЗ/12-07-СП1 от 12.07.2024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</si>
  <si>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Работы по объекту "Ремонт пути № 3 от СП 24 до СП 35"</t>
    </r>
  </si>
  <si>
    <t>9 229 307,00 (см ДС  1</t>
  </si>
  <si>
    <t>ДС № 1 от 04.12.2024 к КЗ/12-07-СП1 от 12.07.2024</t>
  </si>
  <si>
    <t>корректировка цены договора</t>
  </si>
  <si>
    <t>Ш-экспертиза</t>
  </si>
  <si>
    <t>КЗ/14-10-СП1 от 14.10.2024</t>
  </si>
  <si>
    <t>10 раб. дней</t>
  </si>
  <si>
    <r>
      <rPr>
        <rFont val="Calibri"/>
        <b/>
        <color theme="1"/>
        <sz val="11.0"/>
      </rPr>
      <t>СУБПОДРЯД:</t>
    </r>
    <r>
      <rPr>
        <rFont val="Calibri"/>
        <color theme="1"/>
        <sz val="11.0"/>
      </rPr>
      <t xml:space="preserve"> выполнению работ по разработке и обратной засыпке грунта в межшпальном пространстве на объекте:  Железнодорожный путь необщего пользования, примыкающий к станции Голутвин Московской ж.д., для АО «Коломенский завод»</t>
    </r>
  </si>
  <si>
    <t>ООО «СЦ Желдортранс»</t>
  </si>
  <si>
    <t>КЗ/14-10-СП2 от 14.10.2024</t>
  </si>
  <si>
    <t>СУБПОДРЯД: проведение технической экспертизы путей необщего пользования для АО «Коломенский завод»</t>
  </si>
  <si>
    <t>без ндс (УСН)</t>
  </si>
  <si>
    <t>ДОГОВОРЫ ШЕЛЛРОКК (ПОСТАВКА)</t>
  </si>
  <si>
    <t>АО «А.Миллер»</t>
  </si>
  <si>
    <t>011123/П-82 от 01.11.2023</t>
  </si>
  <si>
    <t>до 31.12.2024</t>
  </si>
  <si>
    <t>жд переезды</t>
  </si>
  <si>
    <t>поставка резиножелезобетонного настила и упоров для настила  (приложение от 17.06.2024), резинокордовый настил (прил. от 08.07.2024), балка (прил. от 09.07.2024); резинокорд и балка (прил. от 24.07.2024); плиты (прил. от 18.09.2024)</t>
  </si>
  <si>
    <t>АО «НТПК»</t>
  </si>
  <si>
    <t>0813-07-23 от 10.08.2023</t>
  </si>
  <si>
    <t>продлен до 31.12.2025</t>
  </si>
  <si>
    <t>поставка рельсошпальной продукции (спец.7)</t>
  </si>
  <si>
    <t>ремонт пути № 3 (СП24-СП35)</t>
  </si>
  <si>
    <t>поставка рельсошпальной продукции (спец.8)</t>
  </si>
  <si>
    <t>ООО «ЖДР»</t>
  </si>
  <si>
    <t>78-ЖДР-23 от 10.11.2023</t>
  </si>
  <si>
    <t xml:space="preserve">продлен до 31.12.2025 </t>
  </si>
  <si>
    <t>ремонт СП12  и  ремонт пути № 3  (СП24-СП35)</t>
  </si>
  <si>
    <t>поставка рельсошпальной продукции (спец.2 )</t>
  </si>
  <si>
    <t>ООО "ВСП74"</t>
  </si>
  <si>
    <t>1324АА от 28.11.2024</t>
  </si>
  <si>
    <t>до 31.12.2025 с автом. пролонгацией</t>
  </si>
  <si>
    <t xml:space="preserve">поставка материалов верхнего строения пути - спец.1 </t>
  </si>
  <si>
    <t>397 348,00</t>
  </si>
  <si>
    <t>поставка материалов верхнего строения пути - спец.2</t>
  </si>
  <si>
    <t>Наименование контрагента:</t>
  </si>
  <si>
    <t>ИНН:</t>
  </si>
  <si>
    <t>Дата проверки</t>
  </si>
  <si>
    <t>Выпсика из ЕГРЮЛ/ЕГРИП</t>
  </si>
  <si>
    <t>https://egrul.nalog.ru/index.html</t>
  </si>
  <si>
    <t>Дата создания</t>
  </si>
  <si>
    <t>Размер уставного капитала</t>
  </si>
  <si>
    <t>Наличие судебных исков</t>
  </si>
  <si>
    <t>https://kad.arbitr.ru/</t>
  </si>
  <si>
    <t>Проверка контрагента</t>
  </si>
  <si>
    <t>https://pb.nalog.ru/search.html#</t>
  </si>
  <si>
    <t>https://www.audit-it.ru/contragent/</t>
  </si>
  <si>
    <t>Государственный информационный ресурс бухгалтерской финансовой отчетности</t>
  </si>
  <si>
    <r>
      <rPr>
        <rFont val="Calibri, Arial"/>
        <color rgb="FF1155CC"/>
        <sz val="11.0"/>
        <u/>
      </rPr>
      <t xml:space="preserve">https://npchk.nalog.ru/    </t>
    </r>
    <r>
      <rPr>
        <rFont val="Calibri, Arial"/>
        <i/>
        <color rgb="FF1155CC"/>
        <sz val="11.0"/>
        <u/>
      </rPr>
      <t>(проверка идентификационных реквизитов юридических лиц и индивидуальных предпринимателей по данным ЕГРН - проверка корректности заплнения счетов-фактур)</t>
    </r>
  </si>
  <si>
    <t>Реестр субъектов малого и среднего предпринимательства</t>
  </si>
  <si>
    <t>https://rmsp.nalog.ru/index.html</t>
  </si>
  <si>
    <t>Единый федеральный реестр юридически значимых сведений о фактах деятельности юридических лиц, индивидуальных предпринимателей и иных субъектов экономической деятельности</t>
  </si>
  <si>
    <t>https://fedresurs.ru/</t>
  </si>
  <si>
    <t>https://bankrot.fedresurs.ru/</t>
  </si>
  <si>
    <t>Банк данных исполнительных производств</t>
  </si>
  <si>
    <t>https://fssp.gov.ru/iss/ip/</t>
  </si>
  <si>
    <t>Реестр недобросовестных поставщиков</t>
  </si>
  <si>
    <t>https://zakupki.gov.ru/epz/dishonestsupplier/search/results.html</t>
  </si>
  <si>
    <t>Отсутствие уведомлений о принятии решения о ликвидации ЮЛ , о формировании ликвидационной комиссии, назначении ликвидатора, о составлении промежуточного ликвидационного баланса, заявления о ликвидации</t>
  </si>
  <si>
    <t>https://service.nalog.ru/uwsfind.do</t>
  </si>
  <si>
    <t>По этой ссылке - Сведения о юридических лицах и индивидуальных предпринимателях, в отношении которых представлены документы для государственной регистрации</t>
  </si>
  <si>
    <t>Отсутствие сведений об ИП/исполнительном органе ЮЛ в реестре дисквалифицированных лиц</t>
  </si>
  <si>
    <t>https://service.nalog.ru/disqualified.do</t>
  </si>
  <si>
    <r>
      <rPr>
        <rFont val="Calibri, Arial"/>
        <b/>
        <color theme="1"/>
        <sz val="11.0"/>
      </rPr>
      <t xml:space="preserve">Отсутствие сведений о задолженности по уплате налогов и/или не представлении налоговой отчетности более года </t>
    </r>
    <r>
      <rPr>
        <rFont val="Calibri, Arial"/>
        <b/>
        <i/>
        <color rgb="FFFF00FF"/>
        <sz val="11.0"/>
      </rPr>
      <t>(Сервис "Сведения о юридических лицах, имеющих задолженность по уплате налогов и/или не представляющих налоговую отчетность более года" выведен из эксплуатации. Информация доступна в сервисе "Прозрачный бизнес".)</t>
    </r>
  </si>
  <si>
    <t>https://service.nalog.ru/zd.do</t>
  </si>
  <si>
    <t>Наличие фактического офиса, визит в офис</t>
  </si>
  <si>
    <t>КОНТРАГЕНТОМ ПРЕДОСТАВЛЕНЫ ДОКУМЕНТЫ:</t>
  </si>
  <si>
    <t>01. Карточка организации с банковскими реквизитами.</t>
  </si>
  <si>
    <t>02. Свидетельство ОГРН / лист записи егрюл</t>
  </si>
  <si>
    <t>03. Свидетельство ИНН</t>
  </si>
  <si>
    <t>04. Протокол Общего собрания (совета директоров) / Решение о создании</t>
  </si>
  <si>
    <t>05. Устав организации</t>
  </si>
  <si>
    <t>06.-07. Протокол Общего собрания (совета директоров) / Решение и приказ о назначении руководителя (+продление полномочий)</t>
  </si>
  <si>
    <t>08. Паспорт руководителя</t>
  </si>
  <si>
    <t>Проверка паспорта (ссылка на сайт МВД)</t>
  </si>
  <si>
    <t>09. Приказ о назначении главного бухгалтера</t>
  </si>
  <si>
    <t>10. Доверенность на право заключения договора (в случае, если договор подписывает любое другое лицо, помимо руководителя)</t>
  </si>
  <si>
    <t>Проверка нотариальной доверенности</t>
  </si>
  <si>
    <t>https://www.reestr-dover.ru/</t>
  </si>
  <si>
    <t>11. Приказы/доверенности на лиц, уполномоченных подписывать счета-фактуры от имени руководителя и главного бухгалтера</t>
  </si>
  <si>
    <t>12. Документ, подтверждающий нахождение организации по юридическому и фактическому адресу (свидетельство о праве собственности на помещение, договор аренды/субаренды)</t>
  </si>
  <si>
    <t>13.-14. Выписка из СРО, Лицензии на право осуществления деятельности, разрешительная документация на поставляемую продукцию (если применимо)</t>
  </si>
  <si>
    <t>проверка на сайтах лицензирующих органов</t>
  </si>
  <si>
    <t>запрос выписки СРО с сайта НОСТРОЙ</t>
  </si>
  <si>
    <t>запрос выписки СРО с сайта НОПРИЗ</t>
  </si>
  <si>
    <t>15. Бухгалтерская отчетность (с отметкой налогового органа о принятии) за последние три года</t>
  </si>
  <si>
    <t>16. Копии деклараций за последние три года и последний отчетный период (с отметкой налогового органа о принятии)</t>
  </si>
  <si>
    <t>по НДС</t>
  </si>
  <si>
    <t>по налогу на прибыль</t>
  </si>
  <si>
    <t>17. Справка об отсутствии задолженности по налогам и сборам</t>
  </si>
  <si>
    <t>18. Среднесписочная численность (1я страница РСВ на последнюю отчетную дату)</t>
  </si>
  <si>
    <t>19. Кадровая справка (Количество персонала, привлекаемого для выполнения работ, с указанием должностей (фактический кадровый состав).</t>
  </si>
  <si>
    <t>20. Справка о наличии МТР (Перечень спецтехники, оборудования, инструмента, используемых при выполнении работ (применимо для субподрядных договоров).)</t>
  </si>
  <si>
    <t>21. Презентация о компании (при наличии).</t>
  </si>
  <si>
    <t>22. Для договоров аренды спецтехники: документы на технику и экипаж</t>
  </si>
  <si>
    <t>22. Для договоров на утилизацию отходов - договоры с полигонами</t>
  </si>
  <si>
    <t>23. Референс (опыт)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</si>
</sst>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.yyyy"/>
    <numFmt numFmtId="165" formatCode="dd.mm.yyyy"/>
  </numFmts>
  <fonts count="41">
    <font>
      <sz val="10.0"/>
      <color rgb="FF000000"/>
      <name val="Arial"/>
      <scheme val="minor"/>
    </font>
    <font>
      <b/>
      <sz val="11.0"/>
      <color rgb="FF00FFFF"/>
      <name val="Calibri"/>
    </font>
    <font>
      <b/>
      <u/>
      <sz val="14.0"/>
      <color rgb="FF00FFFF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rgb="FFFF0000"/>
      <name val="Calibri"/>
    </font>
    <font>
      <b/>
      <i/>
      <sz val="14.0"/>
      <color rgb="FFFFFF00"/>
      <name val="Calibri"/>
    </font>
    <font/>
    <font>
      <b/>
      <sz val="11.0"/>
      <color rgb="FFFF0000"/>
      <name val="Calibri"/>
    </font>
    <font>
      <u/>
      <sz val="11.0"/>
      <color rgb="FF0000FF"/>
      <name val="Calibri"/>
    </font>
    <font>
      <sz val="11.0"/>
      <color rgb="FF000000"/>
      <name val="Calibri"/>
    </font>
    <font>
      <sz val="9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0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0.0"/>
      <color rgb="FF000000"/>
      <name val="Calibri"/>
    </font>
    <font>
      <sz val="9.0"/>
      <color rgb="FFFF0000"/>
      <name val="Calibri"/>
    </font>
    <font>
      <sz val="9.0"/>
      <color rgb="FF000000"/>
      <name val="Calibri"/>
    </font>
    <font>
      <u/>
      <sz val="11.0"/>
      <color rgb="FF0000FF"/>
      <name val="Calibri"/>
    </font>
    <font>
      <sz val="11.0"/>
      <color rgb="FFFF0000"/>
      <name val="Calibri"/>
    </font>
    <font>
      <b/>
      <color theme="1"/>
      <name val="Arial"/>
      <scheme val="minor"/>
    </font>
    <font>
      <b/>
      <sz val="11.0"/>
      <color rgb="FF000000"/>
      <name val="Calibri"/>
    </font>
    <font>
      <u/>
      <sz val="11.0"/>
      <color rgb="FF0000FF"/>
      <name val="Calibri"/>
    </font>
    <font>
      <b/>
      <sz val="9.0"/>
      <color rgb="FF000000"/>
      <name val="Calibri"/>
    </font>
    <font>
      <b/>
      <u/>
      <sz val="11.0"/>
      <color rgb="FF0000FF"/>
      <name val="Calibri"/>
    </font>
    <font>
      <b/>
      <u/>
      <sz val="6.0"/>
      <color rgb="FF000000"/>
      <name val="Calibri"/>
    </font>
    <font>
      <b/>
      <sz val="6.0"/>
      <color rgb="FF000000"/>
      <name val="Calibri"/>
    </font>
    <font>
      <b/>
      <sz val="7.0"/>
      <color rgb="FF000000"/>
      <name val="Calibri"/>
    </font>
    <font>
      <u/>
      <sz val="11.0"/>
      <color rgb="FF1155CC"/>
      <name val="Calibri"/>
    </font>
    <font>
      <i/>
      <sz val="8.0"/>
      <color theme="1"/>
      <name val="Calibri"/>
    </font>
    <font>
      <sz val="6.0"/>
      <color rgb="FF000000"/>
      <name val="Calibri"/>
    </font>
    <font>
      <b/>
      <sz val="8.0"/>
      <color rgb="FF000000"/>
      <name val="Calibri"/>
    </font>
    <font>
      <b/>
      <i/>
      <u/>
      <sz val="11.0"/>
      <color rgb="FF0000FF"/>
      <name val="Calibri"/>
    </font>
    <font>
      <b/>
      <i/>
      <sz val="11.0"/>
      <color rgb="FF000000"/>
      <name val="Calibri"/>
    </font>
    <font>
      <b/>
      <sz val="11.0"/>
      <color rgb="FF538DD5"/>
      <name val="Calibri"/>
    </font>
    <font>
      <u/>
      <sz val="8.0"/>
      <color rgb="FF000000"/>
      <name val="Calibri"/>
    </font>
    <font>
      <color rgb="FF000000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9">
    <border/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2" fontId="2" numFmtId="0" xfId="0" applyAlignment="1" applyFont="1">
      <alignment readingOrder="0" shrinkToFit="0" vertical="center" wrapText="1"/>
    </xf>
    <xf borderId="0" fillId="0" fontId="3" numFmtId="4" xfId="0" applyAlignment="1" applyFont="1" applyNumberFormat="1">
      <alignment horizontal="center" vertical="center"/>
    </xf>
    <xf borderId="0" fillId="0" fontId="4" numFmtId="46" xfId="0" applyAlignment="1" applyFont="1" applyNumberFormat="1">
      <alignment vertical="center"/>
    </xf>
    <xf borderId="0" fillId="3" fontId="5" numFmtId="46" xfId="0" applyAlignment="1" applyFill="1" applyFont="1" applyNumberFormat="1">
      <alignment shrinkToFit="0" vertical="center" wrapText="1"/>
    </xf>
    <xf borderId="1" fillId="3" fontId="6" numFmtId="46" xfId="0" applyAlignment="1" applyBorder="1" applyFont="1" applyNumberFormat="1">
      <alignment horizontal="center" shrinkToFit="0" vertical="center" wrapText="1"/>
    </xf>
    <xf borderId="2" fillId="3" fontId="6" numFmtId="46" xfId="0" applyAlignment="1" applyBorder="1" applyFont="1" applyNumberFormat="1">
      <alignment horizontal="center" shrinkToFit="0" vertical="center" wrapText="1"/>
    </xf>
    <xf borderId="2" fillId="3" fontId="6" numFmtId="0" xfId="0" applyAlignment="1" applyBorder="1" applyFont="1">
      <alignment horizontal="center" readingOrder="0" shrinkToFit="0" vertical="center" wrapText="1"/>
    </xf>
    <xf borderId="3" fillId="3" fontId="6" numFmtId="46" xfId="0" applyAlignment="1" applyBorder="1" applyFont="1" applyNumberFormat="1">
      <alignment horizontal="center" shrinkToFit="0" vertical="center" wrapText="1"/>
    </xf>
    <xf borderId="0" fillId="0" fontId="7" numFmtId="4" xfId="0" applyAlignment="1" applyFont="1" applyNumberFormat="1">
      <alignment horizontal="center" shrinkToFit="0" vertical="center" wrapText="1"/>
    </xf>
    <xf borderId="0" fillId="0" fontId="5" numFmtId="46" xfId="0" applyAlignment="1" applyFont="1" applyNumberFormat="1">
      <alignment shrinkToFit="0" vertical="center" wrapText="1"/>
    </xf>
    <xf borderId="4" fillId="3" fontId="4" numFmtId="46" xfId="0" applyAlignment="1" applyBorder="1" applyFont="1" applyNumberFormat="1">
      <alignment shrinkToFit="0" vertical="center" wrapText="1"/>
    </xf>
    <xf borderId="0" fillId="3" fontId="8" numFmtId="46" xfId="0" applyAlignment="1" applyFont="1" applyNumberFormat="1">
      <alignment horizontal="center" shrinkToFit="0" vertical="center" wrapText="1"/>
    </xf>
    <xf borderId="4" fillId="0" fontId="9" numFmtId="0" xfId="0" applyBorder="1" applyFont="1"/>
    <xf borderId="0" fillId="0" fontId="3" numFmtId="4" xfId="0" applyAlignment="1" applyFont="1" applyNumberFormat="1">
      <alignment horizontal="center" shrinkToFit="0" vertical="center" wrapText="1"/>
    </xf>
    <xf borderId="0" fillId="0" fontId="4" numFmtId="46" xfId="0" applyAlignment="1" applyFont="1" applyNumberFormat="1">
      <alignment shrinkToFit="0" vertical="center" wrapText="1"/>
    </xf>
    <xf borderId="0" fillId="4" fontId="10" numFmtId="0" xfId="0" applyAlignment="1" applyFill="1" applyFont="1">
      <alignment readingOrder="0" shrinkToFit="0" vertical="center" wrapText="1"/>
    </xf>
    <xf borderId="5" fillId="4" fontId="4" numFmtId="0" xfId="0" applyAlignment="1" applyBorder="1" applyFont="1">
      <alignment readingOrder="0" shrinkToFit="0" vertical="center" wrapText="1"/>
    </xf>
    <xf borderId="6" fillId="4" fontId="11" numFmtId="0" xfId="0" applyAlignment="1" applyBorder="1" applyFont="1">
      <alignment readingOrder="0" shrinkToFit="0" vertical="center" wrapText="1"/>
    </xf>
    <xf borderId="6" fillId="4" fontId="4" numFmtId="0" xfId="0" applyAlignment="1" applyBorder="1" applyFont="1">
      <alignment horizontal="center" readingOrder="0" shrinkToFit="0" vertical="center" wrapText="1"/>
    </xf>
    <xf quotePrefix="1" borderId="6" fillId="4" fontId="4" numFmtId="0" xfId="0" applyAlignment="1" applyBorder="1" applyFont="1">
      <alignment horizontal="center" readingOrder="0" shrinkToFit="0" vertical="center" wrapText="1"/>
    </xf>
    <xf borderId="6" fillId="4" fontId="12" numFmtId="0" xfId="0" applyAlignment="1" applyBorder="1" applyFont="1">
      <alignment horizontal="left" readingOrder="0" shrinkToFit="0" vertical="center" wrapText="1"/>
    </xf>
    <xf borderId="6" fillId="4" fontId="12" numFmtId="0" xfId="0" applyAlignment="1" applyBorder="1" applyFont="1">
      <alignment horizontal="center" readingOrder="0" shrinkToFit="0" vertical="center" wrapText="1"/>
    </xf>
    <xf borderId="7" fillId="4" fontId="4" numFmtId="0" xfId="0" applyAlignment="1" applyBorder="1" applyFont="1">
      <alignment readingOrder="0" shrinkToFit="0" vertical="center" wrapText="1"/>
    </xf>
    <xf borderId="0" fillId="0" fontId="10" numFmtId="4" xfId="0" applyAlignment="1" applyFont="1" applyNumberFormat="1">
      <alignment horizontal="center" readingOrder="0" shrinkToFit="0" vertical="center" wrapText="1"/>
    </xf>
    <xf borderId="0" fillId="0" fontId="10" numFmtId="4" xfId="0" applyAlignment="1" applyFont="1" applyNumberFormat="1">
      <alignment horizontal="center" shrinkToFit="0" vertical="center" wrapText="1"/>
    </xf>
    <xf borderId="8" fillId="4" fontId="4" numFmtId="0" xfId="0" applyAlignment="1" applyBorder="1" applyFont="1">
      <alignment readingOrder="0" shrinkToFit="0" vertical="center" wrapText="1"/>
    </xf>
    <xf borderId="9" fillId="4" fontId="4" numFmtId="0" xfId="0" applyAlignment="1" applyBorder="1" applyFont="1">
      <alignment readingOrder="0" shrinkToFit="0" vertical="center" wrapText="1"/>
    </xf>
    <xf borderId="9" fillId="4" fontId="4" numFmtId="0" xfId="0" applyAlignment="1" applyBorder="1" applyFont="1">
      <alignment horizontal="center" readingOrder="0" shrinkToFit="0" vertical="center" wrapText="1"/>
    </xf>
    <xf borderId="9" fillId="4" fontId="13" numFmtId="46" xfId="0" applyAlignment="1" applyBorder="1" applyFont="1" applyNumberFormat="1">
      <alignment horizontal="center" shrinkToFit="0" vertical="center" wrapText="1"/>
    </xf>
    <xf quotePrefix="1" borderId="9" fillId="4" fontId="13" numFmtId="46" xfId="0" applyAlignment="1" applyBorder="1" applyFont="1" applyNumberFormat="1">
      <alignment horizontal="center" shrinkToFit="0" vertical="center" wrapText="1"/>
    </xf>
    <xf borderId="9" fillId="4" fontId="5" numFmtId="0" xfId="0" applyAlignment="1" applyBorder="1" applyFont="1">
      <alignment horizontal="left" readingOrder="0" shrinkToFit="0" vertical="center" wrapText="1"/>
    </xf>
    <xf borderId="10" fillId="4" fontId="4" numFmtId="46" xfId="0" applyAlignment="1" applyBorder="1" applyFont="1" applyNumberFormat="1">
      <alignment shrinkToFit="0" vertical="center" wrapText="1"/>
    </xf>
    <xf borderId="9" fillId="4" fontId="14" numFmtId="0" xfId="0" applyAlignment="1" applyBorder="1" applyFont="1">
      <alignment readingOrder="0" shrinkToFit="0" vertical="center" wrapText="1"/>
    </xf>
    <xf borderId="9" fillId="4" fontId="4" numFmtId="49" xfId="0" applyAlignment="1" applyBorder="1" applyFont="1" applyNumberFormat="1">
      <alignment horizontal="center" readingOrder="0" shrinkToFit="0" vertical="center" wrapText="1"/>
    </xf>
    <xf borderId="11" fillId="4" fontId="4" numFmtId="4" xfId="0" applyAlignment="1" applyBorder="1" applyFont="1" applyNumberFormat="1">
      <alignment horizontal="center" readingOrder="0" shrinkToFit="0" vertical="center" wrapText="1"/>
    </xf>
    <xf borderId="9" fillId="4" fontId="4" numFmtId="164" xfId="0" applyAlignment="1" applyBorder="1" applyFont="1" applyNumberFormat="1">
      <alignment horizontal="center" readingOrder="0" shrinkToFit="0" vertical="center" wrapText="1"/>
    </xf>
    <xf borderId="12" fillId="4" fontId="4" numFmtId="0" xfId="0" applyAlignment="1" applyBorder="1" applyFont="1">
      <alignment readingOrder="0" shrinkToFit="0" vertical="center" wrapText="1"/>
    </xf>
    <xf borderId="11" fillId="4" fontId="4" numFmtId="0" xfId="0" applyAlignment="1" applyBorder="1" applyFont="1">
      <alignment readingOrder="0" shrinkToFit="0" vertical="center" wrapText="1"/>
    </xf>
    <xf borderId="11" fillId="4" fontId="4" numFmtId="46" xfId="0" applyAlignment="1" applyBorder="1" applyFont="1" applyNumberFormat="1">
      <alignment shrinkToFit="0" vertical="center" wrapText="1"/>
    </xf>
    <xf borderId="13" fillId="4" fontId="4" numFmtId="46" xfId="0" applyAlignment="1" applyBorder="1" applyFont="1" applyNumberFormat="1">
      <alignment shrinkToFit="0" vertical="center" wrapText="1"/>
    </xf>
    <xf borderId="0" fillId="4" fontId="10" numFmtId="46" xfId="0" applyAlignment="1" applyFont="1" applyNumberFormat="1">
      <alignment shrinkToFit="0" vertical="center" wrapText="1"/>
    </xf>
    <xf borderId="14" fillId="4" fontId="4" numFmtId="46" xfId="0" applyAlignment="1" applyBorder="1" applyFont="1" applyNumberFormat="1">
      <alignment shrinkToFit="0" vertical="center" wrapText="1"/>
    </xf>
    <xf borderId="15" fillId="4" fontId="4" numFmtId="46" xfId="0" applyAlignment="1" applyBorder="1" applyFont="1" applyNumberFormat="1">
      <alignment shrinkToFit="0" vertical="center" wrapText="1"/>
    </xf>
    <xf borderId="15" fillId="4" fontId="4" numFmtId="46" xfId="0" applyAlignment="1" applyBorder="1" applyFont="1" applyNumberFormat="1">
      <alignment horizontal="center" shrinkToFit="0" vertical="center" wrapText="1"/>
    </xf>
    <xf borderId="15" fillId="4" fontId="4" numFmtId="4" xfId="0" applyAlignment="1" applyBorder="1" applyFont="1" applyNumberFormat="1">
      <alignment horizontal="center" shrinkToFit="0" vertical="center" wrapText="1"/>
    </xf>
    <xf borderId="16" fillId="4" fontId="4" numFmtId="46" xfId="0" applyAlignment="1" applyBorder="1" applyFont="1" applyNumberFormat="1">
      <alignment shrinkToFit="0" vertical="center" wrapText="1"/>
    </xf>
    <xf borderId="0" fillId="3" fontId="8" numFmtId="0" xfId="0" applyAlignment="1" applyFont="1">
      <alignment horizontal="center" readingOrder="0" shrinkToFit="0" vertical="center" wrapText="1"/>
    </xf>
    <xf borderId="0" fillId="5" fontId="10" numFmtId="0" xfId="0" applyAlignment="1" applyFill="1" applyFont="1">
      <alignment readingOrder="0" shrinkToFit="0" vertical="center" wrapText="1"/>
    </xf>
    <xf borderId="5" fillId="5" fontId="4" numFmtId="0" xfId="0" applyAlignment="1" applyBorder="1" applyFont="1">
      <alignment readingOrder="0" shrinkToFit="0" vertical="center" wrapText="1"/>
    </xf>
    <xf borderId="6" fillId="5" fontId="15" numFmtId="0" xfId="0" applyAlignment="1" applyBorder="1" applyFont="1">
      <alignment readingOrder="0" shrinkToFit="0" vertical="center" wrapText="1"/>
    </xf>
    <xf borderId="6" fillId="5" fontId="16" numFmtId="46" xfId="0" applyAlignment="1" applyBorder="1" applyFont="1" applyNumberFormat="1">
      <alignment horizontal="center" shrinkToFit="0" vertical="center" wrapText="1"/>
    </xf>
    <xf borderId="6" fillId="5" fontId="13" numFmtId="46" xfId="0" applyAlignment="1" applyBorder="1" applyFont="1" applyNumberFormat="1">
      <alignment horizontal="center" shrinkToFit="0" vertical="center" wrapText="1"/>
    </xf>
    <xf quotePrefix="1" borderId="6" fillId="5" fontId="13" numFmtId="0" xfId="0" applyAlignment="1" applyBorder="1" applyFont="1">
      <alignment horizontal="center" readingOrder="0" shrinkToFit="0" vertical="center" wrapText="1"/>
    </xf>
    <xf borderId="6" fillId="5" fontId="4" numFmtId="0" xfId="0" applyAlignment="1" applyBorder="1" applyFont="1">
      <alignment horizontal="left" readingOrder="0" shrinkToFit="0" vertical="center" wrapText="1"/>
    </xf>
    <xf borderId="6" fillId="5" fontId="4" numFmtId="0" xfId="0" applyAlignment="1" applyBorder="1" applyFont="1">
      <alignment horizontal="center" readingOrder="0" shrinkToFit="0" vertical="center" wrapText="1"/>
    </xf>
    <xf borderId="7" fillId="5" fontId="4" numFmtId="46" xfId="0" applyAlignment="1" applyBorder="1" applyFont="1" applyNumberFormat="1">
      <alignment shrinkToFit="0" vertical="center" wrapText="1"/>
    </xf>
    <xf borderId="8" fillId="5" fontId="4" numFmtId="0" xfId="0" applyAlignment="1" applyBorder="1" applyFont="1">
      <alignment readingOrder="0" shrinkToFit="0" vertical="center" wrapText="1"/>
    </xf>
    <xf borderId="9" fillId="5" fontId="4" numFmtId="0" xfId="0" applyAlignment="1" applyBorder="1" applyFont="1">
      <alignment readingOrder="0" shrinkToFit="0" vertical="center" wrapText="1"/>
    </xf>
    <xf borderId="9" fillId="5" fontId="4" numFmtId="0" xfId="0" applyAlignment="1" applyBorder="1" applyFont="1">
      <alignment horizontal="center" readingOrder="0" shrinkToFit="0" vertical="center" wrapText="1"/>
    </xf>
    <xf borderId="9" fillId="5" fontId="4" numFmtId="46" xfId="0" applyAlignment="1" applyBorder="1" applyFont="1" applyNumberFormat="1">
      <alignment shrinkToFit="0" vertical="center" wrapText="1"/>
    </xf>
    <xf quotePrefix="1" borderId="9" fillId="5" fontId="4" numFmtId="46" xfId="0" applyAlignment="1" applyBorder="1" applyFont="1" applyNumberFormat="1">
      <alignment horizontal="center" shrinkToFit="0" vertical="center" wrapText="1"/>
    </xf>
    <xf borderId="9" fillId="5" fontId="4" numFmtId="0" xfId="0" applyAlignment="1" applyBorder="1" applyFont="1">
      <alignment readingOrder="0" shrinkToFit="0" vertical="center" wrapText="1"/>
    </xf>
    <xf borderId="9" fillId="5" fontId="4" numFmtId="46" xfId="0" applyAlignment="1" applyBorder="1" applyFont="1" applyNumberFormat="1">
      <alignment horizontal="center" shrinkToFit="0" vertical="center" wrapText="1"/>
    </xf>
    <xf borderId="10" fillId="5" fontId="4" numFmtId="46" xfId="0" applyAlignment="1" applyBorder="1" applyFont="1" applyNumberFormat="1">
      <alignment shrinkToFit="0" vertical="center" wrapText="1"/>
    </xf>
    <xf borderId="12" fillId="5" fontId="4" numFmtId="0" xfId="0" applyAlignment="1" applyBorder="1" applyFont="1">
      <alignment readingOrder="0" shrinkToFit="0" vertical="center" wrapText="1"/>
    </xf>
    <xf borderId="11" fillId="5" fontId="17" numFmtId="0" xfId="0" applyAlignment="1" applyBorder="1" applyFont="1">
      <alignment readingOrder="0" shrinkToFit="0" vertical="center" wrapText="1"/>
    </xf>
    <xf borderId="9" fillId="5" fontId="4" numFmtId="164" xfId="0" applyAlignment="1" applyBorder="1" applyFont="1" applyNumberFormat="1">
      <alignment horizontal="center" readingOrder="0" shrinkToFit="0" vertical="center" wrapText="1"/>
    </xf>
    <xf borderId="11" fillId="5" fontId="4" numFmtId="46" xfId="0" applyAlignment="1" applyBorder="1" applyFont="1" applyNumberFormat="1">
      <alignment shrinkToFit="0" vertical="center" wrapText="1"/>
    </xf>
    <xf borderId="9" fillId="5" fontId="4" numFmtId="4" xfId="0" applyAlignment="1" applyBorder="1" applyFont="1" applyNumberFormat="1">
      <alignment horizontal="center" readingOrder="0" shrinkToFit="0" vertical="center" wrapText="1"/>
    </xf>
    <xf borderId="13" fillId="5" fontId="4" numFmtId="46" xfId="0" applyAlignment="1" applyBorder="1" applyFont="1" applyNumberFormat="1">
      <alignment shrinkToFit="0" vertical="center" wrapText="1"/>
    </xf>
    <xf borderId="11" fillId="5" fontId="4" numFmtId="0" xfId="0" applyAlignment="1" applyBorder="1" applyFont="1">
      <alignment readingOrder="0" shrinkToFit="0" vertical="center" wrapText="1"/>
    </xf>
    <xf borderId="9" fillId="5" fontId="4" numFmtId="4" xfId="0" applyAlignment="1" applyBorder="1" applyFont="1" applyNumberFormat="1">
      <alignment horizontal="center" shrinkToFit="0" vertical="center" wrapText="1"/>
    </xf>
    <xf borderId="0" fillId="5" fontId="10" numFmtId="46" xfId="0" applyAlignment="1" applyFont="1" applyNumberFormat="1">
      <alignment shrinkToFit="0" vertical="center" wrapText="1"/>
    </xf>
    <xf borderId="14" fillId="5" fontId="4" numFmtId="46" xfId="0" applyAlignment="1" applyBorder="1" applyFont="1" applyNumberFormat="1">
      <alignment shrinkToFit="0" vertical="center" wrapText="1"/>
    </xf>
    <xf borderId="15" fillId="5" fontId="4" numFmtId="46" xfId="0" applyAlignment="1" applyBorder="1" applyFont="1" applyNumberFormat="1">
      <alignment shrinkToFit="0" vertical="center" wrapText="1"/>
    </xf>
    <xf borderId="15" fillId="5" fontId="4" numFmtId="46" xfId="0" applyAlignment="1" applyBorder="1" applyFont="1" applyNumberFormat="1">
      <alignment horizontal="center" shrinkToFit="0" vertical="center" wrapText="1"/>
    </xf>
    <xf borderId="15" fillId="5" fontId="4" numFmtId="4" xfId="0" applyAlignment="1" applyBorder="1" applyFont="1" applyNumberFormat="1">
      <alignment horizontal="center" shrinkToFit="0" vertical="center" wrapText="1"/>
    </xf>
    <xf borderId="16" fillId="5" fontId="4" numFmtId="46" xfId="0" applyAlignment="1" applyBorder="1" applyFont="1" applyNumberFormat="1">
      <alignment shrinkToFit="0" vertical="center" wrapText="1"/>
    </xf>
    <xf borderId="17" fillId="3" fontId="8" numFmtId="0" xfId="0" applyAlignment="1" applyBorder="1" applyFont="1">
      <alignment horizontal="center" readingOrder="0" shrinkToFit="0" vertical="center" wrapText="1"/>
    </xf>
    <xf borderId="17" fillId="0" fontId="9" numFmtId="0" xfId="0" applyBorder="1" applyFont="1"/>
    <xf borderId="15" fillId="0" fontId="9" numFmtId="0" xfId="0" applyBorder="1" applyFont="1"/>
    <xf borderId="18" fillId="6" fontId="10" numFmtId="0" xfId="0" applyAlignment="1" applyBorder="1" applyFill="1" applyFont="1">
      <alignment readingOrder="0" shrinkToFit="0" vertical="center" wrapText="1"/>
    </xf>
    <xf borderId="5" fillId="6" fontId="4" numFmtId="0" xfId="0" applyAlignment="1" applyBorder="1" applyFont="1">
      <alignment readingOrder="0" shrinkToFit="0" vertical="center" wrapText="1"/>
    </xf>
    <xf borderId="6" fillId="6" fontId="18" numFmtId="0" xfId="0" applyAlignment="1" applyBorder="1" applyFont="1">
      <alignment readingOrder="0" shrinkToFit="0" vertical="center" wrapText="1"/>
    </xf>
    <xf borderId="6" fillId="6" fontId="19" numFmtId="46" xfId="0" applyAlignment="1" applyBorder="1" applyFont="1" applyNumberFormat="1">
      <alignment shrinkToFit="0" vertical="center" wrapText="1"/>
    </xf>
    <xf borderId="6" fillId="6" fontId="20" numFmtId="46" xfId="0" applyAlignment="1" applyBorder="1" applyFont="1" applyNumberFormat="1">
      <alignment shrinkToFit="0" vertical="center" wrapText="1"/>
    </xf>
    <xf quotePrefix="1" borderId="6" fillId="6" fontId="21" numFmtId="0" xfId="0" applyAlignment="1" applyBorder="1" applyFont="1">
      <alignment horizontal="center" readingOrder="0" shrinkToFit="0" vertical="center" wrapText="1"/>
    </xf>
    <xf borderId="6" fillId="6" fontId="4" numFmtId="0" xfId="0" applyAlignment="1" applyBorder="1" applyFont="1">
      <alignment horizontal="left" readingOrder="0" shrinkToFit="0" vertical="center" wrapText="1"/>
    </xf>
    <xf borderId="9" fillId="6" fontId="4" numFmtId="4" xfId="0" applyAlignment="1" applyBorder="1" applyFont="1" applyNumberFormat="1">
      <alignment horizontal="center" readingOrder="0" shrinkToFit="0" vertical="center" wrapText="1"/>
    </xf>
    <xf borderId="7" fillId="6" fontId="4" numFmtId="46" xfId="0" applyAlignment="1" applyBorder="1" applyFont="1" applyNumberFormat="1">
      <alignment shrinkToFit="0" vertical="center" wrapText="1"/>
    </xf>
    <xf borderId="8" fillId="6" fontId="4" numFmtId="46" xfId="0" applyAlignment="1" applyBorder="1" applyFont="1" applyNumberFormat="1">
      <alignment shrinkToFit="0" vertical="center" wrapText="1"/>
    </xf>
    <xf borderId="9" fillId="6" fontId="4" numFmtId="0" xfId="0" applyAlignment="1" applyBorder="1" applyFont="1">
      <alignment readingOrder="0" shrinkToFit="0" vertical="center" wrapText="1"/>
    </xf>
    <xf borderId="9" fillId="6" fontId="4" numFmtId="46" xfId="0" applyAlignment="1" applyBorder="1" applyFont="1" applyNumberFormat="1">
      <alignment shrinkToFit="0" vertical="center" wrapText="1"/>
    </xf>
    <xf borderId="9" fillId="6" fontId="20" numFmtId="46" xfId="0" applyAlignment="1" applyBorder="1" applyFont="1" applyNumberFormat="1">
      <alignment shrinkToFit="0" vertical="center" wrapText="1"/>
    </xf>
    <xf quotePrefix="1" borderId="9" fillId="6" fontId="4" numFmtId="0" xfId="0" applyAlignment="1" applyBorder="1" applyFont="1">
      <alignment horizontal="center" readingOrder="0" shrinkToFit="0" vertical="center" wrapText="1"/>
    </xf>
    <xf borderId="9" fillId="6" fontId="4" numFmtId="0" xfId="0" applyAlignment="1" applyBorder="1" applyFont="1">
      <alignment readingOrder="0" shrinkToFit="0" vertical="center" wrapText="1"/>
    </xf>
    <xf borderId="10" fillId="6" fontId="4" numFmtId="46" xfId="0" applyAlignment="1" applyBorder="1" applyFont="1" applyNumberFormat="1">
      <alignment shrinkToFit="0" vertical="center" wrapText="1"/>
    </xf>
    <xf borderId="14" fillId="6" fontId="4" numFmtId="46" xfId="0" applyAlignment="1" applyBorder="1" applyFont="1" applyNumberFormat="1">
      <alignment shrinkToFit="0" vertical="center" wrapText="1"/>
    </xf>
    <xf borderId="15" fillId="6" fontId="4" numFmtId="46" xfId="0" applyAlignment="1" applyBorder="1" applyFont="1" applyNumberFormat="1">
      <alignment shrinkToFit="0" vertical="center" wrapText="1"/>
    </xf>
    <xf borderId="15" fillId="6" fontId="4" numFmtId="46" xfId="0" applyAlignment="1" applyBorder="1" applyFont="1" applyNumberFormat="1">
      <alignment horizontal="center" shrinkToFit="0" vertical="center" wrapText="1"/>
    </xf>
    <xf borderId="15" fillId="6" fontId="4" numFmtId="4" xfId="0" applyAlignment="1" applyBorder="1" applyFont="1" applyNumberFormat="1">
      <alignment horizontal="center" shrinkToFit="0" vertical="center" wrapText="1"/>
    </xf>
    <xf borderId="16" fillId="6" fontId="4" numFmtId="46" xfId="0" applyAlignment="1" applyBorder="1" applyFont="1" applyNumberFormat="1">
      <alignment shrinkToFit="0" vertical="center" wrapText="1"/>
    </xf>
    <xf borderId="5" fillId="6" fontId="4" numFmtId="46" xfId="0" applyAlignment="1" applyBorder="1" applyFont="1" applyNumberFormat="1">
      <alignment shrinkToFit="0" vertical="center" wrapText="1"/>
    </xf>
    <xf borderId="6" fillId="6" fontId="19" numFmtId="164" xfId="0" applyAlignment="1" applyBorder="1" applyFont="1" applyNumberFormat="1">
      <alignment readingOrder="0" shrinkToFit="0" vertical="center" wrapText="1"/>
    </xf>
    <xf borderId="6" fillId="6" fontId="4" numFmtId="46" xfId="0" applyAlignment="1" applyBorder="1" applyFont="1" applyNumberFormat="1">
      <alignment shrinkToFit="0" vertical="center" wrapText="1"/>
    </xf>
    <xf quotePrefix="1" borderId="6" fillId="6" fontId="4" numFmtId="0" xfId="0" applyAlignment="1" applyBorder="1" applyFont="1">
      <alignment horizontal="center" readingOrder="0" shrinkToFit="0" vertical="center" wrapText="1"/>
    </xf>
    <xf borderId="0" fillId="6" fontId="10" numFmtId="0" xfId="0" applyAlignment="1" applyFont="1">
      <alignment readingOrder="0" shrinkToFit="0" vertical="center" wrapText="1"/>
    </xf>
    <xf borderId="14" fillId="6" fontId="4" numFmtId="0" xfId="0" applyAlignment="1" applyBorder="1" applyFont="1">
      <alignment readingOrder="0" shrinkToFit="0" vertical="center" wrapText="1"/>
    </xf>
    <xf borderId="15" fillId="6" fontId="4" numFmtId="0" xfId="0" applyAlignment="1" applyBorder="1" applyFont="1">
      <alignment readingOrder="0" shrinkToFit="0" vertical="center" wrapText="1"/>
    </xf>
    <xf borderId="15" fillId="6" fontId="4" numFmtId="0" xfId="0" applyAlignment="1" applyBorder="1" applyFont="1">
      <alignment readingOrder="0" shrinkToFit="0" vertical="center" wrapText="1"/>
    </xf>
    <xf borderId="15" fillId="6" fontId="4" numFmtId="0" xfId="0" applyAlignment="1" applyBorder="1" applyFont="1">
      <alignment horizontal="center" readingOrder="0" shrinkToFit="0" vertical="center" wrapText="1"/>
    </xf>
    <xf borderId="15" fillId="6" fontId="4" numFmtId="4" xfId="0" applyAlignment="1" applyBorder="1" applyFont="1" applyNumberFormat="1">
      <alignment horizontal="center" readingOrder="0" shrinkToFit="0" vertical="center" wrapText="1"/>
    </xf>
    <xf borderId="9" fillId="6" fontId="22" numFmtId="0" xfId="0" applyAlignment="1" applyBorder="1" applyFont="1">
      <alignment readingOrder="0" shrinkToFit="0" vertical="center" wrapText="1"/>
    </xf>
    <xf borderId="8" fillId="6" fontId="4" numFmtId="0" xfId="0" applyAlignment="1" applyBorder="1" applyFont="1">
      <alignment readingOrder="0" shrinkToFit="0" vertical="center" wrapText="1"/>
    </xf>
    <xf borderId="10" fillId="6" fontId="4" numFmtId="0" xfId="0" applyAlignment="1" applyBorder="1" applyFont="1">
      <alignment readingOrder="0" shrinkToFit="0" vertical="center" wrapText="1"/>
    </xf>
    <xf borderId="6" fillId="6" fontId="20" numFmtId="0" xfId="0" applyAlignment="1" applyBorder="1" applyFont="1">
      <alignment readingOrder="0" shrinkToFit="0" vertical="center" wrapText="1"/>
    </xf>
    <xf borderId="6" fillId="6" fontId="4" numFmtId="0" xfId="0" applyAlignment="1" applyBorder="1" applyFont="1">
      <alignment readingOrder="0" shrinkToFit="0" vertical="center" wrapText="1"/>
    </xf>
    <xf borderId="6" fillId="6" fontId="4" numFmtId="4" xfId="0" applyAlignment="1" applyBorder="1" applyFont="1" applyNumberFormat="1">
      <alignment horizontal="center" readingOrder="0" shrinkToFit="0" vertical="center" wrapText="1"/>
    </xf>
    <xf borderId="9" fillId="6" fontId="23" numFmtId="0" xfId="0" applyAlignment="1" applyBorder="1" applyFont="1">
      <alignment readingOrder="0" shrinkToFit="0" vertical="center" wrapText="1"/>
    </xf>
    <xf borderId="0" fillId="0" fontId="24" numFmtId="0" xfId="0" applyFont="1"/>
    <xf borderId="0" fillId="0" fontId="4" numFmtId="46" xfId="0" applyAlignment="1" applyFont="1" applyNumberForma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7" fontId="3" numFmtId="0" xfId="0" applyAlignment="1" applyFill="1" applyFont="1">
      <alignment horizontal="right" shrinkToFit="0" wrapText="1"/>
    </xf>
    <xf borderId="0" fillId="3" fontId="25" numFmtId="0" xfId="0" applyAlignment="1" applyFont="1">
      <alignment shrinkToFit="0" wrapText="1"/>
    </xf>
    <xf borderId="0" fillId="8" fontId="25" numFmtId="0" xfId="0" applyAlignment="1" applyFill="1" applyFont="1">
      <alignment shrinkToFit="0" wrapText="1"/>
    </xf>
    <xf borderId="0" fillId="8" fontId="12" numFmtId="0" xfId="0" applyFont="1"/>
    <xf borderId="0" fillId="6" fontId="3" numFmtId="0" xfId="0" applyAlignment="1" applyFont="1">
      <alignment horizontal="right" shrinkToFit="0" wrapText="1"/>
    </xf>
    <xf borderId="0" fillId="8" fontId="25" numFmtId="165" xfId="0" applyAlignment="1" applyFont="1" applyNumberFormat="1">
      <alignment shrinkToFit="0" wrapText="1"/>
    </xf>
    <xf borderId="0" fillId="8" fontId="25" numFmtId="164" xfId="0" applyAlignment="1" applyFont="1" applyNumberFormat="1">
      <alignment shrinkToFit="0" wrapText="1"/>
    </xf>
    <xf borderId="0" fillId="8" fontId="12" numFmtId="165" xfId="0" applyFont="1" applyNumberFormat="1"/>
    <xf borderId="0" fillId="6" fontId="3" numFmtId="0" xfId="0" applyAlignment="1" applyFont="1">
      <alignment shrinkToFit="0" wrapText="1"/>
    </xf>
    <xf borderId="0" fillId="6" fontId="26" numFmtId="0" xfId="0" applyAlignment="1" applyFont="1">
      <alignment shrinkToFit="0" wrapText="1"/>
    </xf>
    <xf borderId="0" fillId="6" fontId="4" numFmtId="0" xfId="0" applyFont="1"/>
    <xf borderId="0" fillId="6" fontId="3" numFmtId="4" xfId="0" applyAlignment="1" applyFont="1" applyNumberFormat="1">
      <alignment shrinkToFit="0" wrapText="1"/>
    </xf>
    <xf borderId="0" fillId="8" fontId="25" numFmtId="4" xfId="0" applyAlignment="1" applyFont="1" applyNumberFormat="1">
      <alignment shrinkToFit="0" wrapText="1"/>
    </xf>
    <xf borderId="0" fillId="8" fontId="12" numFmtId="4" xfId="0" applyFont="1" applyNumberFormat="1"/>
    <xf borderId="0" fillId="8" fontId="27" numFmtId="0" xfId="0" applyAlignment="1" applyFont="1">
      <alignment shrinkToFit="0" wrapText="1"/>
    </xf>
    <xf borderId="0" fillId="6" fontId="28" numFmtId="0" xfId="0" applyAlignment="1" applyFont="1">
      <alignment shrinkToFit="0" wrapText="1"/>
    </xf>
    <xf borderId="0" fillId="8" fontId="29" numFmtId="0" xfId="0" applyAlignment="1" applyFont="1">
      <alignment shrinkToFit="0" wrapText="1"/>
    </xf>
    <xf borderId="0" fillId="8" fontId="30" numFmtId="0" xfId="0" applyAlignment="1" applyFont="1">
      <alignment shrinkToFit="0" wrapText="1"/>
    </xf>
    <xf borderId="0" fillId="8" fontId="31" numFmtId="0" xfId="0" applyAlignment="1" applyFont="1">
      <alignment shrinkToFit="0" wrapText="1"/>
    </xf>
    <xf borderId="0" fillId="6" fontId="32" numFmtId="0" xfId="0" applyAlignment="1" applyFont="1">
      <alignment shrinkToFit="0" wrapText="1"/>
    </xf>
    <xf borderId="0" fillId="6" fontId="33" numFmtId="0" xfId="0" applyAlignment="1" applyFont="1">
      <alignment shrinkToFit="0" wrapText="1"/>
    </xf>
    <xf borderId="0" fillId="6" fontId="3" numFmtId="0" xfId="0" applyAlignment="1" applyFont="1">
      <alignment shrinkToFit="0" wrapText="1"/>
    </xf>
    <xf borderId="0" fillId="8" fontId="34" numFmtId="0" xfId="0" applyAlignment="1" applyFont="1">
      <alignment shrinkToFit="0" wrapText="1"/>
    </xf>
    <xf borderId="0" fillId="6" fontId="10" numFmtId="0" xfId="0" applyAlignment="1" applyFont="1">
      <alignment horizontal="right" shrinkToFit="0" wrapText="1"/>
    </xf>
    <xf borderId="0" fillId="8" fontId="35" numFmtId="0" xfId="0" applyAlignment="1" applyFont="1">
      <alignment shrinkToFit="0" wrapText="1"/>
    </xf>
    <xf borderId="0" fillId="6" fontId="36" numFmtId="0" xfId="0" applyAlignment="1" applyFont="1">
      <alignment shrinkToFit="0" wrapText="1"/>
    </xf>
    <xf borderId="0" fillId="8" fontId="37" numFmtId="0" xfId="0" applyAlignment="1" applyFont="1">
      <alignment shrinkToFit="0" wrapText="1"/>
    </xf>
    <xf borderId="0" fillId="8" fontId="21" numFmtId="0" xfId="0" applyAlignment="1" applyFont="1">
      <alignment shrinkToFit="0" wrapText="1"/>
    </xf>
    <xf borderId="0" fillId="6" fontId="38" numFmtId="0" xfId="0" applyAlignment="1" applyFont="1">
      <alignment shrinkToFit="0" wrapText="1"/>
    </xf>
    <xf borderId="0" fillId="8" fontId="39" numFmtId="0" xfId="0" applyAlignment="1" applyFont="1">
      <alignment shrinkToFit="0" wrapText="1"/>
    </xf>
    <xf borderId="0" fillId="0" fontId="4" numFmtId="0" xfId="0" applyFont="1"/>
    <xf borderId="0" fillId="8" fontId="4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drive/folders/1LfeZLPqwmk_OQI-CCGgUMbv1e3yPGECo" TargetMode="External"/><Relationship Id="rId10" Type="http://schemas.openxmlformats.org/officeDocument/2006/relationships/hyperlink" Target="https://drive.google.com/drive/folders/1GPKKz9Y9froNqQLHG5-rGswDkWcqfUTG" TargetMode="External"/><Relationship Id="rId13" Type="http://schemas.openxmlformats.org/officeDocument/2006/relationships/hyperlink" Target="https://drive.google.com/drive/folders/1OaMIFxbUG6bsqPSwVK89U56gzeUKYIzr" TargetMode="External"/><Relationship Id="rId12" Type="http://schemas.openxmlformats.org/officeDocument/2006/relationships/hyperlink" Target="https://drive.google.com/drive/folders/1S6rEAkwY2UygTXnor8iszTWtJukwTq7S" TargetMode="External"/><Relationship Id="rId1" Type="http://schemas.openxmlformats.org/officeDocument/2006/relationships/hyperlink" Target="https://docs.google.com/spreadsheets/d/1-ijaHC_1nSLrAP_ATNwoOGPxRQfzpKTJ/edit?gid=1355666371" TargetMode="External"/><Relationship Id="rId2" Type="http://schemas.openxmlformats.org/officeDocument/2006/relationships/hyperlink" Target="https://drive.google.com/drive/folders/1t0vSkCQCIoUA6ATIUZP1i5KONG-zf3rr" TargetMode="External"/><Relationship Id="rId3" Type="http://schemas.openxmlformats.org/officeDocument/2006/relationships/hyperlink" Target="https://drive.google.com/drive/folders/1spqs_VktjB-o95RDqvj6oVQW2EghGIoG" TargetMode="External"/><Relationship Id="rId4" Type="http://schemas.openxmlformats.org/officeDocument/2006/relationships/hyperlink" Target="https://drive.google.com/drive/folders/1gMKNJ48Kq-vmhtxOIeL2KM4dzMTkL-Ht" TargetMode="External"/><Relationship Id="rId9" Type="http://schemas.openxmlformats.org/officeDocument/2006/relationships/hyperlink" Target="https://drive.google.com/drive/folders/1czWwh_PQrZvFlX4e0SkvZjPjmbugjulN" TargetMode="External"/><Relationship Id="rId15" Type="http://schemas.openxmlformats.org/officeDocument/2006/relationships/hyperlink" Target="https://drive.google.com/drive/folders/1T4DgNxEn6rzF0J6lRLmYGekEQL7oqdMv?usp=drive_link" TargetMode="External"/><Relationship Id="rId14" Type="http://schemas.openxmlformats.org/officeDocument/2006/relationships/hyperlink" Target="https://drive.google.com/drive/folders/13OrISEHpd1UkvdPlEhmAbZOzky-yvpsR" TargetMode="External"/><Relationship Id="rId17" Type="http://schemas.openxmlformats.org/officeDocument/2006/relationships/hyperlink" Target="https://drive.google.com/drive/folders/10qW6XAMj76TxNLEyFfLwyVBxj5eCSiXI" TargetMode="External"/><Relationship Id="rId16" Type="http://schemas.openxmlformats.org/officeDocument/2006/relationships/hyperlink" Target="https://drive.google.com/drive/folders/13PI9_2Livk-bLYMc334SghO6-P2t7etS" TargetMode="External"/><Relationship Id="rId5" Type="http://schemas.openxmlformats.org/officeDocument/2006/relationships/hyperlink" Target="https://drive.google.com/drive/folders/1BeazJn8pLrulQchG75ol-YnGtG1r3clA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drive.google.com/drive/folders/1me4Ug1fDdPczi95axal8xEucKKqHoODS" TargetMode="External"/><Relationship Id="rId18" Type="http://schemas.openxmlformats.org/officeDocument/2006/relationships/hyperlink" Target="https://drive.google.com/drive/folders/1p8vCMgz-9sJ2me4ZLRTWoUy2gyuVOH48" TargetMode="External"/><Relationship Id="rId7" Type="http://schemas.openxmlformats.org/officeDocument/2006/relationships/hyperlink" Target="https://drive.google.com/drive/folders/12R9oxRNhnEVGfd2aJqM7DwyUepYanjMF" TargetMode="External"/><Relationship Id="rId8" Type="http://schemas.openxmlformats.org/officeDocument/2006/relationships/hyperlink" Target="https://drive.google.com/drive/folders/11o-eGtX3p0rnrHTp7inYSKn-rjvenYb6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zakupki.gov.ru/epz/dishonestsupplier/search/results.html" TargetMode="External"/><Relationship Id="rId10" Type="http://schemas.openxmlformats.org/officeDocument/2006/relationships/hyperlink" Target="https://fssp.gov.ru/iss/ip/" TargetMode="External"/><Relationship Id="rId13" Type="http://schemas.openxmlformats.org/officeDocument/2006/relationships/hyperlink" Target="https://service.nalog.ru/disqualified.do" TargetMode="External"/><Relationship Id="rId12" Type="http://schemas.openxmlformats.org/officeDocument/2006/relationships/hyperlink" Target="https://service.nalog.ru/uwsfind.do" TargetMode="External"/><Relationship Id="rId1" Type="http://schemas.openxmlformats.org/officeDocument/2006/relationships/hyperlink" Target="https://egrul.nalog.ru/index.html" TargetMode="External"/><Relationship Id="rId2" Type="http://schemas.openxmlformats.org/officeDocument/2006/relationships/hyperlink" Target="https://kad.arbitr.ru/" TargetMode="External"/><Relationship Id="rId3" Type="http://schemas.openxmlformats.org/officeDocument/2006/relationships/hyperlink" Target="https://pb.nalog.ru/search.html" TargetMode="External"/><Relationship Id="rId4" Type="http://schemas.openxmlformats.org/officeDocument/2006/relationships/hyperlink" Target="https://www.audit-it.ru/contragent/" TargetMode="External"/><Relationship Id="rId9" Type="http://schemas.openxmlformats.org/officeDocument/2006/relationships/hyperlink" Target="https://bankrot.fedresurs.ru/" TargetMode="External"/><Relationship Id="rId15" Type="http://schemas.openxmlformats.org/officeDocument/2006/relationships/hyperlink" Target="http://xn--b1afk4ade4e.xn--b1ab2a0a.xn--b1aew.xn--p1ai/info-service.htm?sid=2000" TargetMode="External"/><Relationship Id="rId14" Type="http://schemas.openxmlformats.org/officeDocument/2006/relationships/hyperlink" Target="https://service.nalog.ru/zd.do" TargetMode="External"/><Relationship Id="rId17" Type="http://schemas.openxmlformats.org/officeDocument/2006/relationships/hyperlink" Target="https://nostroy.ru/department/sektor-reestra/requestvyp.php" TargetMode="External"/><Relationship Id="rId16" Type="http://schemas.openxmlformats.org/officeDocument/2006/relationships/hyperlink" Target="https://www.reestr-dover.ru/" TargetMode="External"/><Relationship Id="rId5" Type="http://schemas.openxmlformats.org/officeDocument/2006/relationships/hyperlink" Target="https://bo.nalog.ru/" TargetMode="External"/><Relationship Id="rId19" Type="http://schemas.openxmlformats.org/officeDocument/2006/relationships/drawing" Target="../drawings/drawing2.xml"/><Relationship Id="rId6" Type="http://schemas.openxmlformats.org/officeDocument/2006/relationships/hyperlink" Target="https://npchk.nalog.ru/" TargetMode="External"/><Relationship Id="rId18" Type="http://schemas.openxmlformats.org/officeDocument/2006/relationships/hyperlink" Target="https://www.nopriz.ru/nreesters/elektronnyy-reestr/" TargetMode="External"/><Relationship Id="rId7" Type="http://schemas.openxmlformats.org/officeDocument/2006/relationships/hyperlink" Target="https://rmsp.nalog.ru/index.html" TargetMode="External"/><Relationship Id="rId8" Type="http://schemas.openxmlformats.org/officeDocument/2006/relationships/hyperlink" Target="https://fedresur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24.38"/>
    <col customWidth="1" min="3" max="3" width="22.38"/>
    <col customWidth="1" min="5" max="5" width="21.25"/>
    <col customWidth="1" min="7" max="7" width="48.5"/>
    <col customWidth="1" min="8" max="8" width="18.5"/>
    <col customWidth="1" min="9" max="9" width="27.25"/>
    <col customWidth="1" min="10" max="11" width="14.13"/>
  </cols>
  <sheetData>
    <row r="1">
      <c r="A1" s="1" t="s">
        <v>0</v>
      </c>
      <c r="B1" s="2" t="s">
        <v>1</v>
      </c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/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10" t="s">
        <v>10</v>
      </c>
      <c r="K2" s="10" t="s">
        <v>11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>
      <c r="A3" s="12"/>
      <c r="B3" s="13" t="s">
        <v>12</v>
      </c>
      <c r="I3" s="14"/>
      <c r="J3" s="15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>
      <c r="A4" s="17" t="s">
        <v>13</v>
      </c>
      <c r="B4" s="18" t="s">
        <v>14</v>
      </c>
      <c r="C4" s="19" t="s">
        <v>15</v>
      </c>
      <c r="D4" s="20" t="s">
        <v>16</v>
      </c>
      <c r="E4" s="20" t="s">
        <v>17</v>
      </c>
      <c r="F4" s="21" t="s">
        <v>18</v>
      </c>
      <c r="G4" s="22" t="s">
        <v>19</v>
      </c>
      <c r="H4" s="23" t="s">
        <v>20</v>
      </c>
      <c r="I4" s="24" t="s">
        <v>21</v>
      </c>
      <c r="J4" s="25">
        <f>6463852.48+3693362.29</f>
        <v>10157214.77</v>
      </c>
      <c r="K4" s="26">
        <f>10157214.77-J4</f>
        <v>0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>
      <c r="A5" s="17" t="s">
        <v>13</v>
      </c>
      <c r="B5" s="27"/>
      <c r="C5" s="28" t="s">
        <v>22</v>
      </c>
      <c r="D5" s="29" t="s">
        <v>23</v>
      </c>
      <c r="E5" s="30"/>
      <c r="F5" s="31" t="s">
        <v>18</v>
      </c>
      <c r="G5" s="32" t="s">
        <v>24</v>
      </c>
      <c r="H5" s="30"/>
      <c r="I5" s="33"/>
      <c r="J5" s="15"/>
      <c r="K5" s="2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>
      <c r="A6" s="17" t="s">
        <v>25</v>
      </c>
      <c r="B6" s="27" t="s">
        <v>14</v>
      </c>
      <c r="C6" s="34" t="s">
        <v>26</v>
      </c>
      <c r="D6" s="35" t="s">
        <v>27</v>
      </c>
      <c r="E6" s="30" t="s">
        <v>28</v>
      </c>
      <c r="F6" s="31" t="s">
        <v>18</v>
      </c>
      <c r="G6" s="32" t="s">
        <v>29</v>
      </c>
      <c r="H6" s="36">
        <v>2.659496693E7</v>
      </c>
      <c r="I6" s="33"/>
      <c r="J6" s="26">
        <f>6956368.48+19638598.45</f>
        <v>26594966.93</v>
      </c>
      <c r="K6" s="26">
        <f t="shared" ref="K6:K8" si="1">H6-J6</f>
        <v>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>
      <c r="A7" s="17" t="s">
        <v>30</v>
      </c>
      <c r="B7" s="27" t="s">
        <v>14</v>
      </c>
      <c r="C7" s="34" t="s">
        <v>31</v>
      </c>
      <c r="D7" s="37">
        <v>45651.0</v>
      </c>
      <c r="E7" s="30" t="s">
        <v>32</v>
      </c>
      <c r="F7" s="31" t="s">
        <v>18</v>
      </c>
      <c r="G7" s="32" t="s">
        <v>33</v>
      </c>
      <c r="H7" s="36">
        <v>2.920611532E7</v>
      </c>
      <c r="I7" s="33"/>
      <c r="J7" s="26">
        <f>23516232.26+5689883.05</f>
        <v>29206115.31</v>
      </c>
      <c r="K7" s="26">
        <f t="shared" si="1"/>
        <v>0.009999997914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>
      <c r="A8" s="17" t="s">
        <v>34</v>
      </c>
      <c r="B8" s="38" t="s">
        <v>14</v>
      </c>
      <c r="C8" s="34" t="s">
        <v>35</v>
      </c>
      <c r="D8" s="39" t="s">
        <v>36</v>
      </c>
      <c r="E8" s="40"/>
      <c r="F8" s="31" t="s">
        <v>18</v>
      </c>
      <c r="G8" s="39" t="s">
        <v>37</v>
      </c>
      <c r="H8" s="36">
        <v>1872128.0</v>
      </c>
      <c r="I8" s="41"/>
      <c r="J8" s="25">
        <v>1872128.0</v>
      </c>
      <c r="K8" s="26">
        <f t="shared" si="1"/>
        <v>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>
      <c r="A9" s="42"/>
      <c r="B9" s="43"/>
      <c r="C9" s="44"/>
      <c r="D9" s="44"/>
      <c r="E9" s="44"/>
      <c r="F9" s="45"/>
      <c r="G9" s="44"/>
      <c r="H9" s="46"/>
      <c r="I9" s="47"/>
      <c r="J9" s="15"/>
      <c r="K9" s="1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>
      <c r="A10" s="12"/>
      <c r="B10" s="48" t="s">
        <v>38</v>
      </c>
      <c r="I10" s="14"/>
      <c r="J10" s="15"/>
      <c r="K10" s="15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>
      <c r="A11" s="49" t="s">
        <v>39</v>
      </c>
      <c r="B11" s="50" t="s">
        <v>40</v>
      </c>
      <c r="C11" s="51" t="s">
        <v>41</v>
      </c>
      <c r="D11" s="52" t="s">
        <v>16</v>
      </c>
      <c r="E11" s="53"/>
      <c r="F11" s="54" t="s">
        <v>18</v>
      </c>
      <c r="G11" s="55" t="s">
        <v>42</v>
      </c>
      <c r="H11" s="56" t="s">
        <v>43</v>
      </c>
      <c r="I11" s="57"/>
      <c r="J11" s="26">
        <f>6205298.38+3545627.8</f>
        <v>9750926.18</v>
      </c>
      <c r="K11" s="26">
        <f>9750926.18-J11</f>
        <v>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>
      <c r="A12" s="49"/>
      <c r="B12" s="58"/>
      <c r="C12" s="59" t="s">
        <v>44</v>
      </c>
      <c r="D12" s="60" t="s">
        <v>23</v>
      </c>
      <c r="E12" s="61"/>
      <c r="F12" s="62" t="s">
        <v>18</v>
      </c>
      <c r="G12" s="63" t="s">
        <v>24</v>
      </c>
      <c r="H12" s="64"/>
      <c r="I12" s="65"/>
      <c r="J12" s="15"/>
      <c r="K12" s="2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>
      <c r="A13" s="49" t="s">
        <v>45</v>
      </c>
      <c r="B13" s="66" t="s">
        <v>40</v>
      </c>
      <c r="C13" s="67" t="s">
        <v>46</v>
      </c>
      <c r="D13" s="68">
        <v>45654.0</v>
      </c>
      <c r="E13" s="69"/>
      <c r="F13" s="62" t="s">
        <v>18</v>
      </c>
      <c r="G13" s="63" t="s">
        <v>47</v>
      </c>
      <c r="H13" s="70">
        <v>2.632901725E7</v>
      </c>
      <c r="I13" s="71"/>
      <c r="J13" s="26">
        <f>6886804.79+19442212.46</f>
        <v>26329017.25</v>
      </c>
      <c r="K13" s="26">
        <f t="shared" ref="K13:K15" si="2">H13-J13</f>
        <v>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>
      <c r="A14" s="49" t="s">
        <v>48</v>
      </c>
      <c r="B14" s="66" t="s">
        <v>40</v>
      </c>
      <c r="C14" s="67" t="s">
        <v>49</v>
      </c>
      <c r="D14" s="68">
        <v>45651.0</v>
      </c>
      <c r="E14" s="69"/>
      <c r="F14" s="62" t="s">
        <v>18</v>
      </c>
      <c r="G14" s="63" t="s">
        <v>50</v>
      </c>
      <c r="H14" s="70">
        <v>2.891405442E7</v>
      </c>
      <c r="I14" s="71"/>
      <c r="J14" s="25">
        <f>23281070.15+5632984.27</f>
        <v>28914054.42</v>
      </c>
      <c r="K14" s="26">
        <f t="shared" si="2"/>
        <v>0.000000003725290298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>
      <c r="A15" s="49" t="s">
        <v>51</v>
      </c>
      <c r="B15" s="66" t="s">
        <v>40</v>
      </c>
      <c r="C15" s="67" t="s">
        <v>52</v>
      </c>
      <c r="D15" s="60" t="s">
        <v>36</v>
      </c>
      <c r="E15" s="69"/>
      <c r="F15" s="62" t="s">
        <v>18</v>
      </c>
      <c r="G15" s="72" t="s">
        <v>53</v>
      </c>
      <c r="H15" s="73">
        <f>0.95*H8</f>
        <v>1778521.6</v>
      </c>
      <c r="I15" s="71"/>
      <c r="J15" s="25">
        <v>1778521.6</v>
      </c>
      <c r="K15" s="26">
        <f t="shared" si="2"/>
        <v>-0.0000000002328306437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>
      <c r="A16" s="74"/>
      <c r="B16" s="75"/>
      <c r="C16" s="76"/>
      <c r="D16" s="76"/>
      <c r="E16" s="76"/>
      <c r="F16" s="77"/>
      <c r="G16" s="76"/>
      <c r="H16" s="78"/>
      <c r="I16" s="79"/>
      <c r="J16" s="15"/>
      <c r="K16" s="15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>
      <c r="A17" s="12"/>
      <c r="B17" s="80" t="s">
        <v>54</v>
      </c>
      <c r="C17" s="81"/>
      <c r="D17" s="81"/>
      <c r="E17" s="81"/>
      <c r="F17" s="81"/>
      <c r="G17" s="81"/>
      <c r="H17" s="81"/>
      <c r="I17" s="82"/>
      <c r="J17" s="15"/>
      <c r="K17" s="15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>
      <c r="A18" s="83" t="s">
        <v>55</v>
      </c>
      <c r="B18" s="84" t="s">
        <v>56</v>
      </c>
      <c r="C18" s="85" t="s">
        <v>57</v>
      </c>
      <c r="D18" s="86" t="s">
        <v>16</v>
      </c>
      <c r="E18" s="87"/>
      <c r="F18" s="88" t="s">
        <v>18</v>
      </c>
      <c r="G18" s="89" t="s">
        <v>58</v>
      </c>
      <c r="H18" s="90" t="s">
        <v>59</v>
      </c>
      <c r="I18" s="91"/>
      <c r="J18" s="26">
        <f>2886980.92+1154472.55</f>
        <v>4041453.47</v>
      </c>
      <c r="K18" s="26">
        <f>4041453.47-J18</f>
        <v>0.0000000004656612873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>
      <c r="A19" s="83" t="s">
        <v>55</v>
      </c>
      <c r="B19" s="92"/>
      <c r="C19" s="93" t="s">
        <v>60</v>
      </c>
      <c r="D19" s="94" t="s">
        <v>23</v>
      </c>
      <c r="E19" s="95"/>
      <c r="F19" s="96" t="s">
        <v>18</v>
      </c>
      <c r="G19" s="97" t="s">
        <v>24</v>
      </c>
      <c r="H19" s="90"/>
      <c r="I19" s="98"/>
      <c r="J19" s="15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>
      <c r="A20" s="83" t="s">
        <v>55</v>
      </c>
      <c r="B20" s="99"/>
      <c r="C20" s="100"/>
      <c r="D20" s="100"/>
      <c r="E20" s="100"/>
      <c r="F20" s="101"/>
      <c r="G20" s="100"/>
      <c r="H20" s="102"/>
      <c r="I20" s="103"/>
      <c r="J20" s="15"/>
      <c r="K20" s="15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>
      <c r="A21" s="83" t="s">
        <v>61</v>
      </c>
      <c r="B21" s="104" t="s">
        <v>56</v>
      </c>
      <c r="C21" s="85" t="s">
        <v>62</v>
      </c>
      <c r="D21" s="105">
        <v>45654.0</v>
      </c>
      <c r="E21" s="106"/>
      <c r="F21" s="107" t="s">
        <v>18</v>
      </c>
      <c r="G21" s="89" t="s">
        <v>63</v>
      </c>
      <c r="H21" s="90">
        <v>8174112.0</v>
      </c>
      <c r="I21" s="91"/>
      <c r="J21" s="26">
        <f>3215141.28+4958970.72</f>
        <v>8174112</v>
      </c>
      <c r="K21" s="26">
        <f>H21-J21</f>
        <v>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>
      <c r="A22" s="83" t="s">
        <v>61</v>
      </c>
      <c r="B22" s="99"/>
      <c r="C22" s="100"/>
      <c r="D22" s="100"/>
      <c r="E22" s="100"/>
      <c r="F22" s="101"/>
      <c r="G22" s="100"/>
      <c r="H22" s="102"/>
      <c r="I22" s="103"/>
      <c r="J22" s="15"/>
      <c r="K22" s="15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>
      <c r="A23" s="108" t="s">
        <v>64</v>
      </c>
      <c r="B23" s="104" t="s">
        <v>56</v>
      </c>
      <c r="C23" s="85" t="s">
        <v>65</v>
      </c>
      <c r="D23" s="105">
        <v>45651.0</v>
      </c>
      <c r="E23" s="106"/>
      <c r="F23" s="107" t="s">
        <v>18</v>
      </c>
      <c r="G23" s="89" t="s">
        <v>66</v>
      </c>
      <c r="H23" s="90" t="s">
        <v>67</v>
      </c>
      <c r="I23" s="91"/>
      <c r="J23" s="26">
        <f>7165346.77+2063960.23</f>
        <v>9229307</v>
      </c>
      <c r="K23" s="26">
        <f>9229307-J23</f>
        <v>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>
      <c r="A24" s="83"/>
      <c r="B24" s="92" t="s">
        <v>56</v>
      </c>
      <c r="C24" s="93" t="s">
        <v>68</v>
      </c>
      <c r="D24" s="94"/>
      <c r="E24" s="95"/>
      <c r="F24" s="96" t="s">
        <v>18</v>
      </c>
      <c r="G24" s="97" t="s">
        <v>69</v>
      </c>
      <c r="H24" s="90"/>
      <c r="I24" s="98"/>
      <c r="J24" s="15"/>
      <c r="K24" s="15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>
      <c r="A25" s="108" t="s">
        <v>64</v>
      </c>
      <c r="B25" s="109"/>
      <c r="C25" s="110"/>
      <c r="D25" s="111"/>
      <c r="E25" s="100"/>
      <c r="F25" s="112"/>
      <c r="G25" s="111"/>
      <c r="H25" s="113"/>
      <c r="I25" s="103"/>
      <c r="J25" s="15"/>
      <c r="K25" s="15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>
      <c r="A26" s="83" t="s">
        <v>70</v>
      </c>
      <c r="B26" s="94" t="s">
        <v>56</v>
      </c>
      <c r="C26" s="114" t="s">
        <v>71</v>
      </c>
      <c r="D26" s="97" t="s">
        <v>72</v>
      </c>
      <c r="E26" s="94"/>
      <c r="F26" s="107" t="s">
        <v>18</v>
      </c>
      <c r="G26" s="97" t="s">
        <v>73</v>
      </c>
      <c r="H26" s="90">
        <v>300000.36</v>
      </c>
      <c r="I26" s="98"/>
      <c r="J26" s="25">
        <v>300000.36</v>
      </c>
      <c r="K26" s="26">
        <f t="shared" ref="K26:K27" si="3">H26-J26</f>
        <v>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>
      <c r="A27" s="83" t="s">
        <v>70</v>
      </c>
      <c r="B27" s="115" t="s">
        <v>74</v>
      </c>
      <c r="C27" s="114" t="s">
        <v>75</v>
      </c>
      <c r="D27" s="94" t="s">
        <v>36</v>
      </c>
      <c r="E27" s="94"/>
      <c r="F27" s="96" t="s">
        <v>18</v>
      </c>
      <c r="G27" s="97" t="s">
        <v>76</v>
      </c>
      <c r="H27" s="90">
        <v>932000.0</v>
      </c>
      <c r="I27" s="116" t="s">
        <v>77</v>
      </c>
      <c r="J27" s="25">
        <v>932000.0</v>
      </c>
      <c r="K27" s="26">
        <f t="shared" si="3"/>
        <v>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>
      <c r="A28" s="83" t="s">
        <v>70</v>
      </c>
      <c r="B28" s="99"/>
      <c r="C28" s="100"/>
      <c r="D28" s="100"/>
      <c r="E28" s="100"/>
      <c r="F28" s="101"/>
      <c r="G28" s="100"/>
      <c r="H28" s="102"/>
      <c r="I28" s="103"/>
      <c r="J28" s="15"/>
      <c r="K28" s="15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>
      <c r="A29" s="12"/>
      <c r="B29" s="80" t="s">
        <v>78</v>
      </c>
      <c r="C29" s="81"/>
      <c r="D29" s="81"/>
      <c r="E29" s="81"/>
      <c r="F29" s="81"/>
      <c r="G29" s="81"/>
      <c r="H29" s="81"/>
      <c r="I29" s="82"/>
      <c r="J29" s="15"/>
      <c r="K29" s="15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>
      <c r="A30" s="83"/>
      <c r="B30" s="104" t="s">
        <v>79</v>
      </c>
      <c r="C30" s="85" t="s">
        <v>80</v>
      </c>
      <c r="D30" s="106" t="s">
        <v>81</v>
      </c>
      <c r="E30" s="117" t="s">
        <v>82</v>
      </c>
      <c r="F30" s="107" t="s">
        <v>18</v>
      </c>
      <c r="G30" s="118" t="s">
        <v>83</v>
      </c>
      <c r="H30" s="119">
        <f>2208000-710000+710000+270000+322000+659200</f>
        <v>3459200</v>
      </c>
      <c r="I30" s="91"/>
      <c r="J30" s="15"/>
      <c r="K30" s="15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>
      <c r="A31" s="83"/>
      <c r="B31" s="92" t="s">
        <v>84</v>
      </c>
      <c r="C31" s="114" t="s">
        <v>85</v>
      </c>
      <c r="D31" s="97" t="s">
        <v>86</v>
      </c>
      <c r="E31" s="120" t="s">
        <v>82</v>
      </c>
      <c r="F31" s="96" t="s">
        <v>18</v>
      </c>
      <c r="G31" s="97" t="s">
        <v>87</v>
      </c>
      <c r="H31" s="90">
        <v>372911.9</v>
      </c>
      <c r="I31" s="98"/>
      <c r="J31" s="15"/>
      <c r="K31" s="15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>
      <c r="A32" s="83"/>
      <c r="B32" s="92"/>
      <c r="C32" s="93"/>
      <c r="D32" s="97"/>
      <c r="E32" s="120" t="s">
        <v>88</v>
      </c>
      <c r="F32" s="96" t="s">
        <v>18</v>
      </c>
      <c r="G32" s="97" t="s">
        <v>89</v>
      </c>
      <c r="H32" s="90">
        <f>11267928</f>
        <v>11267928</v>
      </c>
      <c r="I32" s="98"/>
      <c r="J32" s="15"/>
      <c r="K32" s="15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>
      <c r="A33" s="83"/>
      <c r="B33" s="92" t="s">
        <v>90</v>
      </c>
      <c r="C33" s="114" t="s">
        <v>91</v>
      </c>
      <c r="D33" s="97" t="s">
        <v>92</v>
      </c>
      <c r="E33" s="120" t="s">
        <v>93</v>
      </c>
      <c r="F33" s="96" t="s">
        <v>18</v>
      </c>
      <c r="G33" s="97" t="s">
        <v>94</v>
      </c>
      <c r="H33" s="90">
        <v>992304.84</v>
      </c>
      <c r="I33" s="98"/>
      <c r="J33" s="15"/>
      <c r="K33" s="15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>
      <c r="A34" s="83"/>
      <c r="B34" s="115" t="s">
        <v>95</v>
      </c>
      <c r="C34" s="114" t="s">
        <v>96</v>
      </c>
      <c r="D34" s="97" t="s">
        <v>97</v>
      </c>
      <c r="E34" s="97"/>
      <c r="F34" s="96" t="s">
        <v>18</v>
      </c>
      <c r="G34" s="97" t="s">
        <v>98</v>
      </c>
      <c r="H34" s="90" t="s">
        <v>99</v>
      </c>
      <c r="I34" s="98"/>
      <c r="J34" s="15"/>
      <c r="K34" s="15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>
      <c r="A35" s="83"/>
      <c r="B35" s="92"/>
      <c r="C35" s="93"/>
      <c r="D35" s="94"/>
      <c r="E35" s="120"/>
      <c r="F35" s="96" t="s">
        <v>18</v>
      </c>
      <c r="G35" s="97" t="s">
        <v>100</v>
      </c>
      <c r="H35" s="90">
        <v>1.283964701E7</v>
      </c>
      <c r="I35" s="98"/>
      <c r="J35" s="15"/>
      <c r="K35" s="15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>
      <c r="A36" s="108"/>
      <c r="B36" s="99"/>
      <c r="C36" s="110"/>
      <c r="D36" s="111"/>
      <c r="E36" s="100"/>
      <c r="F36" s="112"/>
      <c r="G36" s="111"/>
      <c r="H36" s="113"/>
      <c r="I36" s="103"/>
      <c r="J36" s="15"/>
      <c r="K36" s="15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>
      <c r="J37" s="121"/>
      <c r="K37" s="121"/>
    </row>
    <row r="38">
      <c r="J38" s="121"/>
      <c r="K38" s="121"/>
    </row>
    <row r="39">
      <c r="J39" s="121"/>
      <c r="K39" s="121"/>
    </row>
    <row r="40">
      <c r="A40" s="16"/>
      <c r="B40" s="16"/>
      <c r="C40" s="16"/>
      <c r="D40" s="16"/>
      <c r="E40" s="16"/>
      <c r="F40" s="122"/>
      <c r="G40" s="16"/>
      <c r="H40" s="122"/>
      <c r="I40" s="16"/>
      <c r="J40" s="15"/>
      <c r="K40" s="15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>
      <c r="A41" s="16"/>
      <c r="B41" s="16"/>
      <c r="C41" s="16"/>
      <c r="D41" s="16"/>
      <c r="E41" s="16"/>
      <c r="F41" s="122"/>
      <c r="G41" s="16"/>
      <c r="H41" s="122"/>
      <c r="I41" s="16"/>
      <c r="J41" s="15"/>
      <c r="K41" s="15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>
      <c r="A42" s="16"/>
      <c r="B42" s="16"/>
      <c r="C42" s="16"/>
      <c r="D42" s="16"/>
      <c r="E42" s="16"/>
      <c r="F42" s="122"/>
      <c r="G42" s="16"/>
      <c r="H42" s="122"/>
      <c r="I42" s="16"/>
      <c r="J42" s="15"/>
      <c r="K42" s="15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>
      <c r="A43" s="16"/>
      <c r="B43" s="16"/>
      <c r="C43" s="16"/>
      <c r="D43" s="16"/>
      <c r="E43" s="16"/>
      <c r="F43" s="122"/>
      <c r="G43" s="16"/>
      <c r="H43" s="122"/>
      <c r="I43" s="16"/>
      <c r="J43" s="15"/>
      <c r="K43" s="15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>
      <c r="A44" s="16"/>
      <c r="B44" s="16"/>
      <c r="C44" s="16"/>
      <c r="D44" s="16"/>
      <c r="E44" s="16"/>
      <c r="F44" s="122"/>
      <c r="G44" s="16"/>
      <c r="H44" s="122"/>
      <c r="I44" s="16"/>
      <c r="J44" s="15"/>
      <c r="K44" s="15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>
      <c r="A45" s="16"/>
      <c r="B45" s="16"/>
      <c r="C45" s="16"/>
      <c r="D45" s="16"/>
      <c r="E45" s="16"/>
      <c r="F45" s="122"/>
      <c r="G45" s="16"/>
      <c r="H45" s="122"/>
      <c r="I45" s="16"/>
      <c r="J45" s="15"/>
      <c r="K45" s="15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>
      <c r="A46" s="16"/>
      <c r="B46" s="16"/>
      <c r="C46" s="16"/>
      <c r="D46" s="16"/>
      <c r="E46" s="16"/>
      <c r="F46" s="122"/>
      <c r="G46" s="16"/>
      <c r="H46" s="122"/>
      <c r="I46" s="16"/>
      <c r="J46" s="15"/>
      <c r="K46" s="15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>
      <c r="A47" s="16"/>
      <c r="B47" s="16"/>
      <c r="C47" s="16"/>
      <c r="D47" s="16"/>
      <c r="E47" s="16"/>
      <c r="F47" s="122"/>
      <c r="G47" s="16"/>
      <c r="H47" s="122"/>
      <c r="I47" s="16"/>
      <c r="J47" s="15"/>
      <c r="K47" s="15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>
      <c r="A48" s="16"/>
      <c r="B48" s="16"/>
      <c r="C48" s="16"/>
      <c r="D48" s="16"/>
      <c r="E48" s="16"/>
      <c r="F48" s="122"/>
      <c r="G48" s="16"/>
      <c r="H48" s="122"/>
      <c r="I48" s="16"/>
      <c r="J48" s="15"/>
      <c r="K48" s="15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>
      <c r="A49" s="16"/>
      <c r="B49" s="16"/>
      <c r="C49" s="16"/>
      <c r="D49" s="16"/>
      <c r="E49" s="16"/>
      <c r="F49" s="122"/>
      <c r="G49" s="16"/>
      <c r="H49" s="122"/>
      <c r="I49" s="16"/>
      <c r="J49" s="15"/>
      <c r="K49" s="15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>
      <c r="A50" s="16"/>
      <c r="B50" s="16"/>
      <c r="C50" s="16"/>
      <c r="D50" s="16"/>
      <c r="E50" s="16"/>
      <c r="F50" s="122"/>
      <c r="G50" s="16"/>
      <c r="H50" s="122"/>
      <c r="I50" s="16"/>
      <c r="J50" s="15"/>
      <c r="K50" s="15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>
      <c r="A51" s="16"/>
      <c r="B51" s="16"/>
      <c r="C51" s="16"/>
      <c r="D51" s="16"/>
      <c r="E51" s="16"/>
      <c r="F51" s="122"/>
      <c r="G51" s="123"/>
      <c r="H51" s="122"/>
      <c r="I51" s="16"/>
      <c r="J51" s="15"/>
      <c r="K51" s="15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>
      <c r="A52" s="16"/>
      <c r="B52" s="16"/>
      <c r="C52" s="16"/>
      <c r="D52" s="16"/>
      <c r="E52" s="16"/>
      <c r="F52" s="122"/>
      <c r="G52" s="123"/>
      <c r="H52" s="122"/>
      <c r="I52" s="16"/>
      <c r="J52" s="15"/>
      <c r="K52" s="15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>
      <c r="A53" s="16"/>
      <c r="B53" s="16"/>
      <c r="C53" s="16"/>
      <c r="D53" s="16"/>
      <c r="E53" s="16"/>
      <c r="F53" s="122"/>
      <c r="G53" s="123"/>
      <c r="H53" s="122"/>
      <c r="I53" s="16"/>
      <c r="J53" s="15"/>
      <c r="K53" s="15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>
      <c r="A54" s="16"/>
      <c r="B54" s="16"/>
      <c r="C54" s="16"/>
      <c r="D54" s="16"/>
      <c r="E54" s="16"/>
      <c r="F54" s="122"/>
      <c r="G54" s="123"/>
      <c r="H54" s="122"/>
      <c r="I54" s="16"/>
      <c r="J54" s="15"/>
      <c r="K54" s="15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>
      <c r="A55" s="16"/>
      <c r="B55" s="16"/>
      <c r="C55" s="16"/>
      <c r="D55" s="16"/>
      <c r="E55" s="16"/>
      <c r="F55" s="122"/>
      <c r="G55" s="16"/>
      <c r="H55" s="122"/>
      <c r="I55" s="16"/>
      <c r="J55" s="15"/>
      <c r="K55" s="15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>
      <c r="A56" s="16"/>
      <c r="B56" s="16"/>
      <c r="C56" s="16"/>
      <c r="D56" s="16"/>
      <c r="E56" s="16"/>
      <c r="F56" s="122"/>
      <c r="G56" s="16"/>
      <c r="H56" s="122"/>
      <c r="I56" s="16"/>
      <c r="J56" s="15"/>
      <c r="K56" s="15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>
      <c r="A57" s="16"/>
      <c r="B57" s="16"/>
      <c r="C57" s="16"/>
      <c r="D57" s="16"/>
      <c r="E57" s="16"/>
      <c r="F57" s="122"/>
      <c r="G57" s="16"/>
      <c r="H57" s="122"/>
      <c r="I57" s="16"/>
      <c r="J57" s="15"/>
      <c r="K57" s="15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>
      <c r="A58" s="16"/>
      <c r="B58" s="16"/>
      <c r="C58" s="16"/>
      <c r="D58" s="16"/>
      <c r="E58" s="16"/>
      <c r="F58" s="122"/>
      <c r="G58" s="16"/>
      <c r="H58" s="122"/>
      <c r="I58" s="16"/>
      <c r="J58" s="15"/>
      <c r="K58" s="15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>
      <c r="A59" s="16"/>
      <c r="B59" s="16"/>
      <c r="C59" s="16"/>
      <c r="D59" s="16"/>
      <c r="E59" s="16"/>
      <c r="F59" s="122"/>
      <c r="G59" s="16"/>
      <c r="H59" s="122"/>
      <c r="I59" s="16"/>
      <c r="J59" s="15"/>
      <c r="K59" s="15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>
      <c r="A60" s="16"/>
      <c r="B60" s="16"/>
      <c r="C60" s="16"/>
      <c r="D60" s="16"/>
      <c r="E60" s="16"/>
      <c r="F60" s="122"/>
      <c r="G60" s="16"/>
      <c r="H60" s="122"/>
      <c r="I60" s="16"/>
      <c r="J60" s="15"/>
      <c r="K60" s="15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>
      <c r="A61" s="16"/>
      <c r="B61" s="16"/>
      <c r="C61" s="16"/>
      <c r="D61" s="16"/>
      <c r="E61" s="16"/>
      <c r="F61" s="122"/>
      <c r="G61" s="16"/>
      <c r="H61" s="122"/>
      <c r="I61" s="16"/>
      <c r="J61" s="15"/>
      <c r="K61" s="15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>
      <c r="A62" s="16"/>
      <c r="B62" s="16"/>
      <c r="C62" s="16"/>
      <c r="D62" s="16"/>
      <c r="E62" s="16"/>
      <c r="F62" s="122"/>
      <c r="G62" s="16"/>
      <c r="H62" s="122"/>
      <c r="I62" s="16"/>
      <c r="J62" s="15"/>
      <c r="K62" s="15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>
      <c r="A63" s="16"/>
      <c r="B63" s="16"/>
      <c r="C63" s="16"/>
      <c r="D63" s="16"/>
      <c r="E63" s="16"/>
      <c r="F63" s="122"/>
      <c r="G63" s="16"/>
      <c r="H63" s="122"/>
      <c r="I63" s="16"/>
      <c r="J63" s="15"/>
      <c r="K63" s="15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>
      <c r="A64" s="16"/>
      <c r="B64" s="16"/>
      <c r="C64" s="16"/>
      <c r="D64" s="16"/>
      <c r="E64" s="16"/>
      <c r="F64" s="122"/>
      <c r="G64" s="16"/>
      <c r="H64" s="122"/>
      <c r="I64" s="16"/>
      <c r="J64" s="15"/>
      <c r="K64" s="15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>
      <c r="A65" s="16"/>
      <c r="B65" s="16"/>
      <c r="C65" s="16"/>
      <c r="D65" s="16"/>
      <c r="E65" s="16"/>
      <c r="F65" s="122"/>
      <c r="G65" s="16"/>
      <c r="H65" s="122"/>
      <c r="I65" s="16"/>
      <c r="J65" s="15"/>
      <c r="K65" s="15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>
      <c r="A66" s="16"/>
      <c r="B66" s="16"/>
      <c r="C66" s="16"/>
      <c r="D66" s="16"/>
      <c r="E66" s="16"/>
      <c r="F66" s="122"/>
      <c r="G66" s="16"/>
      <c r="H66" s="122"/>
      <c r="I66" s="16"/>
      <c r="J66" s="15"/>
      <c r="K66" s="15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>
      <c r="A67" s="16"/>
      <c r="B67" s="16"/>
      <c r="C67" s="16"/>
      <c r="D67" s="16"/>
      <c r="E67" s="16"/>
      <c r="F67" s="122"/>
      <c r="G67" s="16"/>
      <c r="H67" s="122"/>
      <c r="I67" s="16"/>
      <c r="J67" s="15"/>
      <c r="K67" s="15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>
      <c r="A68" s="16"/>
      <c r="B68" s="16"/>
      <c r="C68" s="16"/>
      <c r="D68" s="16"/>
      <c r="E68" s="16"/>
      <c r="F68" s="122"/>
      <c r="G68" s="16"/>
      <c r="H68" s="122"/>
      <c r="I68" s="16"/>
      <c r="J68" s="15"/>
      <c r="K68" s="15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>
      <c r="A69" s="16"/>
      <c r="B69" s="16"/>
      <c r="C69" s="16"/>
      <c r="D69" s="16"/>
      <c r="E69" s="16"/>
      <c r="F69" s="122"/>
      <c r="G69" s="16"/>
      <c r="H69" s="122"/>
      <c r="I69" s="16"/>
      <c r="J69" s="15"/>
      <c r="K69" s="15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>
      <c r="A70" s="16"/>
      <c r="B70" s="16"/>
      <c r="C70" s="16"/>
      <c r="D70" s="16"/>
      <c r="E70" s="16"/>
      <c r="F70" s="122"/>
      <c r="G70" s="16"/>
      <c r="H70" s="122"/>
      <c r="I70" s="16"/>
      <c r="J70" s="15"/>
      <c r="K70" s="15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>
      <c r="A71" s="16"/>
      <c r="B71" s="16"/>
      <c r="C71" s="16"/>
      <c r="D71" s="16"/>
      <c r="E71" s="16"/>
      <c r="F71" s="122"/>
      <c r="G71" s="16"/>
      <c r="H71" s="122"/>
      <c r="I71" s="16"/>
      <c r="J71" s="15"/>
      <c r="K71" s="15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>
      <c r="A72" s="16"/>
      <c r="B72" s="16"/>
      <c r="C72" s="16"/>
      <c r="D72" s="16"/>
      <c r="E72" s="16"/>
      <c r="F72" s="122"/>
      <c r="G72" s="16"/>
      <c r="H72" s="122"/>
      <c r="I72" s="16"/>
      <c r="J72" s="15"/>
      <c r="K72" s="15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>
      <c r="A73" s="16"/>
      <c r="B73" s="16"/>
      <c r="C73" s="16"/>
      <c r="D73" s="16"/>
      <c r="E73" s="16"/>
      <c r="F73" s="122"/>
      <c r="G73" s="16"/>
      <c r="H73" s="122"/>
      <c r="I73" s="16"/>
      <c r="J73" s="15"/>
      <c r="K73" s="15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>
      <c r="A74" s="16"/>
      <c r="B74" s="16"/>
      <c r="C74" s="16"/>
      <c r="D74" s="16"/>
      <c r="E74" s="16"/>
      <c r="F74" s="122"/>
      <c r="G74" s="16"/>
      <c r="H74" s="122"/>
      <c r="I74" s="16"/>
      <c r="J74" s="15"/>
      <c r="K74" s="15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>
      <c r="A75" s="16"/>
      <c r="B75" s="16"/>
      <c r="C75" s="16"/>
      <c r="D75" s="16"/>
      <c r="E75" s="16"/>
      <c r="F75" s="122"/>
      <c r="G75" s="16"/>
      <c r="H75" s="122"/>
      <c r="I75" s="16"/>
      <c r="J75" s="15"/>
      <c r="K75" s="15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>
      <c r="A76" s="16"/>
      <c r="B76" s="16"/>
      <c r="C76" s="16"/>
      <c r="D76" s="16"/>
      <c r="E76" s="16"/>
      <c r="F76" s="122"/>
      <c r="G76" s="16"/>
      <c r="H76" s="122"/>
      <c r="I76" s="16"/>
      <c r="J76" s="15"/>
      <c r="K76" s="15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>
      <c r="A77" s="16"/>
      <c r="B77" s="16"/>
      <c r="C77" s="16"/>
      <c r="D77" s="16"/>
      <c r="E77" s="16"/>
      <c r="F77" s="122"/>
      <c r="G77" s="16"/>
      <c r="H77" s="122"/>
      <c r="I77" s="16"/>
      <c r="J77" s="15"/>
      <c r="K77" s="15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>
      <c r="A78" s="16"/>
      <c r="B78" s="16"/>
      <c r="C78" s="16"/>
      <c r="D78" s="16"/>
      <c r="E78" s="16"/>
      <c r="F78" s="122"/>
      <c r="G78" s="16"/>
      <c r="H78" s="122"/>
      <c r="I78" s="16"/>
      <c r="J78" s="15"/>
      <c r="K78" s="15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>
      <c r="A79" s="16"/>
      <c r="B79" s="16"/>
      <c r="C79" s="16"/>
      <c r="D79" s="16"/>
      <c r="E79" s="16"/>
      <c r="F79" s="122"/>
      <c r="G79" s="16"/>
      <c r="H79" s="122"/>
      <c r="I79" s="16"/>
      <c r="J79" s="15"/>
      <c r="K79" s="15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>
      <c r="A80" s="16"/>
      <c r="B80" s="16"/>
      <c r="C80" s="16"/>
      <c r="D80" s="16"/>
      <c r="E80" s="16"/>
      <c r="F80" s="122"/>
      <c r="G80" s="16"/>
      <c r="H80" s="122"/>
      <c r="I80" s="16"/>
      <c r="J80" s="15"/>
      <c r="K80" s="15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>
      <c r="A81" s="16"/>
      <c r="B81" s="16"/>
      <c r="C81" s="16"/>
      <c r="D81" s="16"/>
      <c r="E81" s="16"/>
      <c r="F81" s="122"/>
      <c r="G81" s="16"/>
      <c r="H81" s="122"/>
      <c r="I81" s="16"/>
      <c r="J81" s="15"/>
      <c r="K81" s="15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>
      <c r="A82" s="16"/>
      <c r="B82" s="16"/>
      <c r="C82" s="16"/>
      <c r="D82" s="16"/>
      <c r="E82" s="16"/>
      <c r="F82" s="122"/>
      <c r="G82" s="16"/>
      <c r="H82" s="122"/>
      <c r="I82" s="16"/>
      <c r="J82" s="15"/>
      <c r="K82" s="15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>
      <c r="A83" s="16"/>
      <c r="B83" s="16"/>
      <c r="C83" s="16"/>
      <c r="D83" s="16"/>
      <c r="E83" s="16"/>
      <c r="F83" s="122"/>
      <c r="G83" s="16"/>
      <c r="H83" s="122"/>
      <c r="I83" s="16"/>
      <c r="J83" s="15"/>
      <c r="K83" s="15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>
      <c r="A84" s="16"/>
      <c r="B84" s="16"/>
      <c r="C84" s="16"/>
      <c r="D84" s="16"/>
      <c r="E84" s="16"/>
      <c r="F84" s="122"/>
      <c r="G84" s="16"/>
      <c r="H84" s="122"/>
      <c r="I84" s="16"/>
      <c r="J84" s="15"/>
      <c r="K84" s="15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>
      <c r="A85" s="16"/>
      <c r="B85" s="16"/>
      <c r="C85" s="16"/>
      <c r="D85" s="16"/>
      <c r="E85" s="16"/>
      <c r="F85" s="122"/>
      <c r="G85" s="16"/>
      <c r="H85" s="122"/>
      <c r="I85" s="16"/>
      <c r="J85" s="15"/>
      <c r="K85" s="15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>
      <c r="A86" s="16"/>
      <c r="B86" s="16"/>
      <c r="C86" s="16"/>
      <c r="D86" s="16"/>
      <c r="E86" s="16"/>
      <c r="F86" s="122"/>
      <c r="G86" s="16"/>
      <c r="H86" s="122"/>
      <c r="I86" s="16"/>
      <c r="J86" s="15"/>
      <c r="K86" s="15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>
      <c r="A87" s="16"/>
      <c r="B87" s="16"/>
      <c r="C87" s="16"/>
      <c r="D87" s="16"/>
      <c r="E87" s="16"/>
      <c r="F87" s="122"/>
      <c r="G87" s="16"/>
      <c r="H87" s="122"/>
      <c r="I87" s="16"/>
      <c r="J87" s="15"/>
      <c r="K87" s="15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>
      <c r="A88" s="16"/>
      <c r="B88" s="16"/>
      <c r="C88" s="16"/>
      <c r="D88" s="16"/>
      <c r="E88" s="16"/>
      <c r="F88" s="122"/>
      <c r="G88" s="16"/>
      <c r="H88" s="122"/>
      <c r="I88" s="16"/>
      <c r="J88" s="15"/>
      <c r="K88" s="15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>
      <c r="A89" s="16"/>
      <c r="B89" s="16"/>
      <c r="C89" s="16"/>
      <c r="D89" s="16"/>
      <c r="E89" s="16"/>
      <c r="F89" s="122"/>
      <c r="G89" s="16"/>
      <c r="H89" s="122"/>
      <c r="I89" s="16"/>
      <c r="J89" s="15"/>
      <c r="K89" s="15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>
      <c r="A90" s="16"/>
      <c r="B90" s="16"/>
      <c r="C90" s="16"/>
      <c r="D90" s="16"/>
      <c r="E90" s="16"/>
      <c r="F90" s="122"/>
      <c r="G90" s="16"/>
      <c r="H90" s="122"/>
      <c r="I90" s="16"/>
      <c r="J90" s="15"/>
      <c r="K90" s="15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>
      <c r="A91" s="16"/>
      <c r="B91" s="16"/>
      <c r="C91" s="16"/>
      <c r="D91" s="16"/>
      <c r="E91" s="16"/>
      <c r="F91" s="122"/>
      <c r="G91" s="16"/>
      <c r="H91" s="122"/>
      <c r="I91" s="16"/>
      <c r="J91" s="15"/>
      <c r="K91" s="15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>
      <c r="A92" s="16"/>
      <c r="B92" s="16"/>
      <c r="C92" s="16"/>
      <c r="D92" s="16"/>
      <c r="E92" s="16"/>
      <c r="F92" s="122"/>
      <c r="G92" s="16"/>
      <c r="H92" s="122"/>
      <c r="I92" s="16"/>
      <c r="J92" s="15"/>
      <c r="K92" s="15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>
      <c r="A93" s="16"/>
      <c r="B93" s="16"/>
      <c r="C93" s="16"/>
      <c r="D93" s="16"/>
      <c r="E93" s="16"/>
      <c r="F93" s="122"/>
      <c r="G93" s="16"/>
      <c r="H93" s="122"/>
      <c r="I93" s="16"/>
      <c r="J93" s="15"/>
      <c r="K93" s="15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>
      <c r="A94" s="16"/>
      <c r="B94" s="16"/>
      <c r="C94" s="16"/>
      <c r="D94" s="16"/>
      <c r="E94" s="16"/>
      <c r="F94" s="122"/>
      <c r="G94" s="16"/>
      <c r="H94" s="122"/>
      <c r="I94" s="16"/>
      <c r="J94" s="15"/>
      <c r="K94" s="15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>
      <c r="A95" s="16"/>
      <c r="B95" s="16"/>
      <c r="C95" s="16"/>
      <c r="D95" s="16"/>
      <c r="E95" s="16"/>
      <c r="F95" s="122"/>
      <c r="G95" s="16"/>
      <c r="H95" s="122"/>
      <c r="I95" s="16"/>
      <c r="J95" s="15"/>
      <c r="K95" s="15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>
      <c r="A96" s="16"/>
      <c r="B96" s="16"/>
      <c r="C96" s="16"/>
      <c r="D96" s="16"/>
      <c r="E96" s="16"/>
      <c r="F96" s="122"/>
      <c r="G96" s="16"/>
      <c r="H96" s="122"/>
      <c r="I96" s="16"/>
      <c r="J96" s="15"/>
      <c r="K96" s="15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>
      <c r="A97" s="16"/>
      <c r="B97" s="16"/>
      <c r="C97" s="16"/>
      <c r="D97" s="16"/>
      <c r="E97" s="16"/>
      <c r="F97" s="122"/>
      <c r="G97" s="16"/>
      <c r="H97" s="122"/>
      <c r="I97" s="16"/>
      <c r="J97" s="15"/>
      <c r="K97" s="15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>
      <c r="A98" s="16"/>
      <c r="B98" s="16"/>
      <c r="C98" s="16"/>
      <c r="D98" s="16"/>
      <c r="E98" s="16"/>
      <c r="F98" s="122"/>
      <c r="G98" s="16"/>
      <c r="H98" s="122"/>
      <c r="I98" s="16"/>
      <c r="J98" s="15"/>
      <c r="K98" s="15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>
      <c r="A99" s="16"/>
      <c r="B99" s="16"/>
      <c r="C99" s="16"/>
      <c r="D99" s="16"/>
      <c r="E99" s="16"/>
      <c r="F99" s="122"/>
      <c r="G99" s="16"/>
      <c r="H99" s="122"/>
      <c r="I99" s="16"/>
      <c r="J99" s="15"/>
      <c r="K99" s="15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>
      <c r="A100" s="16"/>
      <c r="B100" s="16"/>
      <c r="C100" s="16"/>
      <c r="D100" s="16"/>
      <c r="E100" s="16"/>
      <c r="F100" s="122"/>
      <c r="G100" s="16"/>
      <c r="H100" s="122"/>
      <c r="I100" s="16"/>
      <c r="J100" s="15"/>
      <c r="K100" s="15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>
      <c r="A101" s="16"/>
      <c r="B101" s="16"/>
      <c r="C101" s="16"/>
      <c r="D101" s="16"/>
      <c r="E101" s="16"/>
      <c r="F101" s="122"/>
      <c r="G101" s="16"/>
      <c r="H101" s="122"/>
      <c r="I101" s="16"/>
      <c r="J101" s="15"/>
      <c r="K101" s="15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>
      <c r="A102" s="16"/>
      <c r="B102" s="16"/>
      <c r="C102" s="16"/>
      <c r="D102" s="16"/>
      <c r="E102" s="16"/>
      <c r="F102" s="122"/>
      <c r="G102" s="16"/>
      <c r="H102" s="122"/>
      <c r="I102" s="16"/>
      <c r="J102" s="15"/>
      <c r="K102" s="15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>
      <c r="A103" s="16"/>
      <c r="B103" s="16"/>
      <c r="C103" s="16"/>
      <c r="D103" s="16"/>
      <c r="E103" s="16"/>
      <c r="F103" s="122"/>
      <c r="G103" s="16"/>
      <c r="H103" s="122"/>
      <c r="I103" s="16"/>
      <c r="J103" s="15"/>
      <c r="K103" s="15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>
      <c r="A104" s="16"/>
      <c r="B104" s="16"/>
      <c r="C104" s="16"/>
      <c r="D104" s="16"/>
      <c r="E104" s="16"/>
      <c r="F104" s="122"/>
      <c r="G104" s="16"/>
      <c r="H104" s="122"/>
      <c r="I104" s="16"/>
      <c r="J104" s="15"/>
      <c r="K104" s="15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>
      <c r="A105" s="16"/>
      <c r="B105" s="16"/>
      <c r="C105" s="16"/>
      <c r="D105" s="16"/>
      <c r="E105" s="16"/>
      <c r="F105" s="122"/>
      <c r="G105" s="16"/>
      <c r="H105" s="122"/>
      <c r="I105" s="16"/>
      <c r="J105" s="15"/>
      <c r="K105" s="15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>
      <c r="A106" s="16"/>
      <c r="B106" s="16"/>
      <c r="C106" s="16"/>
      <c r="D106" s="16"/>
      <c r="E106" s="16"/>
      <c r="F106" s="122"/>
      <c r="G106" s="16"/>
      <c r="H106" s="122"/>
      <c r="I106" s="16"/>
      <c r="J106" s="15"/>
      <c r="K106" s="15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>
      <c r="A107" s="16"/>
      <c r="B107" s="16"/>
      <c r="C107" s="16"/>
      <c r="D107" s="16"/>
      <c r="E107" s="16"/>
      <c r="F107" s="122"/>
      <c r="G107" s="16"/>
      <c r="H107" s="122"/>
      <c r="I107" s="16"/>
      <c r="J107" s="15"/>
      <c r="K107" s="15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>
      <c r="A108" s="16"/>
      <c r="B108" s="16"/>
      <c r="C108" s="16"/>
      <c r="D108" s="16"/>
      <c r="E108" s="16"/>
      <c r="F108" s="122"/>
      <c r="G108" s="16"/>
      <c r="H108" s="122"/>
      <c r="I108" s="16"/>
      <c r="J108" s="15"/>
      <c r="K108" s="15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>
      <c r="A109" s="16"/>
      <c r="B109" s="16"/>
      <c r="C109" s="16"/>
      <c r="D109" s="16"/>
      <c r="E109" s="16"/>
      <c r="F109" s="122"/>
      <c r="G109" s="16"/>
      <c r="H109" s="122"/>
      <c r="I109" s="16"/>
      <c r="J109" s="15"/>
      <c r="K109" s="15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>
      <c r="A110" s="16"/>
      <c r="B110" s="16"/>
      <c r="C110" s="16"/>
      <c r="D110" s="16"/>
      <c r="E110" s="16"/>
      <c r="F110" s="122"/>
      <c r="G110" s="16"/>
      <c r="H110" s="122"/>
      <c r="I110" s="16"/>
      <c r="J110" s="15"/>
      <c r="K110" s="15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>
      <c r="A111" s="16"/>
      <c r="B111" s="16"/>
      <c r="C111" s="16"/>
      <c r="D111" s="16"/>
      <c r="E111" s="16"/>
      <c r="F111" s="122"/>
      <c r="G111" s="16"/>
      <c r="H111" s="122"/>
      <c r="I111" s="16"/>
      <c r="J111" s="15"/>
      <c r="K111" s="15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>
      <c r="A112" s="16"/>
      <c r="B112" s="16"/>
      <c r="C112" s="16"/>
      <c r="D112" s="16"/>
      <c r="E112" s="16"/>
      <c r="F112" s="122"/>
      <c r="G112" s="16"/>
      <c r="H112" s="122"/>
      <c r="I112" s="16"/>
      <c r="J112" s="15"/>
      <c r="K112" s="15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>
      <c r="A113" s="16"/>
      <c r="B113" s="16"/>
      <c r="C113" s="16"/>
      <c r="D113" s="16"/>
      <c r="E113" s="16"/>
      <c r="F113" s="122"/>
      <c r="G113" s="16"/>
      <c r="H113" s="122"/>
      <c r="I113" s="16"/>
      <c r="J113" s="15"/>
      <c r="K113" s="15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>
      <c r="A114" s="16"/>
      <c r="B114" s="16"/>
      <c r="C114" s="16"/>
      <c r="D114" s="16"/>
      <c r="E114" s="16"/>
      <c r="F114" s="122"/>
      <c r="G114" s="16"/>
      <c r="H114" s="122"/>
      <c r="I114" s="16"/>
      <c r="J114" s="15"/>
      <c r="K114" s="15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>
      <c r="A115" s="16"/>
      <c r="B115" s="16"/>
      <c r="C115" s="16"/>
      <c r="D115" s="16"/>
      <c r="E115" s="16"/>
      <c r="F115" s="122"/>
      <c r="G115" s="16"/>
      <c r="H115" s="122"/>
      <c r="I115" s="16"/>
      <c r="J115" s="15"/>
      <c r="K115" s="15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>
      <c r="A116" s="16"/>
      <c r="B116" s="16"/>
      <c r="C116" s="16"/>
      <c r="D116" s="16"/>
      <c r="E116" s="16"/>
      <c r="F116" s="122"/>
      <c r="G116" s="16"/>
      <c r="H116" s="122"/>
      <c r="I116" s="16"/>
      <c r="J116" s="15"/>
      <c r="K116" s="15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>
      <c r="A117" s="16"/>
      <c r="B117" s="16"/>
      <c r="C117" s="16"/>
      <c r="D117" s="16"/>
      <c r="E117" s="16"/>
      <c r="F117" s="122"/>
      <c r="G117" s="16"/>
      <c r="H117" s="122"/>
      <c r="I117" s="16"/>
      <c r="J117" s="15"/>
      <c r="K117" s="15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>
      <c r="A118" s="16"/>
      <c r="B118" s="16"/>
      <c r="C118" s="16"/>
      <c r="D118" s="16"/>
      <c r="E118" s="16"/>
      <c r="F118" s="122"/>
      <c r="G118" s="16"/>
      <c r="H118" s="122"/>
      <c r="I118" s="16"/>
      <c r="J118" s="15"/>
      <c r="K118" s="15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>
      <c r="A119" s="16"/>
      <c r="B119" s="16"/>
      <c r="C119" s="16"/>
      <c r="D119" s="16"/>
      <c r="E119" s="16"/>
      <c r="F119" s="122"/>
      <c r="G119" s="16"/>
      <c r="H119" s="122"/>
      <c r="I119" s="16"/>
      <c r="J119" s="15"/>
      <c r="K119" s="15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>
      <c r="A120" s="16"/>
      <c r="B120" s="16"/>
      <c r="C120" s="16"/>
      <c r="D120" s="16"/>
      <c r="E120" s="16"/>
      <c r="F120" s="122"/>
      <c r="G120" s="16"/>
      <c r="H120" s="122"/>
      <c r="I120" s="16"/>
      <c r="J120" s="15"/>
      <c r="K120" s="15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>
      <c r="A121" s="16"/>
      <c r="B121" s="16"/>
      <c r="C121" s="16"/>
      <c r="D121" s="16"/>
      <c r="E121" s="16"/>
      <c r="F121" s="122"/>
      <c r="G121" s="16"/>
      <c r="H121" s="122"/>
      <c r="I121" s="16"/>
      <c r="J121" s="15"/>
      <c r="K121" s="15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>
      <c r="A122" s="16"/>
      <c r="B122" s="16"/>
      <c r="C122" s="16"/>
      <c r="D122" s="16"/>
      <c r="E122" s="16"/>
      <c r="F122" s="122"/>
      <c r="G122" s="16"/>
      <c r="H122" s="122"/>
      <c r="I122" s="16"/>
      <c r="J122" s="15"/>
      <c r="K122" s="15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>
      <c r="A123" s="16"/>
      <c r="B123" s="16"/>
      <c r="C123" s="16"/>
      <c r="D123" s="16"/>
      <c r="E123" s="16"/>
      <c r="F123" s="122"/>
      <c r="G123" s="16"/>
      <c r="H123" s="122"/>
      <c r="I123" s="16"/>
      <c r="J123" s="15"/>
      <c r="K123" s="15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>
      <c r="A124" s="16"/>
      <c r="B124" s="16"/>
      <c r="C124" s="16"/>
      <c r="D124" s="16"/>
      <c r="E124" s="16"/>
      <c r="F124" s="122"/>
      <c r="G124" s="16"/>
      <c r="H124" s="122"/>
      <c r="I124" s="16"/>
      <c r="J124" s="15"/>
      <c r="K124" s="15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>
      <c r="A125" s="16"/>
      <c r="B125" s="16"/>
      <c r="C125" s="16"/>
      <c r="D125" s="16"/>
      <c r="E125" s="16"/>
      <c r="F125" s="122"/>
      <c r="G125" s="16"/>
      <c r="H125" s="122"/>
      <c r="I125" s="16"/>
      <c r="J125" s="15"/>
      <c r="K125" s="15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>
      <c r="A126" s="16"/>
      <c r="B126" s="16"/>
      <c r="C126" s="16"/>
      <c r="D126" s="16"/>
      <c r="E126" s="16"/>
      <c r="F126" s="122"/>
      <c r="G126" s="16"/>
      <c r="H126" s="122"/>
      <c r="I126" s="16"/>
      <c r="J126" s="15"/>
      <c r="K126" s="15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>
      <c r="A127" s="16"/>
      <c r="B127" s="16"/>
      <c r="C127" s="16"/>
      <c r="D127" s="16"/>
      <c r="E127" s="16"/>
      <c r="F127" s="122"/>
      <c r="G127" s="16"/>
      <c r="H127" s="122"/>
      <c r="I127" s="16"/>
      <c r="J127" s="15"/>
      <c r="K127" s="15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>
      <c r="A128" s="16"/>
      <c r="B128" s="16"/>
      <c r="C128" s="16"/>
      <c r="D128" s="16"/>
      <c r="E128" s="16"/>
      <c r="F128" s="122"/>
      <c r="G128" s="16"/>
      <c r="H128" s="122"/>
      <c r="I128" s="16"/>
      <c r="J128" s="15"/>
      <c r="K128" s="15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>
      <c r="A129" s="16"/>
      <c r="B129" s="16"/>
      <c r="C129" s="16"/>
      <c r="D129" s="16"/>
      <c r="E129" s="16"/>
      <c r="F129" s="122"/>
      <c r="G129" s="16"/>
      <c r="H129" s="122"/>
      <c r="I129" s="16"/>
      <c r="J129" s="15"/>
      <c r="K129" s="15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>
      <c r="A130" s="16"/>
      <c r="B130" s="16"/>
      <c r="C130" s="16"/>
      <c r="D130" s="16"/>
      <c r="E130" s="16"/>
      <c r="F130" s="122"/>
      <c r="G130" s="16"/>
      <c r="H130" s="122"/>
      <c r="I130" s="16"/>
      <c r="J130" s="15"/>
      <c r="K130" s="15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>
      <c r="A131" s="16"/>
      <c r="B131" s="16"/>
      <c r="C131" s="16"/>
      <c r="D131" s="16"/>
      <c r="E131" s="16"/>
      <c r="F131" s="122"/>
      <c r="G131" s="16"/>
      <c r="H131" s="122"/>
      <c r="I131" s="16"/>
      <c r="J131" s="15"/>
      <c r="K131" s="15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>
      <c r="A132" s="16"/>
      <c r="B132" s="16"/>
      <c r="C132" s="16"/>
      <c r="D132" s="16"/>
      <c r="E132" s="16"/>
      <c r="F132" s="122"/>
      <c r="G132" s="16"/>
      <c r="H132" s="122"/>
      <c r="I132" s="16"/>
      <c r="J132" s="15"/>
      <c r="K132" s="15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>
      <c r="A133" s="16"/>
      <c r="B133" s="16"/>
      <c r="C133" s="16"/>
      <c r="D133" s="16"/>
      <c r="E133" s="16"/>
      <c r="F133" s="122"/>
      <c r="G133" s="16"/>
      <c r="H133" s="122"/>
      <c r="I133" s="16"/>
      <c r="J133" s="15"/>
      <c r="K133" s="15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>
      <c r="A134" s="16"/>
      <c r="B134" s="16"/>
      <c r="C134" s="16"/>
      <c r="D134" s="16"/>
      <c r="E134" s="16"/>
      <c r="F134" s="122"/>
      <c r="G134" s="16"/>
      <c r="H134" s="122"/>
      <c r="I134" s="16"/>
      <c r="J134" s="15"/>
      <c r="K134" s="15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>
      <c r="A135" s="16"/>
      <c r="B135" s="16"/>
      <c r="C135" s="16"/>
      <c r="D135" s="16"/>
      <c r="E135" s="16"/>
      <c r="F135" s="122"/>
      <c r="G135" s="16"/>
      <c r="H135" s="122"/>
      <c r="I135" s="16"/>
      <c r="J135" s="15"/>
      <c r="K135" s="15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>
      <c r="A136" s="16"/>
      <c r="B136" s="16"/>
      <c r="C136" s="16"/>
      <c r="D136" s="16"/>
      <c r="E136" s="16"/>
      <c r="F136" s="122"/>
      <c r="G136" s="16"/>
      <c r="H136" s="122"/>
      <c r="I136" s="16"/>
      <c r="J136" s="15"/>
      <c r="K136" s="15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>
      <c r="A137" s="16"/>
      <c r="B137" s="16"/>
      <c r="C137" s="16"/>
      <c r="D137" s="16"/>
      <c r="E137" s="16"/>
      <c r="F137" s="122"/>
      <c r="G137" s="16"/>
      <c r="H137" s="122"/>
      <c r="I137" s="16"/>
      <c r="J137" s="15"/>
      <c r="K137" s="15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>
      <c r="A138" s="16"/>
      <c r="B138" s="16"/>
      <c r="C138" s="16"/>
      <c r="D138" s="16"/>
      <c r="E138" s="16"/>
      <c r="F138" s="122"/>
      <c r="G138" s="16"/>
      <c r="H138" s="122"/>
      <c r="I138" s="16"/>
      <c r="J138" s="15"/>
      <c r="K138" s="15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>
      <c r="A139" s="16"/>
      <c r="B139" s="16"/>
      <c r="C139" s="16"/>
      <c r="D139" s="16"/>
      <c r="E139" s="16"/>
      <c r="F139" s="122"/>
      <c r="G139" s="16"/>
      <c r="H139" s="122"/>
      <c r="I139" s="16"/>
      <c r="J139" s="15"/>
      <c r="K139" s="15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>
      <c r="A140" s="16"/>
      <c r="B140" s="16"/>
      <c r="C140" s="16"/>
      <c r="D140" s="16"/>
      <c r="E140" s="16"/>
      <c r="F140" s="122"/>
      <c r="G140" s="16"/>
      <c r="H140" s="122"/>
      <c r="I140" s="16"/>
      <c r="J140" s="15"/>
      <c r="K140" s="15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>
      <c r="A141" s="16"/>
      <c r="B141" s="16"/>
      <c r="C141" s="16"/>
      <c r="D141" s="16"/>
      <c r="E141" s="16"/>
      <c r="F141" s="122"/>
      <c r="G141" s="16"/>
      <c r="H141" s="122"/>
      <c r="I141" s="16"/>
      <c r="J141" s="15"/>
      <c r="K141" s="15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>
      <c r="A142" s="16"/>
      <c r="B142" s="16"/>
      <c r="C142" s="16"/>
      <c r="D142" s="16"/>
      <c r="E142" s="16"/>
      <c r="F142" s="122"/>
      <c r="G142" s="16"/>
      <c r="H142" s="122"/>
      <c r="I142" s="16"/>
      <c r="J142" s="15"/>
      <c r="K142" s="15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>
      <c r="A143" s="16"/>
      <c r="B143" s="16"/>
      <c r="C143" s="16"/>
      <c r="D143" s="16"/>
      <c r="E143" s="16"/>
      <c r="F143" s="122"/>
      <c r="G143" s="16"/>
      <c r="H143" s="122"/>
      <c r="I143" s="16"/>
      <c r="J143" s="15"/>
      <c r="K143" s="15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>
      <c r="A144" s="16"/>
      <c r="B144" s="16"/>
      <c r="C144" s="16"/>
      <c r="D144" s="16"/>
      <c r="E144" s="16"/>
      <c r="F144" s="122"/>
      <c r="G144" s="16"/>
      <c r="H144" s="122"/>
      <c r="I144" s="16"/>
      <c r="J144" s="15"/>
      <c r="K144" s="15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>
      <c r="A145" s="16"/>
      <c r="B145" s="16"/>
      <c r="C145" s="16"/>
      <c r="D145" s="16"/>
      <c r="E145" s="16"/>
      <c r="F145" s="122"/>
      <c r="G145" s="16"/>
      <c r="H145" s="122"/>
      <c r="I145" s="16"/>
      <c r="J145" s="15"/>
      <c r="K145" s="15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>
      <c r="A146" s="16"/>
      <c r="B146" s="16"/>
      <c r="C146" s="16"/>
      <c r="D146" s="16"/>
      <c r="E146" s="16"/>
      <c r="F146" s="122"/>
      <c r="G146" s="16"/>
      <c r="H146" s="122"/>
      <c r="I146" s="16"/>
      <c r="J146" s="15"/>
      <c r="K146" s="15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>
      <c r="A147" s="16"/>
      <c r="B147" s="16"/>
      <c r="C147" s="16"/>
      <c r="D147" s="16"/>
      <c r="E147" s="16"/>
      <c r="F147" s="122"/>
      <c r="G147" s="16"/>
      <c r="H147" s="122"/>
      <c r="I147" s="16"/>
      <c r="J147" s="15"/>
      <c r="K147" s="15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>
      <c r="A148" s="16"/>
      <c r="B148" s="16"/>
      <c r="C148" s="16"/>
      <c r="D148" s="16"/>
      <c r="E148" s="16"/>
      <c r="F148" s="122"/>
      <c r="G148" s="16"/>
      <c r="H148" s="122"/>
      <c r="I148" s="16"/>
      <c r="J148" s="15"/>
      <c r="K148" s="15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>
      <c r="A149" s="16"/>
      <c r="B149" s="16"/>
      <c r="C149" s="16"/>
      <c r="D149" s="16"/>
      <c r="E149" s="16"/>
      <c r="F149" s="122"/>
      <c r="G149" s="16"/>
      <c r="H149" s="122"/>
      <c r="I149" s="16"/>
      <c r="J149" s="15"/>
      <c r="K149" s="15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>
      <c r="A150" s="16"/>
      <c r="B150" s="16"/>
      <c r="C150" s="16"/>
      <c r="D150" s="16"/>
      <c r="E150" s="16"/>
      <c r="F150" s="122"/>
      <c r="G150" s="16"/>
      <c r="H150" s="122"/>
      <c r="I150" s="16"/>
      <c r="J150" s="15"/>
      <c r="K150" s="15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>
      <c r="A151" s="16"/>
      <c r="B151" s="16"/>
      <c r="C151" s="16"/>
      <c r="D151" s="16"/>
      <c r="E151" s="16"/>
      <c r="F151" s="122"/>
      <c r="G151" s="16"/>
      <c r="H151" s="122"/>
      <c r="I151" s="16"/>
      <c r="J151" s="15"/>
      <c r="K151" s="15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>
      <c r="A152" s="16"/>
      <c r="B152" s="16"/>
      <c r="C152" s="16"/>
      <c r="D152" s="16"/>
      <c r="E152" s="16"/>
      <c r="F152" s="122"/>
      <c r="G152" s="16"/>
      <c r="H152" s="122"/>
      <c r="I152" s="16"/>
      <c r="J152" s="15"/>
      <c r="K152" s="15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>
      <c r="A153" s="16"/>
      <c r="B153" s="16"/>
      <c r="C153" s="16"/>
      <c r="D153" s="16"/>
      <c r="E153" s="16"/>
      <c r="F153" s="122"/>
      <c r="G153" s="16"/>
      <c r="H153" s="122"/>
      <c r="I153" s="16"/>
      <c r="J153" s="15"/>
      <c r="K153" s="15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>
      <c r="A154" s="16"/>
      <c r="B154" s="16"/>
      <c r="C154" s="16"/>
      <c r="D154" s="16"/>
      <c r="E154" s="16"/>
      <c r="F154" s="122"/>
      <c r="G154" s="16"/>
      <c r="H154" s="122"/>
      <c r="I154" s="16"/>
      <c r="J154" s="15"/>
      <c r="K154" s="15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>
      <c r="A155" s="16"/>
      <c r="B155" s="16"/>
      <c r="C155" s="16"/>
      <c r="D155" s="16"/>
      <c r="E155" s="16"/>
      <c r="F155" s="122"/>
      <c r="G155" s="16"/>
      <c r="H155" s="122"/>
      <c r="I155" s="16"/>
      <c r="J155" s="15"/>
      <c r="K155" s="15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>
      <c r="A156" s="16"/>
      <c r="B156" s="16"/>
      <c r="C156" s="16"/>
      <c r="D156" s="16"/>
      <c r="E156" s="16"/>
      <c r="F156" s="122"/>
      <c r="G156" s="16"/>
      <c r="H156" s="122"/>
      <c r="I156" s="16"/>
      <c r="J156" s="15"/>
      <c r="K156" s="15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>
      <c r="A157" s="16"/>
      <c r="B157" s="16"/>
      <c r="C157" s="16"/>
      <c r="D157" s="16"/>
      <c r="E157" s="16"/>
      <c r="F157" s="122"/>
      <c r="G157" s="16"/>
      <c r="H157" s="122"/>
      <c r="I157" s="16"/>
      <c r="J157" s="15"/>
      <c r="K157" s="15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>
      <c r="A158" s="16"/>
      <c r="B158" s="16"/>
      <c r="C158" s="16"/>
      <c r="D158" s="16"/>
      <c r="E158" s="16"/>
      <c r="F158" s="122"/>
      <c r="G158" s="16"/>
      <c r="H158" s="122"/>
      <c r="I158" s="16"/>
      <c r="J158" s="15"/>
      <c r="K158" s="15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>
      <c r="A159" s="16"/>
      <c r="B159" s="16"/>
      <c r="C159" s="16"/>
      <c r="D159" s="16"/>
      <c r="E159" s="16"/>
      <c r="F159" s="122"/>
      <c r="G159" s="16"/>
      <c r="H159" s="122"/>
      <c r="I159" s="16"/>
      <c r="J159" s="15"/>
      <c r="K159" s="15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>
      <c r="A160" s="16"/>
      <c r="B160" s="16"/>
      <c r="C160" s="16"/>
      <c r="D160" s="16"/>
      <c r="E160" s="16"/>
      <c r="F160" s="122"/>
      <c r="G160" s="16"/>
      <c r="H160" s="122"/>
      <c r="I160" s="16"/>
      <c r="J160" s="15"/>
      <c r="K160" s="15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>
      <c r="A161" s="16"/>
      <c r="B161" s="16"/>
      <c r="C161" s="16"/>
      <c r="D161" s="16"/>
      <c r="E161" s="16"/>
      <c r="F161" s="122"/>
      <c r="G161" s="16"/>
      <c r="H161" s="122"/>
      <c r="I161" s="16"/>
      <c r="J161" s="15"/>
      <c r="K161" s="15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>
      <c r="A162" s="16"/>
      <c r="B162" s="16"/>
      <c r="C162" s="16"/>
      <c r="D162" s="16"/>
      <c r="E162" s="16"/>
      <c r="F162" s="122"/>
      <c r="G162" s="16"/>
      <c r="H162" s="122"/>
      <c r="I162" s="16"/>
      <c r="J162" s="15"/>
      <c r="K162" s="15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>
      <c r="A163" s="16"/>
      <c r="B163" s="16"/>
      <c r="C163" s="16"/>
      <c r="D163" s="16"/>
      <c r="E163" s="16"/>
      <c r="F163" s="122"/>
      <c r="G163" s="16"/>
      <c r="H163" s="122"/>
      <c r="I163" s="16"/>
      <c r="J163" s="15"/>
      <c r="K163" s="15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>
      <c r="A164" s="16"/>
      <c r="B164" s="16"/>
      <c r="C164" s="16"/>
      <c r="D164" s="16"/>
      <c r="E164" s="16"/>
      <c r="F164" s="122"/>
      <c r="G164" s="16"/>
      <c r="H164" s="122"/>
      <c r="I164" s="16"/>
      <c r="J164" s="15"/>
      <c r="K164" s="15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>
      <c r="A165" s="16"/>
      <c r="B165" s="16"/>
      <c r="C165" s="16"/>
      <c r="D165" s="16"/>
      <c r="E165" s="16"/>
      <c r="F165" s="122"/>
      <c r="G165" s="16"/>
      <c r="H165" s="122"/>
      <c r="I165" s="16"/>
      <c r="J165" s="15"/>
      <c r="K165" s="15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>
      <c r="A166" s="16"/>
      <c r="B166" s="16"/>
      <c r="C166" s="16"/>
      <c r="D166" s="16"/>
      <c r="E166" s="16"/>
      <c r="F166" s="122"/>
      <c r="G166" s="16"/>
      <c r="H166" s="122"/>
      <c r="I166" s="16"/>
      <c r="J166" s="15"/>
      <c r="K166" s="15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>
      <c r="A167" s="16"/>
      <c r="B167" s="16"/>
      <c r="C167" s="16"/>
      <c r="D167" s="16"/>
      <c r="E167" s="16"/>
      <c r="F167" s="122"/>
      <c r="G167" s="16"/>
      <c r="H167" s="122"/>
      <c r="I167" s="16"/>
      <c r="J167" s="15"/>
      <c r="K167" s="15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>
      <c r="A168" s="16"/>
      <c r="B168" s="16"/>
      <c r="C168" s="16"/>
      <c r="D168" s="16"/>
      <c r="E168" s="16"/>
      <c r="F168" s="122"/>
      <c r="G168" s="16"/>
      <c r="H168" s="122"/>
      <c r="I168" s="16"/>
      <c r="J168" s="15"/>
      <c r="K168" s="15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>
      <c r="A169" s="16"/>
      <c r="B169" s="16"/>
      <c r="C169" s="16"/>
      <c r="D169" s="16"/>
      <c r="E169" s="16"/>
      <c r="F169" s="122"/>
      <c r="G169" s="16"/>
      <c r="H169" s="122"/>
      <c r="I169" s="16"/>
      <c r="J169" s="15"/>
      <c r="K169" s="15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>
      <c r="A170" s="16"/>
      <c r="B170" s="16"/>
      <c r="C170" s="16"/>
      <c r="D170" s="16"/>
      <c r="E170" s="16"/>
      <c r="F170" s="122"/>
      <c r="G170" s="16"/>
      <c r="H170" s="122"/>
      <c r="I170" s="16"/>
      <c r="J170" s="15"/>
      <c r="K170" s="15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>
      <c r="A171" s="16"/>
      <c r="B171" s="16"/>
      <c r="C171" s="16"/>
      <c r="D171" s="16"/>
      <c r="E171" s="16"/>
      <c r="F171" s="122"/>
      <c r="G171" s="16"/>
      <c r="H171" s="122"/>
      <c r="I171" s="16"/>
      <c r="J171" s="15"/>
      <c r="K171" s="15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>
      <c r="A172" s="16"/>
      <c r="B172" s="16"/>
      <c r="C172" s="16"/>
      <c r="D172" s="16"/>
      <c r="E172" s="16"/>
      <c r="F172" s="122"/>
      <c r="G172" s="16"/>
      <c r="H172" s="122"/>
      <c r="I172" s="16"/>
      <c r="J172" s="15"/>
      <c r="K172" s="15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>
      <c r="A173" s="16"/>
      <c r="B173" s="16"/>
      <c r="C173" s="16"/>
      <c r="D173" s="16"/>
      <c r="E173" s="16"/>
      <c r="F173" s="122"/>
      <c r="G173" s="16"/>
      <c r="H173" s="122"/>
      <c r="I173" s="16"/>
      <c r="J173" s="15"/>
      <c r="K173" s="15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>
      <c r="A174" s="16"/>
      <c r="B174" s="16"/>
      <c r="C174" s="16"/>
      <c r="D174" s="16"/>
      <c r="E174" s="16"/>
      <c r="F174" s="122"/>
      <c r="G174" s="16"/>
      <c r="H174" s="122"/>
      <c r="I174" s="16"/>
      <c r="J174" s="15"/>
      <c r="K174" s="15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>
      <c r="A175" s="16"/>
      <c r="B175" s="16"/>
      <c r="C175" s="16"/>
      <c r="D175" s="16"/>
      <c r="E175" s="16"/>
      <c r="F175" s="122"/>
      <c r="G175" s="16"/>
      <c r="H175" s="122"/>
      <c r="I175" s="16"/>
      <c r="J175" s="15"/>
      <c r="K175" s="15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>
      <c r="A176" s="16"/>
      <c r="B176" s="16"/>
      <c r="C176" s="16"/>
      <c r="D176" s="16"/>
      <c r="E176" s="16"/>
      <c r="F176" s="122"/>
      <c r="G176" s="16"/>
      <c r="H176" s="122"/>
      <c r="I176" s="16"/>
      <c r="J176" s="15"/>
      <c r="K176" s="15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>
      <c r="A177" s="16"/>
      <c r="B177" s="16"/>
      <c r="C177" s="16"/>
      <c r="D177" s="16"/>
      <c r="E177" s="16"/>
      <c r="F177" s="122"/>
      <c r="G177" s="16"/>
      <c r="H177" s="122"/>
      <c r="I177" s="16"/>
      <c r="J177" s="15"/>
      <c r="K177" s="15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>
      <c r="A178" s="16"/>
      <c r="B178" s="16"/>
      <c r="C178" s="16"/>
      <c r="D178" s="16"/>
      <c r="E178" s="16"/>
      <c r="F178" s="122"/>
      <c r="G178" s="16"/>
      <c r="H178" s="122"/>
      <c r="I178" s="16"/>
      <c r="J178" s="15"/>
      <c r="K178" s="15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>
      <c r="A179" s="16"/>
      <c r="B179" s="16"/>
      <c r="C179" s="16"/>
      <c r="D179" s="16"/>
      <c r="E179" s="16"/>
      <c r="F179" s="122"/>
      <c r="G179" s="16"/>
      <c r="H179" s="122"/>
      <c r="I179" s="16"/>
      <c r="J179" s="15"/>
      <c r="K179" s="15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>
      <c r="A180" s="16"/>
      <c r="B180" s="16"/>
      <c r="C180" s="16"/>
      <c r="D180" s="16"/>
      <c r="E180" s="16"/>
      <c r="F180" s="122"/>
      <c r="G180" s="16"/>
      <c r="H180" s="122"/>
      <c r="I180" s="16"/>
      <c r="J180" s="15"/>
      <c r="K180" s="15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>
      <c r="A181" s="16"/>
      <c r="B181" s="16"/>
      <c r="C181" s="16"/>
      <c r="D181" s="16"/>
      <c r="E181" s="16"/>
      <c r="F181" s="122"/>
      <c r="G181" s="16"/>
      <c r="H181" s="122"/>
      <c r="I181" s="16"/>
      <c r="J181" s="15"/>
      <c r="K181" s="15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>
      <c r="A182" s="16"/>
      <c r="B182" s="16"/>
      <c r="C182" s="16"/>
      <c r="D182" s="16"/>
      <c r="E182" s="16"/>
      <c r="F182" s="122"/>
      <c r="G182" s="16"/>
      <c r="H182" s="122"/>
      <c r="I182" s="16"/>
      <c r="J182" s="15"/>
      <c r="K182" s="15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>
      <c r="A183" s="16"/>
      <c r="B183" s="16"/>
      <c r="C183" s="16"/>
      <c r="D183" s="16"/>
      <c r="E183" s="16"/>
      <c r="F183" s="122"/>
      <c r="G183" s="16"/>
      <c r="H183" s="122"/>
      <c r="I183" s="16"/>
      <c r="J183" s="15"/>
      <c r="K183" s="15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>
      <c r="A184" s="16"/>
      <c r="B184" s="16"/>
      <c r="C184" s="16"/>
      <c r="D184" s="16"/>
      <c r="E184" s="16"/>
      <c r="F184" s="122"/>
      <c r="G184" s="16"/>
      <c r="H184" s="122"/>
      <c r="I184" s="16"/>
      <c r="J184" s="15"/>
      <c r="K184" s="15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>
      <c r="A185" s="16"/>
      <c r="B185" s="16"/>
      <c r="C185" s="16"/>
      <c r="D185" s="16"/>
      <c r="E185" s="16"/>
      <c r="F185" s="122"/>
      <c r="G185" s="16"/>
      <c r="H185" s="122"/>
      <c r="I185" s="16"/>
      <c r="J185" s="15"/>
      <c r="K185" s="15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>
      <c r="A186" s="16"/>
      <c r="B186" s="16"/>
      <c r="C186" s="16"/>
      <c r="D186" s="16"/>
      <c r="E186" s="16"/>
      <c r="F186" s="122"/>
      <c r="G186" s="16"/>
      <c r="H186" s="122"/>
      <c r="I186" s="16"/>
      <c r="J186" s="15"/>
      <c r="K186" s="15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>
      <c r="A187" s="16"/>
      <c r="B187" s="16"/>
      <c r="C187" s="16"/>
      <c r="D187" s="16"/>
      <c r="E187" s="16"/>
      <c r="F187" s="122"/>
      <c r="G187" s="16"/>
      <c r="H187" s="122"/>
      <c r="I187" s="16"/>
      <c r="J187" s="15"/>
      <c r="K187" s="15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>
      <c r="A188" s="16"/>
      <c r="B188" s="16"/>
      <c r="C188" s="16"/>
      <c r="D188" s="16"/>
      <c r="E188" s="16"/>
      <c r="F188" s="122"/>
      <c r="G188" s="16"/>
      <c r="H188" s="122"/>
      <c r="I188" s="16"/>
      <c r="J188" s="15"/>
      <c r="K188" s="15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>
      <c r="A189" s="16"/>
      <c r="B189" s="16"/>
      <c r="C189" s="16"/>
      <c r="D189" s="16"/>
      <c r="E189" s="16"/>
      <c r="F189" s="122"/>
      <c r="G189" s="16"/>
      <c r="H189" s="122"/>
      <c r="I189" s="16"/>
      <c r="J189" s="15"/>
      <c r="K189" s="15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>
      <c r="A190" s="16"/>
      <c r="B190" s="16"/>
      <c r="C190" s="16"/>
      <c r="D190" s="16"/>
      <c r="E190" s="16"/>
      <c r="F190" s="122"/>
      <c r="G190" s="16"/>
      <c r="H190" s="122"/>
      <c r="I190" s="16"/>
      <c r="J190" s="15"/>
      <c r="K190" s="15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>
      <c r="A191" s="16"/>
      <c r="B191" s="16"/>
      <c r="C191" s="16"/>
      <c r="D191" s="16"/>
      <c r="E191" s="16"/>
      <c r="F191" s="122"/>
      <c r="G191" s="16"/>
      <c r="H191" s="122"/>
      <c r="I191" s="16"/>
      <c r="J191" s="15"/>
      <c r="K191" s="15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>
      <c r="A192" s="16"/>
      <c r="B192" s="16"/>
      <c r="C192" s="16"/>
      <c r="D192" s="16"/>
      <c r="E192" s="16"/>
      <c r="F192" s="122"/>
      <c r="G192" s="16"/>
      <c r="H192" s="122"/>
      <c r="I192" s="16"/>
      <c r="J192" s="15"/>
      <c r="K192" s="15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>
      <c r="A193" s="16"/>
      <c r="B193" s="16"/>
      <c r="C193" s="16"/>
      <c r="D193" s="16"/>
      <c r="E193" s="16"/>
      <c r="F193" s="122"/>
      <c r="G193" s="16"/>
      <c r="H193" s="122"/>
      <c r="I193" s="16"/>
      <c r="J193" s="15"/>
      <c r="K193" s="15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>
      <c r="A194" s="16"/>
      <c r="B194" s="16"/>
      <c r="C194" s="16"/>
      <c r="D194" s="16"/>
      <c r="E194" s="16"/>
      <c r="F194" s="122"/>
      <c r="G194" s="16"/>
      <c r="H194" s="122"/>
      <c r="I194" s="16"/>
      <c r="J194" s="15"/>
      <c r="K194" s="15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>
      <c r="A195" s="16"/>
      <c r="B195" s="16"/>
      <c r="C195" s="16"/>
      <c r="D195" s="16"/>
      <c r="E195" s="16"/>
      <c r="F195" s="122"/>
      <c r="G195" s="16"/>
      <c r="H195" s="122"/>
      <c r="I195" s="16"/>
      <c r="J195" s="15"/>
      <c r="K195" s="15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>
      <c r="A196" s="16"/>
      <c r="B196" s="16"/>
      <c r="C196" s="16"/>
      <c r="D196" s="16"/>
      <c r="E196" s="16"/>
      <c r="F196" s="122"/>
      <c r="G196" s="16"/>
      <c r="H196" s="122"/>
      <c r="I196" s="16"/>
      <c r="J196" s="15"/>
      <c r="K196" s="15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>
      <c r="A197" s="16"/>
      <c r="B197" s="16"/>
      <c r="C197" s="16"/>
      <c r="D197" s="16"/>
      <c r="E197" s="16"/>
      <c r="F197" s="122"/>
      <c r="G197" s="16"/>
      <c r="H197" s="122"/>
      <c r="I197" s="16"/>
      <c r="J197" s="15"/>
      <c r="K197" s="15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>
      <c r="A198" s="16"/>
      <c r="B198" s="16"/>
      <c r="C198" s="16"/>
      <c r="D198" s="16"/>
      <c r="E198" s="16"/>
      <c r="F198" s="122"/>
      <c r="G198" s="16"/>
      <c r="H198" s="122"/>
      <c r="I198" s="16"/>
      <c r="J198" s="15"/>
      <c r="K198" s="15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>
      <c r="A199" s="16"/>
      <c r="B199" s="16"/>
      <c r="C199" s="16"/>
      <c r="D199" s="16"/>
      <c r="E199" s="16"/>
      <c r="F199" s="122"/>
      <c r="G199" s="16"/>
      <c r="H199" s="122"/>
      <c r="I199" s="16"/>
      <c r="J199" s="15"/>
      <c r="K199" s="15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>
      <c r="A200" s="16"/>
      <c r="B200" s="16"/>
      <c r="C200" s="16"/>
      <c r="D200" s="16"/>
      <c r="E200" s="16"/>
      <c r="F200" s="122"/>
      <c r="G200" s="16"/>
      <c r="H200" s="122"/>
      <c r="I200" s="16"/>
      <c r="J200" s="15"/>
      <c r="K200" s="15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>
      <c r="A201" s="16"/>
      <c r="B201" s="16"/>
      <c r="C201" s="16"/>
      <c r="D201" s="16"/>
      <c r="E201" s="16"/>
      <c r="F201" s="122"/>
      <c r="G201" s="16"/>
      <c r="H201" s="122"/>
      <c r="I201" s="16"/>
      <c r="J201" s="15"/>
      <c r="K201" s="15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>
      <c r="A202" s="16"/>
      <c r="B202" s="16"/>
      <c r="C202" s="16"/>
      <c r="D202" s="16"/>
      <c r="E202" s="16"/>
      <c r="F202" s="122"/>
      <c r="G202" s="16"/>
      <c r="H202" s="122"/>
      <c r="I202" s="16"/>
      <c r="J202" s="15"/>
      <c r="K202" s="15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>
      <c r="A203" s="16"/>
      <c r="B203" s="16"/>
      <c r="C203" s="16"/>
      <c r="D203" s="16"/>
      <c r="E203" s="16"/>
      <c r="F203" s="122"/>
      <c r="G203" s="16"/>
      <c r="H203" s="122"/>
      <c r="I203" s="16"/>
      <c r="J203" s="15"/>
      <c r="K203" s="15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>
      <c r="A204" s="16"/>
      <c r="B204" s="16"/>
      <c r="C204" s="16"/>
      <c r="D204" s="16"/>
      <c r="E204" s="16"/>
      <c r="F204" s="122"/>
      <c r="G204" s="16"/>
      <c r="H204" s="122"/>
      <c r="I204" s="16"/>
      <c r="J204" s="15"/>
      <c r="K204" s="15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>
      <c r="A205" s="16"/>
      <c r="B205" s="16"/>
      <c r="C205" s="16"/>
      <c r="D205" s="16"/>
      <c r="E205" s="16"/>
      <c r="F205" s="122"/>
      <c r="G205" s="16"/>
      <c r="H205" s="122"/>
      <c r="I205" s="16"/>
      <c r="J205" s="15"/>
      <c r="K205" s="15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>
      <c r="A206" s="16"/>
      <c r="B206" s="16"/>
      <c r="C206" s="16"/>
      <c r="D206" s="16"/>
      <c r="E206" s="16"/>
      <c r="F206" s="122"/>
      <c r="G206" s="16"/>
      <c r="H206" s="122"/>
      <c r="I206" s="16"/>
      <c r="J206" s="15"/>
      <c r="K206" s="15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>
      <c r="A207" s="16"/>
      <c r="B207" s="16"/>
      <c r="C207" s="16"/>
      <c r="D207" s="16"/>
      <c r="E207" s="16"/>
      <c r="F207" s="122"/>
      <c r="G207" s="16"/>
      <c r="H207" s="122"/>
      <c r="I207" s="16"/>
      <c r="J207" s="15"/>
      <c r="K207" s="15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>
      <c r="A208" s="16"/>
      <c r="B208" s="16"/>
      <c r="C208" s="16"/>
      <c r="D208" s="16"/>
      <c r="E208" s="16"/>
      <c r="F208" s="122"/>
      <c r="G208" s="16"/>
      <c r="H208" s="122"/>
      <c r="I208" s="16"/>
      <c r="J208" s="15"/>
      <c r="K208" s="15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>
      <c r="A209" s="16"/>
      <c r="B209" s="16"/>
      <c r="C209" s="16"/>
      <c r="D209" s="16"/>
      <c r="E209" s="16"/>
      <c r="F209" s="122"/>
      <c r="G209" s="16"/>
      <c r="H209" s="122"/>
      <c r="I209" s="16"/>
      <c r="J209" s="15"/>
      <c r="K209" s="15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>
      <c r="A210" s="16"/>
      <c r="B210" s="16"/>
      <c r="C210" s="16"/>
      <c r="D210" s="16"/>
      <c r="E210" s="16"/>
      <c r="F210" s="122"/>
      <c r="G210" s="16"/>
      <c r="H210" s="122"/>
      <c r="I210" s="16"/>
      <c r="J210" s="15"/>
      <c r="K210" s="15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>
      <c r="A211" s="16"/>
      <c r="B211" s="16"/>
      <c r="C211" s="16"/>
      <c r="D211" s="16"/>
      <c r="E211" s="16"/>
      <c r="F211" s="122"/>
      <c r="G211" s="16"/>
      <c r="H211" s="122"/>
      <c r="I211" s="16"/>
      <c r="J211" s="15"/>
      <c r="K211" s="15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>
      <c r="A212" s="16"/>
      <c r="B212" s="16"/>
      <c r="C212" s="16"/>
      <c r="D212" s="16"/>
      <c r="E212" s="16"/>
      <c r="F212" s="122"/>
      <c r="G212" s="16"/>
      <c r="H212" s="122"/>
      <c r="I212" s="16"/>
      <c r="J212" s="15"/>
      <c r="K212" s="15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>
      <c r="A213" s="16"/>
      <c r="B213" s="16"/>
      <c r="C213" s="16"/>
      <c r="D213" s="16"/>
      <c r="E213" s="16"/>
      <c r="F213" s="122"/>
      <c r="G213" s="16"/>
      <c r="H213" s="122"/>
      <c r="I213" s="16"/>
      <c r="J213" s="15"/>
      <c r="K213" s="15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>
      <c r="A214" s="16"/>
      <c r="B214" s="16"/>
      <c r="C214" s="16"/>
      <c r="D214" s="16"/>
      <c r="E214" s="16"/>
      <c r="F214" s="122"/>
      <c r="G214" s="16"/>
      <c r="H214" s="122"/>
      <c r="I214" s="16"/>
      <c r="J214" s="15"/>
      <c r="K214" s="15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>
      <c r="A215" s="16"/>
      <c r="B215" s="16"/>
      <c r="C215" s="16"/>
      <c r="D215" s="16"/>
      <c r="E215" s="16"/>
      <c r="F215" s="122"/>
      <c r="G215" s="16"/>
      <c r="H215" s="122"/>
      <c r="I215" s="16"/>
      <c r="J215" s="15"/>
      <c r="K215" s="15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>
      <c r="A216" s="16"/>
      <c r="B216" s="16"/>
      <c r="C216" s="16"/>
      <c r="D216" s="16"/>
      <c r="E216" s="16"/>
      <c r="F216" s="122"/>
      <c r="G216" s="16"/>
      <c r="H216" s="122"/>
      <c r="I216" s="16"/>
      <c r="J216" s="15"/>
      <c r="K216" s="15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>
      <c r="A217" s="16"/>
      <c r="B217" s="16"/>
      <c r="C217" s="16"/>
      <c r="D217" s="16"/>
      <c r="E217" s="16"/>
      <c r="F217" s="122"/>
      <c r="G217" s="16"/>
      <c r="H217" s="122"/>
      <c r="I217" s="16"/>
      <c r="J217" s="15"/>
      <c r="K217" s="15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>
      <c r="A218" s="16"/>
      <c r="B218" s="16"/>
      <c r="C218" s="16"/>
      <c r="D218" s="16"/>
      <c r="E218" s="16"/>
      <c r="F218" s="122"/>
      <c r="G218" s="16"/>
      <c r="H218" s="122"/>
      <c r="I218" s="16"/>
      <c r="J218" s="15"/>
      <c r="K218" s="15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>
      <c r="A219" s="16"/>
      <c r="B219" s="16"/>
      <c r="C219" s="16"/>
      <c r="D219" s="16"/>
      <c r="E219" s="16"/>
      <c r="F219" s="122"/>
      <c r="G219" s="16"/>
      <c r="H219" s="122"/>
      <c r="I219" s="16"/>
      <c r="J219" s="15"/>
      <c r="K219" s="15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>
      <c r="A220" s="16"/>
      <c r="B220" s="16"/>
      <c r="C220" s="16"/>
      <c r="D220" s="16"/>
      <c r="E220" s="16"/>
      <c r="F220" s="122"/>
      <c r="G220" s="16"/>
      <c r="H220" s="122"/>
      <c r="I220" s="16"/>
      <c r="J220" s="15"/>
      <c r="K220" s="15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>
      <c r="A221" s="16"/>
      <c r="B221" s="16"/>
      <c r="C221" s="16"/>
      <c r="D221" s="16"/>
      <c r="E221" s="16"/>
      <c r="F221" s="122"/>
      <c r="G221" s="16"/>
      <c r="H221" s="122"/>
      <c r="I221" s="16"/>
      <c r="J221" s="15"/>
      <c r="K221" s="15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>
      <c r="A222" s="16"/>
      <c r="B222" s="16"/>
      <c r="C222" s="16"/>
      <c r="D222" s="16"/>
      <c r="E222" s="16"/>
      <c r="F222" s="122"/>
      <c r="G222" s="16"/>
      <c r="H222" s="122"/>
      <c r="I222" s="16"/>
      <c r="J222" s="15"/>
      <c r="K222" s="15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>
      <c r="A223" s="16"/>
      <c r="B223" s="16"/>
      <c r="C223" s="16"/>
      <c r="D223" s="16"/>
      <c r="E223" s="16"/>
      <c r="F223" s="122"/>
      <c r="G223" s="16"/>
      <c r="H223" s="122"/>
      <c r="I223" s="16"/>
      <c r="J223" s="15"/>
      <c r="K223" s="15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>
      <c r="A224" s="16"/>
      <c r="B224" s="16"/>
      <c r="C224" s="16"/>
      <c r="D224" s="16"/>
      <c r="E224" s="16"/>
      <c r="F224" s="122"/>
      <c r="G224" s="16"/>
      <c r="H224" s="122"/>
      <c r="I224" s="16"/>
      <c r="J224" s="15"/>
      <c r="K224" s="15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>
      <c r="A225" s="16"/>
      <c r="B225" s="16"/>
      <c r="C225" s="16"/>
      <c r="D225" s="16"/>
      <c r="E225" s="16"/>
      <c r="F225" s="122"/>
      <c r="G225" s="16"/>
      <c r="H225" s="122"/>
      <c r="I225" s="16"/>
      <c r="J225" s="15"/>
      <c r="K225" s="15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>
      <c r="A226" s="16"/>
      <c r="B226" s="16"/>
      <c r="C226" s="16"/>
      <c r="D226" s="16"/>
      <c r="E226" s="16"/>
      <c r="F226" s="122"/>
      <c r="G226" s="16"/>
      <c r="H226" s="122"/>
      <c r="I226" s="16"/>
      <c r="J226" s="15"/>
      <c r="K226" s="15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>
      <c r="A227" s="16"/>
      <c r="B227" s="16"/>
      <c r="C227" s="16"/>
      <c r="D227" s="16"/>
      <c r="E227" s="16"/>
      <c r="F227" s="122"/>
      <c r="G227" s="16"/>
      <c r="H227" s="122"/>
      <c r="I227" s="16"/>
      <c r="J227" s="15"/>
      <c r="K227" s="15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>
      <c r="A228" s="16"/>
      <c r="B228" s="16"/>
      <c r="C228" s="16"/>
      <c r="D228" s="16"/>
      <c r="E228" s="16"/>
      <c r="F228" s="122"/>
      <c r="G228" s="16"/>
      <c r="H228" s="122"/>
      <c r="I228" s="16"/>
      <c r="J228" s="15"/>
      <c r="K228" s="15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>
      <c r="A229" s="16"/>
      <c r="B229" s="16"/>
      <c r="C229" s="16"/>
      <c r="D229" s="16"/>
      <c r="E229" s="16"/>
      <c r="F229" s="122"/>
      <c r="G229" s="16"/>
      <c r="H229" s="122"/>
      <c r="I229" s="16"/>
      <c r="J229" s="15"/>
      <c r="K229" s="15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>
      <c r="A230" s="16"/>
      <c r="B230" s="16"/>
      <c r="C230" s="16"/>
      <c r="D230" s="16"/>
      <c r="E230" s="16"/>
      <c r="F230" s="122"/>
      <c r="G230" s="16"/>
      <c r="H230" s="122"/>
      <c r="I230" s="16"/>
      <c r="J230" s="15"/>
      <c r="K230" s="15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>
      <c r="A231" s="16"/>
      <c r="B231" s="16"/>
      <c r="C231" s="16"/>
      <c r="D231" s="16"/>
      <c r="E231" s="16"/>
      <c r="F231" s="122"/>
      <c r="G231" s="16"/>
      <c r="H231" s="122"/>
      <c r="I231" s="16"/>
      <c r="J231" s="15"/>
      <c r="K231" s="15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>
      <c r="A232" s="16"/>
      <c r="B232" s="16"/>
      <c r="C232" s="16"/>
      <c r="D232" s="16"/>
      <c r="E232" s="16"/>
      <c r="F232" s="122"/>
      <c r="G232" s="16"/>
      <c r="H232" s="122"/>
      <c r="I232" s="16"/>
      <c r="J232" s="15"/>
      <c r="K232" s="15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>
      <c r="A233" s="16"/>
      <c r="B233" s="16"/>
      <c r="C233" s="16"/>
      <c r="D233" s="16"/>
      <c r="E233" s="16"/>
      <c r="F233" s="122"/>
      <c r="G233" s="16"/>
      <c r="H233" s="122"/>
      <c r="I233" s="16"/>
      <c r="J233" s="15"/>
      <c r="K233" s="15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>
      <c r="A234" s="16"/>
      <c r="B234" s="16"/>
      <c r="C234" s="16"/>
      <c r="D234" s="16"/>
      <c r="E234" s="16"/>
      <c r="F234" s="122"/>
      <c r="G234" s="16"/>
      <c r="H234" s="122"/>
      <c r="I234" s="16"/>
      <c r="J234" s="15"/>
      <c r="K234" s="15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>
      <c r="A235" s="16"/>
      <c r="B235" s="16"/>
      <c r="C235" s="16"/>
      <c r="D235" s="16"/>
      <c r="E235" s="16"/>
      <c r="F235" s="122"/>
      <c r="G235" s="16"/>
      <c r="H235" s="122"/>
      <c r="I235" s="16"/>
      <c r="J235" s="15"/>
      <c r="K235" s="15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>
      <c r="A236" s="16"/>
      <c r="B236" s="16"/>
      <c r="C236" s="16"/>
      <c r="D236" s="16"/>
      <c r="E236" s="16"/>
      <c r="F236" s="122"/>
      <c r="G236" s="16"/>
      <c r="H236" s="122"/>
      <c r="I236" s="16"/>
      <c r="J236" s="15"/>
      <c r="K236" s="15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>
      <c r="A237" s="16"/>
      <c r="B237" s="16"/>
      <c r="C237" s="16"/>
      <c r="D237" s="16"/>
      <c r="E237" s="16"/>
      <c r="F237" s="122"/>
      <c r="G237" s="16"/>
      <c r="H237" s="122"/>
      <c r="I237" s="16"/>
      <c r="J237" s="15"/>
      <c r="K237" s="15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>
      <c r="A238" s="16"/>
      <c r="B238" s="16"/>
      <c r="C238" s="16"/>
      <c r="D238" s="16"/>
      <c r="E238" s="16"/>
      <c r="F238" s="122"/>
      <c r="G238" s="16"/>
      <c r="H238" s="122"/>
      <c r="I238" s="16"/>
      <c r="J238" s="15"/>
      <c r="K238" s="15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>
      <c r="A239" s="16"/>
      <c r="B239" s="16"/>
      <c r="C239" s="16"/>
      <c r="D239" s="16"/>
      <c r="E239" s="16"/>
      <c r="F239" s="122"/>
      <c r="G239" s="16"/>
      <c r="H239" s="122"/>
      <c r="I239" s="16"/>
      <c r="J239" s="15"/>
      <c r="K239" s="15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>
      <c r="A240" s="16"/>
      <c r="B240" s="16"/>
      <c r="C240" s="16"/>
      <c r="D240" s="16"/>
      <c r="E240" s="16"/>
      <c r="F240" s="122"/>
      <c r="G240" s="16"/>
      <c r="H240" s="122"/>
      <c r="I240" s="16"/>
      <c r="J240" s="15"/>
      <c r="K240" s="15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>
      <c r="A241" s="16"/>
      <c r="B241" s="16"/>
      <c r="C241" s="16"/>
      <c r="D241" s="16"/>
      <c r="E241" s="16"/>
      <c r="F241" s="122"/>
      <c r="G241" s="16"/>
      <c r="H241" s="122"/>
      <c r="I241" s="16"/>
      <c r="J241" s="15"/>
      <c r="K241" s="15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>
      <c r="A242" s="16"/>
      <c r="B242" s="16"/>
      <c r="C242" s="16"/>
      <c r="D242" s="16"/>
      <c r="E242" s="16"/>
      <c r="F242" s="122"/>
      <c r="G242" s="16"/>
      <c r="H242" s="122"/>
      <c r="I242" s="16"/>
      <c r="J242" s="15"/>
      <c r="K242" s="15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>
      <c r="A243" s="16"/>
      <c r="B243" s="16"/>
      <c r="C243" s="16"/>
      <c r="D243" s="16"/>
      <c r="E243" s="16"/>
      <c r="F243" s="122"/>
      <c r="G243" s="16"/>
      <c r="H243" s="122"/>
      <c r="I243" s="16"/>
      <c r="J243" s="15"/>
      <c r="K243" s="15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>
      <c r="A244" s="16"/>
      <c r="B244" s="16"/>
      <c r="C244" s="16"/>
      <c r="D244" s="16"/>
      <c r="E244" s="16"/>
      <c r="F244" s="122"/>
      <c r="G244" s="16"/>
      <c r="H244" s="122"/>
      <c r="I244" s="16"/>
      <c r="J244" s="15"/>
      <c r="K244" s="15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>
      <c r="A245" s="16"/>
      <c r="B245" s="16"/>
      <c r="C245" s="16"/>
      <c r="D245" s="16"/>
      <c r="E245" s="16"/>
      <c r="F245" s="122"/>
      <c r="G245" s="16"/>
      <c r="H245" s="122"/>
      <c r="I245" s="16"/>
      <c r="J245" s="15"/>
      <c r="K245" s="15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>
      <c r="A246" s="16"/>
      <c r="B246" s="16"/>
      <c r="C246" s="16"/>
      <c r="D246" s="16"/>
      <c r="E246" s="16"/>
      <c r="F246" s="122"/>
      <c r="G246" s="16"/>
      <c r="H246" s="122"/>
      <c r="I246" s="16"/>
      <c r="J246" s="15"/>
      <c r="K246" s="15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>
      <c r="A247" s="16"/>
      <c r="B247" s="16"/>
      <c r="C247" s="16"/>
      <c r="D247" s="16"/>
      <c r="E247" s="16"/>
      <c r="F247" s="122"/>
      <c r="G247" s="16"/>
      <c r="H247" s="122"/>
      <c r="I247" s="16"/>
      <c r="J247" s="15"/>
      <c r="K247" s="15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>
      <c r="A248" s="16"/>
      <c r="B248" s="16"/>
      <c r="C248" s="16"/>
      <c r="D248" s="16"/>
      <c r="E248" s="16"/>
      <c r="F248" s="122"/>
      <c r="G248" s="16"/>
      <c r="H248" s="122"/>
      <c r="I248" s="16"/>
      <c r="J248" s="15"/>
      <c r="K248" s="15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>
      <c r="A249" s="16"/>
      <c r="B249" s="16"/>
      <c r="C249" s="16"/>
      <c r="D249" s="16"/>
      <c r="E249" s="16"/>
      <c r="F249" s="122"/>
      <c r="G249" s="16"/>
      <c r="H249" s="122"/>
      <c r="I249" s="16"/>
      <c r="J249" s="15"/>
      <c r="K249" s="15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>
      <c r="A250" s="16"/>
      <c r="B250" s="16"/>
      <c r="C250" s="16"/>
      <c r="D250" s="16"/>
      <c r="E250" s="16"/>
      <c r="F250" s="122"/>
      <c r="G250" s="16"/>
      <c r="H250" s="122"/>
      <c r="I250" s="16"/>
      <c r="J250" s="15"/>
      <c r="K250" s="15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>
      <c r="A251" s="16"/>
      <c r="B251" s="16"/>
      <c r="C251" s="16"/>
      <c r="D251" s="16"/>
      <c r="E251" s="16"/>
      <c r="F251" s="122"/>
      <c r="G251" s="16"/>
      <c r="H251" s="122"/>
      <c r="I251" s="16"/>
      <c r="J251" s="15"/>
      <c r="K251" s="15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>
      <c r="A252" s="16"/>
      <c r="B252" s="16"/>
      <c r="C252" s="16"/>
      <c r="D252" s="16"/>
      <c r="E252" s="16"/>
      <c r="F252" s="122"/>
      <c r="G252" s="16"/>
      <c r="H252" s="122"/>
      <c r="I252" s="16"/>
      <c r="J252" s="15"/>
      <c r="K252" s="15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>
      <c r="A253" s="16"/>
      <c r="B253" s="16"/>
      <c r="C253" s="16"/>
      <c r="D253" s="16"/>
      <c r="E253" s="16"/>
      <c r="F253" s="122"/>
      <c r="G253" s="16"/>
      <c r="H253" s="122"/>
      <c r="I253" s="16"/>
      <c r="J253" s="15"/>
      <c r="K253" s="15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>
      <c r="A254" s="16"/>
      <c r="B254" s="16"/>
      <c r="C254" s="16"/>
      <c r="D254" s="16"/>
      <c r="E254" s="16"/>
      <c r="F254" s="122"/>
      <c r="G254" s="16"/>
      <c r="H254" s="122"/>
      <c r="I254" s="16"/>
      <c r="J254" s="15"/>
      <c r="K254" s="15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>
      <c r="A255" s="16"/>
      <c r="B255" s="16"/>
      <c r="C255" s="16"/>
      <c r="D255" s="16"/>
      <c r="E255" s="16"/>
      <c r="F255" s="122"/>
      <c r="G255" s="16"/>
      <c r="H255" s="122"/>
      <c r="I255" s="16"/>
      <c r="J255" s="15"/>
      <c r="K255" s="15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>
      <c r="A256" s="16"/>
      <c r="B256" s="16"/>
      <c r="C256" s="16"/>
      <c r="D256" s="16"/>
      <c r="E256" s="16"/>
      <c r="F256" s="122"/>
      <c r="G256" s="16"/>
      <c r="H256" s="122"/>
      <c r="I256" s="16"/>
      <c r="J256" s="15"/>
      <c r="K256" s="15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>
      <c r="A257" s="16"/>
      <c r="B257" s="16"/>
      <c r="C257" s="16"/>
      <c r="D257" s="16"/>
      <c r="E257" s="16"/>
      <c r="F257" s="122"/>
      <c r="G257" s="16"/>
      <c r="H257" s="122"/>
      <c r="I257" s="16"/>
      <c r="J257" s="15"/>
      <c r="K257" s="15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>
      <c r="A258" s="16"/>
      <c r="B258" s="16"/>
      <c r="C258" s="16"/>
      <c r="D258" s="16"/>
      <c r="E258" s="16"/>
      <c r="F258" s="122"/>
      <c r="G258" s="16"/>
      <c r="H258" s="122"/>
      <c r="I258" s="16"/>
      <c r="J258" s="15"/>
      <c r="K258" s="15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>
      <c r="A259" s="16"/>
      <c r="B259" s="16"/>
      <c r="C259" s="16"/>
      <c r="D259" s="16"/>
      <c r="E259" s="16"/>
      <c r="F259" s="122"/>
      <c r="G259" s="16"/>
      <c r="H259" s="122"/>
      <c r="I259" s="16"/>
      <c r="J259" s="15"/>
      <c r="K259" s="15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>
      <c r="A260" s="16"/>
      <c r="B260" s="16"/>
      <c r="C260" s="16"/>
      <c r="D260" s="16"/>
      <c r="E260" s="16"/>
      <c r="F260" s="122"/>
      <c r="G260" s="16"/>
      <c r="H260" s="122"/>
      <c r="I260" s="16"/>
      <c r="J260" s="15"/>
      <c r="K260" s="15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>
      <c r="A261" s="16"/>
      <c r="B261" s="16"/>
      <c r="C261" s="16"/>
      <c r="D261" s="16"/>
      <c r="E261" s="16"/>
      <c r="F261" s="122"/>
      <c r="G261" s="16"/>
      <c r="H261" s="122"/>
      <c r="I261" s="16"/>
      <c r="J261" s="15"/>
      <c r="K261" s="15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>
      <c r="A262" s="16"/>
      <c r="B262" s="16"/>
      <c r="C262" s="16"/>
      <c r="D262" s="16"/>
      <c r="E262" s="16"/>
      <c r="F262" s="122"/>
      <c r="G262" s="16"/>
      <c r="H262" s="122"/>
      <c r="I262" s="16"/>
      <c r="J262" s="15"/>
      <c r="K262" s="15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>
      <c r="A263" s="16"/>
      <c r="B263" s="16"/>
      <c r="C263" s="16"/>
      <c r="D263" s="16"/>
      <c r="E263" s="16"/>
      <c r="F263" s="122"/>
      <c r="G263" s="16"/>
      <c r="H263" s="122"/>
      <c r="I263" s="16"/>
      <c r="J263" s="15"/>
      <c r="K263" s="15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>
      <c r="A264" s="16"/>
      <c r="B264" s="16"/>
      <c r="C264" s="16"/>
      <c r="D264" s="16"/>
      <c r="E264" s="16"/>
      <c r="F264" s="122"/>
      <c r="G264" s="16"/>
      <c r="H264" s="122"/>
      <c r="I264" s="16"/>
      <c r="J264" s="15"/>
      <c r="K264" s="15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>
      <c r="A265" s="16"/>
      <c r="B265" s="16"/>
      <c r="C265" s="16"/>
      <c r="D265" s="16"/>
      <c r="E265" s="16"/>
      <c r="F265" s="122"/>
      <c r="G265" s="16"/>
      <c r="H265" s="122"/>
      <c r="I265" s="16"/>
      <c r="J265" s="15"/>
      <c r="K265" s="15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>
      <c r="A266" s="16"/>
      <c r="B266" s="16"/>
      <c r="C266" s="16"/>
      <c r="D266" s="16"/>
      <c r="E266" s="16"/>
      <c r="F266" s="122"/>
      <c r="G266" s="16"/>
      <c r="H266" s="122"/>
      <c r="I266" s="16"/>
      <c r="J266" s="15"/>
      <c r="K266" s="15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>
      <c r="A267" s="16"/>
      <c r="B267" s="16"/>
      <c r="C267" s="16"/>
      <c r="D267" s="16"/>
      <c r="E267" s="16"/>
      <c r="F267" s="122"/>
      <c r="G267" s="16"/>
      <c r="H267" s="122"/>
      <c r="I267" s="16"/>
      <c r="J267" s="15"/>
      <c r="K267" s="15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>
      <c r="A268" s="16"/>
      <c r="B268" s="16"/>
      <c r="C268" s="16"/>
      <c r="D268" s="16"/>
      <c r="E268" s="16"/>
      <c r="F268" s="122"/>
      <c r="G268" s="16"/>
      <c r="H268" s="122"/>
      <c r="I268" s="16"/>
      <c r="J268" s="15"/>
      <c r="K268" s="15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>
      <c r="A269" s="16"/>
      <c r="B269" s="16"/>
      <c r="C269" s="16"/>
      <c r="D269" s="16"/>
      <c r="E269" s="16"/>
      <c r="F269" s="122"/>
      <c r="G269" s="16"/>
      <c r="H269" s="122"/>
      <c r="I269" s="16"/>
      <c r="J269" s="15"/>
      <c r="K269" s="15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>
      <c r="A270" s="16"/>
      <c r="B270" s="16"/>
      <c r="C270" s="16"/>
      <c r="D270" s="16"/>
      <c r="E270" s="16"/>
      <c r="F270" s="122"/>
      <c r="G270" s="16"/>
      <c r="H270" s="122"/>
      <c r="I270" s="16"/>
      <c r="J270" s="15"/>
      <c r="K270" s="15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>
      <c r="A271" s="16"/>
      <c r="B271" s="16"/>
      <c r="C271" s="16"/>
      <c r="D271" s="16"/>
      <c r="E271" s="16"/>
      <c r="F271" s="122"/>
      <c r="G271" s="16"/>
      <c r="H271" s="122"/>
      <c r="I271" s="16"/>
      <c r="J271" s="15"/>
      <c r="K271" s="15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>
      <c r="A272" s="16"/>
      <c r="B272" s="16"/>
      <c r="C272" s="16"/>
      <c r="D272" s="16"/>
      <c r="E272" s="16"/>
      <c r="F272" s="122"/>
      <c r="G272" s="16"/>
      <c r="H272" s="122"/>
      <c r="I272" s="16"/>
      <c r="J272" s="15"/>
      <c r="K272" s="15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>
      <c r="A273" s="16"/>
      <c r="B273" s="16"/>
      <c r="C273" s="16"/>
      <c r="D273" s="16"/>
      <c r="E273" s="16"/>
      <c r="F273" s="122"/>
      <c r="G273" s="16"/>
      <c r="H273" s="122"/>
      <c r="I273" s="16"/>
      <c r="J273" s="15"/>
      <c r="K273" s="15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>
      <c r="A274" s="16"/>
      <c r="B274" s="16"/>
      <c r="C274" s="16"/>
      <c r="D274" s="16"/>
      <c r="E274" s="16"/>
      <c r="F274" s="122"/>
      <c r="G274" s="16"/>
      <c r="H274" s="122"/>
      <c r="I274" s="16"/>
      <c r="J274" s="15"/>
      <c r="K274" s="15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>
      <c r="A275" s="16"/>
      <c r="B275" s="16"/>
      <c r="C275" s="16"/>
      <c r="D275" s="16"/>
      <c r="E275" s="16"/>
      <c r="F275" s="122"/>
      <c r="G275" s="16"/>
      <c r="H275" s="122"/>
      <c r="I275" s="16"/>
      <c r="J275" s="15"/>
      <c r="K275" s="15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>
      <c r="A276" s="16"/>
      <c r="B276" s="16"/>
      <c r="C276" s="16"/>
      <c r="D276" s="16"/>
      <c r="E276" s="16"/>
      <c r="F276" s="122"/>
      <c r="G276" s="16"/>
      <c r="H276" s="122"/>
      <c r="I276" s="16"/>
      <c r="J276" s="15"/>
      <c r="K276" s="15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>
      <c r="A277" s="16"/>
      <c r="B277" s="16"/>
      <c r="C277" s="16"/>
      <c r="D277" s="16"/>
      <c r="E277" s="16"/>
      <c r="F277" s="122"/>
      <c r="G277" s="16"/>
      <c r="H277" s="122"/>
      <c r="I277" s="16"/>
      <c r="J277" s="15"/>
      <c r="K277" s="15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>
      <c r="A278" s="16"/>
      <c r="B278" s="16"/>
      <c r="C278" s="16"/>
      <c r="D278" s="16"/>
      <c r="E278" s="16"/>
      <c r="F278" s="122"/>
      <c r="G278" s="16"/>
      <c r="H278" s="122"/>
      <c r="I278" s="16"/>
      <c r="J278" s="15"/>
      <c r="K278" s="15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>
      <c r="A279" s="16"/>
      <c r="B279" s="16"/>
      <c r="C279" s="16"/>
      <c r="D279" s="16"/>
      <c r="E279" s="16"/>
      <c r="F279" s="122"/>
      <c r="G279" s="16"/>
      <c r="H279" s="122"/>
      <c r="I279" s="16"/>
      <c r="J279" s="15"/>
      <c r="K279" s="15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>
      <c r="A280" s="16"/>
      <c r="B280" s="16"/>
      <c r="C280" s="16"/>
      <c r="D280" s="16"/>
      <c r="E280" s="16"/>
      <c r="F280" s="122"/>
      <c r="G280" s="16"/>
      <c r="H280" s="122"/>
      <c r="I280" s="16"/>
      <c r="J280" s="15"/>
      <c r="K280" s="15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>
      <c r="A281" s="16"/>
      <c r="B281" s="16"/>
      <c r="C281" s="16"/>
      <c r="D281" s="16"/>
      <c r="E281" s="16"/>
      <c r="F281" s="122"/>
      <c r="G281" s="16"/>
      <c r="H281" s="122"/>
      <c r="I281" s="16"/>
      <c r="J281" s="15"/>
      <c r="K281" s="15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>
      <c r="A282" s="16"/>
      <c r="B282" s="16"/>
      <c r="C282" s="16"/>
      <c r="D282" s="16"/>
      <c r="E282" s="16"/>
      <c r="F282" s="122"/>
      <c r="G282" s="16"/>
      <c r="H282" s="122"/>
      <c r="I282" s="16"/>
      <c r="J282" s="15"/>
      <c r="K282" s="15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>
      <c r="A283" s="16"/>
      <c r="B283" s="16"/>
      <c r="C283" s="16"/>
      <c r="D283" s="16"/>
      <c r="E283" s="16"/>
      <c r="F283" s="122"/>
      <c r="G283" s="16"/>
      <c r="H283" s="122"/>
      <c r="I283" s="16"/>
      <c r="J283" s="15"/>
      <c r="K283" s="15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>
      <c r="A284" s="16"/>
      <c r="B284" s="16"/>
      <c r="C284" s="16"/>
      <c r="D284" s="16"/>
      <c r="E284" s="16"/>
      <c r="F284" s="122"/>
      <c r="G284" s="16"/>
      <c r="H284" s="122"/>
      <c r="I284" s="16"/>
      <c r="J284" s="15"/>
      <c r="K284" s="15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>
      <c r="A285" s="16"/>
      <c r="B285" s="16"/>
      <c r="C285" s="16"/>
      <c r="D285" s="16"/>
      <c r="E285" s="16"/>
      <c r="F285" s="122"/>
      <c r="G285" s="16"/>
      <c r="H285" s="122"/>
      <c r="I285" s="16"/>
      <c r="J285" s="15"/>
      <c r="K285" s="15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>
      <c r="A286" s="16"/>
      <c r="B286" s="16"/>
      <c r="C286" s="16"/>
      <c r="D286" s="16"/>
      <c r="E286" s="16"/>
      <c r="F286" s="122"/>
      <c r="G286" s="16"/>
      <c r="H286" s="122"/>
      <c r="I286" s="16"/>
      <c r="J286" s="15"/>
      <c r="K286" s="15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>
      <c r="A287" s="16"/>
      <c r="B287" s="16"/>
      <c r="C287" s="16"/>
      <c r="D287" s="16"/>
      <c r="E287" s="16"/>
      <c r="F287" s="122"/>
      <c r="G287" s="16"/>
      <c r="H287" s="122"/>
      <c r="I287" s="16"/>
      <c r="J287" s="15"/>
      <c r="K287" s="15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>
      <c r="A288" s="16"/>
      <c r="B288" s="16"/>
      <c r="C288" s="16"/>
      <c r="D288" s="16"/>
      <c r="E288" s="16"/>
      <c r="F288" s="122"/>
      <c r="G288" s="16"/>
      <c r="H288" s="122"/>
      <c r="I288" s="16"/>
      <c r="J288" s="15"/>
      <c r="K288" s="15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>
      <c r="A289" s="16"/>
      <c r="B289" s="16"/>
      <c r="C289" s="16"/>
      <c r="D289" s="16"/>
      <c r="E289" s="16"/>
      <c r="F289" s="122"/>
      <c r="G289" s="16"/>
      <c r="H289" s="122"/>
      <c r="I289" s="16"/>
      <c r="J289" s="15"/>
      <c r="K289" s="15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>
      <c r="A290" s="16"/>
      <c r="B290" s="16"/>
      <c r="C290" s="16"/>
      <c r="D290" s="16"/>
      <c r="E290" s="16"/>
      <c r="F290" s="122"/>
      <c r="G290" s="16"/>
      <c r="H290" s="122"/>
      <c r="I290" s="16"/>
      <c r="J290" s="15"/>
      <c r="K290" s="15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>
      <c r="A291" s="16"/>
      <c r="B291" s="16"/>
      <c r="C291" s="16"/>
      <c r="D291" s="16"/>
      <c r="E291" s="16"/>
      <c r="F291" s="122"/>
      <c r="G291" s="16"/>
      <c r="H291" s="122"/>
      <c r="I291" s="16"/>
      <c r="J291" s="15"/>
      <c r="K291" s="15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>
      <c r="A292" s="16"/>
      <c r="B292" s="16"/>
      <c r="C292" s="16"/>
      <c r="D292" s="16"/>
      <c r="E292" s="16"/>
      <c r="F292" s="122"/>
      <c r="G292" s="16"/>
      <c r="H292" s="122"/>
      <c r="I292" s="16"/>
      <c r="J292" s="15"/>
      <c r="K292" s="15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>
      <c r="A293" s="16"/>
      <c r="B293" s="16"/>
      <c r="C293" s="16"/>
      <c r="D293" s="16"/>
      <c r="E293" s="16"/>
      <c r="F293" s="122"/>
      <c r="G293" s="16"/>
      <c r="H293" s="122"/>
      <c r="I293" s="16"/>
      <c r="J293" s="15"/>
      <c r="K293" s="15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>
      <c r="A294" s="16"/>
      <c r="B294" s="16"/>
      <c r="C294" s="16"/>
      <c r="D294" s="16"/>
      <c r="E294" s="16"/>
      <c r="F294" s="122"/>
      <c r="G294" s="16"/>
      <c r="H294" s="122"/>
      <c r="I294" s="16"/>
      <c r="J294" s="15"/>
      <c r="K294" s="15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>
      <c r="A295" s="16"/>
      <c r="B295" s="16"/>
      <c r="C295" s="16"/>
      <c r="D295" s="16"/>
      <c r="E295" s="16"/>
      <c r="F295" s="122"/>
      <c r="G295" s="16"/>
      <c r="H295" s="122"/>
      <c r="I295" s="16"/>
      <c r="J295" s="15"/>
      <c r="K295" s="15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>
      <c r="A296" s="16"/>
      <c r="B296" s="16"/>
      <c r="C296" s="16"/>
      <c r="D296" s="16"/>
      <c r="E296" s="16"/>
      <c r="F296" s="122"/>
      <c r="G296" s="16"/>
      <c r="H296" s="122"/>
      <c r="I296" s="16"/>
      <c r="J296" s="15"/>
      <c r="K296" s="15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>
      <c r="A297" s="16"/>
      <c r="B297" s="16"/>
      <c r="C297" s="16"/>
      <c r="D297" s="16"/>
      <c r="E297" s="16"/>
      <c r="F297" s="122"/>
      <c r="G297" s="16"/>
      <c r="H297" s="122"/>
      <c r="I297" s="16"/>
      <c r="J297" s="15"/>
      <c r="K297" s="15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>
      <c r="A298" s="16"/>
      <c r="B298" s="16"/>
      <c r="C298" s="16"/>
      <c r="D298" s="16"/>
      <c r="E298" s="16"/>
      <c r="F298" s="122"/>
      <c r="G298" s="16"/>
      <c r="H298" s="122"/>
      <c r="I298" s="16"/>
      <c r="J298" s="15"/>
      <c r="K298" s="15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>
      <c r="A299" s="16"/>
      <c r="B299" s="16"/>
      <c r="C299" s="16"/>
      <c r="D299" s="16"/>
      <c r="E299" s="16"/>
      <c r="F299" s="122"/>
      <c r="G299" s="16"/>
      <c r="H299" s="122"/>
      <c r="I299" s="16"/>
      <c r="J299" s="15"/>
      <c r="K299" s="15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>
      <c r="A300" s="16"/>
      <c r="B300" s="16"/>
      <c r="C300" s="16"/>
      <c r="D300" s="16"/>
      <c r="E300" s="16"/>
      <c r="F300" s="122"/>
      <c r="G300" s="16"/>
      <c r="H300" s="122"/>
      <c r="I300" s="16"/>
      <c r="J300" s="15"/>
      <c r="K300" s="15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>
      <c r="A301" s="16"/>
      <c r="B301" s="16"/>
      <c r="C301" s="16"/>
      <c r="D301" s="16"/>
      <c r="E301" s="16"/>
      <c r="F301" s="122"/>
      <c r="G301" s="16"/>
      <c r="H301" s="122"/>
      <c r="I301" s="16"/>
      <c r="J301" s="15"/>
      <c r="K301" s="15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>
      <c r="A302" s="16"/>
      <c r="B302" s="16"/>
      <c r="C302" s="16"/>
      <c r="D302" s="16"/>
      <c r="E302" s="16"/>
      <c r="F302" s="122"/>
      <c r="G302" s="16"/>
      <c r="H302" s="122"/>
      <c r="I302" s="16"/>
      <c r="J302" s="15"/>
      <c r="K302" s="15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>
      <c r="A303" s="16"/>
      <c r="B303" s="16"/>
      <c r="C303" s="16"/>
      <c r="D303" s="16"/>
      <c r="E303" s="16"/>
      <c r="F303" s="122"/>
      <c r="G303" s="16"/>
      <c r="H303" s="122"/>
      <c r="I303" s="16"/>
      <c r="J303" s="15"/>
      <c r="K303" s="15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>
      <c r="A304" s="16"/>
      <c r="B304" s="16"/>
      <c r="C304" s="16"/>
      <c r="D304" s="16"/>
      <c r="E304" s="16"/>
      <c r="F304" s="122"/>
      <c r="G304" s="16"/>
      <c r="H304" s="122"/>
      <c r="I304" s="16"/>
      <c r="J304" s="15"/>
      <c r="K304" s="15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>
      <c r="A305" s="16"/>
      <c r="B305" s="16"/>
      <c r="C305" s="16"/>
      <c r="D305" s="16"/>
      <c r="E305" s="16"/>
      <c r="F305" s="122"/>
      <c r="G305" s="16"/>
      <c r="H305" s="122"/>
      <c r="I305" s="16"/>
      <c r="J305" s="15"/>
      <c r="K305" s="15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>
      <c r="A306" s="16"/>
      <c r="B306" s="16"/>
      <c r="C306" s="16"/>
      <c r="D306" s="16"/>
      <c r="E306" s="16"/>
      <c r="F306" s="122"/>
      <c r="G306" s="16"/>
      <c r="H306" s="122"/>
      <c r="I306" s="16"/>
      <c r="J306" s="15"/>
      <c r="K306" s="15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>
      <c r="A307" s="16"/>
      <c r="B307" s="16"/>
      <c r="C307" s="16"/>
      <c r="D307" s="16"/>
      <c r="E307" s="16"/>
      <c r="F307" s="122"/>
      <c r="G307" s="16"/>
      <c r="H307" s="122"/>
      <c r="I307" s="16"/>
      <c r="J307" s="15"/>
      <c r="K307" s="15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>
      <c r="A308" s="16"/>
      <c r="B308" s="16"/>
      <c r="C308" s="16"/>
      <c r="D308" s="16"/>
      <c r="E308" s="16"/>
      <c r="F308" s="122"/>
      <c r="G308" s="16"/>
      <c r="H308" s="122"/>
      <c r="I308" s="16"/>
      <c r="J308" s="15"/>
      <c r="K308" s="15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>
      <c r="A309" s="16"/>
      <c r="B309" s="16"/>
      <c r="C309" s="16"/>
      <c r="D309" s="16"/>
      <c r="E309" s="16"/>
      <c r="F309" s="122"/>
      <c r="G309" s="16"/>
      <c r="H309" s="122"/>
      <c r="I309" s="16"/>
      <c r="J309" s="15"/>
      <c r="K309" s="15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>
      <c r="A310" s="16"/>
      <c r="B310" s="16"/>
      <c r="C310" s="16"/>
      <c r="D310" s="16"/>
      <c r="E310" s="16"/>
      <c r="F310" s="122"/>
      <c r="G310" s="16"/>
      <c r="H310" s="122"/>
      <c r="I310" s="16"/>
      <c r="J310" s="15"/>
      <c r="K310" s="15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>
      <c r="A311" s="16"/>
      <c r="B311" s="16"/>
      <c r="C311" s="16"/>
      <c r="D311" s="16"/>
      <c r="E311" s="16"/>
      <c r="F311" s="122"/>
      <c r="G311" s="16"/>
      <c r="H311" s="122"/>
      <c r="I311" s="16"/>
      <c r="J311" s="15"/>
      <c r="K311" s="15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>
      <c r="A312" s="16"/>
      <c r="B312" s="16"/>
      <c r="C312" s="16"/>
      <c r="D312" s="16"/>
      <c r="E312" s="16"/>
      <c r="F312" s="122"/>
      <c r="G312" s="16"/>
      <c r="H312" s="122"/>
      <c r="I312" s="16"/>
      <c r="J312" s="15"/>
      <c r="K312" s="15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>
      <c r="A313" s="16"/>
      <c r="B313" s="16"/>
      <c r="C313" s="16"/>
      <c r="D313" s="16"/>
      <c r="E313" s="16"/>
      <c r="F313" s="122"/>
      <c r="G313" s="16"/>
      <c r="H313" s="122"/>
      <c r="I313" s="16"/>
      <c r="J313" s="15"/>
      <c r="K313" s="15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>
      <c r="A314" s="16"/>
      <c r="B314" s="16"/>
      <c r="C314" s="16"/>
      <c r="D314" s="16"/>
      <c r="E314" s="16"/>
      <c r="F314" s="122"/>
      <c r="G314" s="16"/>
      <c r="H314" s="122"/>
      <c r="I314" s="16"/>
      <c r="J314" s="15"/>
      <c r="K314" s="15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>
      <c r="A315" s="16"/>
      <c r="B315" s="16"/>
      <c r="C315" s="16"/>
      <c r="D315" s="16"/>
      <c r="E315" s="16"/>
      <c r="F315" s="122"/>
      <c r="G315" s="16"/>
      <c r="H315" s="122"/>
      <c r="I315" s="16"/>
      <c r="J315" s="15"/>
      <c r="K315" s="15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>
      <c r="A316" s="16"/>
      <c r="B316" s="16"/>
      <c r="C316" s="16"/>
      <c r="D316" s="16"/>
      <c r="E316" s="16"/>
      <c r="F316" s="122"/>
      <c r="G316" s="16"/>
      <c r="H316" s="122"/>
      <c r="I316" s="16"/>
      <c r="J316" s="15"/>
      <c r="K316" s="15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>
      <c r="A317" s="16"/>
      <c r="B317" s="16"/>
      <c r="C317" s="16"/>
      <c r="D317" s="16"/>
      <c r="E317" s="16"/>
      <c r="F317" s="122"/>
      <c r="G317" s="16"/>
      <c r="H317" s="122"/>
      <c r="I317" s="16"/>
      <c r="J317" s="15"/>
      <c r="K317" s="15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>
      <c r="A318" s="16"/>
      <c r="B318" s="16"/>
      <c r="C318" s="16"/>
      <c r="D318" s="16"/>
      <c r="E318" s="16"/>
      <c r="F318" s="122"/>
      <c r="G318" s="16"/>
      <c r="H318" s="122"/>
      <c r="I318" s="16"/>
      <c r="J318" s="15"/>
      <c r="K318" s="15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>
      <c r="A319" s="16"/>
      <c r="B319" s="16"/>
      <c r="C319" s="16"/>
      <c r="D319" s="16"/>
      <c r="E319" s="16"/>
      <c r="F319" s="122"/>
      <c r="G319" s="16"/>
      <c r="H319" s="122"/>
      <c r="I319" s="16"/>
      <c r="J319" s="15"/>
      <c r="K319" s="15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>
      <c r="A320" s="16"/>
      <c r="B320" s="16"/>
      <c r="C320" s="16"/>
      <c r="D320" s="16"/>
      <c r="E320" s="16"/>
      <c r="F320" s="122"/>
      <c r="G320" s="16"/>
      <c r="H320" s="122"/>
      <c r="I320" s="16"/>
      <c r="J320" s="15"/>
      <c r="K320" s="15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>
      <c r="A321" s="16"/>
      <c r="B321" s="16"/>
      <c r="C321" s="16"/>
      <c r="D321" s="16"/>
      <c r="E321" s="16"/>
      <c r="F321" s="122"/>
      <c r="G321" s="16"/>
      <c r="H321" s="122"/>
      <c r="I321" s="16"/>
      <c r="J321" s="15"/>
      <c r="K321" s="15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>
      <c r="A322" s="16"/>
      <c r="B322" s="16"/>
      <c r="C322" s="16"/>
      <c r="D322" s="16"/>
      <c r="E322" s="16"/>
      <c r="F322" s="122"/>
      <c r="G322" s="16"/>
      <c r="H322" s="122"/>
      <c r="I322" s="16"/>
      <c r="J322" s="15"/>
      <c r="K322" s="15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>
      <c r="A323" s="16"/>
      <c r="B323" s="16"/>
      <c r="C323" s="16"/>
      <c r="D323" s="16"/>
      <c r="E323" s="16"/>
      <c r="F323" s="122"/>
      <c r="G323" s="16"/>
      <c r="H323" s="122"/>
      <c r="I323" s="16"/>
      <c r="J323" s="15"/>
      <c r="K323" s="15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>
      <c r="A324" s="16"/>
      <c r="B324" s="16"/>
      <c r="C324" s="16"/>
      <c r="D324" s="16"/>
      <c r="E324" s="16"/>
      <c r="F324" s="122"/>
      <c r="G324" s="16"/>
      <c r="H324" s="122"/>
      <c r="I324" s="16"/>
      <c r="J324" s="15"/>
      <c r="K324" s="15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>
      <c r="A325" s="16"/>
      <c r="B325" s="16"/>
      <c r="C325" s="16"/>
      <c r="D325" s="16"/>
      <c r="E325" s="16"/>
      <c r="F325" s="122"/>
      <c r="G325" s="16"/>
      <c r="H325" s="122"/>
      <c r="I325" s="16"/>
      <c r="J325" s="15"/>
      <c r="K325" s="15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>
      <c r="A326" s="16"/>
      <c r="B326" s="16"/>
      <c r="C326" s="16"/>
      <c r="D326" s="16"/>
      <c r="E326" s="16"/>
      <c r="F326" s="122"/>
      <c r="G326" s="16"/>
      <c r="H326" s="122"/>
      <c r="I326" s="16"/>
      <c r="J326" s="15"/>
      <c r="K326" s="15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>
      <c r="A327" s="16"/>
      <c r="B327" s="16"/>
      <c r="C327" s="16"/>
      <c r="D327" s="16"/>
      <c r="E327" s="16"/>
      <c r="F327" s="122"/>
      <c r="G327" s="16"/>
      <c r="H327" s="122"/>
      <c r="I327" s="16"/>
      <c r="J327" s="15"/>
      <c r="K327" s="15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>
      <c r="A328" s="16"/>
      <c r="B328" s="16"/>
      <c r="C328" s="16"/>
      <c r="D328" s="16"/>
      <c r="E328" s="16"/>
      <c r="F328" s="122"/>
      <c r="G328" s="16"/>
      <c r="H328" s="122"/>
      <c r="I328" s="16"/>
      <c r="J328" s="15"/>
      <c r="K328" s="15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>
      <c r="A329" s="16"/>
      <c r="B329" s="16"/>
      <c r="C329" s="16"/>
      <c r="D329" s="16"/>
      <c r="E329" s="16"/>
      <c r="F329" s="122"/>
      <c r="G329" s="16"/>
      <c r="H329" s="122"/>
      <c r="I329" s="16"/>
      <c r="J329" s="15"/>
      <c r="K329" s="15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>
      <c r="A330" s="16"/>
      <c r="B330" s="16"/>
      <c r="C330" s="16"/>
      <c r="D330" s="16"/>
      <c r="E330" s="16"/>
      <c r="F330" s="122"/>
      <c r="G330" s="16"/>
      <c r="H330" s="122"/>
      <c r="I330" s="16"/>
      <c r="J330" s="15"/>
      <c r="K330" s="15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>
      <c r="A331" s="16"/>
      <c r="B331" s="16"/>
      <c r="C331" s="16"/>
      <c r="D331" s="16"/>
      <c r="E331" s="16"/>
      <c r="F331" s="122"/>
      <c r="G331" s="16"/>
      <c r="H331" s="122"/>
      <c r="I331" s="16"/>
      <c r="J331" s="15"/>
      <c r="K331" s="15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>
      <c r="A332" s="16"/>
      <c r="B332" s="16"/>
      <c r="C332" s="16"/>
      <c r="D332" s="16"/>
      <c r="E332" s="16"/>
      <c r="F332" s="122"/>
      <c r="G332" s="16"/>
      <c r="H332" s="122"/>
      <c r="I332" s="16"/>
      <c r="J332" s="15"/>
      <c r="K332" s="15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>
      <c r="A333" s="16"/>
      <c r="B333" s="16"/>
      <c r="C333" s="16"/>
      <c r="D333" s="16"/>
      <c r="E333" s="16"/>
      <c r="F333" s="122"/>
      <c r="G333" s="16"/>
      <c r="H333" s="122"/>
      <c r="I333" s="16"/>
      <c r="J333" s="15"/>
      <c r="K333" s="15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>
      <c r="A334" s="16"/>
      <c r="B334" s="16"/>
      <c r="C334" s="16"/>
      <c r="D334" s="16"/>
      <c r="E334" s="16"/>
      <c r="F334" s="122"/>
      <c r="G334" s="16"/>
      <c r="H334" s="122"/>
      <c r="I334" s="16"/>
      <c r="J334" s="15"/>
      <c r="K334" s="15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>
      <c r="A335" s="16"/>
      <c r="B335" s="16"/>
      <c r="C335" s="16"/>
      <c r="D335" s="16"/>
      <c r="E335" s="16"/>
      <c r="F335" s="122"/>
      <c r="G335" s="16"/>
      <c r="H335" s="122"/>
      <c r="I335" s="16"/>
      <c r="J335" s="15"/>
      <c r="K335" s="15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>
      <c r="A336" s="16"/>
      <c r="B336" s="16"/>
      <c r="C336" s="16"/>
      <c r="D336" s="16"/>
      <c r="E336" s="16"/>
      <c r="F336" s="122"/>
      <c r="G336" s="16"/>
      <c r="H336" s="122"/>
      <c r="I336" s="16"/>
      <c r="J336" s="15"/>
      <c r="K336" s="15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>
      <c r="A337" s="16"/>
      <c r="B337" s="16"/>
      <c r="C337" s="16"/>
      <c r="D337" s="16"/>
      <c r="E337" s="16"/>
      <c r="F337" s="122"/>
      <c r="G337" s="16"/>
      <c r="H337" s="122"/>
      <c r="I337" s="16"/>
      <c r="J337" s="15"/>
      <c r="K337" s="15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>
      <c r="A338" s="16"/>
      <c r="B338" s="16"/>
      <c r="C338" s="16"/>
      <c r="D338" s="16"/>
      <c r="E338" s="16"/>
      <c r="F338" s="122"/>
      <c r="G338" s="16"/>
      <c r="H338" s="122"/>
      <c r="I338" s="16"/>
      <c r="J338" s="15"/>
      <c r="K338" s="15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>
      <c r="A339" s="16"/>
      <c r="B339" s="16"/>
      <c r="C339" s="16"/>
      <c r="D339" s="16"/>
      <c r="E339" s="16"/>
      <c r="F339" s="122"/>
      <c r="G339" s="16"/>
      <c r="H339" s="122"/>
      <c r="I339" s="16"/>
      <c r="J339" s="15"/>
      <c r="K339" s="15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>
      <c r="A340" s="16"/>
      <c r="B340" s="16"/>
      <c r="C340" s="16"/>
      <c r="D340" s="16"/>
      <c r="E340" s="16"/>
      <c r="F340" s="122"/>
      <c r="G340" s="16"/>
      <c r="H340" s="122"/>
      <c r="I340" s="16"/>
      <c r="J340" s="15"/>
      <c r="K340" s="15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>
      <c r="A341" s="16"/>
      <c r="B341" s="16"/>
      <c r="C341" s="16"/>
      <c r="D341" s="16"/>
      <c r="E341" s="16"/>
      <c r="F341" s="122"/>
      <c r="G341" s="16"/>
      <c r="H341" s="122"/>
      <c r="I341" s="16"/>
      <c r="J341" s="15"/>
      <c r="K341" s="15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>
      <c r="A342" s="16"/>
      <c r="B342" s="16"/>
      <c r="C342" s="16"/>
      <c r="D342" s="16"/>
      <c r="E342" s="16"/>
      <c r="F342" s="122"/>
      <c r="G342" s="16"/>
      <c r="H342" s="122"/>
      <c r="I342" s="16"/>
      <c r="J342" s="15"/>
      <c r="K342" s="15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>
      <c r="A343" s="16"/>
      <c r="B343" s="16"/>
      <c r="C343" s="16"/>
      <c r="D343" s="16"/>
      <c r="E343" s="16"/>
      <c r="F343" s="122"/>
      <c r="G343" s="16"/>
      <c r="H343" s="122"/>
      <c r="I343" s="16"/>
      <c r="J343" s="15"/>
      <c r="K343" s="15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>
      <c r="A344" s="16"/>
      <c r="B344" s="16"/>
      <c r="C344" s="16"/>
      <c r="D344" s="16"/>
      <c r="E344" s="16"/>
      <c r="F344" s="122"/>
      <c r="G344" s="16"/>
      <c r="H344" s="122"/>
      <c r="I344" s="16"/>
      <c r="J344" s="15"/>
      <c r="K344" s="15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>
      <c r="A345" s="16"/>
      <c r="B345" s="16"/>
      <c r="C345" s="16"/>
      <c r="D345" s="16"/>
      <c r="E345" s="16"/>
      <c r="F345" s="122"/>
      <c r="G345" s="16"/>
      <c r="H345" s="122"/>
      <c r="I345" s="16"/>
      <c r="J345" s="15"/>
      <c r="K345" s="15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>
      <c r="A346" s="16"/>
      <c r="B346" s="16"/>
      <c r="C346" s="16"/>
      <c r="D346" s="16"/>
      <c r="E346" s="16"/>
      <c r="F346" s="122"/>
      <c r="G346" s="16"/>
      <c r="H346" s="122"/>
      <c r="I346" s="16"/>
      <c r="J346" s="15"/>
      <c r="K346" s="15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>
      <c r="A347" s="16"/>
      <c r="B347" s="16"/>
      <c r="C347" s="16"/>
      <c r="D347" s="16"/>
      <c r="E347" s="16"/>
      <c r="F347" s="122"/>
      <c r="G347" s="16"/>
      <c r="H347" s="122"/>
      <c r="I347" s="16"/>
      <c r="J347" s="15"/>
      <c r="K347" s="15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>
      <c r="A348" s="16"/>
      <c r="B348" s="16"/>
      <c r="C348" s="16"/>
      <c r="D348" s="16"/>
      <c r="E348" s="16"/>
      <c r="F348" s="122"/>
      <c r="G348" s="16"/>
      <c r="H348" s="122"/>
      <c r="I348" s="16"/>
      <c r="J348" s="15"/>
      <c r="K348" s="15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>
      <c r="A349" s="16"/>
      <c r="B349" s="16"/>
      <c r="C349" s="16"/>
      <c r="D349" s="16"/>
      <c r="E349" s="16"/>
      <c r="F349" s="122"/>
      <c r="G349" s="16"/>
      <c r="H349" s="122"/>
      <c r="I349" s="16"/>
      <c r="J349" s="15"/>
      <c r="K349" s="15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>
      <c r="A350" s="16"/>
      <c r="B350" s="16"/>
      <c r="C350" s="16"/>
      <c r="D350" s="16"/>
      <c r="E350" s="16"/>
      <c r="F350" s="122"/>
      <c r="G350" s="16"/>
      <c r="H350" s="122"/>
      <c r="I350" s="16"/>
      <c r="J350" s="15"/>
      <c r="K350" s="15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>
      <c r="A351" s="16"/>
      <c r="B351" s="16"/>
      <c r="C351" s="16"/>
      <c r="D351" s="16"/>
      <c r="E351" s="16"/>
      <c r="F351" s="122"/>
      <c r="G351" s="16"/>
      <c r="H351" s="122"/>
      <c r="I351" s="16"/>
      <c r="J351" s="15"/>
      <c r="K351" s="15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>
      <c r="A352" s="16"/>
      <c r="B352" s="16"/>
      <c r="C352" s="16"/>
      <c r="D352" s="16"/>
      <c r="E352" s="16"/>
      <c r="F352" s="122"/>
      <c r="G352" s="16"/>
      <c r="H352" s="122"/>
      <c r="I352" s="16"/>
      <c r="J352" s="15"/>
      <c r="K352" s="15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>
      <c r="A353" s="16"/>
      <c r="B353" s="16"/>
      <c r="C353" s="16"/>
      <c r="D353" s="16"/>
      <c r="E353" s="16"/>
      <c r="F353" s="122"/>
      <c r="G353" s="16"/>
      <c r="H353" s="122"/>
      <c r="I353" s="16"/>
      <c r="J353" s="15"/>
      <c r="K353" s="15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>
      <c r="A354" s="16"/>
      <c r="B354" s="16"/>
      <c r="C354" s="16"/>
      <c r="D354" s="16"/>
      <c r="E354" s="16"/>
      <c r="F354" s="122"/>
      <c r="G354" s="16"/>
      <c r="H354" s="122"/>
      <c r="I354" s="16"/>
      <c r="J354" s="15"/>
      <c r="K354" s="15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>
      <c r="A355" s="16"/>
      <c r="B355" s="16"/>
      <c r="C355" s="16"/>
      <c r="D355" s="16"/>
      <c r="E355" s="16"/>
      <c r="F355" s="122"/>
      <c r="G355" s="16"/>
      <c r="H355" s="122"/>
      <c r="I355" s="16"/>
      <c r="J355" s="15"/>
      <c r="K355" s="15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>
      <c r="A356" s="16"/>
      <c r="B356" s="16"/>
      <c r="C356" s="16"/>
      <c r="D356" s="16"/>
      <c r="E356" s="16"/>
      <c r="F356" s="122"/>
      <c r="G356" s="16"/>
      <c r="H356" s="122"/>
      <c r="I356" s="16"/>
      <c r="J356" s="15"/>
      <c r="K356" s="15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>
      <c r="A357" s="16"/>
      <c r="B357" s="16"/>
      <c r="C357" s="16"/>
      <c r="D357" s="16"/>
      <c r="E357" s="16"/>
      <c r="F357" s="122"/>
      <c r="G357" s="16"/>
      <c r="H357" s="122"/>
      <c r="I357" s="16"/>
      <c r="J357" s="15"/>
      <c r="K357" s="15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>
      <c r="A358" s="16"/>
      <c r="B358" s="16"/>
      <c r="C358" s="16"/>
      <c r="D358" s="16"/>
      <c r="E358" s="16"/>
      <c r="F358" s="122"/>
      <c r="G358" s="16"/>
      <c r="H358" s="122"/>
      <c r="I358" s="16"/>
      <c r="J358" s="15"/>
      <c r="K358" s="15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>
      <c r="A359" s="16"/>
      <c r="B359" s="16"/>
      <c r="C359" s="16"/>
      <c r="D359" s="16"/>
      <c r="E359" s="16"/>
      <c r="F359" s="122"/>
      <c r="G359" s="16"/>
      <c r="H359" s="122"/>
      <c r="I359" s="16"/>
      <c r="J359" s="15"/>
      <c r="K359" s="15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>
      <c r="A360" s="16"/>
      <c r="B360" s="16"/>
      <c r="C360" s="16"/>
      <c r="D360" s="16"/>
      <c r="E360" s="16"/>
      <c r="F360" s="122"/>
      <c r="G360" s="16"/>
      <c r="H360" s="122"/>
      <c r="I360" s="16"/>
      <c r="J360" s="15"/>
      <c r="K360" s="15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>
      <c r="A361" s="16"/>
      <c r="B361" s="16"/>
      <c r="C361" s="16"/>
      <c r="D361" s="16"/>
      <c r="E361" s="16"/>
      <c r="F361" s="122"/>
      <c r="G361" s="16"/>
      <c r="H361" s="122"/>
      <c r="I361" s="16"/>
      <c r="J361" s="15"/>
      <c r="K361" s="15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>
      <c r="A362" s="16"/>
      <c r="B362" s="16"/>
      <c r="C362" s="16"/>
      <c r="D362" s="16"/>
      <c r="E362" s="16"/>
      <c r="F362" s="122"/>
      <c r="G362" s="16"/>
      <c r="H362" s="122"/>
      <c r="I362" s="16"/>
      <c r="J362" s="15"/>
      <c r="K362" s="15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>
      <c r="A363" s="16"/>
      <c r="B363" s="16"/>
      <c r="C363" s="16"/>
      <c r="D363" s="16"/>
      <c r="E363" s="16"/>
      <c r="F363" s="122"/>
      <c r="G363" s="16"/>
      <c r="H363" s="122"/>
      <c r="I363" s="16"/>
      <c r="J363" s="15"/>
      <c r="K363" s="15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>
      <c r="A364" s="16"/>
      <c r="B364" s="16"/>
      <c r="C364" s="16"/>
      <c r="D364" s="16"/>
      <c r="E364" s="16"/>
      <c r="F364" s="122"/>
      <c r="G364" s="16"/>
      <c r="H364" s="122"/>
      <c r="I364" s="16"/>
      <c r="J364" s="15"/>
      <c r="K364" s="15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>
      <c r="A365" s="16"/>
      <c r="B365" s="16"/>
      <c r="C365" s="16"/>
      <c r="D365" s="16"/>
      <c r="E365" s="16"/>
      <c r="F365" s="122"/>
      <c r="G365" s="16"/>
      <c r="H365" s="122"/>
      <c r="I365" s="16"/>
      <c r="J365" s="15"/>
      <c r="K365" s="15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>
      <c r="A366" s="16"/>
      <c r="B366" s="16"/>
      <c r="C366" s="16"/>
      <c r="D366" s="16"/>
      <c r="E366" s="16"/>
      <c r="F366" s="122"/>
      <c r="G366" s="16"/>
      <c r="H366" s="122"/>
      <c r="I366" s="16"/>
      <c r="J366" s="15"/>
      <c r="K366" s="15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>
      <c r="A367" s="16"/>
      <c r="B367" s="16"/>
      <c r="C367" s="16"/>
      <c r="D367" s="16"/>
      <c r="E367" s="16"/>
      <c r="F367" s="122"/>
      <c r="G367" s="16"/>
      <c r="H367" s="122"/>
      <c r="I367" s="16"/>
      <c r="J367" s="15"/>
      <c r="K367" s="15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>
      <c r="A368" s="16"/>
      <c r="B368" s="16"/>
      <c r="C368" s="16"/>
      <c r="D368" s="16"/>
      <c r="E368" s="16"/>
      <c r="F368" s="122"/>
      <c r="G368" s="16"/>
      <c r="H368" s="122"/>
      <c r="I368" s="16"/>
      <c r="J368" s="15"/>
      <c r="K368" s="15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>
      <c r="A369" s="16"/>
      <c r="B369" s="16"/>
      <c r="C369" s="16"/>
      <c r="D369" s="16"/>
      <c r="E369" s="16"/>
      <c r="F369" s="122"/>
      <c r="G369" s="16"/>
      <c r="H369" s="122"/>
      <c r="I369" s="16"/>
      <c r="J369" s="15"/>
      <c r="K369" s="15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>
      <c r="A370" s="16"/>
      <c r="B370" s="16"/>
      <c r="C370" s="16"/>
      <c r="D370" s="16"/>
      <c r="E370" s="16"/>
      <c r="F370" s="122"/>
      <c r="G370" s="16"/>
      <c r="H370" s="122"/>
      <c r="I370" s="16"/>
      <c r="J370" s="15"/>
      <c r="K370" s="15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>
      <c r="A371" s="16"/>
      <c r="B371" s="16"/>
      <c r="C371" s="16"/>
      <c r="D371" s="16"/>
      <c r="E371" s="16"/>
      <c r="F371" s="122"/>
      <c r="G371" s="16"/>
      <c r="H371" s="122"/>
      <c r="I371" s="16"/>
      <c r="J371" s="15"/>
      <c r="K371" s="15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>
      <c r="A372" s="16"/>
      <c r="B372" s="16"/>
      <c r="C372" s="16"/>
      <c r="D372" s="16"/>
      <c r="E372" s="16"/>
      <c r="F372" s="122"/>
      <c r="G372" s="16"/>
      <c r="H372" s="122"/>
      <c r="I372" s="16"/>
      <c r="J372" s="15"/>
      <c r="K372" s="15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>
      <c r="A373" s="16"/>
      <c r="B373" s="16"/>
      <c r="C373" s="16"/>
      <c r="D373" s="16"/>
      <c r="E373" s="16"/>
      <c r="F373" s="122"/>
      <c r="G373" s="16"/>
      <c r="H373" s="122"/>
      <c r="I373" s="16"/>
      <c r="J373" s="15"/>
      <c r="K373" s="15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>
      <c r="A374" s="16"/>
      <c r="B374" s="16"/>
      <c r="C374" s="16"/>
      <c r="D374" s="16"/>
      <c r="E374" s="16"/>
      <c r="F374" s="122"/>
      <c r="G374" s="16"/>
      <c r="H374" s="122"/>
      <c r="I374" s="16"/>
      <c r="J374" s="15"/>
      <c r="K374" s="15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>
      <c r="A375" s="16"/>
      <c r="B375" s="16"/>
      <c r="C375" s="16"/>
      <c r="D375" s="16"/>
      <c r="E375" s="16"/>
      <c r="F375" s="122"/>
      <c r="G375" s="16"/>
      <c r="H375" s="122"/>
      <c r="I375" s="16"/>
      <c r="J375" s="15"/>
      <c r="K375" s="15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>
      <c r="A376" s="16"/>
      <c r="B376" s="16"/>
      <c r="C376" s="16"/>
      <c r="D376" s="16"/>
      <c r="E376" s="16"/>
      <c r="F376" s="122"/>
      <c r="G376" s="16"/>
      <c r="H376" s="122"/>
      <c r="I376" s="16"/>
      <c r="J376" s="15"/>
      <c r="K376" s="15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>
      <c r="A377" s="16"/>
      <c r="B377" s="16"/>
      <c r="C377" s="16"/>
      <c r="D377" s="16"/>
      <c r="E377" s="16"/>
      <c r="F377" s="122"/>
      <c r="G377" s="16"/>
      <c r="H377" s="122"/>
      <c r="I377" s="16"/>
      <c r="J377" s="15"/>
      <c r="K377" s="15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>
      <c r="A378" s="16"/>
      <c r="B378" s="16"/>
      <c r="C378" s="16"/>
      <c r="D378" s="16"/>
      <c r="E378" s="16"/>
      <c r="F378" s="122"/>
      <c r="G378" s="16"/>
      <c r="H378" s="122"/>
      <c r="I378" s="16"/>
      <c r="J378" s="15"/>
      <c r="K378" s="15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>
      <c r="A379" s="16"/>
      <c r="B379" s="16"/>
      <c r="C379" s="16"/>
      <c r="D379" s="16"/>
      <c r="E379" s="16"/>
      <c r="F379" s="122"/>
      <c r="G379" s="16"/>
      <c r="H379" s="122"/>
      <c r="I379" s="16"/>
      <c r="J379" s="15"/>
      <c r="K379" s="15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>
      <c r="A380" s="16"/>
      <c r="B380" s="16"/>
      <c r="C380" s="16"/>
      <c r="D380" s="16"/>
      <c r="E380" s="16"/>
      <c r="F380" s="122"/>
      <c r="G380" s="16"/>
      <c r="H380" s="122"/>
      <c r="I380" s="16"/>
      <c r="J380" s="15"/>
      <c r="K380" s="15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>
      <c r="A381" s="16"/>
      <c r="B381" s="16"/>
      <c r="C381" s="16"/>
      <c r="D381" s="16"/>
      <c r="E381" s="16"/>
      <c r="F381" s="122"/>
      <c r="G381" s="16"/>
      <c r="H381" s="122"/>
      <c r="I381" s="16"/>
      <c r="J381" s="15"/>
      <c r="K381" s="15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>
      <c r="A382" s="16"/>
      <c r="B382" s="16"/>
      <c r="C382" s="16"/>
      <c r="D382" s="16"/>
      <c r="E382" s="16"/>
      <c r="F382" s="122"/>
      <c r="G382" s="16"/>
      <c r="H382" s="122"/>
      <c r="I382" s="16"/>
      <c r="J382" s="15"/>
      <c r="K382" s="15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>
      <c r="A383" s="16"/>
      <c r="B383" s="16"/>
      <c r="C383" s="16"/>
      <c r="D383" s="16"/>
      <c r="E383" s="16"/>
      <c r="F383" s="122"/>
      <c r="G383" s="16"/>
      <c r="H383" s="122"/>
      <c r="I383" s="16"/>
      <c r="J383" s="15"/>
      <c r="K383" s="15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>
      <c r="A384" s="16"/>
      <c r="B384" s="16"/>
      <c r="C384" s="16"/>
      <c r="D384" s="16"/>
      <c r="E384" s="16"/>
      <c r="F384" s="122"/>
      <c r="G384" s="16"/>
      <c r="H384" s="122"/>
      <c r="I384" s="16"/>
      <c r="J384" s="15"/>
      <c r="K384" s="15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>
      <c r="A385" s="16"/>
      <c r="B385" s="16"/>
      <c r="C385" s="16"/>
      <c r="D385" s="16"/>
      <c r="E385" s="16"/>
      <c r="F385" s="122"/>
      <c r="G385" s="16"/>
      <c r="H385" s="122"/>
      <c r="I385" s="16"/>
      <c r="J385" s="15"/>
      <c r="K385" s="15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>
      <c r="A386" s="16"/>
      <c r="B386" s="16"/>
      <c r="C386" s="16"/>
      <c r="D386" s="16"/>
      <c r="E386" s="16"/>
      <c r="F386" s="122"/>
      <c r="G386" s="16"/>
      <c r="H386" s="122"/>
      <c r="I386" s="16"/>
      <c r="J386" s="15"/>
      <c r="K386" s="15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>
      <c r="A387" s="16"/>
      <c r="B387" s="16"/>
      <c r="C387" s="16"/>
      <c r="D387" s="16"/>
      <c r="E387" s="16"/>
      <c r="F387" s="122"/>
      <c r="G387" s="16"/>
      <c r="H387" s="122"/>
      <c r="I387" s="16"/>
      <c r="J387" s="15"/>
      <c r="K387" s="15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>
      <c r="A388" s="16"/>
      <c r="B388" s="16"/>
      <c r="C388" s="16"/>
      <c r="D388" s="16"/>
      <c r="E388" s="16"/>
      <c r="F388" s="122"/>
      <c r="G388" s="16"/>
      <c r="H388" s="122"/>
      <c r="I388" s="16"/>
      <c r="J388" s="15"/>
      <c r="K388" s="15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>
      <c r="A389" s="16"/>
      <c r="B389" s="16"/>
      <c r="C389" s="16"/>
      <c r="D389" s="16"/>
      <c r="E389" s="16"/>
      <c r="F389" s="122"/>
      <c r="G389" s="16"/>
      <c r="H389" s="122"/>
      <c r="I389" s="16"/>
      <c r="J389" s="15"/>
      <c r="K389" s="15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>
      <c r="A390" s="16"/>
      <c r="B390" s="16"/>
      <c r="C390" s="16"/>
      <c r="D390" s="16"/>
      <c r="E390" s="16"/>
      <c r="F390" s="122"/>
      <c r="G390" s="16"/>
      <c r="H390" s="122"/>
      <c r="I390" s="16"/>
      <c r="J390" s="15"/>
      <c r="K390" s="15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>
      <c r="A391" s="16"/>
      <c r="B391" s="16"/>
      <c r="C391" s="16"/>
      <c r="D391" s="16"/>
      <c r="E391" s="16"/>
      <c r="F391" s="122"/>
      <c r="G391" s="16"/>
      <c r="H391" s="122"/>
      <c r="I391" s="16"/>
      <c r="J391" s="15"/>
      <c r="K391" s="15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>
      <c r="A392" s="16"/>
      <c r="B392" s="16"/>
      <c r="C392" s="16"/>
      <c r="D392" s="16"/>
      <c r="E392" s="16"/>
      <c r="F392" s="122"/>
      <c r="G392" s="16"/>
      <c r="H392" s="122"/>
      <c r="I392" s="16"/>
      <c r="J392" s="15"/>
      <c r="K392" s="15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>
      <c r="A393" s="16"/>
      <c r="B393" s="16"/>
      <c r="C393" s="16"/>
      <c r="D393" s="16"/>
      <c r="E393" s="16"/>
      <c r="F393" s="122"/>
      <c r="G393" s="16"/>
      <c r="H393" s="122"/>
      <c r="I393" s="16"/>
      <c r="J393" s="15"/>
      <c r="K393" s="15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>
      <c r="A394" s="16"/>
      <c r="B394" s="16"/>
      <c r="C394" s="16"/>
      <c r="D394" s="16"/>
      <c r="E394" s="16"/>
      <c r="F394" s="122"/>
      <c r="G394" s="16"/>
      <c r="H394" s="122"/>
      <c r="I394" s="16"/>
      <c r="J394" s="15"/>
      <c r="K394" s="15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>
      <c r="A395" s="16"/>
      <c r="B395" s="16"/>
      <c r="C395" s="16"/>
      <c r="D395" s="16"/>
      <c r="E395" s="16"/>
      <c r="F395" s="122"/>
      <c r="G395" s="16"/>
      <c r="H395" s="122"/>
      <c r="I395" s="16"/>
      <c r="J395" s="15"/>
      <c r="K395" s="15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>
      <c r="A396" s="16"/>
      <c r="B396" s="16"/>
      <c r="C396" s="16"/>
      <c r="D396" s="16"/>
      <c r="E396" s="16"/>
      <c r="F396" s="122"/>
      <c r="G396" s="16"/>
      <c r="H396" s="122"/>
      <c r="I396" s="16"/>
      <c r="J396" s="15"/>
      <c r="K396" s="15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>
      <c r="A397" s="16"/>
      <c r="B397" s="16"/>
      <c r="C397" s="16"/>
      <c r="D397" s="16"/>
      <c r="E397" s="16"/>
      <c r="F397" s="122"/>
      <c r="G397" s="16"/>
      <c r="H397" s="122"/>
      <c r="I397" s="16"/>
      <c r="J397" s="15"/>
      <c r="K397" s="15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>
      <c r="A398" s="16"/>
      <c r="B398" s="16"/>
      <c r="C398" s="16"/>
      <c r="D398" s="16"/>
      <c r="E398" s="16"/>
      <c r="F398" s="122"/>
      <c r="G398" s="16"/>
      <c r="H398" s="122"/>
      <c r="I398" s="16"/>
      <c r="J398" s="15"/>
      <c r="K398" s="15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>
      <c r="A399" s="16"/>
      <c r="B399" s="16"/>
      <c r="C399" s="16"/>
      <c r="D399" s="16"/>
      <c r="E399" s="16"/>
      <c r="F399" s="122"/>
      <c r="G399" s="16"/>
      <c r="H399" s="122"/>
      <c r="I399" s="16"/>
      <c r="J399" s="15"/>
      <c r="K399" s="15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>
      <c r="A400" s="16"/>
      <c r="B400" s="16"/>
      <c r="C400" s="16"/>
      <c r="D400" s="16"/>
      <c r="E400" s="16"/>
      <c r="F400" s="122"/>
      <c r="G400" s="16"/>
      <c r="H400" s="122"/>
      <c r="I400" s="16"/>
      <c r="J400" s="15"/>
      <c r="K400" s="15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>
      <c r="A401" s="16"/>
      <c r="B401" s="16"/>
      <c r="C401" s="16"/>
      <c r="D401" s="16"/>
      <c r="E401" s="16"/>
      <c r="F401" s="122"/>
      <c r="G401" s="16"/>
      <c r="H401" s="122"/>
      <c r="I401" s="16"/>
      <c r="J401" s="15"/>
      <c r="K401" s="15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>
      <c r="A402" s="16"/>
      <c r="B402" s="16"/>
      <c r="C402" s="16"/>
      <c r="D402" s="16"/>
      <c r="E402" s="16"/>
      <c r="F402" s="122"/>
      <c r="G402" s="16"/>
      <c r="H402" s="122"/>
      <c r="I402" s="16"/>
      <c r="J402" s="15"/>
      <c r="K402" s="15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>
      <c r="A403" s="16"/>
      <c r="B403" s="16"/>
      <c r="C403" s="16"/>
      <c r="D403" s="16"/>
      <c r="E403" s="16"/>
      <c r="F403" s="122"/>
      <c r="G403" s="16"/>
      <c r="H403" s="122"/>
      <c r="I403" s="16"/>
      <c r="J403" s="15"/>
      <c r="K403" s="15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>
      <c r="A404" s="16"/>
      <c r="B404" s="16"/>
      <c r="C404" s="16"/>
      <c r="D404" s="16"/>
      <c r="E404" s="16"/>
      <c r="F404" s="122"/>
      <c r="G404" s="16"/>
      <c r="H404" s="122"/>
      <c r="I404" s="16"/>
      <c r="J404" s="15"/>
      <c r="K404" s="15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>
      <c r="A405" s="16"/>
      <c r="B405" s="16"/>
      <c r="C405" s="16"/>
      <c r="D405" s="16"/>
      <c r="E405" s="16"/>
      <c r="F405" s="122"/>
      <c r="G405" s="16"/>
      <c r="H405" s="122"/>
      <c r="I405" s="16"/>
      <c r="J405" s="15"/>
      <c r="K405" s="15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>
      <c r="A406" s="16"/>
      <c r="B406" s="16"/>
      <c r="C406" s="16"/>
      <c r="D406" s="16"/>
      <c r="E406" s="16"/>
      <c r="F406" s="122"/>
      <c r="G406" s="16"/>
      <c r="H406" s="122"/>
      <c r="I406" s="16"/>
      <c r="J406" s="15"/>
      <c r="K406" s="15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>
      <c r="A407" s="16"/>
      <c r="B407" s="16"/>
      <c r="C407" s="16"/>
      <c r="D407" s="16"/>
      <c r="E407" s="16"/>
      <c r="F407" s="122"/>
      <c r="G407" s="16"/>
      <c r="H407" s="122"/>
      <c r="I407" s="16"/>
      <c r="J407" s="15"/>
      <c r="K407" s="15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>
      <c r="A408" s="16"/>
      <c r="B408" s="16"/>
      <c r="C408" s="16"/>
      <c r="D408" s="16"/>
      <c r="E408" s="16"/>
      <c r="F408" s="122"/>
      <c r="G408" s="16"/>
      <c r="H408" s="122"/>
      <c r="I408" s="16"/>
      <c r="J408" s="15"/>
      <c r="K408" s="15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>
      <c r="A409" s="16"/>
      <c r="B409" s="16"/>
      <c r="C409" s="16"/>
      <c r="D409" s="16"/>
      <c r="E409" s="16"/>
      <c r="F409" s="122"/>
      <c r="G409" s="16"/>
      <c r="H409" s="122"/>
      <c r="I409" s="16"/>
      <c r="J409" s="15"/>
      <c r="K409" s="15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>
      <c r="A410" s="16"/>
      <c r="B410" s="16"/>
      <c r="C410" s="16"/>
      <c r="D410" s="16"/>
      <c r="E410" s="16"/>
      <c r="F410" s="122"/>
      <c r="G410" s="16"/>
      <c r="H410" s="122"/>
      <c r="I410" s="16"/>
      <c r="J410" s="15"/>
      <c r="K410" s="15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>
      <c r="A411" s="16"/>
      <c r="B411" s="16"/>
      <c r="C411" s="16"/>
      <c r="D411" s="16"/>
      <c r="E411" s="16"/>
      <c r="F411" s="122"/>
      <c r="G411" s="16"/>
      <c r="H411" s="122"/>
      <c r="I411" s="16"/>
      <c r="J411" s="15"/>
      <c r="K411" s="15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>
      <c r="A412" s="16"/>
      <c r="B412" s="16"/>
      <c r="C412" s="16"/>
      <c r="D412" s="16"/>
      <c r="E412" s="16"/>
      <c r="F412" s="122"/>
      <c r="G412" s="16"/>
      <c r="H412" s="122"/>
      <c r="I412" s="16"/>
      <c r="J412" s="15"/>
      <c r="K412" s="15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>
      <c r="A413" s="16"/>
      <c r="B413" s="16"/>
      <c r="C413" s="16"/>
      <c r="D413" s="16"/>
      <c r="E413" s="16"/>
      <c r="F413" s="122"/>
      <c r="G413" s="16"/>
      <c r="H413" s="122"/>
      <c r="I413" s="16"/>
      <c r="J413" s="15"/>
      <c r="K413" s="15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>
      <c r="A414" s="16"/>
      <c r="B414" s="16"/>
      <c r="C414" s="16"/>
      <c r="D414" s="16"/>
      <c r="E414" s="16"/>
      <c r="F414" s="122"/>
      <c r="G414" s="16"/>
      <c r="H414" s="122"/>
      <c r="I414" s="16"/>
      <c r="J414" s="15"/>
      <c r="K414" s="15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>
      <c r="A415" s="16"/>
      <c r="B415" s="16"/>
      <c r="C415" s="16"/>
      <c r="D415" s="16"/>
      <c r="E415" s="16"/>
      <c r="F415" s="122"/>
      <c r="G415" s="16"/>
      <c r="H415" s="122"/>
      <c r="I415" s="16"/>
      <c r="J415" s="15"/>
      <c r="K415" s="15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>
      <c r="A416" s="16"/>
      <c r="B416" s="16"/>
      <c r="C416" s="16"/>
      <c r="D416" s="16"/>
      <c r="E416" s="16"/>
      <c r="F416" s="122"/>
      <c r="G416" s="16"/>
      <c r="H416" s="122"/>
      <c r="I416" s="16"/>
      <c r="J416" s="15"/>
      <c r="K416" s="15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>
      <c r="A417" s="16"/>
      <c r="B417" s="16"/>
      <c r="C417" s="16"/>
      <c r="D417" s="16"/>
      <c r="E417" s="16"/>
      <c r="F417" s="122"/>
      <c r="G417" s="16"/>
      <c r="H417" s="122"/>
      <c r="I417" s="16"/>
      <c r="J417" s="15"/>
      <c r="K417" s="15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>
      <c r="A418" s="16"/>
      <c r="B418" s="16"/>
      <c r="C418" s="16"/>
      <c r="D418" s="16"/>
      <c r="E418" s="16"/>
      <c r="F418" s="122"/>
      <c r="G418" s="16"/>
      <c r="H418" s="122"/>
      <c r="I418" s="16"/>
      <c r="J418" s="15"/>
      <c r="K418" s="15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>
      <c r="A419" s="16"/>
      <c r="B419" s="16"/>
      <c r="C419" s="16"/>
      <c r="D419" s="16"/>
      <c r="E419" s="16"/>
      <c r="F419" s="122"/>
      <c r="G419" s="16"/>
      <c r="H419" s="122"/>
      <c r="I419" s="16"/>
      <c r="J419" s="15"/>
      <c r="K419" s="15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>
      <c r="A420" s="16"/>
      <c r="B420" s="16"/>
      <c r="C420" s="16"/>
      <c r="D420" s="16"/>
      <c r="E420" s="16"/>
      <c r="F420" s="122"/>
      <c r="G420" s="16"/>
      <c r="H420" s="122"/>
      <c r="I420" s="16"/>
      <c r="J420" s="15"/>
      <c r="K420" s="15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>
      <c r="A421" s="16"/>
      <c r="B421" s="16"/>
      <c r="C421" s="16"/>
      <c r="D421" s="16"/>
      <c r="E421" s="16"/>
      <c r="F421" s="122"/>
      <c r="G421" s="16"/>
      <c r="H421" s="122"/>
      <c r="I421" s="16"/>
      <c r="J421" s="15"/>
      <c r="K421" s="15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>
      <c r="A422" s="16"/>
      <c r="B422" s="16"/>
      <c r="C422" s="16"/>
      <c r="D422" s="16"/>
      <c r="E422" s="16"/>
      <c r="F422" s="122"/>
      <c r="G422" s="16"/>
      <c r="H422" s="122"/>
      <c r="I422" s="16"/>
      <c r="J422" s="15"/>
      <c r="K422" s="15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>
      <c r="A423" s="16"/>
      <c r="B423" s="16"/>
      <c r="C423" s="16"/>
      <c r="D423" s="16"/>
      <c r="E423" s="16"/>
      <c r="F423" s="122"/>
      <c r="G423" s="16"/>
      <c r="H423" s="122"/>
      <c r="I423" s="16"/>
      <c r="J423" s="15"/>
      <c r="K423" s="15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>
      <c r="A424" s="16"/>
      <c r="B424" s="16"/>
      <c r="C424" s="16"/>
      <c r="D424" s="16"/>
      <c r="E424" s="16"/>
      <c r="F424" s="122"/>
      <c r="G424" s="16"/>
      <c r="H424" s="122"/>
      <c r="I424" s="16"/>
      <c r="J424" s="15"/>
      <c r="K424" s="15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>
      <c r="A425" s="16"/>
      <c r="B425" s="16"/>
      <c r="C425" s="16"/>
      <c r="D425" s="16"/>
      <c r="E425" s="16"/>
      <c r="F425" s="122"/>
      <c r="G425" s="16"/>
      <c r="H425" s="122"/>
      <c r="I425" s="16"/>
      <c r="J425" s="15"/>
      <c r="K425" s="15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>
      <c r="A426" s="16"/>
      <c r="B426" s="16"/>
      <c r="C426" s="16"/>
      <c r="D426" s="16"/>
      <c r="E426" s="16"/>
      <c r="F426" s="122"/>
      <c r="G426" s="16"/>
      <c r="H426" s="122"/>
      <c r="I426" s="16"/>
      <c r="J426" s="15"/>
      <c r="K426" s="15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>
      <c r="A427" s="16"/>
      <c r="B427" s="16"/>
      <c r="C427" s="16"/>
      <c r="D427" s="16"/>
      <c r="E427" s="16"/>
      <c r="F427" s="122"/>
      <c r="G427" s="16"/>
      <c r="H427" s="122"/>
      <c r="I427" s="16"/>
      <c r="J427" s="15"/>
      <c r="K427" s="15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>
      <c r="A428" s="16"/>
      <c r="B428" s="16"/>
      <c r="C428" s="16"/>
      <c r="D428" s="16"/>
      <c r="E428" s="16"/>
      <c r="F428" s="122"/>
      <c r="G428" s="16"/>
      <c r="H428" s="122"/>
      <c r="I428" s="16"/>
      <c r="J428" s="15"/>
      <c r="K428" s="15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>
      <c r="A429" s="16"/>
      <c r="B429" s="16"/>
      <c r="C429" s="16"/>
      <c r="D429" s="16"/>
      <c r="E429" s="16"/>
      <c r="F429" s="122"/>
      <c r="G429" s="16"/>
      <c r="H429" s="122"/>
      <c r="I429" s="16"/>
      <c r="J429" s="15"/>
      <c r="K429" s="15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>
      <c r="A430" s="16"/>
      <c r="B430" s="16"/>
      <c r="C430" s="16"/>
      <c r="D430" s="16"/>
      <c r="E430" s="16"/>
      <c r="F430" s="122"/>
      <c r="G430" s="16"/>
      <c r="H430" s="122"/>
      <c r="I430" s="16"/>
      <c r="J430" s="15"/>
      <c r="K430" s="15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>
      <c r="A431" s="16"/>
      <c r="B431" s="16"/>
      <c r="C431" s="16"/>
      <c r="D431" s="16"/>
      <c r="E431" s="16"/>
      <c r="F431" s="122"/>
      <c r="G431" s="16"/>
      <c r="H431" s="122"/>
      <c r="I431" s="16"/>
      <c r="J431" s="15"/>
      <c r="K431" s="15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>
      <c r="A432" s="16"/>
      <c r="B432" s="16"/>
      <c r="C432" s="16"/>
      <c r="D432" s="16"/>
      <c r="E432" s="16"/>
      <c r="F432" s="122"/>
      <c r="G432" s="16"/>
      <c r="H432" s="122"/>
      <c r="I432" s="16"/>
      <c r="J432" s="15"/>
      <c r="K432" s="15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>
      <c r="A433" s="16"/>
      <c r="B433" s="16"/>
      <c r="C433" s="16"/>
      <c r="D433" s="16"/>
      <c r="E433" s="16"/>
      <c r="F433" s="122"/>
      <c r="G433" s="16"/>
      <c r="H433" s="122"/>
      <c r="I433" s="16"/>
      <c r="J433" s="15"/>
      <c r="K433" s="15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>
      <c r="A434" s="16"/>
      <c r="B434" s="16"/>
      <c r="C434" s="16"/>
      <c r="D434" s="16"/>
      <c r="E434" s="16"/>
      <c r="F434" s="122"/>
      <c r="G434" s="16"/>
      <c r="H434" s="122"/>
      <c r="I434" s="16"/>
      <c r="J434" s="15"/>
      <c r="K434" s="15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>
      <c r="A435" s="16"/>
      <c r="B435" s="16"/>
      <c r="C435" s="16"/>
      <c r="D435" s="16"/>
      <c r="E435" s="16"/>
      <c r="F435" s="122"/>
      <c r="G435" s="16"/>
      <c r="H435" s="122"/>
      <c r="I435" s="16"/>
      <c r="J435" s="15"/>
      <c r="K435" s="15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>
      <c r="A436" s="16"/>
      <c r="B436" s="16"/>
      <c r="C436" s="16"/>
      <c r="D436" s="16"/>
      <c r="E436" s="16"/>
      <c r="F436" s="122"/>
      <c r="G436" s="16"/>
      <c r="H436" s="122"/>
      <c r="I436" s="16"/>
      <c r="J436" s="15"/>
      <c r="K436" s="15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>
      <c r="A437" s="16"/>
      <c r="B437" s="16"/>
      <c r="C437" s="16"/>
      <c r="D437" s="16"/>
      <c r="E437" s="16"/>
      <c r="F437" s="122"/>
      <c r="G437" s="16"/>
      <c r="H437" s="122"/>
      <c r="I437" s="16"/>
      <c r="J437" s="15"/>
      <c r="K437" s="15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>
      <c r="A438" s="16"/>
      <c r="B438" s="16"/>
      <c r="C438" s="16"/>
      <c r="D438" s="16"/>
      <c r="E438" s="16"/>
      <c r="F438" s="122"/>
      <c r="G438" s="16"/>
      <c r="H438" s="122"/>
      <c r="I438" s="16"/>
      <c r="J438" s="15"/>
      <c r="K438" s="15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>
      <c r="A439" s="16"/>
      <c r="B439" s="16"/>
      <c r="C439" s="16"/>
      <c r="D439" s="16"/>
      <c r="E439" s="16"/>
      <c r="F439" s="122"/>
      <c r="G439" s="16"/>
      <c r="H439" s="122"/>
      <c r="I439" s="16"/>
      <c r="J439" s="15"/>
      <c r="K439" s="15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>
      <c r="A440" s="16"/>
      <c r="B440" s="16"/>
      <c r="C440" s="16"/>
      <c r="D440" s="16"/>
      <c r="E440" s="16"/>
      <c r="F440" s="122"/>
      <c r="G440" s="16"/>
      <c r="H440" s="122"/>
      <c r="I440" s="16"/>
      <c r="J440" s="15"/>
      <c r="K440" s="15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>
      <c r="A441" s="16"/>
      <c r="B441" s="16"/>
      <c r="C441" s="16"/>
      <c r="D441" s="16"/>
      <c r="E441" s="16"/>
      <c r="F441" s="122"/>
      <c r="G441" s="16"/>
      <c r="H441" s="122"/>
      <c r="I441" s="16"/>
      <c r="J441" s="15"/>
      <c r="K441" s="15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>
      <c r="A442" s="16"/>
      <c r="B442" s="16"/>
      <c r="C442" s="16"/>
      <c r="D442" s="16"/>
      <c r="E442" s="16"/>
      <c r="F442" s="122"/>
      <c r="G442" s="16"/>
      <c r="H442" s="122"/>
      <c r="I442" s="16"/>
      <c r="J442" s="15"/>
      <c r="K442" s="15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>
      <c r="A443" s="16"/>
      <c r="B443" s="16"/>
      <c r="C443" s="16"/>
      <c r="D443" s="16"/>
      <c r="E443" s="16"/>
      <c r="F443" s="122"/>
      <c r="G443" s="16"/>
      <c r="H443" s="122"/>
      <c r="I443" s="16"/>
      <c r="J443" s="15"/>
      <c r="K443" s="15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>
      <c r="A444" s="16"/>
      <c r="B444" s="16"/>
      <c r="C444" s="16"/>
      <c r="D444" s="16"/>
      <c r="E444" s="16"/>
      <c r="F444" s="122"/>
      <c r="G444" s="16"/>
      <c r="H444" s="122"/>
      <c r="I444" s="16"/>
      <c r="J444" s="15"/>
      <c r="K444" s="15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>
      <c r="A445" s="16"/>
      <c r="B445" s="16"/>
      <c r="C445" s="16"/>
      <c r="D445" s="16"/>
      <c r="E445" s="16"/>
      <c r="F445" s="122"/>
      <c r="G445" s="16"/>
      <c r="H445" s="122"/>
      <c r="I445" s="16"/>
      <c r="J445" s="15"/>
      <c r="K445" s="15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>
      <c r="A446" s="16"/>
      <c r="B446" s="16"/>
      <c r="C446" s="16"/>
      <c r="D446" s="16"/>
      <c r="E446" s="16"/>
      <c r="F446" s="122"/>
      <c r="G446" s="16"/>
      <c r="H446" s="122"/>
      <c r="I446" s="16"/>
      <c r="J446" s="15"/>
      <c r="K446" s="15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>
      <c r="A447" s="16"/>
      <c r="B447" s="16"/>
      <c r="C447" s="16"/>
      <c r="D447" s="16"/>
      <c r="E447" s="16"/>
      <c r="F447" s="122"/>
      <c r="G447" s="16"/>
      <c r="H447" s="122"/>
      <c r="I447" s="16"/>
      <c r="J447" s="15"/>
      <c r="K447" s="15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>
      <c r="A448" s="16"/>
      <c r="B448" s="16"/>
      <c r="C448" s="16"/>
      <c r="D448" s="16"/>
      <c r="E448" s="16"/>
      <c r="F448" s="122"/>
      <c r="G448" s="16"/>
      <c r="H448" s="122"/>
      <c r="I448" s="16"/>
      <c r="J448" s="15"/>
      <c r="K448" s="15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>
      <c r="A449" s="16"/>
      <c r="B449" s="16"/>
      <c r="C449" s="16"/>
      <c r="D449" s="16"/>
      <c r="E449" s="16"/>
      <c r="F449" s="122"/>
      <c r="G449" s="16"/>
      <c r="H449" s="122"/>
      <c r="I449" s="16"/>
      <c r="J449" s="15"/>
      <c r="K449" s="15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>
      <c r="A450" s="16"/>
      <c r="B450" s="16"/>
      <c r="C450" s="16"/>
      <c r="D450" s="16"/>
      <c r="E450" s="16"/>
      <c r="F450" s="122"/>
      <c r="G450" s="16"/>
      <c r="H450" s="122"/>
      <c r="I450" s="16"/>
      <c r="J450" s="15"/>
      <c r="K450" s="15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>
      <c r="A451" s="16"/>
      <c r="B451" s="16"/>
      <c r="C451" s="16"/>
      <c r="D451" s="16"/>
      <c r="E451" s="16"/>
      <c r="F451" s="122"/>
      <c r="G451" s="16"/>
      <c r="H451" s="122"/>
      <c r="I451" s="16"/>
      <c r="J451" s="15"/>
      <c r="K451" s="15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>
      <c r="A452" s="16"/>
      <c r="B452" s="16"/>
      <c r="C452" s="16"/>
      <c r="D452" s="16"/>
      <c r="E452" s="16"/>
      <c r="F452" s="122"/>
      <c r="G452" s="16"/>
      <c r="H452" s="122"/>
      <c r="I452" s="16"/>
      <c r="J452" s="15"/>
      <c r="K452" s="15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>
      <c r="A453" s="16"/>
      <c r="B453" s="16"/>
      <c r="C453" s="16"/>
      <c r="D453" s="16"/>
      <c r="E453" s="16"/>
      <c r="F453" s="122"/>
      <c r="G453" s="16"/>
      <c r="H453" s="122"/>
      <c r="I453" s="16"/>
      <c r="J453" s="15"/>
      <c r="K453" s="15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>
      <c r="A454" s="16"/>
      <c r="B454" s="16"/>
      <c r="C454" s="16"/>
      <c r="D454" s="16"/>
      <c r="E454" s="16"/>
      <c r="F454" s="122"/>
      <c r="G454" s="16"/>
      <c r="H454" s="122"/>
      <c r="I454" s="16"/>
      <c r="J454" s="15"/>
      <c r="K454" s="15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>
      <c r="A455" s="16"/>
      <c r="B455" s="16"/>
      <c r="C455" s="16"/>
      <c r="D455" s="16"/>
      <c r="E455" s="16"/>
      <c r="F455" s="122"/>
      <c r="G455" s="16"/>
      <c r="H455" s="122"/>
      <c r="I455" s="16"/>
      <c r="J455" s="15"/>
      <c r="K455" s="15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>
      <c r="A456" s="16"/>
      <c r="B456" s="16"/>
      <c r="C456" s="16"/>
      <c r="D456" s="16"/>
      <c r="E456" s="16"/>
      <c r="F456" s="122"/>
      <c r="G456" s="16"/>
      <c r="H456" s="122"/>
      <c r="I456" s="16"/>
      <c r="J456" s="15"/>
      <c r="K456" s="15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>
      <c r="A457" s="16"/>
      <c r="B457" s="16"/>
      <c r="C457" s="16"/>
      <c r="D457" s="16"/>
      <c r="E457" s="16"/>
      <c r="F457" s="122"/>
      <c r="G457" s="16"/>
      <c r="H457" s="122"/>
      <c r="I457" s="16"/>
      <c r="J457" s="15"/>
      <c r="K457" s="15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>
      <c r="A458" s="16"/>
      <c r="B458" s="16"/>
      <c r="C458" s="16"/>
      <c r="D458" s="16"/>
      <c r="E458" s="16"/>
      <c r="F458" s="122"/>
      <c r="G458" s="16"/>
      <c r="H458" s="122"/>
      <c r="I458" s="16"/>
      <c r="J458" s="15"/>
      <c r="K458" s="15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>
      <c r="A459" s="16"/>
      <c r="B459" s="16"/>
      <c r="C459" s="16"/>
      <c r="D459" s="16"/>
      <c r="E459" s="16"/>
      <c r="F459" s="122"/>
      <c r="G459" s="16"/>
      <c r="H459" s="122"/>
      <c r="I459" s="16"/>
      <c r="J459" s="15"/>
      <c r="K459" s="15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>
      <c r="A460" s="16"/>
      <c r="B460" s="16"/>
      <c r="C460" s="16"/>
      <c r="D460" s="16"/>
      <c r="E460" s="16"/>
      <c r="F460" s="122"/>
      <c r="G460" s="16"/>
      <c r="H460" s="122"/>
      <c r="I460" s="16"/>
      <c r="J460" s="15"/>
      <c r="K460" s="15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>
      <c r="A461" s="16"/>
      <c r="B461" s="16"/>
      <c r="C461" s="16"/>
      <c r="D461" s="16"/>
      <c r="E461" s="16"/>
      <c r="F461" s="122"/>
      <c r="G461" s="16"/>
      <c r="H461" s="122"/>
      <c r="I461" s="16"/>
      <c r="J461" s="15"/>
      <c r="K461" s="15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>
      <c r="A462" s="16"/>
      <c r="B462" s="16"/>
      <c r="C462" s="16"/>
      <c r="D462" s="16"/>
      <c r="E462" s="16"/>
      <c r="F462" s="122"/>
      <c r="G462" s="16"/>
      <c r="H462" s="122"/>
      <c r="I462" s="16"/>
      <c r="J462" s="15"/>
      <c r="K462" s="15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>
      <c r="A463" s="16"/>
      <c r="B463" s="16"/>
      <c r="C463" s="16"/>
      <c r="D463" s="16"/>
      <c r="E463" s="16"/>
      <c r="F463" s="122"/>
      <c r="G463" s="16"/>
      <c r="H463" s="122"/>
      <c r="I463" s="16"/>
      <c r="J463" s="15"/>
      <c r="K463" s="15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>
      <c r="A464" s="16"/>
      <c r="B464" s="16"/>
      <c r="C464" s="16"/>
      <c r="D464" s="16"/>
      <c r="E464" s="16"/>
      <c r="F464" s="122"/>
      <c r="G464" s="16"/>
      <c r="H464" s="122"/>
      <c r="I464" s="16"/>
      <c r="J464" s="15"/>
      <c r="K464" s="15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>
      <c r="A465" s="16"/>
      <c r="B465" s="16"/>
      <c r="C465" s="16"/>
      <c r="D465" s="16"/>
      <c r="E465" s="16"/>
      <c r="F465" s="122"/>
      <c r="G465" s="16"/>
      <c r="H465" s="122"/>
      <c r="I465" s="16"/>
      <c r="J465" s="15"/>
      <c r="K465" s="15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>
      <c r="A466" s="16"/>
      <c r="B466" s="16"/>
      <c r="C466" s="16"/>
      <c r="D466" s="16"/>
      <c r="E466" s="16"/>
      <c r="F466" s="122"/>
      <c r="G466" s="16"/>
      <c r="H466" s="122"/>
      <c r="I466" s="16"/>
      <c r="J466" s="15"/>
      <c r="K466" s="15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>
      <c r="A467" s="16"/>
      <c r="B467" s="16"/>
      <c r="C467" s="16"/>
      <c r="D467" s="16"/>
      <c r="E467" s="16"/>
      <c r="F467" s="122"/>
      <c r="G467" s="16"/>
      <c r="H467" s="122"/>
      <c r="I467" s="16"/>
      <c r="J467" s="15"/>
      <c r="K467" s="15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>
      <c r="A468" s="16"/>
      <c r="B468" s="16"/>
      <c r="C468" s="16"/>
      <c r="D468" s="16"/>
      <c r="E468" s="16"/>
      <c r="F468" s="122"/>
      <c r="G468" s="16"/>
      <c r="H468" s="122"/>
      <c r="I468" s="16"/>
      <c r="J468" s="15"/>
      <c r="K468" s="15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>
      <c r="A469" s="16"/>
      <c r="B469" s="16"/>
      <c r="C469" s="16"/>
      <c r="D469" s="16"/>
      <c r="E469" s="16"/>
      <c r="F469" s="122"/>
      <c r="G469" s="16"/>
      <c r="H469" s="122"/>
      <c r="I469" s="16"/>
      <c r="J469" s="15"/>
      <c r="K469" s="15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>
      <c r="A470" s="16"/>
      <c r="B470" s="16"/>
      <c r="C470" s="16"/>
      <c r="D470" s="16"/>
      <c r="E470" s="16"/>
      <c r="F470" s="122"/>
      <c r="G470" s="16"/>
      <c r="H470" s="122"/>
      <c r="I470" s="16"/>
      <c r="J470" s="15"/>
      <c r="K470" s="15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>
      <c r="A471" s="16"/>
      <c r="B471" s="16"/>
      <c r="C471" s="16"/>
      <c r="D471" s="16"/>
      <c r="E471" s="16"/>
      <c r="F471" s="122"/>
      <c r="G471" s="16"/>
      <c r="H471" s="122"/>
      <c r="I471" s="16"/>
      <c r="J471" s="15"/>
      <c r="K471" s="15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>
      <c r="A472" s="16"/>
      <c r="B472" s="16"/>
      <c r="C472" s="16"/>
      <c r="D472" s="16"/>
      <c r="E472" s="16"/>
      <c r="F472" s="122"/>
      <c r="G472" s="16"/>
      <c r="H472" s="122"/>
      <c r="I472" s="16"/>
      <c r="J472" s="15"/>
      <c r="K472" s="15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>
      <c r="A473" s="16"/>
      <c r="B473" s="16"/>
      <c r="C473" s="16"/>
      <c r="D473" s="16"/>
      <c r="E473" s="16"/>
      <c r="F473" s="122"/>
      <c r="G473" s="16"/>
      <c r="H473" s="122"/>
      <c r="I473" s="16"/>
      <c r="J473" s="15"/>
      <c r="K473" s="15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>
      <c r="A474" s="16"/>
      <c r="B474" s="16"/>
      <c r="C474" s="16"/>
      <c r="D474" s="16"/>
      <c r="E474" s="16"/>
      <c r="F474" s="122"/>
      <c r="G474" s="16"/>
      <c r="H474" s="122"/>
      <c r="I474" s="16"/>
      <c r="J474" s="15"/>
      <c r="K474" s="15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>
      <c r="A475" s="16"/>
      <c r="B475" s="16"/>
      <c r="C475" s="16"/>
      <c r="D475" s="16"/>
      <c r="E475" s="16"/>
      <c r="F475" s="122"/>
      <c r="G475" s="16"/>
      <c r="H475" s="122"/>
      <c r="I475" s="16"/>
      <c r="J475" s="15"/>
      <c r="K475" s="15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>
      <c r="A476" s="16"/>
      <c r="B476" s="16"/>
      <c r="C476" s="16"/>
      <c r="D476" s="16"/>
      <c r="E476" s="16"/>
      <c r="F476" s="122"/>
      <c r="G476" s="16"/>
      <c r="H476" s="122"/>
      <c r="I476" s="16"/>
      <c r="J476" s="15"/>
      <c r="K476" s="15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>
      <c r="A477" s="16"/>
      <c r="B477" s="16"/>
      <c r="C477" s="16"/>
      <c r="D477" s="16"/>
      <c r="E477" s="16"/>
      <c r="F477" s="122"/>
      <c r="G477" s="16"/>
      <c r="H477" s="122"/>
      <c r="I477" s="16"/>
      <c r="J477" s="15"/>
      <c r="K477" s="15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>
      <c r="A478" s="16"/>
      <c r="B478" s="16"/>
      <c r="C478" s="16"/>
      <c r="D478" s="16"/>
      <c r="E478" s="16"/>
      <c r="F478" s="122"/>
      <c r="G478" s="16"/>
      <c r="H478" s="122"/>
      <c r="I478" s="16"/>
      <c r="J478" s="15"/>
      <c r="K478" s="15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>
      <c r="A479" s="16"/>
      <c r="B479" s="16"/>
      <c r="C479" s="16"/>
      <c r="D479" s="16"/>
      <c r="E479" s="16"/>
      <c r="F479" s="122"/>
      <c r="G479" s="16"/>
      <c r="H479" s="122"/>
      <c r="I479" s="16"/>
      <c r="J479" s="15"/>
      <c r="K479" s="15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>
      <c r="A480" s="16"/>
      <c r="B480" s="16"/>
      <c r="C480" s="16"/>
      <c r="D480" s="16"/>
      <c r="E480" s="16"/>
      <c r="F480" s="122"/>
      <c r="G480" s="16"/>
      <c r="H480" s="122"/>
      <c r="I480" s="16"/>
      <c r="J480" s="15"/>
      <c r="K480" s="15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>
      <c r="A481" s="16"/>
      <c r="B481" s="16"/>
      <c r="C481" s="16"/>
      <c r="D481" s="16"/>
      <c r="E481" s="16"/>
      <c r="F481" s="122"/>
      <c r="G481" s="16"/>
      <c r="H481" s="122"/>
      <c r="I481" s="16"/>
      <c r="J481" s="15"/>
      <c r="K481" s="15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>
      <c r="A482" s="16"/>
      <c r="B482" s="16"/>
      <c r="C482" s="16"/>
      <c r="D482" s="16"/>
      <c r="E482" s="16"/>
      <c r="F482" s="122"/>
      <c r="G482" s="16"/>
      <c r="H482" s="122"/>
      <c r="I482" s="16"/>
      <c r="J482" s="15"/>
      <c r="K482" s="15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>
      <c r="A483" s="16"/>
      <c r="B483" s="16"/>
      <c r="C483" s="16"/>
      <c r="D483" s="16"/>
      <c r="E483" s="16"/>
      <c r="F483" s="122"/>
      <c r="G483" s="16"/>
      <c r="H483" s="122"/>
      <c r="I483" s="16"/>
      <c r="J483" s="15"/>
      <c r="K483" s="15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>
      <c r="A484" s="16"/>
      <c r="B484" s="16"/>
      <c r="C484" s="16"/>
      <c r="D484" s="16"/>
      <c r="E484" s="16"/>
      <c r="F484" s="122"/>
      <c r="G484" s="16"/>
      <c r="H484" s="122"/>
      <c r="I484" s="16"/>
      <c r="J484" s="15"/>
      <c r="K484" s="15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>
      <c r="A485" s="16"/>
      <c r="B485" s="16"/>
      <c r="C485" s="16"/>
      <c r="D485" s="16"/>
      <c r="E485" s="16"/>
      <c r="F485" s="122"/>
      <c r="G485" s="16"/>
      <c r="H485" s="122"/>
      <c r="I485" s="16"/>
      <c r="J485" s="15"/>
      <c r="K485" s="15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>
      <c r="A486" s="16"/>
      <c r="B486" s="16"/>
      <c r="C486" s="16"/>
      <c r="D486" s="16"/>
      <c r="E486" s="16"/>
      <c r="F486" s="122"/>
      <c r="G486" s="16"/>
      <c r="H486" s="122"/>
      <c r="I486" s="16"/>
      <c r="J486" s="15"/>
      <c r="K486" s="15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>
      <c r="A487" s="16"/>
      <c r="B487" s="16"/>
      <c r="C487" s="16"/>
      <c r="D487" s="16"/>
      <c r="E487" s="16"/>
      <c r="F487" s="122"/>
      <c r="G487" s="16"/>
      <c r="H487" s="122"/>
      <c r="I487" s="16"/>
      <c r="J487" s="15"/>
      <c r="K487" s="15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>
      <c r="A488" s="16"/>
      <c r="B488" s="16"/>
      <c r="C488" s="16"/>
      <c r="D488" s="16"/>
      <c r="E488" s="16"/>
      <c r="F488" s="122"/>
      <c r="G488" s="16"/>
      <c r="H488" s="122"/>
      <c r="I488" s="16"/>
      <c r="J488" s="15"/>
      <c r="K488" s="15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>
      <c r="A489" s="16"/>
      <c r="B489" s="16"/>
      <c r="C489" s="16"/>
      <c r="D489" s="16"/>
      <c r="E489" s="16"/>
      <c r="F489" s="122"/>
      <c r="G489" s="16"/>
      <c r="H489" s="122"/>
      <c r="I489" s="16"/>
      <c r="J489" s="15"/>
      <c r="K489" s="15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>
      <c r="A490" s="16"/>
      <c r="B490" s="16"/>
      <c r="C490" s="16"/>
      <c r="D490" s="16"/>
      <c r="E490" s="16"/>
      <c r="F490" s="122"/>
      <c r="G490" s="16"/>
      <c r="H490" s="122"/>
      <c r="I490" s="16"/>
      <c r="J490" s="15"/>
      <c r="K490" s="15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>
      <c r="A491" s="16"/>
      <c r="B491" s="16"/>
      <c r="C491" s="16"/>
      <c r="D491" s="16"/>
      <c r="E491" s="16"/>
      <c r="F491" s="122"/>
      <c r="G491" s="16"/>
      <c r="H491" s="122"/>
      <c r="I491" s="16"/>
      <c r="J491" s="15"/>
      <c r="K491" s="15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>
      <c r="A492" s="16"/>
      <c r="B492" s="16"/>
      <c r="C492" s="16"/>
      <c r="D492" s="16"/>
      <c r="E492" s="16"/>
      <c r="F492" s="122"/>
      <c r="G492" s="16"/>
      <c r="H492" s="122"/>
      <c r="I492" s="16"/>
      <c r="J492" s="15"/>
      <c r="K492" s="15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>
      <c r="A493" s="16"/>
      <c r="B493" s="16"/>
      <c r="C493" s="16"/>
      <c r="D493" s="16"/>
      <c r="E493" s="16"/>
      <c r="F493" s="122"/>
      <c r="G493" s="16"/>
      <c r="H493" s="122"/>
      <c r="I493" s="16"/>
      <c r="J493" s="15"/>
      <c r="K493" s="15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>
      <c r="A494" s="16"/>
      <c r="B494" s="16"/>
      <c r="C494" s="16"/>
      <c r="D494" s="16"/>
      <c r="E494" s="16"/>
      <c r="F494" s="122"/>
      <c r="G494" s="16"/>
      <c r="H494" s="122"/>
      <c r="I494" s="16"/>
      <c r="J494" s="15"/>
      <c r="K494" s="15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>
      <c r="A495" s="16"/>
      <c r="B495" s="16"/>
      <c r="C495" s="16"/>
      <c r="D495" s="16"/>
      <c r="E495" s="16"/>
      <c r="F495" s="122"/>
      <c r="G495" s="16"/>
      <c r="H495" s="122"/>
      <c r="I495" s="16"/>
      <c r="J495" s="15"/>
      <c r="K495" s="15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>
      <c r="A496" s="16"/>
      <c r="B496" s="16"/>
      <c r="C496" s="16"/>
      <c r="D496" s="16"/>
      <c r="E496" s="16"/>
      <c r="F496" s="122"/>
      <c r="G496" s="16"/>
      <c r="H496" s="122"/>
      <c r="I496" s="16"/>
      <c r="J496" s="15"/>
      <c r="K496" s="15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>
      <c r="A497" s="16"/>
      <c r="B497" s="16"/>
      <c r="C497" s="16"/>
      <c r="D497" s="16"/>
      <c r="E497" s="16"/>
      <c r="F497" s="122"/>
      <c r="G497" s="16"/>
      <c r="H497" s="122"/>
      <c r="I497" s="16"/>
      <c r="J497" s="15"/>
      <c r="K497" s="15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>
      <c r="A498" s="16"/>
      <c r="B498" s="16"/>
      <c r="C498" s="16"/>
      <c r="D498" s="16"/>
      <c r="E498" s="16"/>
      <c r="F498" s="122"/>
      <c r="G498" s="16"/>
      <c r="H498" s="122"/>
      <c r="I498" s="16"/>
      <c r="J498" s="15"/>
      <c r="K498" s="15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>
      <c r="A499" s="16"/>
      <c r="B499" s="16"/>
      <c r="C499" s="16"/>
      <c r="D499" s="16"/>
      <c r="E499" s="16"/>
      <c r="F499" s="122"/>
      <c r="G499" s="16"/>
      <c r="H499" s="122"/>
      <c r="I499" s="16"/>
      <c r="J499" s="15"/>
      <c r="K499" s="15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>
      <c r="A500" s="16"/>
      <c r="B500" s="16"/>
      <c r="C500" s="16"/>
      <c r="D500" s="16"/>
      <c r="E500" s="16"/>
      <c r="F500" s="122"/>
      <c r="G500" s="16"/>
      <c r="H500" s="122"/>
      <c r="I500" s="16"/>
      <c r="J500" s="15"/>
      <c r="K500" s="15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>
      <c r="A501" s="16"/>
      <c r="B501" s="16"/>
      <c r="C501" s="16"/>
      <c r="D501" s="16"/>
      <c r="E501" s="16"/>
      <c r="F501" s="122"/>
      <c r="G501" s="16"/>
      <c r="H501" s="122"/>
      <c r="I501" s="16"/>
      <c r="J501" s="15"/>
      <c r="K501" s="15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>
      <c r="A502" s="16"/>
      <c r="B502" s="16"/>
      <c r="C502" s="16"/>
      <c r="D502" s="16"/>
      <c r="E502" s="16"/>
      <c r="F502" s="122"/>
      <c r="G502" s="16"/>
      <c r="H502" s="122"/>
      <c r="I502" s="16"/>
      <c r="J502" s="15"/>
      <c r="K502" s="15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>
      <c r="A503" s="16"/>
      <c r="B503" s="16"/>
      <c r="C503" s="16"/>
      <c r="D503" s="16"/>
      <c r="E503" s="16"/>
      <c r="F503" s="122"/>
      <c r="G503" s="16"/>
      <c r="H503" s="122"/>
      <c r="I503" s="16"/>
      <c r="J503" s="15"/>
      <c r="K503" s="15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>
      <c r="A504" s="16"/>
      <c r="B504" s="16"/>
      <c r="C504" s="16"/>
      <c r="D504" s="16"/>
      <c r="E504" s="16"/>
      <c r="F504" s="122"/>
      <c r="G504" s="16"/>
      <c r="H504" s="122"/>
      <c r="I504" s="16"/>
      <c r="J504" s="15"/>
      <c r="K504" s="15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>
      <c r="A505" s="16"/>
      <c r="B505" s="16"/>
      <c r="C505" s="16"/>
      <c r="D505" s="16"/>
      <c r="E505" s="16"/>
      <c r="F505" s="122"/>
      <c r="G505" s="16"/>
      <c r="H505" s="122"/>
      <c r="I505" s="16"/>
      <c r="J505" s="15"/>
      <c r="K505" s="15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>
      <c r="A506" s="16"/>
      <c r="B506" s="16"/>
      <c r="C506" s="16"/>
      <c r="D506" s="16"/>
      <c r="E506" s="16"/>
      <c r="F506" s="122"/>
      <c r="G506" s="16"/>
      <c r="H506" s="122"/>
      <c r="I506" s="16"/>
      <c r="J506" s="15"/>
      <c r="K506" s="15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>
      <c r="A507" s="16"/>
      <c r="B507" s="16"/>
      <c r="C507" s="16"/>
      <c r="D507" s="16"/>
      <c r="E507" s="16"/>
      <c r="F507" s="122"/>
      <c r="G507" s="16"/>
      <c r="H507" s="122"/>
      <c r="I507" s="16"/>
      <c r="J507" s="15"/>
      <c r="K507" s="15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>
      <c r="A508" s="16"/>
      <c r="B508" s="16"/>
      <c r="C508" s="16"/>
      <c r="D508" s="16"/>
      <c r="E508" s="16"/>
      <c r="F508" s="122"/>
      <c r="G508" s="16"/>
      <c r="H508" s="122"/>
      <c r="I508" s="16"/>
      <c r="J508" s="15"/>
      <c r="K508" s="15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>
      <c r="A509" s="16"/>
      <c r="B509" s="16"/>
      <c r="C509" s="16"/>
      <c r="D509" s="16"/>
      <c r="E509" s="16"/>
      <c r="F509" s="122"/>
      <c r="G509" s="16"/>
      <c r="H509" s="122"/>
      <c r="I509" s="16"/>
      <c r="J509" s="15"/>
      <c r="K509" s="15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>
      <c r="A510" s="16"/>
      <c r="B510" s="16"/>
      <c r="C510" s="16"/>
      <c r="D510" s="16"/>
      <c r="E510" s="16"/>
      <c r="F510" s="122"/>
      <c r="G510" s="16"/>
      <c r="H510" s="122"/>
      <c r="I510" s="16"/>
      <c r="J510" s="15"/>
      <c r="K510" s="15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>
      <c r="A511" s="16"/>
      <c r="B511" s="16"/>
      <c r="C511" s="16"/>
      <c r="D511" s="16"/>
      <c r="E511" s="16"/>
      <c r="F511" s="122"/>
      <c r="G511" s="16"/>
      <c r="H511" s="122"/>
      <c r="I511" s="16"/>
      <c r="J511" s="15"/>
      <c r="K511" s="15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>
      <c r="A512" s="16"/>
      <c r="B512" s="16"/>
      <c r="C512" s="16"/>
      <c r="D512" s="16"/>
      <c r="E512" s="16"/>
      <c r="F512" s="122"/>
      <c r="G512" s="16"/>
      <c r="H512" s="122"/>
      <c r="I512" s="16"/>
      <c r="J512" s="15"/>
      <c r="K512" s="15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>
      <c r="A513" s="16"/>
      <c r="B513" s="16"/>
      <c r="C513" s="16"/>
      <c r="D513" s="16"/>
      <c r="E513" s="16"/>
      <c r="F513" s="122"/>
      <c r="G513" s="16"/>
      <c r="H513" s="122"/>
      <c r="I513" s="16"/>
      <c r="J513" s="15"/>
      <c r="K513" s="15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>
      <c r="A514" s="16"/>
      <c r="B514" s="16"/>
      <c r="C514" s="16"/>
      <c r="D514" s="16"/>
      <c r="E514" s="16"/>
      <c r="F514" s="122"/>
      <c r="G514" s="16"/>
      <c r="H514" s="122"/>
      <c r="I514" s="16"/>
      <c r="J514" s="15"/>
      <c r="K514" s="15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>
      <c r="A515" s="16"/>
      <c r="B515" s="16"/>
      <c r="C515" s="16"/>
      <c r="D515" s="16"/>
      <c r="E515" s="16"/>
      <c r="F515" s="122"/>
      <c r="G515" s="16"/>
      <c r="H515" s="122"/>
      <c r="I515" s="16"/>
      <c r="J515" s="15"/>
      <c r="K515" s="15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>
      <c r="A516" s="16"/>
      <c r="B516" s="16"/>
      <c r="C516" s="16"/>
      <c r="D516" s="16"/>
      <c r="E516" s="16"/>
      <c r="F516" s="122"/>
      <c r="G516" s="16"/>
      <c r="H516" s="122"/>
      <c r="I516" s="16"/>
      <c r="J516" s="15"/>
      <c r="K516" s="15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>
      <c r="A517" s="16"/>
      <c r="B517" s="16"/>
      <c r="C517" s="16"/>
      <c r="D517" s="16"/>
      <c r="E517" s="16"/>
      <c r="F517" s="122"/>
      <c r="G517" s="16"/>
      <c r="H517" s="122"/>
      <c r="I517" s="16"/>
      <c r="J517" s="15"/>
      <c r="K517" s="15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>
      <c r="A518" s="16"/>
      <c r="B518" s="16"/>
      <c r="C518" s="16"/>
      <c r="D518" s="16"/>
      <c r="E518" s="16"/>
      <c r="F518" s="122"/>
      <c r="G518" s="16"/>
      <c r="H518" s="122"/>
      <c r="I518" s="16"/>
      <c r="J518" s="15"/>
      <c r="K518" s="15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>
      <c r="A519" s="16"/>
      <c r="B519" s="16"/>
      <c r="C519" s="16"/>
      <c r="D519" s="16"/>
      <c r="E519" s="16"/>
      <c r="F519" s="122"/>
      <c r="G519" s="16"/>
      <c r="H519" s="122"/>
      <c r="I519" s="16"/>
      <c r="J519" s="15"/>
      <c r="K519" s="15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>
      <c r="A520" s="16"/>
      <c r="B520" s="16"/>
      <c r="C520" s="16"/>
      <c r="D520" s="16"/>
      <c r="E520" s="16"/>
      <c r="F520" s="122"/>
      <c r="G520" s="16"/>
      <c r="H520" s="122"/>
      <c r="I520" s="16"/>
      <c r="J520" s="15"/>
      <c r="K520" s="15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>
      <c r="A521" s="16"/>
      <c r="B521" s="16"/>
      <c r="C521" s="16"/>
      <c r="D521" s="16"/>
      <c r="E521" s="16"/>
      <c r="F521" s="122"/>
      <c r="G521" s="16"/>
      <c r="H521" s="122"/>
      <c r="I521" s="16"/>
      <c r="J521" s="15"/>
      <c r="K521" s="15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>
      <c r="A522" s="16"/>
      <c r="B522" s="16"/>
      <c r="C522" s="16"/>
      <c r="D522" s="16"/>
      <c r="E522" s="16"/>
      <c r="F522" s="122"/>
      <c r="G522" s="16"/>
      <c r="H522" s="122"/>
      <c r="I522" s="16"/>
      <c r="J522" s="15"/>
      <c r="K522" s="15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>
      <c r="A523" s="16"/>
      <c r="B523" s="16"/>
      <c r="C523" s="16"/>
      <c r="D523" s="16"/>
      <c r="E523" s="16"/>
      <c r="F523" s="122"/>
      <c r="G523" s="16"/>
      <c r="H523" s="122"/>
      <c r="I523" s="16"/>
      <c r="J523" s="15"/>
      <c r="K523" s="15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>
      <c r="A524" s="16"/>
      <c r="B524" s="16"/>
      <c r="C524" s="16"/>
      <c r="D524" s="16"/>
      <c r="E524" s="16"/>
      <c r="F524" s="122"/>
      <c r="G524" s="16"/>
      <c r="H524" s="122"/>
      <c r="I524" s="16"/>
      <c r="J524" s="15"/>
      <c r="K524" s="15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>
      <c r="A525" s="16"/>
      <c r="B525" s="16"/>
      <c r="C525" s="16"/>
      <c r="D525" s="16"/>
      <c r="E525" s="16"/>
      <c r="F525" s="122"/>
      <c r="G525" s="16"/>
      <c r="H525" s="122"/>
      <c r="I525" s="16"/>
      <c r="J525" s="15"/>
      <c r="K525" s="15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>
      <c r="A526" s="16"/>
      <c r="B526" s="16"/>
      <c r="C526" s="16"/>
      <c r="D526" s="16"/>
      <c r="E526" s="16"/>
      <c r="F526" s="122"/>
      <c r="G526" s="16"/>
      <c r="H526" s="122"/>
      <c r="I526" s="16"/>
      <c r="J526" s="15"/>
      <c r="K526" s="15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>
      <c r="A527" s="16"/>
      <c r="B527" s="16"/>
      <c r="C527" s="16"/>
      <c r="D527" s="16"/>
      <c r="E527" s="16"/>
      <c r="F527" s="122"/>
      <c r="G527" s="16"/>
      <c r="H527" s="122"/>
      <c r="I527" s="16"/>
      <c r="J527" s="15"/>
      <c r="K527" s="15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>
      <c r="A528" s="16"/>
      <c r="B528" s="16"/>
      <c r="C528" s="16"/>
      <c r="D528" s="16"/>
      <c r="E528" s="16"/>
      <c r="F528" s="122"/>
      <c r="G528" s="16"/>
      <c r="H528" s="122"/>
      <c r="I528" s="16"/>
      <c r="J528" s="15"/>
      <c r="K528" s="15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>
      <c r="A529" s="16"/>
      <c r="B529" s="16"/>
      <c r="C529" s="16"/>
      <c r="D529" s="16"/>
      <c r="E529" s="16"/>
      <c r="F529" s="122"/>
      <c r="G529" s="16"/>
      <c r="H529" s="122"/>
      <c r="I529" s="16"/>
      <c r="J529" s="15"/>
      <c r="K529" s="15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>
      <c r="A530" s="16"/>
      <c r="B530" s="16"/>
      <c r="C530" s="16"/>
      <c r="D530" s="16"/>
      <c r="E530" s="16"/>
      <c r="F530" s="122"/>
      <c r="G530" s="16"/>
      <c r="H530" s="122"/>
      <c r="I530" s="16"/>
      <c r="J530" s="15"/>
      <c r="K530" s="15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>
      <c r="A531" s="16"/>
      <c r="B531" s="16"/>
      <c r="C531" s="16"/>
      <c r="D531" s="16"/>
      <c r="E531" s="16"/>
      <c r="F531" s="122"/>
      <c r="G531" s="16"/>
      <c r="H531" s="122"/>
      <c r="I531" s="16"/>
      <c r="J531" s="15"/>
      <c r="K531" s="15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>
      <c r="A532" s="16"/>
      <c r="B532" s="16"/>
      <c r="C532" s="16"/>
      <c r="D532" s="16"/>
      <c r="E532" s="16"/>
      <c r="F532" s="122"/>
      <c r="G532" s="16"/>
      <c r="H532" s="122"/>
      <c r="I532" s="16"/>
      <c r="J532" s="15"/>
      <c r="K532" s="15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>
      <c r="A533" s="16"/>
      <c r="B533" s="16"/>
      <c r="C533" s="16"/>
      <c r="D533" s="16"/>
      <c r="E533" s="16"/>
      <c r="F533" s="122"/>
      <c r="G533" s="16"/>
      <c r="H533" s="122"/>
      <c r="I533" s="16"/>
      <c r="J533" s="15"/>
      <c r="K533" s="15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>
      <c r="A534" s="16"/>
      <c r="B534" s="16"/>
      <c r="C534" s="16"/>
      <c r="D534" s="16"/>
      <c r="E534" s="16"/>
      <c r="F534" s="122"/>
      <c r="G534" s="16"/>
      <c r="H534" s="122"/>
      <c r="I534" s="16"/>
      <c r="J534" s="15"/>
      <c r="K534" s="15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>
      <c r="A535" s="16"/>
      <c r="B535" s="16"/>
      <c r="C535" s="16"/>
      <c r="D535" s="16"/>
      <c r="E535" s="16"/>
      <c r="F535" s="122"/>
      <c r="G535" s="16"/>
      <c r="H535" s="122"/>
      <c r="I535" s="16"/>
      <c r="J535" s="15"/>
      <c r="K535" s="15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>
      <c r="A536" s="16"/>
      <c r="B536" s="16"/>
      <c r="C536" s="16"/>
      <c r="D536" s="16"/>
      <c r="E536" s="16"/>
      <c r="F536" s="122"/>
      <c r="G536" s="16"/>
      <c r="H536" s="122"/>
      <c r="I536" s="16"/>
      <c r="J536" s="15"/>
      <c r="K536" s="15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>
      <c r="A537" s="16"/>
      <c r="B537" s="16"/>
      <c r="C537" s="16"/>
      <c r="D537" s="16"/>
      <c r="E537" s="16"/>
      <c r="F537" s="122"/>
      <c r="G537" s="16"/>
      <c r="H537" s="122"/>
      <c r="I537" s="16"/>
      <c r="J537" s="15"/>
      <c r="K537" s="15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>
      <c r="A538" s="16"/>
      <c r="B538" s="16"/>
      <c r="C538" s="16"/>
      <c r="D538" s="16"/>
      <c r="E538" s="16"/>
      <c r="F538" s="122"/>
      <c r="G538" s="16"/>
      <c r="H538" s="122"/>
      <c r="I538" s="16"/>
      <c r="J538" s="15"/>
      <c r="K538" s="15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>
      <c r="A539" s="16"/>
      <c r="B539" s="16"/>
      <c r="C539" s="16"/>
      <c r="D539" s="16"/>
      <c r="E539" s="16"/>
      <c r="F539" s="122"/>
      <c r="G539" s="16"/>
      <c r="H539" s="122"/>
      <c r="I539" s="16"/>
      <c r="J539" s="15"/>
      <c r="K539" s="15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>
      <c r="A540" s="16"/>
      <c r="B540" s="16"/>
      <c r="C540" s="16"/>
      <c r="D540" s="16"/>
      <c r="E540" s="16"/>
      <c r="F540" s="122"/>
      <c r="G540" s="16"/>
      <c r="H540" s="122"/>
      <c r="I540" s="16"/>
      <c r="J540" s="15"/>
      <c r="K540" s="15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>
      <c r="A541" s="16"/>
      <c r="B541" s="16"/>
      <c r="C541" s="16"/>
      <c r="D541" s="16"/>
      <c r="E541" s="16"/>
      <c r="F541" s="122"/>
      <c r="G541" s="16"/>
      <c r="H541" s="122"/>
      <c r="I541" s="16"/>
      <c r="J541" s="15"/>
      <c r="K541" s="15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>
      <c r="A542" s="16"/>
      <c r="B542" s="16"/>
      <c r="C542" s="16"/>
      <c r="D542" s="16"/>
      <c r="E542" s="16"/>
      <c r="F542" s="122"/>
      <c r="G542" s="16"/>
      <c r="H542" s="122"/>
      <c r="I542" s="16"/>
      <c r="J542" s="15"/>
      <c r="K542" s="15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>
      <c r="A543" s="16"/>
      <c r="B543" s="16"/>
      <c r="C543" s="16"/>
      <c r="D543" s="16"/>
      <c r="E543" s="16"/>
      <c r="F543" s="122"/>
      <c r="G543" s="16"/>
      <c r="H543" s="122"/>
      <c r="I543" s="16"/>
      <c r="J543" s="15"/>
      <c r="K543" s="15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>
      <c r="A544" s="16"/>
      <c r="B544" s="16"/>
      <c r="C544" s="16"/>
      <c r="D544" s="16"/>
      <c r="E544" s="16"/>
      <c r="F544" s="122"/>
      <c r="G544" s="16"/>
      <c r="H544" s="122"/>
      <c r="I544" s="16"/>
      <c r="J544" s="15"/>
      <c r="K544" s="15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>
      <c r="A545" s="16"/>
      <c r="B545" s="16"/>
      <c r="C545" s="16"/>
      <c r="D545" s="16"/>
      <c r="E545" s="16"/>
      <c r="F545" s="122"/>
      <c r="G545" s="16"/>
      <c r="H545" s="122"/>
      <c r="I545" s="16"/>
      <c r="J545" s="15"/>
      <c r="K545" s="15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>
      <c r="A546" s="16"/>
      <c r="B546" s="16"/>
      <c r="C546" s="16"/>
      <c r="D546" s="16"/>
      <c r="E546" s="16"/>
      <c r="F546" s="122"/>
      <c r="G546" s="16"/>
      <c r="H546" s="122"/>
      <c r="I546" s="16"/>
      <c r="J546" s="15"/>
      <c r="K546" s="15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>
      <c r="A547" s="16"/>
      <c r="B547" s="16"/>
      <c r="C547" s="16"/>
      <c r="D547" s="16"/>
      <c r="E547" s="16"/>
      <c r="F547" s="122"/>
      <c r="G547" s="16"/>
      <c r="H547" s="122"/>
      <c r="I547" s="16"/>
      <c r="J547" s="15"/>
      <c r="K547" s="15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>
      <c r="A548" s="16"/>
      <c r="B548" s="16"/>
      <c r="C548" s="16"/>
      <c r="D548" s="16"/>
      <c r="E548" s="16"/>
      <c r="F548" s="122"/>
      <c r="G548" s="16"/>
      <c r="H548" s="122"/>
      <c r="I548" s="16"/>
      <c r="J548" s="15"/>
      <c r="K548" s="15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>
      <c r="A549" s="16"/>
      <c r="B549" s="16"/>
      <c r="C549" s="16"/>
      <c r="D549" s="16"/>
      <c r="E549" s="16"/>
      <c r="F549" s="122"/>
      <c r="G549" s="16"/>
      <c r="H549" s="122"/>
      <c r="I549" s="16"/>
      <c r="J549" s="15"/>
      <c r="K549" s="15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>
      <c r="A550" s="16"/>
      <c r="B550" s="16"/>
      <c r="C550" s="16"/>
      <c r="D550" s="16"/>
      <c r="E550" s="16"/>
      <c r="F550" s="122"/>
      <c r="G550" s="16"/>
      <c r="H550" s="122"/>
      <c r="I550" s="16"/>
      <c r="J550" s="15"/>
      <c r="K550" s="15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>
      <c r="A551" s="16"/>
      <c r="B551" s="16"/>
      <c r="C551" s="16"/>
      <c r="D551" s="16"/>
      <c r="E551" s="16"/>
      <c r="F551" s="122"/>
      <c r="G551" s="16"/>
      <c r="H551" s="122"/>
      <c r="I551" s="16"/>
      <c r="J551" s="15"/>
      <c r="K551" s="15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>
      <c r="A552" s="16"/>
      <c r="B552" s="16"/>
      <c r="C552" s="16"/>
      <c r="D552" s="16"/>
      <c r="E552" s="16"/>
      <c r="F552" s="122"/>
      <c r="G552" s="16"/>
      <c r="H552" s="122"/>
      <c r="I552" s="16"/>
      <c r="J552" s="15"/>
      <c r="K552" s="15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>
      <c r="A553" s="16"/>
      <c r="B553" s="16"/>
      <c r="C553" s="16"/>
      <c r="D553" s="16"/>
      <c r="E553" s="16"/>
      <c r="F553" s="122"/>
      <c r="G553" s="16"/>
      <c r="H553" s="122"/>
      <c r="I553" s="16"/>
      <c r="J553" s="15"/>
      <c r="K553" s="15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>
      <c r="A554" s="16"/>
      <c r="B554" s="16"/>
      <c r="C554" s="16"/>
      <c r="D554" s="16"/>
      <c r="E554" s="16"/>
      <c r="F554" s="122"/>
      <c r="G554" s="16"/>
      <c r="H554" s="122"/>
      <c r="I554" s="16"/>
      <c r="J554" s="15"/>
      <c r="K554" s="15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>
      <c r="A555" s="16"/>
      <c r="B555" s="16"/>
      <c r="C555" s="16"/>
      <c r="D555" s="16"/>
      <c r="E555" s="16"/>
      <c r="F555" s="122"/>
      <c r="G555" s="16"/>
      <c r="H555" s="122"/>
      <c r="I555" s="16"/>
      <c r="J555" s="15"/>
      <c r="K555" s="15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>
      <c r="A556" s="16"/>
      <c r="B556" s="16"/>
      <c r="C556" s="16"/>
      <c r="D556" s="16"/>
      <c r="E556" s="16"/>
      <c r="F556" s="122"/>
      <c r="G556" s="16"/>
      <c r="H556" s="122"/>
      <c r="I556" s="16"/>
      <c r="J556" s="15"/>
      <c r="K556" s="15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>
      <c r="A557" s="16"/>
      <c r="B557" s="16"/>
      <c r="C557" s="16"/>
      <c r="D557" s="16"/>
      <c r="E557" s="16"/>
      <c r="F557" s="122"/>
      <c r="G557" s="16"/>
      <c r="H557" s="122"/>
      <c r="I557" s="16"/>
      <c r="J557" s="15"/>
      <c r="K557" s="15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>
      <c r="A558" s="16"/>
      <c r="B558" s="16"/>
      <c r="C558" s="16"/>
      <c r="D558" s="16"/>
      <c r="E558" s="16"/>
      <c r="F558" s="122"/>
      <c r="G558" s="16"/>
      <c r="H558" s="122"/>
      <c r="I558" s="16"/>
      <c r="J558" s="15"/>
      <c r="K558" s="15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>
      <c r="A559" s="16"/>
      <c r="B559" s="16"/>
      <c r="C559" s="16"/>
      <c r="D559" s="16"/>
      <c r="E559" s="16"/>
      <c r="F559" s="122"/>
      <c r="G559" s="16"/>
      <c r="H559" s="122"/>
      <c r="I559" s="16"/>
      <c r="J559" s="15"/>
      <c r="K559" s="15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>
      <c r="A560" s="16"/>
      <c r="B560" s="16"/>
      <c r="C560" s="16"/>
      <c r="D560" s="16"/>
      <c r="E560" s="16"/>
      <c r="F560" s="122"/>
      <c r="G560" s="16"/>
      <c r="H560" s="122"/>
      <c r="I560" s="16"/>
      <c r="J560" s="15"/>
      <c r="K560" s="15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>
      <c r="A561" s="16"/>
      <c r="B561" s="16"/>
      <c r="C561" s="16"/>
      <c r="D561" s="16"/>
      <c r="E561" s="16"/>
      <c r="F561" s="122"/>
      <c r="G561" s="16"/>
      <c r="H561" s="122"/>
      <c r="I561" s="16"/>
      <c r="J561" s="15"/>
      <c r="K561" s="15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>
      <c r="A562" s="16"/>
      <c r="B562" s="16"/>
      <c r="C562" s="16"/>
      <c r="D562" s="16"/>
      <c r="E562" s="16"/>
      <c r="F562" s="122"/>
      <c r="G562" s="16"/>
      <c r="H562" s="122"/>
      <c r="I562" s="16"/>
      <c r="J562" s="15"/>
      <c r="K562" s="15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>
      <c r="A563" s="16"/>
      <c r="B563" s="16"/>
      <c r="C563" s="16"/>
      <c r="D563" s="16"/>
      <c r="E563" s="16"/>
      <c r="F563" s="122"/>
      <c r="G563" s="16"/>
      <c r="H563" s="122"/>
      <c r="I563" s="16"/>
      <c r="J563" s="15"/>
      <c r="K563" s="15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>
      <c r="A564" s="16"/>
      <c r="B564" s="16"/>
      <c r="C564" s="16"/>
      <c r="D564" s="16"/>
      <c r="E564" s="16"/>
      <c r="F564" s="122"/>
      <c r="G564" s="16"/>
      <c r="H564" s="122"/>
      <c r="I564" s="16"/>
      <c r="J564" s="15"/>
      <c r="K564" s="15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>
      <c r="A565" s="16"/>
      <c r="B565" s="16"/>
      <c r="C565" s="16"/>
      <c r="D565" s="16"/>
      <c r="E565" s="16"/>
      <c r="F565" s="122"/>
      <c r="G565" s="16"/>
      <c r="H565" s="122"/>
      <c r="I565" s="16"/>
      <c r="J565" s="15"/>
      <c r="K565" s="15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>
      <c r="A566" s="16"/>
      <c r="B566" s="16"/>
      <c r="C566" s="16"/>
      <c r="D566" s="16"/>
      <c r="E566" s="16"/>
      <c r="F566" s="122"/>
      <c r="G566" s="16"/>
      <c r="H566" s="122"/>
      <c r="I566" s="16"/>
      <c r="J566" s="15"/>
      <c r="K566" s="15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>
      <c r="A567" s="16"/>
      <c r="B567" s="16"/>
      <c r="C567" s="16"/>
      <c r="D567" s="16"/>
      <c r="E567" s="16"/>
      <c r="F567" s="122"/>
      <c r="G567" s="16"/>
      <c r="H567" s="122"/>
      <c r="I567" s="16"/>
      <c r="J567" s="15"/>
      <c r="K567" s="15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>
      <c r="A568" s="16"/>
      <c r="B568" s="16"/>
      <c r="C568" s="16"/>
      <c r="D568" s="16"/>
      <c r="E568" s="16"/>
      <c r="F568" s="122"/>
      <c r="G568" s="16"/>
      <c r="H568" s="122"/>
      <c r="I568" s="16"/>
      <c r="J568" s="15"/>
      <c r="K568" s="15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>
      <c r="A569" s="16"/>
      <c r="B569" s="16"/>
      <c r="C569" s="16"/>
      <c r="D569" s="16"/>
      <c r="E569" s="16"/>
      <c r="F569" s="122"/>
      <c r="G569" s="16"/>
      <c r="H569" s="122"/>
      <c r="I569" s="16"/>
      <c r="J569" s="15"/>
      <c r="K569" s="15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>
      <c r="A570" s="16"/>
      <c r="B570" s="16"/>
      <c r="C570" s="16"/>
      <c r="D570" s="16"/>
      <c r="E570" s="16"/>
      <c r="F570" s="122"/>
      <c r="G570" s="16"/>
      <c r="H570" s="122"/>
      <c r="I570" s="16"/>
      <c r="J570" s="15"/>
      <c r="K570" s="15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>
      <c r="A571" s="16"/>
      <c r="B571" s="16"/>
      <c r="C571" s="16"/>
      <c r="D571" s="16"/>
      <c r="E571" s="16"/>
      <c r="F571" s="122"/>
      <c r="G571" s="16"/>
      <c r="H571" s="122"/>
      <c r="I571" s="16"/>
      <c r="J571" s="15"/>
      <c r="K571" s="15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>
      <c r="A572" s="16"/>
      <c r="B572" s="16"/>
      <c r="C572" s="16"/>
      <c r="D572" s="16"/>
      <c r="E572" s="16"/>
      <c r="F572" s="122"/>
      <c r="G572" s="16"/>
      <c r="H572" s="122"/>
      <c r="I572" s="16"/>
      <c r="J572" s="15"/>
      <c r="K572" s="15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>
      <c r="A573" s="16"/>
      <c r="B573" s="16"/>
      <c r="C573" s="16"/>
      <c r="D573" s="16"/>
      <c r="E573" s="16"/>
      <c r="F573" s="122"/>
      <c r="G573" s="16"/>
      <c r="H573" s="122"/>
      <c r="I573" s="16"/>
      <c r="J573" s="15"/>
      <c r="K573" s="15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>
      <c r="A574" s="16"/>
      <c r="B574" s="16"/>
      <c r="C574" s="16"/>
      <c r="D574" s="16"/>
      <c r="E574" s="16"/>
      <c r="F574" s="122"/>
      <c r="G574" s="16"/>
      <c r="H574" s="122"/>
      <c r="I574" s="16"/>
      <c r="J574" s="15"/>
      <c r="K574" s="15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>
      <c r="A575" s="16"/>
      <c r="B575" s="16"/>
      <c r="C575" s="16"/>
      <c r="D575" s="16"/>
      <c r="E575" s="16"/>
      <c r="F575" s="122"/>
      <c r="G575" s="16"/>
      <c r="H575" s="122"/>
      <c r="I575" s="16"/>
      <c r="J575" s="15"/>
      <c r="K575" s="15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>
      <c r="A576" s="16"/>
      <c r="B576" s="16"/>
      <c r="C576" s="16"/>
      <c r="D576" s="16"/>
      <c r="E576" s="16"/>
      <c r="F576" s="122"/>
      <c r="G576" s="16"/>
      <c r="H576" s="122"/>
      <c r="I576" s="16"/>
      <c r="J576" s="15"/>
      <c r="K576" s="15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>
      <c r="A577" s="16"/>
      <c r="B577" s="16"/>
      <c r="C577" s="16"/>
      <c r="D577" s="16"/>
      <c r="E577" s="16"/>
      <c r="F577" s="122"/>
      <c r="G577" s="16"/>
      <c r="H577" s="122"/>
      <c r="I577" s="16"/>
      <c r="J577" s="15"/>
      <c r="K577" s="15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>
      <c r="A578" s="16"/>
      <c r="B578" s="16"/>
      <c r="C578" s="16"/>
      <c r="D578" s="16"/>
      <c r="E578" s="16"/>
      <c r="F578" s="122"/>
      <c r="G578" s="16"/>
      <c r="H578" s="122"/>
      <c r="I578" s="16"/>
      <c r="J578" s="15"/>
      <c r="K578" s="15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>
      <c r="A579" s="16"/>
      <c r="B579" s="16"/>
      <c r="C579" s="16"/>
      <c r="D579" s="16"/>
      <c r="E579" s="16"/>
      <c r="F579" s="122"/>
      <c r="G579" s="16"/>
      <c r="H579" s="122"/>
      <c r="I579" s="16"/>
      <c r="J579" s="15"/>
      <c r="K579" s="15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>
      <c r="A580" s="16"/>
      <c r="B580" s="16"/>
      <c r="C580" s="16"/>
      <c r="D580" s="16"/>
      <c r="E580" s="16"/>
      <c r="F580" s="122"/>
      <c r="G580" s="16"/>
      <c r="H580" s="122"/>
      <c r="I580" s="16"/>
      <c r="J580" s="15"/>
      <c r="K580" s="15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>
      <c r="A581" s="16"/>
      <c r="B581" s="16"/>
      <c r="C581" s="16"/>
      <c r="D581" s="16"/>
      <c r="E581" s="16"/>
      <c r="F581" s="122"/>
      <c r="G581" s="16"/>
      <c r="H581" s="122"/>
      <c r="I581" s="16"/>
      <c r="J581" s="15"/>
      <c r="K581" s="15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>
      <c r="A582" s="16"/>
      <c r="B582" s="16"/>
      <c r="C582" s="16"/>
      <c r="D582" s="16"/>
      <c r="E582" s="16"/>
      <c r="F582" s="122"/>
      <c r="G582" s="16"/>
      <c r="H582" s="122"/>
      <c r="I582" s="16"/>
      <c r="J582" s="15"/>
      <c r="K582" s="15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>
      <c r="A583" s="16"/>
      <c r="B583" s="16"/>
      <c r="C583" s="16"/>
      <c r="D583" s="16"/>
      <c r="E583" s="16"/>
      <c r="F583" s="122"/>
      <c r="G583" s="16"/>
      <c r="H583" s="122"/>
      <c r="I583" s="16"/>
      <c r="J583" s="15"/>
      <c r="K583" s="15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>
      <c r="A584" s="16"/>
      <c r="B584" s="16"/>
      <c r="C584" s="16"/>
      <c r="D584" s="16"/>
      <c r="E584" s="16"/>
      <c r="F584" s="122"/>
      <c r="G584" s="16"/>
      <c r="H584" s="122"/>
      <c r="I584" s="16"/>
      <c r="J584" s="15"/>
      <c r="K584" s="15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>
      <c r="A585" s="16"/>
      <c r="B585" s="16"/>
      <c r="C585" s="16"/>
      <c r="D585" s="16"/>
      <c r="E585" s="16"/>
      <c r="F585" s="122"/>
      <c r="G585" s="16"/>
      <c r="H585" s="122"/>
      <c r="I585" s="16"/>
      <c r="J585" s="15"/>
      <c r="K585" s="15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>
      <c r="A586" s="16"/>
      <c r="B586" s="16"/>
      <c r="C586" s="16"/>
      <c r="D586" s="16"/>
      <c r="E586" s="16"/>
      <c r="F586" s="122"/>
      <c r="G586" s="16"/>
      <c r="H586" s="122"/>
      <c r="I586" s="16"/>
      <c r="J586" s="15"/>
      <c r="K586" s="15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>
      <c r="A587" s="16"/>
      <c r="B587" s="16"/>
      <c r="C587" s="16"/>
      <c r="D587" s="16"/>
      <c r="E587" s="16"/>
      <c r="F587" s="122"/>
      <c r="G587" s="16"/>
      <c r="H587" s="122"/>
      <c r="I587" s="16"/>
      <c r="J587" s="15"/>
      <c r="K587" s="15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>
      <c r="A588" s="16"/>
      <c r="B588" s="16"/>
      <c r="C588" s="16"/>
      <c r="D588" s="16"/>
      <c r="E588" s="16"/>
      <c r="F588" s="122"/>
      <c r="G588" s="16"/>
      <c r="H588" s="122"/>
      <c r="I588" s="16"/>
      <c r="J588" s="15"/>
      <c r="K588" s="15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>
      <c r="A589" s="16"/>
      <c r="B589" s="16"/>
      <c r="C589" s="16"/>
      <c r="D589" s="16"/>
      <c r="E589" s="16"/>
      <c r="F589" s="122"/>
      <c r="G589" s="16"/>
      <c r="H589" s="122"/>
      <c r="I589" s="16"/>
      <c r="J589" s="15"/>
      <c r="K589" s="15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>
      <c r="A590" s="16"/>
      <c r="B590" s="16"/>
      <c r="C590" s="16"/>
      <c r="D590" s="16"/>
      <c r="E590" s="16"/>
      <c r="F590" s="122"/>
      <c r="G590" s="16"/>
      <c r="H590" s="122"/>
      <c r="I590" s="16"/>
      <c r="J590" s="15"/>
      <c r="K590" s="15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>
      <c r="A591" s="16"/>
      <c r="B591" s="16"/>
      <c r="C591" s="16"/>
      <c r="D591" s="16"/>
      <c r="E591" s="16"/>
      <c r="F591" s="122"/>
      <c r="G591" s="16"/>
      <c r="H591" s="122"/>
      <c r="I591" s="16"/>
      <c r="J591" s="15"/>
      <c r="K591" s="15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>
      <c r="A592" s="16"/>
      <c r="B592" s="16"/>
      <c r="C592" s="16"/>
      <c r="D592" s="16"/>
      <c r="E592" s="16"/>
      <c r="F592" s="122"/>
      <c r="G592" s="16"/>
      <c r="H592" s="122"/>
      <c r="I592" s="16"/>
      <c r="J592" s="15"/>
      <c r="K592" s="15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>
      <c r="A593" s="16"/>
      <c r="B593" s="16"/>
      <c r="C593" s="16"/>
      <c r="D593" s="16"/>
      <c r="E593" s="16"/>
      <c r="F593" s="122"/>
      <c r="G593" s="16"/>
      <c r="H593" s="122"/>
      <c r="I593" s="16"/>
      <c r="J593" s="15"/>
      <c r="K593" s="15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>
      <c r="A594" s="16"/>
      <c r="B594" s="16"/>
      <c r="C594" s="16"/>
      <c r="D594" s="16"/>
      <c r="E594" s="16"/>
      <c r="F594" s="122"/>
      <c r="G594" s="16"/>
      <c r="H594" s="122"/>
      <c r="I594" s="16"/>
      <c r="J594" s="15"/>
      <c r="K594" s="15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>
      <c r="A595" s="16"/>
      <c r="B595" s="16"/>
      <c r="C595" s="16"/>
      <c r="D595" s="16"/>
      <c r="E595" s="16"/>
      <c r="F595" s="122"/>
      <c r="G595" s="16"/>
      <c r="H595" s="122"/>
      <c r="I595" s="16"/>
      <c r="J595" s="15"/>
      <c r="K595" s="15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>
      <c r="A596" s="16"/>
      <c r="B596" s="16"/>
      <c r="C596" s="16"/>
      <c r="D596" s="16"/>
      <c r="E596" s="16"/>
      <c r="F596" s="122"/>
      <c r="G596" s="16"/>
      <c r="H596" s="122"/>
      <c r="I596" s="16"/>
      <c r="J596" s="15"/>
      <c r="K596" s="15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>
      <c r="A597" s="16"/>
      <c r="B597" s="16"/>
      <c r="C597" s="16"/>
      <c r="D597" s="16"/>
      <c r="E597" s="16"/>
      <c r="F597" s="122"/>
      <c r="G597" s="16"/>
      <c r="H597" s="122"/>
      <c r="I597" s="16"/>
      <c r="J597" s="15"/>
      <c r="K597" s="15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>
      <c r="A598" s="16"/>
      <c r="B598" s="16"/>
      <c r="C598" s="16"/>
      <c r="D598" s="16"/>
      <c r="E598" s="16"/>
      <c r="F598" s="122"/>
      <c r="G598" s="16"/>
      <c r="H598" s="122"/>
      <c r="I598" s="16"/>
      <c r="J598" s="15"/>
      <c r="K598" s="15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>
      <c r="A599" s="16"/>
      <c r="B599" s="16"/>
      <c r="C599" s="16"/>
      <c r="D599" s="16"/>
      <c r="E599" s="16"/>
      <c r="F599" s="122"/>
      <c r="G599" s="16"/>
      <c r="H599" s="122"/>
      <c r="I599" s="16"/>
      <c r="J599" s="15"/>
      <c r="K599" s="15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>
      <c r="A600" s="16"/>
      <c r="B600" s="16"/>
      <c r="C600" s="16"/>
      <c r="D600" s="16"/>
      <c r="E600" s="16"/>
      <c r="F600" s="122"/>
      <c r="G600" s="16"/>
      <c r="H600" s="122"/>
      <c r="I600" s="16"/>
      <c r="J600" s="15"/>
      <c r="K600" s="15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>
      <c r="A601" s="16"/>
      <c r="B601" s="16"/>
      <c r="C601" s="16"/>
      <c r="D601" s="16"/>
      <c r="E601" s="16"/>
      <c r="F601" s="122"/>
      <c r="G601" s="16"/>
      <c r="H601" s="122"/>
      <c r="I601" s="16"/>
      <c r="J601" s="15"/>
      <c r="K601" s="15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>
      <c r="A602" s="16"/>
      <c r="B602" s="16"/>
      <c r="C602" s="16"/>
      <c r="D602" s="16"/>
      <c r="E602" s="16"/>
      <c r="F602" s="122"/>
      <c r="G602" s="16"/>
      <c r="H602" s="122"/>
      <c r="I602" s="16"/>
      <c r="J602" s="15"/>
      <c r="K602" s="15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>
      <c r="A603" s="16"/>
      <c r="B603" s="16"/>
      <c r="C603" s="16"/>
      <c r="D603" s="16"/>
      <c r="E603" s="16"/>
      <c r="F603" s="122"/>
      <c r="G603" s="16"/>
      <c r="H603" s="122"/>
      <c r="I603" s="16"/>
      <c r="J603" s="15"/>
      <c r="K603" s="15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>
      <c r="A604" s="16"/>
      <c r="B604" s="16"/>
      <c r="C604" s="16"/>
      <c r="D604" s="16"/>
      <c r="E604" s="16"/>
      <c r="F604" s="122"/>
      <c r="G604" s="16"/>
      <c r="H604" s="122"/>
      <c r="I604" s="16"/>
      <c r="J604" s="15"/>
      <c r="K604" s="15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>
      <c r="A605" s="16"/>
      <c r="B605" s="16"/>
      <c r="C605" s="16"/>
      <c r="D605" s="16"/>
      <c r="E605" s="16"/>
      <c r="F605" s="122"/>
      <c r="G605" s="16"/>
      <c r="H605" s="122"/>
      <c r="I605" s="16"/>
      <c r="J605" s="15"/>
      <c r="K605" s="15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>
      <c r="A606" s="16"/>
      <c r="B606" s="16"/>
      <c r="C606" s="16"/>
      <c r="D606" s="16"/>
      <c r="E606" s="16"/>
      <c r="F606" s="122"/>
      <c r="G606" s="16"/>
      <c r="H606" s="122"/>
      <c r="I606" s="16"/>
      <c r="J606" s="15"/>
      <c r="K606" s="15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>
      <c r="A607" s="16"/>
      <c r="B607" s="16"/>
      <c r="C607" s="16"/>
      <c r="D607" s="16"/>
      <c r="E607" s="16"/>
      <c r="F607" s="122"/>
      <c r="G607" s="16"/>
      <c r="H607" s="122"/>
      <c r="I607" s="16"/>
      <c r="J607" s="15"/>
      <c r="K607" s="15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>
      <c r="A608" s="16"/>
      <c r="B608" s="16"/>
      <c r="C608" s="16"/>
      <c r="D608" s="16"/>
      <c r="E608" s="16"/>
      <c r="F608" s="122"/>
      <c r="G608" s="16"/>
      <c r="H608" s="122"/>
      <c r="I608" s="16"/>
      <c r="J608" s="15"/>
      <c r="K608" s="15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>
      <c r="A609" s="16"/>
      <c r="B609" s="16"/>
      <c r="C609" s="16"/>
      <c r="D609" s="16"/>
      <c r="E609" s="16"/>
      <c r="F609" s="122"/>
      <c r="G609" s="16"/>
      <c r="H609" s="122"/>
      <c r="I609" s="16"/>
      <c r="J609" s="15"/>
      <c r="K609" s="15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>
      <c r="A610" s="16"/>
      <c r="B610" s="16"/>
      <c r="C610" s="16"/>
      <c r="D610" s="16"/>
      <c r="E610" s="16"/>
      <c r="F610" s="122"/>
      <c r="G610" s="16"/>
      <c r="H610" s="122"/>
      <c r="I610" s="16"/>
      <c r="J610" s="15"/>
      <c r="K610" s="15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>
      <c r="A611" s="16"/>
      <c r="B611" s="16"/>
      <c r="C611" s="16"/>
      <c r="D611" s="16"/>
      <c r="E611" s="16"/>
      <c r="F611" s="122"/>
      <c r="G611" s="16"/>
      <c r="H611" s="122"/>
      <c r="I611" s="16"/>
      <c r="J611" s="15"/>
      <c r="K611" s="15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>
      <c r="A612" s="16"/>
      <c r="B612" s="16"/>
      <c r="C612" s="16"/>
      <c r="D612" s="16"/>
      <c r="E612" s="16"/>
      <c r="F612" s="122"/>
      <c r="G612" s="16"/>
      <c r="H612" s="122"/>
      <c r="I612" s="16"/>
      <c r="J612" s="15"/>
      <c r="K612" s="15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>
      <c r="A613" s="16"/>
      <c r="B613" s="16"/>
      <c r="C613" s="16"/>
      <c r="D613" s="16"/>
      <c r="E613" s="16"/>
      <c r="F613" s="122"/>
      <c r="G613" s="16"/>
      <c r="H613" s="122"/>
      <c r="I613" s="16"/>
      <c r="J613" s="15"/>
      <c r="K613" s="15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>
      <c r="A614" s="16"/>
      <c r="B614" s="16"/>
      <c r="C614" s="16"/>
      <c r="D614" s="16"/>
      <c r="E614" s="16"/>
      <c r="F614" s="122"/>
      <c r="G614" s="16"/>
      <c r="H614" s="122"/>
      <c r="I614" s="16"/>
      <c r="J614" s="15"/>
      <c r="K614" s="15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>
      <c r="A615" s="16"/>
      <c r="B615" s="16"/>
      <c r="C615" s="16"/>
      <c r="D615" s="16"/>
      <c r="E615" s="16"/>
      <c r="F615" s="122"/>
      <c r="G615" s="16"/>
      <c r="H615" s="122"/>
      <c r="I615" s="16"/>
      <c r="J615" s="15"/>
      <c r="K615" s="15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>
      <c r="A616" s="16"/>
      <c r="B616" s="16"/>
      <c r="C616" s="16"/>
      <c r="D616" s="16"/>
      <c r="E616" s="16"/>
      <c r="F616" s="122"/>
      <c r="G616" s="16"/>
      <c r="H616" s="122"/>
      <c r="I616" s="16"/>
      <c r="J616" s="15"/>
      <c r="K616" s="15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>
      <c r="A617" s="16"/>
      <c r="B617" s="16"/>
      <c r="C617" s="16"/>
      <c r="D617" s="16"/>
      <c r="E617" s="16"/>
      <c r="F617" s="122"/>
      <c r="G617" s="16"/>
      <c r="H617" s="122"/>
      <c r="I617" s="16"/>
      <c r="J617" s="15"/>
      <c r="K617" s="15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>
      <c r="A618" s="16"/>
      <c r="B618" s="16"/>
      <c r="C618" s="16"/>
      <c r="D618" s="16"/>
      <c r="E618" s="16"/>
      <c r="F618" s="122"/>
      <c r="G618" s="16"/>
      <c r="H618" s="122"/>
      <c r="I618" s="16"/>
      <c r="J618" s="15"/>
      <c r="K618" s="15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>
      <c r="A619" s="16"/>
      <c r="B619" s="16"/>
      <c r="C619" s="16"/>
      <c r="D619" s="16"/>
      <c r="E619" s="16"/>
      <c r="F619" s="122"/>
      <c r="G619" s="16"/>
      <c r="H619" s="122"/>
      <c r="I619" s="16"/>
      <c r="J619" s="15"/>
      <c r="K619" s="15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>
      <c r="A620" s="16"/>
      <c r="B620" s="16"/>
      <c r="C620" s="16"/>
      <c r="D620" s="16"/>
      <c r="E620" s="16"/>
      <c r="F620" s="122"/>
      <c r="G620" s="16"/>
      <c r="H620" s="122"/>
      <c r="I620" s="16"/>
      <c r="J620" s="15"/>
      <c r="K620" s="15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>
      <c r="A621" s="16"/>
      <c r="B621" s="16"/>
      <c r="C621" s="16"/>
      <c r="D621" s="16"/>
      <c r="E621" s="16"/>
      <c r="F621" s="122"/>
      <c r="G621" s="16"/>
      <c r="H621" s="122"/>
      <c r="I621" s="16"/>
      <c r="J621" s="15"/>
      <c r="K621" s="15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>
      <c r="A622" s="16"/>
      <c r="B622" s="16"/>
      <c r="C622" s="16"/>
      <c r="D622" s="16"/>
      <c r="E622" s="16"/>
      <c r="F622" s="122"/>
      <c r="G622" s="16"/>
      <c r="H622" s="122"/>
      <c r="I622" s="16"/>
      <c r="J622" s="15"/>
      <c r="K622" s="15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>
      <c r="A623" s="16"/>
      <c r="B623" s="16"/>
      <c r="C623" s="16"/>
      <c r="D623" s="16"/>
      <c r="E623" s="16"/>
      <c r="F623" s="122"/>
      <c r="G623" s="16"/>
      <c r="H623" s="122"/>
      <c r="I623" s="16"/>
      <c r="J623" s="15"/>
      <c r="K623" s="15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>
      <c r="A624" s="16"/>
      <c r="B624" s="16"/>
      <c r="C624" s="16"/>
      <c r="D624" s="16"/>
      <c r="E624" s="16"/>
      <c r="F624" s="122"/>
      <c r="G624" s="16"/>
      <c r="H624" s="122"/>
      <c r="I624" s="16"/>
      <c r="J624" s="15"/>
      <c r="K624" s="15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>
      <c r="A625" s="16"/>
      <c r="B625" s="16"/>
      <c r="C625" s="16"/>
      <c r="D625" s="16"/>
      <c r="E625" s="16"/>
      <c r="F625" s="122"/>
      <c r="G625" s="16"/>
      <c r="H625" s="122"/>
      <c r="I625" s="16"/>
      <c r="J625" s="15"/>
      <c r="K625" s="15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>
      <c r="A626" s="16"/>
      <c r="B626" s="16"/>
      <c r="C626" s="16"/>
      <c r="D626" s="16"/>
      <c r="E626" s="16"/>
      <c r="F626" s="122"/>
      <c r="G626" s="16"/>
      <c r="H626" s="122"/>
      <c r="I626" s="16"/>
      <c r="J626" s="15"/>
      <c r="K626" s="15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>
      <c r="A627" s="16"/>
      <c r="B627" s="16"/>
      <c r="C627" s="16"/>
      <c r="D627" s="16"/>
      <c r="E627" s="16"/>
      <c r="F627" s="122"/>
      <c r="G627" s="16"/>
      <c r="H627" s="122"/>
      <c r="I627" s="16"/>
      <c r="J627" s="15"/>
      <c r="K627" s="15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>
      <c r="A628" s="16"/>
      <c r="B628" s="16"/>
      <c r="C628" s="16"/>
      <c r="D628" s="16"/>
      <c r="E628" s="16"/>
      <c r="F628" s="122"/>
      <c r="G628" s="16"/>
      <c r="H628" s="122"/>
      <c r="I628" s="16"/>
      <c r="J628" s="15"/>
      <c r="K628" s="15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>
      <c r="A629" s="16"/>
      <c r="B629" s="16"/>
      <c r="C629" s="16"/>
      <c r="D629" s="16"/>
      <c r="E629" s="16"/>
      <c r="F629" s="122"/>
      <c r="G629" s="16"/>
      <c r="H629" s="122"/>
      <c r="I629" s="16"/>
      <c r="J629" s="15"/>
      <c r="K629" s="15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>
      <c r="A630" s="16"/>
      <c r="B630" s="16"/>
      <c r="C630" s="16"/>
      <c r="D630" s="16"/>
      <c r="E630" s="16"/>
      <c r="F630" s="122"/>
      <c r="G630" s="16"/>
      <c r="H630" s="122"/>
      <c r="I630" s="16"/>
      <c r="J630" s="15"/>
      <c r="K630" s="15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>
      <c r="A631" s="16"/>
      <c r="B631" s="16"/>
      <c r="C631" s="16"/>
      <c r="D631" s="16"/>
      <c r="E631" s="16"/>
      <c r="F631" s="122"/>
      <c r="G631" s="16"/>
      <c r="H631" s="122"/>
      <c r="I631" s="16"/>
      <c r="J631" s="15"/>
      <c r="K631" s="15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>
      <c r="A632" s="16"/>
      <c r="B632" s="16"/>
      <c r="C632" s="16"/>
      <c r="D632" s="16"/>
      <c r="E632" s="16"/>
      <c r="F632" s="122"/>
      <c r="G632" s="16"/>
      <c r="H632" s="122"/>
      <c r="I632" s="16"/>
      <c r="J632" s="15"/>
      <c r="K632" s="15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>
      <c r="A633" s="16"/>
      <c r="B633" s="16"/>
      <c r="C633" s="16"/>
      <c r="D633" s="16"/>
      <c r="E633" s="16"/>
      <c r="F633" s="122"/>
      <c r="G633" s="16"/>
      <c r="H633" s="122"/>
      <c r="I633" s="16"/>
      <c r="J633" s="15"/>
      <c r="K633" s="15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>
      <c r="A634" s="16"/>
      <c r="B634" s="16"/>
      <c r="C634" s="16"/>
      <c r="D634" s="16"/>
      <c r="E634" s="16"/>
      <c r="F634" s="122"/>
      <c r="G634" s="16"/>
      <c r="H634" s="122"/>
      <c r="I634" s="16"/>
      <c r="J634" s="15"/>
      <c r="K634" s="15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>
      <c r="A635" s="16"/>
      <c r="B635" s="16"/>
      <c r="C635" s="16"/>
      <c r="D635" s="16"/>
      <c r="E635" s="16"/>
      <c r="F635" s="122"/>
      <c r="G635" s="16"/>
      <c r="H635" s="122"/>
      <c r="I635" s="16"/>
      <c r="J635" s="15"/>
      <c r="K635" s="15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>
      <c r="A636" s="16"/>
      <c r="B636" s="16"/>
      <c r="C636" s="16"/>
      <c r="D636" s="16"/>
      <c r="E636" s="16"/>
      <c r="F636" s="122"/>
      <c r="G636" s="16"/>
      <c r="H636" s="122"/>
      <c r="I636" s="16"/>
      <c r="J636" s="15"/>
      <c r="K636" s="15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>
      <c r="A637" s="16"/>
      <c r="B637" s="16"/>
      <c r="C637" s="16"/>
      <c r="D637" s="16"/>
      <c r="E637" s="16"/>
      <c r="F637" s="122"/>
      <c r="G637" s="16"/>
      <c r="H637" s="122"/>
      <c r="I637" s="16"/>
      <c r="J637" s="15"/>
      <c r="K637" s="15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>
      <c r="A638" s="16"/>
      <c r="B638" s="16"/>
      <c r="C638" s="16"/>
      <c r="D638" s="16"/>
      <c r="E638" s="16"/>
      <c r="F638" s="122"/>
      <c r="G638" s="16"/>
      <c r="H638" s="122"/>
      <c r="I638" s="16"/>
      <c r="J638" s="15"/>
      <c r="K638" s="15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>
      <c r="A639" s="16"/>
      <c r="B639" s="16"/>
      <c r="C639" s="16"/>
      <c r="D639" s="16"/>
      <c r="E639" s="16"/>
      <c r="F639" s="122"/>
      <c r="G639" s="16"/>
      <c r="H639" s="122"/>
      <c r="I639" s="16"/>
      <c r="J639" s="15"/>
      <c r="K639" s="15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>
      <c r="A640" s="16"/>
      <c r="B640" s="16"/>
      <c r="C640" s="16"/>
      <c r="D640" s="16"/>
      <c r="E640" s="16"/>
      <c r="F640" s="122"/>
      <c r="G640" s="16"/>
      <c r="H640" s="122"/>
      <c r="I640" s="16"/>
      <c r="J640" s="15"/>
      <c r="K640" s="15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>
      <c r="A641" s="16"/>
      <c r="B641" s="16"/>
      <c r="C641" s="16"/>
      <c r="D641" s="16"/>
      <c r="E641" s="16"/>
      <c r="F641" s="122"/>
      <c r="G641" s="16"/>
      <c r="H641" s="122"/>
      <c r="I641" s="16"/>
      <c r="J641" s="15"/>
      <c r="K641" s="15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>
      <c r="A642" s="16"/>
      <c r="B642" s="16"/>
      <c r="C642" s="16"/>
      <c r="D642" s="16"/>
      <c r="E642" s="16"/>
      <c r="F642" s="122"/>
      <c r="G642" s="16"/>
      <c r="H642" s="122"/>
      <c r="I642" s="16"/>
      <c r="J642" s="15"/>
      <c r="K642" s="15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>
      <c r="A643" s="16"/>
      <c r="B643" s="16"/>
      <c r="C643" s="16"/>
      <c r="D643" s="16"/>
      <c r="E643" s="16"/>
      <c r="F643" s="122"/>
      <c r="G643" s="16"/>
      <c r="H643" s="122"/>
      <c r="I643" s="16"/>
      <c r="J643" s="15"/>
      <c r="K643" s="15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>
      <c r="A644" s="16"/>
      <c r="B644" s="16"/>
      <c r="C644" s="16"/>
      <c r="D644" s="16"/>
      <c r="E644" s="16"/>
      <c r="F644" s="122"/>
      <c r="G644" s="16"/>
      <c r="H644" s="122"/>
      <c r="I644" s="16"/>
      <c r="J644" s="15"/>
      <c r="K644" s="15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>
      <c r="A645" s="16"/>
      <c r="B645" s="16"/>
      <c r="C645" s="16"/>
      <c r="D645" s="16"/>
      <c r="E645" s="16"/>
      <c r="F645" s="122"/>
      <c r="G645" s="16"/>
      <c r="H645" s="122"/>
      <c r="I645" s="16"/>
      <c r="J645" s="15"/>
      <c r="K645" s="15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>
      <c r="A646" s="16"/>
      <c r="B646" s="16"/>
      <c r="C646" s="16"/>
      <c r="D646" s="16"/>
      <c r="E646" s="16"/>
      <c r="F646" s="122"/>
      <c r="G646" s="16"/>
      <c r="H646" s="122"/>
      <c r="I646" s="16"/>
      <c r="J646" s="15"/>
      <c r="K646" s="15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>
      <c r="A647" s="16"/>
      <c r="B647" s="16"/>
      <c r="C647" s="16"/>
      <c r="D647" s="16"/>
      <c r="E647" s="16"/>
      <c r="F647" s="122"/>
      <c r="G647" s="16"/>
      <c r="H647" s="122"/>
      <c r="I647" s="16"/>
      <c r="J647" s="15"/>
      <c r="K647" s="15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>
      <c r="A648" s="16"/>
      <c r="B648" s="16"/>
      <c r="C648" s="16"/>
      <c r="D648" s="16"/>
      <c r="E648" s="16"/>
      <c r="F648" s="122"/>
      <c r="G648" s="16"/>
      <c r="H648" s="122"/>
      <c r="I648" s="16"/>
      <c r="J648" s="15"/>
      <c r="K648" s="15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>
      <c r="A649" s="16"/>
      <c r="B649" s="16"/>
      <c r="C649" s="16"/>
      <c r="D649" s="16"/>
      <c r="E649" s="16"/>
      <c r="F649" s="122"/>
      <c r="G649" s="16"/>
      <c r="H649" s="122"/>
      <c r="I649" s="16"/>
      <c r="J649" s="15"/>
      <c r="K649" s="15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>
      <c r="A650" s="16"/>
      <c r="B650" s="16"/>
      <c r="C650" s="16"/>
      <c r="D650" s="16"/>
      <c r="E650" s="16"/>
      <c r="F650" s="122"/>
      <c r="G650" s="16"/>
      <c r="H650" s="122"/>
      <c r="I650" s="16"/>
      <c r="J650" s="15"/>
      <c r="K650" s="15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>
      <c r="A651" s="16"/>
      <c r="B651" s="16"/>
      <c r="C651" s="16"/>
      <c r="D651" s="16"/>
      <c r="E651" s="16"/>
      <c r="F651" s="122"/>
      <c r="G651" s="16"/>
      <c r="H651" s="122"/>
      <c r="I651" s="16"/>
      <c r="J651" s="15"/>
      <c r="K651" s="15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>
      <c r="A652" s="16"/>
      <c r="B652" s="16"/>
      <c r="C652" s="16"/>
      <c r="D652" s="16"/>
      <c r="E652" s="16"/>
      <c r="F652" s="122"/>
      <c r="G652" s="16"/>
      <c r="H652" s="122"/>
      <c r="I652" s="16"/>
      <c r="J652" s="15"/>
      <c r="K652" s="15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>
      <c r="A653" s="16"/>
      <c r="B653" s="16"/>
      <c r="C653" s="16"/>
      <c r="D653" s="16"/>
      <c r="E653" s="16"/>
      <c r="F653" s="122"/>
      <c r="G653" s="16"/>
      <c r="H653" s="122"/>
      <c r="I653" s="16"/>
      <c r="J653" s="15"/>
      <c r="K653" s="15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>
      <c r="A654" s="16"/>
      <c r="B654" s="16"/>
      <c r="C654" s="16"/>
      <c r="D654" s="16"/>
      <c r="E654" s="16"/>
      <c r="F654" s="122"/>
      <c r="G654" s="16"/>
      <c r="H654" s="122"/>
      <c r="I654" s="16"/>
      <c r="J654" s="15"/>
      <c r="K654" s="15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>
      <c r="A655" s="16"/>
      <c r="B655" s="16"/>
      <c r="C655" s="16"/>
      <c r="D655" s="16"/>
      <c r="E655" s="16"/>
      <c r="F655" s="122"/>
      <c r="G655" s="16"/>
      <c r="H655" s="122"/>
      <c r="I655" s="16"/>
      <c r="J655" s="15"/>
      <c r="K655" s="15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>
      <c r="A656" s="16"/>
      <c r="B656" s="16"/>
      <c r="C656" s="16"/>
      <c r="D656" s="16"/>
      <c r="E656" s="16"/>
      <c r="F656" s="122"/>
      <c r="G656" s="16"/>
      <c r="H656" s="122"/>
      <c r="I656" s="16"/>
      <c r="J656" s="15"/>
      <c r="K656" s="15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>
      <c r="A657" s="16"/>
      <c r="B657" s="16"/>
      <c r="C657" s="16"/>
      <c r="D657" s="16"/>
      <c r="E657" s="16"/>
      <c r="F657" s="122"/>
      <c r="G657" s="16"/>
      <c r="H657" s="122"/>
      <c r="I657" s="16"/>
      <c r="J657" s="15"/>
      <c r="K657" s="15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>
      <c r="A658" s="16"/>
      <c r="B658" s="16"/>
      <c r="C658" s="16"/>
      <c r="D658" s="16"/>
      <c r="E658" s="16"/>
      <c r="F658" s="122"/>
      <c r="G658" s="16"/>
      <c r="H658" s="122"/>
      <c r="I658" s="16"/>
      <c r="J658" s="15"/>
      <c r="K658" s="15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>
      <c r="A659" s="16"/>
      <c r="B659" s="16"/>
      <c r="C659" s="16"/>
      <c r="D659" s="16"/>
      <c r="E659" s="16"/>
      <c r="F659" s="122"/>
      <c r="G659" s="16"/>
      <c r="H659" s="122"/>
      <c r="I659" s="16"/>
      <c r="J659" s="15"/>
      <c r="K659" s="15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>
      <c r="A660" s="16"/>
      <c r="B660" s="16"/>
      <c r="C660" s="16"/>
      <c r="D660" s="16"/>
      <c r="E660" s="16"/>
      <c r="F660" s="122"/>
      <c r="G660" s="16"/>
      <c r="H660" s="122"/>
      <c r="I660" s="16"/>
      <c r="J660" s="15"/>
      <c r="K660" s="15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>
      <c r="A661" s="16"/>
      <c r="B661" s="16"/>
      <c r="C661" s="16"/>
      <c r="D661" s="16"/>
      <c r="E661" s="16"/>
      <c r="F661" s="122"/>
      <c r="G661" s="16"/>
      <c r="H661" s="122"/>
      <c r="I661" s="16"/>
      <c r="J661" s="15"/>
      <c r="K661" s="15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>
      <c r="A662" s="16"/>
      <c r="B662" s="16"/>
      <c r="C662" s="16"/>
      <c r="D662" s="16"/>
      <c r="E662" s="16"/>
      <c r="F662" s="122"/>
      <c r="G662" s="16"/>
      <c r="H662" s="122"/>
      <c r="I662" s="16"/>
      <c r="J662" s="15"/>
      <c r="K662" s="15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>
      <c r="A663" s="16"/>
      <c r="B663" s="16"/>
      <c r="C663" s="16"/>
      <c r="D663" s="16"/>
      <c r="E663" s="16"/>
      <c r="F663" s="122"/>
      <c r="G663" s="16"/>
      <c r="H663" s="122"/>
      <c r="I663" s="16"/>
      <c r="J663" s="15"/>
      <c r="K663" s="15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>
      <c r="A664" s="16"/>
      <c r="B664" s="16"/>
      <c r="C664" s="16"/>
      <c r="D664" s="16"/>
      <c r="E664" s="16"/>
      <c r="F664" s="122"/>
      <c r="G664" s="16"/>
      <c r="H664" s="122"/>
      <c r="I664" s="16"/>
      <c r="J664" s="15"/>
      <c r="K664" s="15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>
      <c r="A665" s="16"/>
      <c r="B665" s="16"/>
      <c r="C665" s="16"/>
      <c r="D665" s="16"/>
      <c r="E665" s="16"/>
      <c r="F665" s="122"/>
      <c r="G665" s="16"/>
      <c r="H665" s="122"/>
      <c r="I665" s="16"/>
      <c r="J665" s="15"/>
      <c r="K665" s="15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>
      <c r="A666" s="16"/>
      <c r="B666" s="16"/>
      <c r="C666" s="16"/>
      <c r="D666" s="16"/>
      <c r="E666" s="16"/>
      <c r="F666" s="122"/>
      <c r="G666" s="16"/>
      <c r="H666" s="122"/>
      <c r="I666" s="16"/>
      <c r="J666" s="15"/>
      <c r="K666" s="15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>
      <c r="A667" s="16"/>
      <c r="B667" s="16"/>
      <c r="C667" s="16"/>
      <c r="D667" s="16"/>
      <c r="E667" s="16"/>
      <c r="F667" s="122"/>
      <c r="G667" s="16"/>
      <c r="H667" s="122"/>
      <c r="I667" s="16"/>
      <c r="J667" s="15"/>
      <c r="K667" s="15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>
      <c r="A668" s="16"/>
      <c r="B668" s="16"/>
      <c r="C668" s="16"/>
      <c r="D668" s="16"/>
      <c r="E668" s="16"/>
      <c r="F668" s="122"/>
      <c r="G668" s="16"/>
      <c r="H668" s="122"/>
      <c r="I668" s="16"/>
      <c r="J668" s="15"/>
      <c r="K668" s="15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>
      <c r="A669" s="16"/>
      <c r="B669" s="16"/>
      <c r="C669" s="16"/>
      <c r="D669" s="16"/>
      <c r="E669" s="16"/>
      <c r="F669" s="122"/>
      <c r="G669" s="16"/>
      <c r="H669" s="122"/>
      <c r="I669" s="16"/>
      <c r="J669" s="15"/>
      <c r="K669" s="15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>
      <c r="A670" s="16"/>
      <c r="B670" s="16"/>
      <c r="C670" s="16"/>
      <c r="D670" s="16"/>
      <c r="E670" s="16"/>
      <c r="F670" s="122"/>
      <c r="G670" s="16"/>
      <c r="H670" s="122"/>
      <c r="I670" s="16"/>
      <c r="J670" s="15"/>
      <c r="K670" s="15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>
      <c r="A671" s="16"/>
      <c r="B671" s="16"/>
      <c r="C671" s="16"/>
      <c r="D671" s="16"/>
      <c r="E671" s="16"/>
      <c r="F671" s="122"/>
      <c r="G671" s="16"/>
      <c r="H671" s="122"/>
      <c r="I671" s="16"/>
      <c r="J671" s="15"/>
      <c r="K671" s="15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>
      <c r="A672" s="16"/>
      <c r="B672" s="16"/>
      <c r="C672" s="16"/>
      <c r="D672" s="16"/>
      <c r="E672" s="16"/>
      <c r="F672" s="122"/>
      <c r="G672" s="16"/>
      <c r="H672" s="122"/>
      <c r="I672" s="16"/>
      <c r="J672" s="15"/>
      <c r="K672" s="15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>
      <c r="A673" s="16"/>
      <c r="B673" s="16"/>
      <c r="C673" s="16"/>
      <c r="D673" s="16"/>
      <c r="E673" s="16"/>
      <c r="F673" s="122"/>
      <c r="G673" s="16"/>
      <c r="H673" s="122"/>
      <c r="I673" s="16"/>
      <c r="J673" s="15"/>
      <c r="K673" s="15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>
      <c r="A674" s="16"/>
      <c r="B674" s="16"/>
      <c r="C674" s="16"/>
      <c r="D674" s="16"/>
      <c r="E674" s="16"/>
      <c r="F674" s="122"/>
      <c r="G674" s="16"/>
      <c r="H674" s="122"/>
      <c r="I674" s="16"/>
      <c r="J674" s="15"/>
      <c r="K674" s="15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>
      <c r="A675" s="16"/>
      <c r="B675" s="16"/>
      <c r="C675" s="16"/>
      <c r="D675" s="16"/>
      <c r="E675" s="16"/>
      <c r="F675" s="122"/>
      <c r="G675" s="16"/>
      <c r="H675" s="122"/>
      <c r="I675" s="16"/>
      <c r="J675" s="15"/>
      <c r="K675" s="15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>
      <c r="A676" s="16"/>
      <c r="B676" s="16"/>
      <c r="C676" s="16"/>
      <c r="D676" s="16"/>
      <c r="E676" s="16"/>
      <c r="F676" s="122"/>
      <c r="G676" s="16"/>
      <c r="H676" s="122"/>
      <c r="I676" s="16"/>
      <c r="J676" s="15"/>
      <c r="K676" s="15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>
      <c r="A677" s="16"/>
      <c r="B677" s="16"/>
      <c r="C677" s="16"/>
      <c r="D677" s="16"/>
      <c r="E677" s="16"/>
      <c r="F677" s="122"/>
      <c r="G677" s="16"/>
      <c r="H677" s="122"/>
      <c r="I677" s="16"/>
      <c r="J677" s="15"/>
      <c r="K677" s="15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>
      <c r="A678" s="16"/>
      <c r="B678" s="16"/>
      <c r="C678" s="16"/>
      <c r="D678" s="16"/>
      <c r="E678" s="16"/>
      <c r="F678" s="122"/>
      <c r="G678" s="16"/>
      <c r="H678" s="122"/>
      <c r="I678" s="16"/>
      <c r="J678" s="15"/>
      <c r="K678" s="15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>
      <c r="A679" s="16"/>
      <c r="B679" s="16"/>
      <c r="C679" s="16"/>
      <c r="D679" s="16"/>
      <c r="E679" s="16"/>
      <c r="F679" s="122"/>
      <c r="G679" s="16"/>
      <c r="H679" s="122"/>
      <c r="I679" s="16"/>
      <c r="J679" s="15"/>
      <c r="K679" s="15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>
      <c r="A680" s="16"/>
      <c r="B680" s="16"/>
      <c r="C680" s="16"/>
      <c r="D680" s="16"/>
      <c r="E680" s="16"/>
      <c r="F680" s="122"/>
      <c r="G680" s="16"/>
      <c r="H680" s="122"/>
      <c r="I680" s="16"/>
      <c r="J680" s="15"/>
      <c r="K680" s="15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>
      <c r="A681" s="16"/>
      <c r="B681" s="16"/>
      <c r="C681" s="16"/>
      <c r="D681" s="16"/>
      <c r="E681" s="16"/>
      <c r="F681" s="122"/>
      <c r="G681" s="16"/>
      <c r="H681" s="122"/>
      <c r="I681" s="16"/>
      <c r="J681" s="15"/>
      <c r="K681" s="15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>
      <c r="A682" s="16"/>
      <c r="B682" s="16"/>
      <c r="C682" s="16"/>
      <c r="D682" s="16"/>
      <c r="E682" s="16"/>
      <c r="F682" s="122"/>
      <c r="G682" s="16"/>
      <c r="H682" s="122"/>
      <c r="I682" s="16"/>
      <c r="J682" s="15"/>
      <c r="K682" s="15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>
      <c r="A683" s="16"/>
      <c r="B683" s="16"/>
      <c r="C683" s="16"/>
      <c r="D683" s="16"/>
      <c r="E683" s="16"/>
      <c r="F683" s="122"/>
      <c r="G683" s="16"/>
      <c r="H683" s="122"/>
      <c r="I683" s="16"/>
      <c r="J683" s="15"/>
      <c r="K683" s="15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>
      <c r="A684" s="16"/>
      <c r="B684" s="16"/>
      <c r="C684" s="16"/>
      <c r="D684" s="16"/>
      <c r="E684" s="16"/>
      <c r="F684" s="122"/>
      <c r="G684" s="16"/>
      <c r="H684" s="122"/>
      <c r="I684" s="16"/>
      <c r="J684" s="15"/>
      <c r="K684" s="15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>
      <c r="A685" s="16"/>
      <c r="B685" s="16"/>
      <c r="C685" s="16"/>
      <c r="D685" s="16"/>
      <c r="E685" s="16"/>
      <c r="F685" s="122"/>
      <c r="G685" s="16"/>
      <c r="H685" s="122"/>
      <c r="I685" s="16"/>
      <c r="J685" s="15"/>
      <c r="K685" s="15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>
      <c r="A686" s="16"/>
      <c r="B686" s="16"/>
      <c r="C686" s="16"/>
      <c r="D686" s="16"/>
      <c r="E686" s="16"/>
      <c r="F686" s="122"/>
      <c r="G686" s="16"/>
      <c r="H686" s="122"/>
      <c r="I686" s="16"/>
      <c r="J686" s="15"/>
      <c r="K686" s="15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>
      <c r="A687" s="16"/>
      <c r="B687" s="16"/>
      <c r="C687" s="16"/>
      <c r="D687" s="16"/>
      <c r="E687" s="16"/>
      <c r="F687" s="122"/>
      <c r="G687" s="16"/>
      <c r="H687" s="122"/>
      <c r="I687" s="16"/>
      <c r="J687" s="15"/>
      <c r="K687" s="15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>
      <c r="A688" s="16"/>
      <c r="B688" s="16"/>
      <c r="C688" s="16"/>
      <c r="D688" s="16"/>
      <c r="E688" s="16"/>
      <c r="F688" s="122"/>
      <c r="G688" s="16"/>
      <c r="H688" s="122"/>
      <c r="I688" s="16"/>
      <c r="J688" s="15"/>
      <c r="K688" s="15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>
      <c r="A689" s="16"/>
      <c r="B689" s="16"/>
      <c r="C689" s="16"/>
      <c r="D689" s="16"/>
      <c r="E689" s="16"/>
      <c r="F689" s="122"/>
      <c r="G689" s="16"/>
      <c r="H689" s="122"/>
      <c r="I689" s="16"/>
      <c r="J689" s="15"/>
      <c r="K689" s="15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>
      <c r="A690" s="16"/>
      <c r="B690" s="16"/>
      <c r="C690" s="16"/>
      <c r="D690" s="16"/>
      <c r="E690" s="16"/>
      <c r="F690" s="122"/>
      <c r="G690" s="16"/>
      <c r="H690" s="122"/>
      <c r="I690" s="16"/>
      <c r="J690" s="15"/>
      <c r="K690" s="15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>
      <c r="A691" s="16"/>
      <c r="B691" s="16"/>
      <c r="C691" s="16"/>
      <c r="D691" s="16"/>
      <c r="E691" s="16"/>
      <c r="F691" s="122"/>
      <c r="G691" s="16"/>
      <c r="H691" s="122"/>
      <c r="I691" s="16"/>
      <c r="J691" s="15"/>
      <c r="K691" s="15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>
      <c r="A692" s="16"/>
      <c r="B692" s="16"/>
      <c r="C692" s="16"/>
      <c r="D692" s="16"/>
      <c r="E692" s="16"/>
      <c r="F692" s="122"/>
      <c r="G692" s="16"/>
      <c r="H692" s="122"/>
      <c r="I692" s="16"/>
      <c r="J692" s="15"/>
      <c r="K692" s="15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>
      <c r="A693" s="16"/>
      <c r="B693" s="16"/>
      <c r="C693" s="16"/>
      <c r="D693" s="16"/>
      <c r="E693" s="16"/>
      <c r="F693" s="122"/>
      <c r="G693" s="16"/>
      <c r="H693" s="122"/>
      <c r="I693" s="16"/>
      <c r="J693" s="15"/>
      <c r="K693" s="15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>
      <c r="A694" s="16"/>
      <c r="B694" s="16"/>
      <c r="C694" s="16"/>
      <c r="D694" s="16"/>
      <c r="E694" s="16"/>
      <c r="F694" s="122"/>
      <c r="G694" s="16"/>
      <c r="H694" s="122"/>
      <c r="I694" s="16"/>
      <c r="J694" s="15"/>
      <c r="K694" s="15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>
      <c r="A695" s="16"/>
      <c r="B695" s="16"/>
      <c r="C695" s="16"/>
      <c r="D695" s="16"/>
      <c r="E695" s="16"/>
      <c r="F695" s="122"/>
      <c r="G695" s="16"/>
      <c r="H695" s="122"/>
      <c r="I695" s="16"/>
      <c r="J695" s="15"/>
      <c r="K695" s="15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>
      <c r="A696" s="16"/>
      <c r="B696" s="16"/>
      <c r="C696" s="16"/>
      <c r="D696" s="16"/>
      <c r="E696" s="16"/>
      <c r="F696" s="122"/>
      <c r="G696" s="16"/>
      <c r="H696" s="122"/>
      <c r="I696" s="16"/>
      <c r="J696" s="15"/>
      <c r="K696" s="15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>
      <c r="A697" s="16"/>
      <c r="B697" s="16"/>
      <c r="C697" s="16"/>
      <c r="D697" s="16"/>
      <c r="E697" s="16"/>
      <c r="F697" s="122"/>
      <c r="G697" s="16"/>
      <c r="H697" s="122"/>
      <c r="I697" s="16"/>
      <c r="J697" s="15"/>
      <c r="K697" s="15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>
      <c r="A698" s="16"/>
      <c r="B698" s="16"/>
      <c r="C698" s="16"/>
      <c r="D698" s="16"/>
      <c r="E698" s="16"/>
      <c r="F698" s="122"/>
      <c r="G698" s="16"/>
      <c r="H698" s="122"/>
      <c r="I698" s="16"/>
      <c r="J698" s="15"/>
      <c r="K698" s="15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>
      <c r="A699" s="16"/>
      <c r="B699" s="16"/>
      <c r="C699" s="16"/>
      <c r="D699" s="16"/>
      <c r="E699" s="16"/>
      <c r="F699" s="122"/>
      <c r="G699" s="16"/>
      <c r="H699" s="122"/>
      <c r="I699" s="16"/>
      <c r="J699" s="15"/>
      <c r="K699" s="15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>
      <c r="A700" s="16"/>
      <c r="B700" s="16"/>
      <c r="C700" s="16"/>
      <c r="D700" s="16"/>
      <c r="E700" s="16"/>
      <c r="F700" s="122"/>
      <c r="G700" s="16"/>
      <c r="H700" s="122"/>
      <c r="I700" s="16"/>
      <c r="J700" s="15"/>
      <c r="K700" s="15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>
      <c r="A701" s="16"/>
      <c r="B701" s="16"/>
      <c r="C701" s="16"/>
      <c r="D701" s="16"/>
      <c r="E701" s="16"/>
      <c r="F701" s="122"/>
      <c r="G701" s="16"/>
      <c r="H701" s="122"/>
      <c r="I701" s="16"/>
      <c r="J701" s="15"/>
      <c r="K701" s="15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>
      <c r="A702" s="16"/>
      <c r="B702" s="16"/>
      <c r="C702" s="16"/>
      <c r="D702" s="16"/>
      <c r="E702" s="16"/>
      <c r="F702" s="122"/>
      <c r="G702" s="16"/>
      <c r="H702" s="122"/>
      <c r="I702" s="16"/>
      <c r="J702" s="15"/>
      <c r="K702" s="15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>
      <c r="A703" s="16"/>
      <c r="B703" s="16"/>
      <c r="C703" s="16"/>
      <c r="D703" s="16"/>
      <c r="E703" s="16"/>
      <c r="F703" s="122"/>
      <c r="G703" s="16"/>
      <c r="H703" s="122"/>
      <c r="I703" s="16"/>
      <c r="J703" s="15"/>
      <c r="K703" s="15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>
      <c r="A704" s="16"/>
      <c r="B704" s="16"/>
      <c r="C704" s="16"/>
      <c r="D704" s="16"/>
      <c r="E704" s="16"/>
      <c r="F704" s="122"/>
      <c r="G704" s="16"/>
      <c r="H704" s="122"/>
      <c r="I704" s="16"/>
      <c r="J704" s="15"/>
      <c r="K704" s="15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>
      <c r="A705" s="16"/>
      <c r="B705" s="16"/>
      <c r="C705" s="16"/>
      <c r="D705" s="16"/>
      <c r="E705" s="16"/>
      <c r="F705" s="122"/>
      <c r="G705" s="16"/>
      <c r="H705" s="122"/>
      <c r="I705" s="16"/>
      <c r="J705" s="15"/>
      <c r="K705" s="15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>
      <c r="A706" s="16"/>
      <c r="B706" s="16"/>
      <c r="C706" s="16"/>
      <c r="D706" s="16"/>
      <c r="E706" s="16"/>
      <c r="F706" s="122"/>
      <c r="G706" s="16"/>
      <c r="H706" s="122"/>
      <c r="I706" s="16"/>
      <c r="J706" s="15"/>
      <c r="K706" s="15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>
      <c r="A707" s="16"/>
      <c r="B707" s="16"/>
      <c r="C707" s="16"/>
      <c r="D707" s="16"/>
      <c r="E707" s="16"/>
      <c r="F707" s="122"/>
      <c r="G707" s="16"/>
      <c r="H707" s="122"/>
      <c r="I707" s="16"/>
      <c r="J707" s="15"/>
      <c r="K707" s="15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>
      <c r="A708" s="16"/>
      <c r="B708" s="16"/>
      <c r="C708" s="16"/>
      <c r="D708" s="16"/>
      <c r="E708" s="16"/>
      <c r="F708" s="122"/>
      <c r="G708" s="16"/>
      <c r="H708" s="122"/>
      <c r="I708" s="16"/>
      <c r="J708" s="15"/>
      <c r="K708" s="15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>
      <c r="A709" s="16"/>
      <c r="B709" s="16"/>
      <c r="C709" s="16"/>
      <c r="D709" s="16"/>
      <c r="E709" s="16"/>
      <c r="F709" s="122"/>
      <c r="G709" s="16"/>
      <c r="H709" s="122"/>
      <c r="I709" s="16"/>
      <c r="J709" s="15"/>
      <c r="K709" s="15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>
      <c r="A710" s="16"/>
      <c r="B710" s="16"/>
      <c r="C710" s="16"/>
      <c r="D710" s="16"/>
      <c r="E710" s="16"/>
      <c r="F710" s="122"/>
      <c r="G710" s="16"/>
      <c r="H710" s="122"/>
      <c r="I710" s="16"/>
      <c r="J710" s="15"/>
      <c r="K710" s="15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>
      <c r="A711" s="16"/>
      <c r="B711" s="16"/>
      <c r="C711" s="16"/>
      <c r="D711" s="16"/>
      <c r="E711" s="16"/>
      <c r="F711" s="122"/>
      <c r="G711" s="16"/>
      <c r="H711" s="122"/>
      <c r="I711" s="16"/>
      <c r="J711" s="15"/>
      <c r="K711" s="15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>
      <c r="A712" s="16"/>
      <c r="B712" s="16"/>
      <c r="C712" s="16"/>
      <c r="D712" s="16"/>
      <c r="E712" s="16"/>
      <c r="F712" s="122"/>
      <c r="G712" s="16"/>
      <c r="H712" s="122"/>
      <c r="I712" s="16"/>
      <c r="J712" s="15"/>
      <c r="K712" s="15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>
      <c r="A713" s="16"/>
      <c r="B713" s="16"/>
      <c r="C713" s="16"/>
      <c r="D713" s="16"/>
      <c r="E713" s="16"/>
      <c r="F713" s="122"/>
      <c r="G713" s="16"/>
      <c r="H713" s="122"/>
      <c r="I713" s="16"/>
      <c r="J713" s="15"/>
      <c r="K713" s="15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>
      <c r="A714" s="16"/>
      <c r="B714" s="16"/>
      <c r="C714" s="16"/>
      <c r="D714" s="16"/>
      <c r="E714" s="16"/>
      <c r="F714" s="122"/>
      <c r="G714" s="16"/>
      <c r="H714" s="122"/>
      <c r="I714" s="16"/>
      <c r="J714" s="15"/>
      <c r="K714" s="15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>
      <c r="A715" s="16"/>
      <c r="B715" s="16"/>
      <c r="C715" s="16"/>
      <c r="D715" s="16"/>
      <c r="E715" s="16"/>
      <c r="F715" s="122"/>
      <c r="G715" s="16"/>
      <c r="H715" s="122"/>
      <c r="I715" s="16"/>
      <c r="J715" s="15"/>
      <c r="K715" s="15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>
      <c r="A716" s="16"/>
      <c r="B716" s="16"/>
      <c r="C716" s="16"/>
      <c r="D716" s="16"/>
      <c r="E716" s="16"/>
      <c r="F716" s="122"/>
      <c r="G716" s="16"/>
      <c r="H716" s="122"/>
      <c r="I716" s="16"/>
      <c r="J716" s="15"/>
      <c r="K716" s="15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>
      <c r="A717" s="16"/>
      <c r="B717" s="16"/>
      <c r="C717" s="16"/>
      <c r="D717" s="16"/>
      <c r="E717" s="16"/>
      <c r="F717" s="122"/>
      <c r="G717" s="16"/>
      <c r="H717" s="122"/>
      <c r="I717" s="16"/>
      <c r="J717" s="15"/>
      <c r="K717" s="15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>
      <c r="A718" s="16"/>
      <c r="B718" s="16"/>
      <c r="C718" s="16"/>
      <c r="D718" s="16"/>
      <c r="E718" s="16"/>
      <c r="F718" s="122"/>
      <c r="G718" s="16"/>
      <c r="H718" s="122"/>
      <c r="I718" s="16"/>
      <c r="J718" s="15"/>
      <c r="K718" s="15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>
      <c r="A719" s="16"/>
      <c r="B719" s="16"/>
      <c r="C719" s="16"/>
      <c r="D719" s="16"/>
      <c r="E719" s="16"/>
      <c r="F719" s="122"/>
      <c r="G719" s="16"/>
      <c r="H719" s="122"/>
      <c r="I719" s="16"/>
      <c r="J719" s="15"/>
      <c r="K719" s="15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>
      <c r="A720" s="16"/>
      <c r="B720" s="16"/>
      <c r="C720" s="16"/>
      <c r="D720" s="16"/>
      <c r="E720" s="16"/>
      <c r="F720" s="122"/>
      <c r="G720" s="16"/>
      <c r="H720" s="122"/>
      <c r="I720" s="16"/>
      <c r="J720" s="15"/>
      <c r="K720" s="15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>
      <c r="A721" s="16"/>
      <c r="B721" s="16"/>
      <c r="C721" s="16"/>
      <c r="D721" s="16"/>
      <c r="E721" s="16"/>
      <c r="F721" s="122"/>
      <c r="G721" s="16"/>
      <c r="H721" s="122"/>
      <c r="I721" s="16"/>
      <c r="J721" s="15"/>
      <c r="K721" s="15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>
      <c r="A722" s="16"/>
      <c r="B722" s="16"/>
      <c r="C722" s="16"/>
      <c r="D722" s="16"/>
      <c r="E722" s="16"/>
      <c r="F722" s="122"/>
      <c r="G722" s="16"/>
      <c r="H722" s="122"/>
      <c r="I722" s="16"/>
      <c r="J722" s="15"/>
      <c r="K722" s="15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>
      <c r="A723" s="16"/>
      <c r="B723" s="16"/>
      <c r="C723" s="16"/>
      <c r="D723" s="16"/>
      <c r="E723" s="16"/>
      <c r="F723" s="122"/>
      <c r="G723" s="16"/>
      <c r="H723" s="122"/>
      <c r="I723" s="16"/>
      <c r="J723" s="15"/>
      <c r="K723" s="15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>
      <c r="A724" s="16"/>
      <c r="B724" s="16"/>
      <c r="C724" s="16"/>
      <c r="D724" s="16"/>
      <c r="E724" s="16"/>
      <c r="F724" s="122"/>
      <c r="G724" s="16"/>
      <c r="H724" s="122"/>
      <c r="I724" s="16"/>
      <c r="J724" s="15"/>
      <c r="K724" s="15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>
      <c r="A725" s="16"/>
      <c r="B725" s="16"/>
      <c r="C725" s="16"/>
      <c r="D725" s="16"/>
      <c r="E725" s="16"/>
      <c r="F725" s="122"/>
      <c r="G725" s="16"/>
      <c r="H725" s="122"/>
      <c r="I725" s="16"/>
      <c r="J725" s="15"/>
      <c r="K725" s="15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>
      <c r="A726" s="16"/>
      <c r="B726" s="16"/>
      <c r="C726" s="16"/>
      <c r="D726" s="16"/>
      <c r="E726" s="16"/>
      <c r="F726" s="122"/>
      <c r="G726" s="16"/>
      <c r="H726" s="122"/>
      <c r="I726" s="16"/>
      <c r="J726" s="15"/>
      <c r="K726" s="15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>
      <c r="A727" s="16"/>
      <c r="B727" s="16"/>
      <c r="C727" s="16"/>
      <c r="D727" s="16"/>
      <c r="E727" s="16"/>
      <c r="F727" s="122"/>
      <c r="G727" s="16"/>
      <c r="H727" s="122"/>
      <c r="I727" s="16"/>
      <c r="J727" s="15"/>
      <c r="K727" s="15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>
      <c r="A728" s="16"/>
      <c r="B728" s="16"/>
      <c r="C728" s="16"/>
      <c r="D728" s="16"/>
      <c r="E728" s="16"/>
      <c r="F728" s="122"/>
      <c r="G728" s="16"/>
      <c r="H728" s="122"/>
      <c r="I728" s="16"/>
      <c r="J728" s="15"/>
      <c r="K728" s="15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>
      <c r="A729" s="16"/>
      <c r="B729" s="16"/>
      <c r="C729" s="16"/>
      <c r="D729" s="16"/>
      <c r="E729" s="16"/>
      <c r="F729" s="122"/>
      <c r="G729" s="16"/>
      <c r="H729" s="122"/>
      <c r="I729" s="16"/>
      <c r="J729" s="15"/>
      <c r="K729" s="15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>
      <c r="A730" s="16"/>
      <c r="B730" s="16"/>
      <c r="C730" s="16"/>
      <c r="D730" s="16"/>
      <c r="E730" s="16"/>
      <c r="F730" s="122"/>
      <c r="G730" s="16"/>
      <c r="H730" s="122"/>
      <c r="I730" s="16"/>
      <c r="J730" s="15"/>
      <c r="K730" s="15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>
      <c r="A731" s="16"/>
      <c r="B731" s="16"/>
      <c r="C731" s="16"/>
      <c r="D731" s="16"/>
      <c r="E731" s="16"/>
      <c r="F731" s="122"/>
      <c r="G731" s="16"/>
      <c r="H731" s="122"/>
      <c r="I731" s="16"/>
      <c r="J731" s="15"/>
      <c r="K731" s="15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>
      <c r="A732" s="16"/>
      <c r="B732" s="16"/>
      <c r="C732" s="16"/>
      <c r="D732" s="16"/>
      <c r="E732" s="16"/>
      <c r="F732" s="122"/>
      <c r="G732" s="16"/>
      <c r="H732" s="122"/>
      <c r="I732" s="16"/>
      <c r="J732" s="15"/>
      <c r="K732" s="15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>
      <c r="A733" s="16"/>
      <c r="B733" s="16"/>
      <c r="C733" s="16"/>
      <c r="D733" s="16"/>
      <c r="E733" s="16"/>
      <c r="F733" s="122"/>
      <c r="G733" s="16"/>
      <c r="H733" s="122"/>
      <c r="I733" s="16"/>
      <c r="J733" s="15"/>
      <c r="K733" s="15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>
      <c r="A734" s="16"/>
      <c r="B734" s="16"/>
      <c r="C734" s="16"/>
      <c r="D734" s="16"/>
      <c r="E734" s="16"/>
      <c r="F734" s="122"/>
      <c r="G734" s="16"/>
      <c r="H734" s="122"/>
      <c r="I734" s="16"/>
      <c r="J734" s="15"/>
      <c r="K734" s="15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>
      <c r="A735" s="16"/>
      <c r="B735" s="16"/>
      <c r="C735" s="16"/>
      <c r="D735" s="16"/>
      <c r="E735" s="16"/>
      <c r="F735" s="122"/>
      <c r="G735" s="16"/>
      <c r="H735" s="122"/>
      <c r="I735" s="16"/>
      <c r="J735" s="15"/>
      <c r="K735" s="15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>
      <c r="A736" s="16"/>
      <c r="B736" s="16"/>
      <c r="C736" s="16"/>
      <c r="D736" s="16"/>
      <c r="E736" s="16"/>
      <c r="F736" s="122"/>
      <c r="G736" s="16"/>
      <c r="H736" s="122"/>
      <c r="I736" s="16"/>
      <c r="J736" s="15"/>
      <c r="K736" s="15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>
      <c r="A737" s="16"/>
      <c r="B737" s="16"/>
      <c r="C737" s="16"/>
      <c r="D737" s="16"/>
      <c r="E737" s="16"/>
      <c r="F737" s="122"/>
      <c r="G737" s="16"/>
      <c r="H737" s="122"/>
      <c r="I737" s="16"/>
      <c r="J737" s="15"/>
      <c r="K737" s="15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>
      <c r="A738" s="16"/>
      <c r="B738" s="16"/>
      <c r="C738" s="16"/>
      <c r="D738" s="16"/>
      <c r="E738" s="16"/>
      <c r="F738" s="122"/>
      <c r="G738" s="16"/>
      <c r="H738" s="122"/>
      <c r="I738" s="16"/>
      <c r="J738" s="15"/>
      <c r="K738" s="15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>
      <c r="A739" s="16"/>
      <c r="B739" s="16"/>
      <c r="C739" s="16"/>
      <c r="D739" s="16"/>
      <c r="E739" s="16"/>
      <c r="F739" s="122"/>
      <c r="G739" s="16"/>
      <c r="H739" s="122"/>
      <c r="I739" s="16"/>
      <c r="J739" s="15"/>
      <c r="K739" s="15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>
      <c r="A740" s="16"/>
      <c r="B740" s="16"/>
      <c r="C740" s="16"/>
      <c r="D740" s="16"/>
      <c r="E740" s="16"/>
      <c r="F740" s="122"/>
      <c r="G740" s="16"/>
      <c r="H740" s="122"/>
      <c r="I740" s="16"/>
      <c r="J740" s="15"/>
      <c r="K740" s="15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>
      <c r="A741" s="16"/>
      <c r="B741" s="16"/>
      <c r="C741" s="16"/>
      <c r="D741" s="16"/>
      <c r="E741" s="16"/>
      <c r="F741" s="122"/>
      <c r="G741" s="16"/>
      <c r="H741" s="122"/>
      <c r="I741" s="16"/>
      <c r="J741" s="15"/>
      <c r="K741" s="15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>
      <c r="A742" s="16"/>
      <c r="B742" s="16"/>
      <c r="C742" s="16"/>
      <c r="D742" s="16"/>
      <c r="E742" s="16"/>
      <c r="F742" s="122"/>
      <c r="G742" s="16"/>
      <c r="H742" s="122"/>
      <c r="I742" s="16"/>
      <c r="J742" s="15"/>
      <c r="K742" s="15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>
      <c r="A743" s="16"/>
      <c r="B743" s="16"/>
      <c r="C743" s="16"/>
      <c r="D743" s="16"/>
      <c r="E743" s="16"/>
      <c r="F743" s="122"/>
      <c r="G743" s="16"/>
      <c r="H743" s="122"/>
      <c r="I743" s="16"/>
      <c r="J743" s="15"/>
      <c r="K743" s="15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>
      <c r="A744" s="16"/>
      <c r="B744" s="16"/>
      <c r="C744" s="16"/>
      <c r="D744" s="16"/>
      <c r="E744" s="16"/>
      <c r="F744" s="122"/>
      <c r="G744" s="16"/>
      <c r="H744" s="122"/>
      <c r="I744" s="16"/>
      <c r="J744" s="15"/>
      <c r="K744" s="15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>
      <c r="A745" s="16"/>
      <c r="B745" s="16"/>
      <c r="C745" s="16"/>
      <c r="D745" s="16"/>
      <c r="E745" s="16"/>
      <c r="F745" s="122"/>
      <c r="G745" s="16"/>
      <c r="H745" s="122"/>
      <c r="I745" s="16"/>
      <c r="J745" s="15"/>
      <c r="K745" s="15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>
      <c r="A746" s="16"/>
      <c r="B746" s="16"/>
      <c r="C746" s="16"/>
      <c r="D746" s="16"/>
      <c r="E746" s="16"/>
      <c r="F746" s="122"/>
      <c r="G746" s="16"/>
      <c r="H746" s="122"/>
      <c r="I746" s="16"/>
      <c r="J746" s="15"/>
      <c r="K746" s="15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>
      <c r="A747" s="16"/>
      <c r="B747" s="16"/>
      <c r="C747" s="16"/>
      <c r="D747" s="16"/>
      <c r="E747" s="16"/>
      <c r="F747" s="122"/>
      <c r="G747" s="16"/>
      <c r="H747" s="122"/>
      <c r="I747" s="16"/>
      <c r="J747" s="15"/>
      <c r="K747" s="15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>
      <c r="A748" s="16"/>
      <c r="B748" s="16"/>
      <c r="C748" s="16"/>
      <c r="D748" s="16"/>
      <c r="E748" s="16"/>
      <c r="F748" s="122"/>
      <c r="G748" s="16"/>
      <c r="H748" s="122"/>
      <c r="I748" s="16"/>
      <c r="J748" s="15"/>
      <c r="K748" s="15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>
      <c r="A749" s="16"/>
      <c r="B749" s="16"/>
      <c r="C749" s="16"/>
      <c r="D749" s="16"/>
      <c r="E749" s="16"/>
      <c r="F749" s="122"/>
      <c r="G749" s="16"/>
      <c r="H749" s="122"/>
      <c r="I749" s="16"/>
      <c r="J749" s="15"/>
      <c r="K749" s="15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>
      <c r="A750" s="16"/>
      <c r="B750" s="16"/>
      <c r="C750" s="16"/>
      <c r="D750" s="16"/>
      <c r="E750" s="16"/>
      <c r="F750" s="122"/>
      <c r="G750" s="16"/>
      <c r="H750" s="122"/>
      <c r="I750" s="16"/>
      <c r="J750" s="15"/>
      <c r="K750" s="15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>
      <c r="A751" s="16"/>
      <c r="B751" s="16"/>
      <c r="C751" s="16"/>
      <c r="D751" s="16"/>
      <c r="E751" s="16"/>
      <c r="F751" s="122"/>
      <c r="G751" s="16"/>
      <c r="H751" s="122"/>
      <c r="I751" s="16"/>
      <c r="J751" s="15"/>
      <c r="K751" s="15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>
      <c r="A752" s="16"/>
      <c r="B752" s="16"/>
      <c r="C752" s="16"/>
      <c r="D752" s="16"/>
      <c r="E752" s="16"/>
      <c r="F752" s="122"/>
      <c r="G752" s="16"/>
      <c r="H752" s="122"/>
      <c r="I752" s="16"/>
      <c r="J752" s="15"/>
      <c r="K752" s="15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>
      <c r="A753" s="16"/>
      <c r="B753" s="16"/>
      <c r="C753" s="16"/>
      <c r="D753" s="16"/>
      <c r="E753" s="16"/>
      <c r="F753" s="122"/>
      <c r="G753" s="16"/>
      <c r="H753" s="122"/>
      <c r="I753" s="16"/>
      <c r="J753" s="15"/>
      <c r="K753" s="15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>
      <c r="A754" s="16"/>
      <c r="B754" s="16"/>
      <c r="C754" s="16"/>
      <c r="D754" s="16"/>
      <c r="E754" s="16"/>
      <c r="F754" s="122"/>
      <c r="G754" s="16"/>
      <c r="H754" s="122"/>
      <c r="I754" s="16"/>
      <c r="J754" s="15"/>
      <c r="K754" s="15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>
      <c r="A755" s="16"/>
      <c r="B755" s="16"/>
      <c r="C755" s="16"/>
      <c r="D755" s="16"/>
      <c r="E755" s="16"/>
      <c r="F755" s="122"/>
      <c r="G755" s="16"/>
      <c r="H755" s="122"/>
      <c r="I755" s="16"/>
      <c r="J755" s="15"/>
      <c r="K755" s="15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>
      <c r="A756" s="16"/>
      <c r="B756" s="16"/>
      <c r="C756" s="16"/>
      <c r="D756" s="16"/>
      <c r="E756" s="16"/>
      <c r="F756" s="122"/>
      <c r="G756" s="16"/>
      <c r="H756" s="122"/>
      <c r="I756" s="16"/>
      <c r="J756" s="15"/>
      <c r="K756" s="15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>
      <c r="A757" s="16"/>
      <c r="B757" s="16"/>
      <c r="C757" s="16"/>
      <c r="D757" s="16"/>
      <c r="E757" s="16"/>
      <c r="F757" s="122"/>
      <c r="G757" s="16"/>
      <c r="H757" s="122"/>
      <c r="I757" s="16"/>
      <c r="J757" s="15"/>
      <c r="K757" s="15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>
      <c r="A758" s="16"/>
      <c r="B758" s="16"/>
      <c r="C758" s="16"/>
      <c r="D758" s="16"/>
      <c r="E758" s="16"/>
      <c r="F758" s="122"/>
      <c r="G758" s="16"/>
      <c r="H758" s="122"/>
      <c r="I758" s="16"/>
      <c r="J758" s="15"/>
      <c r="K758" s="15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>
      <c r="A759" s="16"/>
      <c r="B759" s="16"/>
      <c r="C759" s="16"/>
      <c r="D759" s="16"/>
      <c r="E759" s="16"/>
      <c r="F759" s="122"/>
      <c r="G759" s="16"/>
      <c r="H759" s="122"/>
      <c r="I759" s="16"/>
      <c r="J759" s="15"/>
      <c r="K759" s="15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>
      <c r="A760" s="16"/>
      <c r="B760" s="16"/>
      <c r="C760" s="16"/>
      <c r="D760" s="16"/>
      <c r="E760" s="16"/>
      <c r="F760" s="122"/>
      <c r="G760" s="16"/>
      <c r="H760" s="122"/>
      <c r="I760" s="16"/>
      <c r="J760" s="15"/>
      <c r="K760" s="15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>
      <c r="A761" s="16"/>
      <c r="B761" s="16"/>
      <c r="C761" s="16"/>
      <c r="D761" s="16"/>
      <c r="E761" s="16"/>
      <c r="F761" s="122"/>
      <c r="G761" s="16"/>
      <c r="H761" s="122"/>
      <c r="I761" s="16"/>
      <c r="J761" s="15"/>
      <c r="K761" s="15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>
      <c r="A762" s="16"/>
      <c r="B762" s="16"/>
      <c r="C762" s="16"/>
      <c r="D762" s="16"/>
      <c r="E762" s="16"/>
      <c r="F762" s="122"/>
      <c r="G762" s="16"/>
      <c r="H762" s="122"/>
      <c r="I762" s="16"/>
      <c r="J762" s="15"/>
      <c r="K762" s="15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>
      <c r="A763" s="16"/>
      <c r="B763" s="16"/>
      <c r="C763" s="16"/>
      <c r="D763" s="16"/>
      <c r="E763" s="16"/>
      <c r="F763" s="122"/>
      <c r="G763" s="16"/>
      <c r="H763" s="122"/>
      <c r="I763" s="16"/>
      <c r="J763" s="15"/>
      <c r="K763" s="15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>
      <c r="A764" s="16"/>
      <c r="B764" s="16"/>
      <c r="C764" s="16"/>
      <c r="D764" s="16"/>
      <c r="E764" s="16"/>
      <c r="F764" s="122"/>
      <c r="G764" s="16"/>
      <c r="H764" s="122"/>
      <c r="I764" s="16"/>
      <c r="J764" s="15"/>
      <c r="K764" s="15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>
      <c r="A765" s="16"/>
      <c r="B765" s="16"/>
      <c r="C765" s="16"/>
      <c r="D765" s="16"/>
      <c r="E765" s="16"/>
      <c r="F765" s="122"/>
      <c r="G765" s="16"/>
      <c r="H765" s="122"/>
      <c r="I765" s="16"/>
      <c r="J765" s="15"/>
      <c r="K765" s="15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>
      <c r="A766" s="16"/>
      <c r="B766" s="16"/>
      <c r="C766" s="16"/>
      <c r="D766" s="16"/>
      <c r="E766" s="16"/>
      <c r="F766" s="122"/>
      <c r="G766" s="16"/>
      <c r="H766" s="122"/>
      <c r="I766" s="16"/>
      <c r="J766" s="15"/>
      <c r="K766" s="15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>
      <c r="A767" s="16"/>
      <c r="B767" s="16"/>
      <c r="C767" s="16"/>
      <c r="D767" s="16"/>
      <c r="E767" s="16"/>
      <c r="F767" s="122"/>
      <c r="G767" s="16"/>
      <c r="H767" s="122"/>
      <c r="I767" s="16"/>
      <c r="J767" s="15"/>
      <c r="K767" s="15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>
      <c r="A768" s="16"/>
      <c r="B768" s="16"/>
      <c r="C768" s="16"/>
      <c r="D768" s="16"/>
      <c r="E768" s="16"/>
      <c r="F768" s="122"/>
      <c r="G768" s="16"/>
      <c r="H768" s="122"/>
      <c r="I768" s="16"/>
      <c r="J768" s="15"/>
      <c r="K768" s="15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>
      <c r="A769" s="16"/>
      <c r="B769" s="16"/>
      <c r="C769" s="16"/>
      <c r="D769" s="16"/>
      <c r="E769" s="16"/>
      <c r="F769" s="122"/>
      <c r="G769" s="16"/>
      <c r="H769" s="122"/>
      <c r="I769" s="16"/>
      <c r="J769" s="15"/>
      <c r="K769" s="15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>
      <c r="A770" s="16"/>
      <c r="B770" s="16"/>
      <c r="C770" s="16"/>
      <c r="D770" s="16"/>
      <c r="E770" s="16"/>
      <c r="F770" s="122"/>
      <c r="G770" s="16"/>
      <c r="H770" s="122"/>
      <c r="I770" s="16"/>
      <c r="J770" s="15"/>
      <c r="K770" s="15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>
      <c r="A771" s="16"/>
      <c r="B771" s="16"/>
      <c r="C771" s="16"/>
      <c r="D771" s="16"/>
      <c r="E771" s="16"/>
      <c r="F771" s="122"/>
      <c r="G771" s="16"/>
      <c r="H771" s="122"/>
      <c r="I771" s="16"/>
      <c r="J771" s="15"/>
      <c r="K771" s="15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>
      <c r="A772" s="16"/>
      <c r="B772" s="16"/>
      <c r="C772" s="16"/>
      <c r="D772" s="16"/>
      <c r="E772" s="16"/>
      <c r="F772" s="122"/>
      <c r="G772" s="16"/>
      <c r="H772" s="122"/>
      <c r="I772" s="16"/>
      <c r="J772" s="15"/>
      <c r="K772" s="15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>
      <c r="A773" s="16"/>
      <c r="B773" s="16"/>
      <c r="C773" s="16"/>
      <c r="D773" s="16"/>
      <c r="E773" s="16"/>
      <c r="F773" s="122"/>
      <c r="G773" s="16"/>
      <c r="H773" s="122"/>
      <c r="I773" s="16"/>
      <c r="J773" s="15"/>
      <c r="K773" s="15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>
      <c r="A774" s="16"/>
      <c r="B774" s="16"/>
      <c r="C774" s="16"/>
      <c r="D774" s="16"/>
      <c r="E774" s="16"/>
      <c r="F774" s="122"/>
      <c r="G774" s="16"/>
      <c r="H774" s="122"/>
      <c r="I774" s="16"/>
      <c r="J774" s="15"/>
      <c r="K774" s="15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>
      <c r="A775" s="16"/>
      <c r="B775" s="16"/>
      <c r="C775" s="16"/>
      <c r="D775" s="16"/>
      <c r="E775" s="16"/>
      <c r="F775" s="122"/>
      <c r="G775" s="16"/>
      <c r="H775" s="122"/>
      <c r="I775" s="16"/>
      <c r="J775" s="15"/>
      <c r="K775" s="15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>
      <c r="A776" s="16"/>
      <c r="B776" s="16"/>
      <c r="C776" s="16"/>
      <c r="D776" s="16"/>
      <c r="E776" s="16"/>
      <c r="F776" s="122"/>
      <c r="G776" s="16"/>
      <c r="H776" s="122"/>
      <c r="I776" s="16"/>
      <c r="J776" s="15"/>
      <c r="K776" s="15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>
      <c r="A777" s="16"/>
      <c r="B777" s="16"/>
      <c r="C777" s="16"/>
      <c r="D777" s="16"/>
      <c r="E777" s="16"/>
      <c r="F777" s="122"/>
      <c r="G777" s="16"/>
      <c r="H777" s="122"/>
      <c r="I777" s="16"/>
      <c r="J777" s="15"/>
      <c r="K777" s="15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>
      <c r="A778" s="16"/>
      <c r="B778" s="16"/>
      <c r="C778" s="16"/>
      <c r="D778" s="16"/>
      <c r="E778" s="16"/>
      <c r="F778" s="122"/>
      <c r="G778" s="16"/>
      <c r="H778" s="122"/>
      <c r="I778" s="16"/>
      <c r="J778" s="15"/>
      <c r="K778" s="15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>
      <c r="A779" s="16"/>
      <c r="B779" s="16"/>
      <c r="C779" s="16"/>
      <c r="D779" s="16"/>
      <c r="E779" s="16"/>
      <c r="F779" s="122"/>
      <c r="G779" s="16"/>
      <c r="H779" s="122"/>
      <c r="I779" s="16"/>
      <c r="J779" s="15"/>
      <c r="K779" s="15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>
      <c r="A780" s="16"/>
      <c r="B780" s="16"/>
      <c r="C780" s="16"/>
      <c r="D780" s="16"/>
      <c r="E780" s="16"/>
      <c r="F780" s="122"/>
      <c r="G780" s="16"/>
      <c r="H780" s="122"/>
      <c r="I780" s="16"/>
      <c r="J780" s="15"/>
      <c r="K780" s="15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>
      <c r="A781" s="16"/>
      <c r="B781" s="16"/>
      <c r="C781" s="16"/>
      <c r="D781" s="16"/>
      <c r="E781" s="16"/>
      <c r="F781" s="122"/>
      <c r="G781" s="16"/>
      <c r="H781" s="122"/>
      <c r="I781" s="16"/>
      <c r="J781" s="15"/>
      <c r="K781" s="15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>
      <c r="A782" s="16"/>
      <c r="B782" s="16"/>
      <c r="C782" s="16"/>
      <c r="D782" s="16"/>
      <c r="E782" s="16"/>
      <c r="F782" s="122"/>
      <c r="G782" s="16"/>
      <c r="H782" s="122"/>
      <c r="I782" s="16"/>
      <c r="J782" s="15"/>
      <c r="K782" s="15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>
      <c r="A783" s="16"/>
      <c r="B783" s="16"/>
      <c r="C783" s="16"/>
      <c r="D783" s="16"/>
      <c r="E783" s="16"/>
      <c r="F783" s="122"/>
      <c r="G783" s="16"/>
      <c r="H783" s="122"/>
      <c r="I783" s="16"/>
      <c r="J783" s="15"/>
      <c r="K783" s="15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>
      <c r="A784" s="16"/>
      <c r="B784" s="16"/>
      <c r="C784" s="16"/>
      <c r="D784" s="16"/>
      <c r="E784" s="16"/>
      <c r="F784" s="122"/>
      <c r="G784" s="16"/>
      <c r="H784" s="122"/>
      <c r="I784" s="16"/>
      <c r="J784" s="15"/>
      <c r="K784" s="15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>
      <c r="A785" s="16"/>
      <c r="B785" s="16"/>
      <c r="C785" s="16"/>
      <c r="D785" s="16"/>
      <c r="E785" s="16"/>
      <c r="F785" s="122"/>
      <c r="G785" s="16"/>
      <c r="H785" s="122"/>
      <c r="I785" s="16"/>
      <c r="J785" s="15"/>
      <c r="K785" s="15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>
      <c r="A786" s="16"/>
      <c r="B786" s="16"/>
      <c r="C786" s="16"/>
      <c r="D786" s="16"/>
      <c r="E786" s="16"/>
      <c r="F786" s="122"/>
      <c r="G786" s="16"/>
      <c r="H786" s="122"/>
      <c r="I786" s="16"/>
      <c r="J786" s="15"/>
      <c r="K786" s="15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>
      <c r="A787" s="16"/>
      <c r="B787" s="16"/>
      <c r="C787" s="16"/>
      <c r="D787" s="16"/>
      <c r="E787" s="16"/>
      <c r="F787" s="122"/>
      <c r="G787" s="16"/>
      <c r="H787" s="122"/>
      <c r="I787" s="16"/>
      <c r="J787" s="15"/>
      <c r="K787" s="15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>
      <c r="A788" s="16"/>
      <c r="B788" s="16"/>
      <c r="C788" s="16"/>
      <c r="D788" s="16"/>
      <c r="E788" s="16"/>
      <c r="F788" s="122"/>
      <c r="G788" s="16"/>
      <c r="H788" s="122"/>
      <c r="I788" s="16"/>
      <c r="J788" s="15"/>
      <c r="K788" s="15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>
      <c r="A789" s="16"/>
      <c r="B789" s="16"/>
      <c r="C789" s="16"/>
      <c r="D789" s="16"/>
      <c r="E789" s="16"/>
      <c r="F789" s="122"/>
      <c r="G789" s="16"/>
      <c r="H789" s="122"/>
      <c r="I789" s="16"/>
      <c r="J789" s="15"/>
      <c r="K789" s="15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>
      <c r="A790" s="16"/>
      <c r="B790" s="16"/>
      <c r="C790" s="16"/>
      <c r="D790" s="16"/>
      <c r="E790" s="16"/>
      <c r="F790" s="122"/>
      <c r="G790" s="16"/>
      <c r="H790" s="122"/>
      <c r="I790" s="16"/>
      <c r="J790" s="15"/>
      <c r="K790" s="15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>
      <c r="A791" s="16"/>
      <c r="B791" s="16"/>
      <c r="C791" s="16"/>
      <c r="D791" s="16"/>
      <c r="E791" s="16"/>
      <c r="F791" s="122"/>
      <c r="G791" s="16"/>
      <c r="H791" s="122"/>
      <c r="I791" s="16"/>
      <c r="J791" s="15"/>
      <c r="K791" s="15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>
      <c r="A792" s="16"/>
      <c r="B792" s="16"/>
      <c r="C792" s="16"/>
      <c r="D792" s="16"/>
      <c r="E792" s="16"/>
      <c r="F792" s="122"/>
      <c r="G792" s="16"/>
      <c r="H792" s="122"/>
      <c r="I792" s="16"/>
      <c r="J792" s="15"/>
      <c r="K792" s="15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>
      <c r="A793" s="16"/>
      <c r="B793" s="16"/>
      <c r="C793" s="16"/>
      <c r="D793" s="16"/>
      <c r="E793" s="16"/>
      <c r="F793" s="122"/>
      <c r="G793" s="16"/>
      <c r="H793" s="122"/>
      <c r="I793" s="16"/>
      <c r="J793" s="15"/>
      <c r="K793" s="15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>
      <c r="A794" s="16"/>
      <c r="B794" s="16"/>
      <c r="C794" s="16"/>
      <c r="D794" s="16"/>
      <c r="E794" s="16"/>
      <c r="F794" s="122"/>
      <c r="G794" s="16"/>
      <c r="H794" s="122"/>
      <c r="I794" s="16"/>
      <c r="J794" s="15"/>
      <c r="K794" s="15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>
      <c r="A795" s="16"/>
      <c r="B795" s="16"/>
      <c r="C795" s="16"/>
      <c r="D795" s="16"/>
      <c r="E795" s="16"/>
      <c r="F795" s="122"/>
      <c r="G795" s="16"/>
      <c r="H795" s="122"/>
      <c r="I795" s="16"/>
      <c r="J795" s="15"/>
      <c r="K795" s="15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>
      <c r="A796" s="16"/>
      <c r="B796" s="16"/>
      <c r="C796" s="16"/>
      <c r="D796" s="16"/>
      <c r="E796" s="16"/>
      <c r="F796" s="122"/>
      <c r="G796" s="16"/>
      <c r="H796" s="122"/>
      <c r="I796" s="16"/>
      <c r="J796" s="15"/>
      <c r="K796" s="15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>
      <c r="A797" s="16"/>
      <c r="B797" s="16"/>
      <c r="C797" s="16"/>
      <c r="D797" s="16"/>
      <c r="E797" s="16"/>
      <c r="F797" s="122"/>
      <c r="G797" s="16"/>
      <c r="H797" s="122"/>
      <c r="I797" s="16"/>
      <c r="J797" s="15"/>
      <c r="K797" s="15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>
      <c r="A798" s="16"/>
      <c r="B798" s="16"/>
      <c r="C798" s="16"/>
      <c r="D798" s="16"/>
      <c r="E798" s="16"/>
      <c r="F798" s="122"/>
      <c r="G798" s="16"/>
      <c r="H798" s="122"/>
      <c r="I798" s="16"/>
      <c r="J798" s="15"/>
      <c r="K798" s="15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>
      <c r="A799" s="16"/>
      <c r="B799" s="16"/>
      <c r="C799" s="16"/>
      <c r="D799" s="16"/>
      <c r="E799" s="16"/>
      <c r="F799" s="122"/>
      <c r="G799" s="16"/>
      <c r="H799" s="122"/>
      <c r="I799" s="16"/>
      <c r="J799" s="15"/>
      <c r="K799" s="15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>
      <c r="A800" s="16"/>
      <c r="B800" s="16"/>
      <c r="C800" s="16"/>
      <c r="D800" s="16"/>
      <c r="E800" s="16"/>
      <c r="F800" s="122"/>
      <c r="G800" s="16"/>
      <c r="H800" s="122"/>
      <c r="I800" s="16"/>
      <c r="J800" s="15"/>
      <c r="K800" s="15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>
      <c r="A801" s="16"/>
      <c r="B801" s="16"/>
      <c r="C801" s="16"/>
      <c r="D801" s="16"/>
      <c r="E801" s="16"/>
      <c r="F801" s="122"/>
      <c r="G801" s="16"/>
      <c r="H801" s="122"/>
      <c r="I801" s="16"/>
      <c r="J801" s="15"/>
      <c r="K801" s="15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>
      <c r="A802" s="16"/>
      <c r="B802" s="16"/>
      <c r="C802" s="16"/>
      <c r="D802" s="16"/>
      <c r="E802" s="16"/>
      <c r="F802" s="122"/>
      <c r="G802" s="16"/>
      <c r="H802" s="122"/>
      <c r="I802" s="16"/>
      <c r="J802" s="15"/>
      <c r="K802" s="15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>
      <c r="A803" s="16"/>
      <c r="B803" s="16"/>
      <c r="C803" s="16"/>
      <c r="D803" s="16"/>
      <c r="E803" s="16"/>
      <c r="F803" s="122"/>
      <c r="G803" s="16"/>
      <c r="H803" s="122"/>
      <c r="I803" s="16"/>
      <c r="J803" s="15"/>
      <c r="K803" s="15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>
      <c r="A804" s="16"/>
      <c r="B804" s="16"/>
      <c r="C804" s="16"/>
      <c r="D804" s="16"/>
      <c r="E804" s="16"/>
      <c r="F804" s="122"/>
      <c r="G804" s="16"/>
      <c r="H804" s="122"/>
      <c r="I804" s="16"/>
      <c r="J804" s="15"/>
      <c r="K804" s="15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>
      <c r="A805" s="16"/>
      <c r="B805" s="16"/>
      <c r="C805" s="16"/>
      <c r="D805" s="16"/>
      <c r="E805" s="16"/>
      <c r="F805" s="122"/>
      <c r="G805" s="16"/>
      <c r="H805" s="122"/>
      <c r="I805" s="16"/>
      <c r="J805" s="15"/>
      <c r="K805" s="15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>
      <c r="A806" s="16"/>
      <c r="B806" s="16"/>
      <c r="C806" s="16"/>
      <c r="D806" s="16"/>
      <c r="E806" s="16"/>
      <c r="F806" s="122"/>
      <c r="G806" s="16"/>
      <c r="H806" s="122"/>
      <c r="I806" s="16"/>
      <c r="J806" s="15"/>
      <c r="K806" s="15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>
      <c r="A807" s="16"/>
      <c r="B807" s="16"/>
      <c r="C807" s="16"/>
      <c r="D807" s="16"/>
      <c r="E807" s="16"/>
      <c r="F807" s="122"/>
      <c r="G807" s="16"/>
      <c r="H807" s="122"/>
      <c r="I807" s="16"/>
      <c r="J807" s="15"/>
      <c r="K807" s="15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>
      <c r="A808" s="16"/>
      <c r="B808" s="16"/>
      <c r="C808" s="16"/>
      <c r="D808" s="16"/>
      <c r="E808" s="16"/>
      <c r="F808" s="122"/>
      <c r="G808" s="16"/>
      <c r="H808" s="122"/>
      <c r="I808" s="16"/>
      <c r="J808" s="15"/>
      <c r="K808" s="15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>
      <c r="A809" s="16"/>
      <c r="B809" s="16"/>
      <c r="C809" s="16"/>
      <c r="D809" s="16"/>
      <c r="E809" s="16"/>
      <c r="F809" s="122"/>
      <c r="G809" s="16"/>
      <c r="H809" s="122"/>
      <c r="I809" s="16"/>
      <c r="J809" s="15"/>
      <c r="K809" s="15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>
      <c r="A810" s="16"/>
      <c r="B810" s="16"/>
      <c r="C810" s="16"/>
      <c r="D810" s="16"/>
      <c r="E810" s="16"/>
      <c r="F810" s="122"/>
      <c r="G810" s="16"/>
      <c r="H810" s="122"/>
      <c r="I810" s="16"/>
      <c r="J810" s="15"/>
      <c r="K810" s="15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>
      <c r="A811" s="16"/>
      <c r="B811" s="16"/>
      <c r="C811" s="16"/>
      <c r="D811" s="16"/>
      <c r="E811" s="16"/>
      <c r="F811" s="122"/>
      <c r="G811" s="16"/>
      <c r="H811" s="122"/>
      <c r="I811" s="16"/>
      <c r="J811" s="15"/>
      <c r="K811" s="15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>
      <c r="A812" s="16"/>
      <c r="B812" s="16"/>
      <c r="C812" s="16"/>
      <c r="D812" s="16"/>
      <c r="E812" s="16"/>
      <c r="F812" s="122"/>
      <c r="G812" s="16"/>
      <c r="H812" s="122"/>
      <c r="I812" s="16"/>
      <c r="J812" s="15"/>
      <c r="K812" s="15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>
      <c r="A813" s="16"/>
      <c r="B813" s="16"/>
      <c r="C813" s="16"/>
      <c r="D813" s="16"/>
      <c r="E813" s="16"/>
      <c r="F813" s="122"/>
      <c r="G813" s="16"/>
      <c r="H813" s="122"/>
      <c r="I813" s="16"/>
      <c r="J813" s="15"/>
      <c r="K813" s="15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>
      <c r="A814" s="16"/>
      <c r="B814" s="16"/>
      <c r="C814" s="16"/>
      <c r="D814" s="16"/>
      <c r="E814" s="16"/>
      <c r="F814" s="122"/>
      <c r="G814" s="16"/>
      <c r="H814" s="122"/>
      <c r="I814" s="16"/>
      <c r="J814" s="15"/>
      <c r="K814" s="15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>
      <c r="A815" s="16"/>
      <c r="B815" s="16"/>
      <c r="C815" s="16"/>
      <c r="D815" s="16"/>
      <c r="E815" s="16"/>
      <c r="F815" s="122"/>
      <c r="G815" s="16"/>
      <c r="H815" s="122"/>
      <c r="I815" s="16"/>
      <c r="J815" s="15"/>
      <c r="K815" s="15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>
      <c r="A816" s="16"/>
      <c r="B816" s="16"/>
      <c r="C816" s="16"/>
      <c r="D816" s="16"/>
      <c r="E816" s="16"/>
      <c r="F816" s="122"/>
      <c r="G816" s="16"/>
      <c r="H816" s="122"/>
      <c r="I816" s="16"/>
      <c r="J816" s="15"/>
      <c r="K816" s="15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>
      <c r="A817" s="16"/>
      <c r="B817" s="16"/>
      <c r="C817" s="16"/>
      <c r="D817" s="16"/>
      <c r="E817" s="16"/>
      <c r="F817" s="122"/>
      <c r="G817" s="16"/>
      <c r="H817" s="122"/>
      <c r="I817" s="16"/>
      <c r="J817" s="15"/>
      <c r="K817" s="15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>
      <c r="A818" s="16"/>
      <c r="B818" s="16"/>
      <c r="C818" s="16"/>
      <c r="D818" s="16"/>
      <c r="E818" s="16"/>
      <c r="F818" s="122"/>
      <c r="G818" s="16"/>
      <c r="H818" s="122"/>
      <c r="I818" s="16"/>
      <c r="J818" s="15"/>
      <c r="K818" s="15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>
      <c r="A819" s="16"/>
      <c r="B819" s="16"/>
      <c r="C819" s="16"/>
      <c r="D819" s="16"/>
      <c r="E819" s="16"/>
      <c r="F819" s="122"/>
      <c r="G819" s="16"/>
      <c r="H819" s="122"/>
      <c r="I819" s="16"/>
      <c r="J819" s="15"/>
      <c r="K819" s="15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>
      <c r="A820" s="16"/>
      <c r="B820" s="16"/>
      <c r="C820" s="16"/>
      <c r="D820" s="16"/>
      <c r="E820" s="16"/>
      <c r="F820" s="122"/>
      <c r="G820" s="16"/>
      <c r="H820" s="122"/>
      <c r="I820" s="16"/>
      <c r="J820" s="15"/>
      <c r="K820" s="15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>
      <c r="A821" s="16"/>
      <c r="B821" s="16"/>
      <c r="C821" s="16"/>
      <c r="D821" s="16"/>
      <c r="E821" s="16"/>
      <c r="F821" s="122"/>
      <c r="G821" s="16"/>
      <c r="H821" s="122"/>
      <c r="I821" s="16"/>
      <c r="J821" s="15"/>
      <c r="K821" s="15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>
      <c r="A822" s="16"/>
      <c r="B822" s="16"/>
      <c r="C822" s="16"/>
      <c r="D822" s="16"/>
      <c r="E822" s="16"/>
      <c r="F822" s="122"/>
      <c r="G822" s="16"/>
      <c r="H822" s="122"/>
      <c r="I822" s="16"/>
      <c r="J822" s="15"/>
      <c r="K822" s="15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>
      <c r="A823" s="16"/>
      <c r="B823" s="16"/>
      <c r="C823" s="16"/>
      <c r="D823" s="16"/>
      <c r="E823" s="16"/>
      <c r="F823" s="122"/>
      <c r="G823" s="16"/>
      <c r="H823" s="122"/>
      <c r="I823" s="16"/>
      <c r="J823" s="15"/>
      <c r="K823" s="15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>
      <c r="A824" s="16"/>
      <c r="B824" s="16"/>
      <c r="C824" s="16"/>
      <c r="D824" s="16"/>
      <c r="E824" s="16"/>
      <c r="F824" s="122"/>
      <c r="G824" s="16"/>
      <c r="H824" s="122"/>
      <c r="I824" s="16"/>
      <c r="J824" s="15"/>
      <c r="K824" s="15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>
      <c r="A825" s="16"/>
      <c r="B825" s="16"/>
      <c r="C825" s="16"/>
      <c r="D825" s="16"/>
      <c r="E825" s="16"/>
      <c r="F825" s="122"/>
      <c r="G825" s="16"/>
      <c r="H825" s="122"/>
      <c r="I825" s="16"/>
      <c r="J825" s="15"/>
      <c r="K825" s="15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>
      <c r="A826" s="16"/>
      <c r="B826" s="16"/>
      <c r="C826" s="16"/>
      <c r="D826" s="16"/>
      <c r="E826" s="16"/>
      <c r="F826" s="122"/>
      <c r="G826" s="16"/>
      <c r="H826" s="122"/>
      <c r="I826" s="16"/>
      <c r="J826" s="15"/>
      <c r="K826" s="15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>
      <c r="A827" s="16"/>
      <c r="B827" s="16"/>
      <c r="C827" s="16"/>
      <c r="D827" s="16"/>
      <c r="E827" s="16"/>
      <c r="F827" s="122"/>
      <c r="G827" s="16"/>
      <c r="H827" s="122"/>
      <c r="I827" s="16"/>
      <c r="J827" s="15"/>
      <c r="K827" s="15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>
      <c r="A828" s="16"/>
      <c r="B828" s="16"/>
      <c r="C828" s="16"/>
      <c r="D828" s="16"/>
      <c r="E828" s="16"/>
      <c r="F828" s="122"/>
      <c r="G828" s="16"/>
      <c r="H828" s="122"/>
      <c r="I828" s="16"/>
      <c r="J828" s="15"/>
      <c r="K828" s="15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>
      <c r="A829" s="16"/>
      <c r="B829" s="16"/>
      <c r="C829" s="16"/>
      <c r="D829" s="16"/>
      <c r="E829" s="16"/>
      <c r="F829" s="122"/>
      <c r="G829" s="16"/>
      <c r="H829" s="122"/>
      <c r="I829" s="16"/>
      <c r="J829" s="15"/>
      <c r="K829" s="15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>
      <c r="A830" s="16"/>
      <c r="B830" s="16"/>
      <c r="C830" s="16"/>
      <c r="D830" s="16"/>
      <c r="E830" s="16"/>
      <c r="F830" s="122"/>
      <c r="G830" s="16"/>
      <c r="H830" s="122"/>
      <c r="I830" s="16"/>
      <c r="J830" s="15"/>
      <c r="K830" s="15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>
      <c r="A831" s="16"/>
      <c r="B831" s="16"/>
      <c r="C831" s="16"/>
      <c r="D831" s="16"/>
      <c r="E831" s="16"/>
      <c r="F831" s="122"/>
      <c r="G831" s="16"/>
      <c r="H831" s="122"/>
      <c r="I831" s="16"/>
      <c r="J831" s="15"/>
      <c r="K831" s="15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>
      <c r="A832" s="16"/>
      <c r="B832" s="16"/>
      <c r="C832" s="16"/>
      <c r="D832" s="16"/>
      <c r="E832" s="16"/>
      <c r="F832" s="122"/>
      <c r="G832" s="16"/>
      <c r="H832" s="122"/>
      <c r="I832" s="16"/>
      <c r="J832" s="15"/>
      <c r="K832" s="15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>
      <c r="A833" s="16"/>
      <c r="B833" s="16"/>
      <c r="C833" s="16"/>
      <c r="D833" s="16"/>
      <c r="E833" s="16"/>
      <c r="F833" s="122"/>
      <c r="G833" s="16"/>
      <c r="H833" s="122"/>
      <c r="I833" s="16"/>
      <c r="J833" s="15"/>
      <c r="K833" s="15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>
      <c r="A834" s="16"/>
      <c r="B834" s="16"/>
      <c r="C834" s="16"/>
      <c r="D834" s="16"/>
      <c r="E834" s="16"/>
      <c r="F834" s="122"/>
      <c r="G834" s="16"/>
      <c r="H834" s="122"/>
      <c r="I834" s="16"/>
      <c r="J834" s="15"/>
      <c r="K834" s="15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>
      <c r="A835" s="16"/>
      <c r="B835" s="16"/>
      <c r="C835" s="16"/>
      <c r="D835" s="16"/>
      <c r="E835" s="16"/>
      <c r="F835" s="122"/>
      <c r="G835" s="16"/>
      <c r="H835" s="122"/>
      <c r="I835" s="16"/>
      <c r="J835" s="15"/>
      <c r="K835" s="15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>
      <c r="A836" s="16"/>
      <c r="B836" s="16"/>
      <c r="C836" s="16"/>
      <c r="D836" s="16"/>
      <c r="E836" s="16"/>
      <c r="F836" s="122"/>
      <c r="G836" s="16"/>
      <c r="H836" s="122"/>
      <c r="I836" s="16"/>
      <c r="J836" s="15"/>
      <c r="K836" s="15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>
      <c r="A837" s="16"/>
      <c r="B837" s="16"/>
      <c r="C837" s="16"/>
      <c r="D837" s="16"/>
      <c r="E837" s="16"/>
      <c r="F837" s="122"/>
      <c r="G837" s="16"/>
      <c r="H837" s="122"/>
      <c r="I837" s="16"/>
      <c r="J837" s="15"/>
      <c r="K837" s="15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>
      <c r="A838" s="16"/>
      <c r="B838" s="16"/>
      <c r="C838" s="16"/>
      <c r="D838" s="16"/>
      <c r="E838" s="16"/>
      <c r="F838" s="122"/>
      <c r="G838" s="16"/>
      <c r="H838" s="122"/>
      <c r="I838" s="16"/>
      <c r="J838" s="15"/>
      <c r="K838" s="15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>
      <c r="A839" s="16"/>
      <c r="B839" s="16"/>
      <c r="C839" s="16"/>
      <c r="D839" s="16"/>
      <c r="E839" s="16"/>
      <c r="F839" s="122"/>
      <c r="G839" s="16"/>
      <c r="H839" s="122"/>
      <c r="I839" s="16"/>
      <c r="J839" s="15"/>
      <c r="K839" s="15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>
      <c r="A840" s="16"/>
      <c r="B840" s="16"/>
      <c r="C840" s="16"/>
      <c r="D840" s="16"/>
      <c r="E840" s="16"/>
      <c r="F840" s="122"/>
      <c r="G840" s="16"/>
      <c r="H840" s="122"/>
      <c r="I840" s="16"/>
      <c r="J840" s="15"/>
      <c r="K840" s="15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>
      <c r="A841" s="16"/>
      <c r="B841" s="16"/>
      <c r="C841" s="16"/>
      <c r="D841" s="16"/>
      <c r="E841" s="16"/>
      <c r="F841" s="122"/>
      <c r="G841" s="16"/>
      <c r="H841" s="122"/>
      <c r="I841" s="16"/>
      <c r="J841" s="15"/>
      <c r="K841" s="15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>
      <c r="A842" s="16"/>
      <c r="B842" s="16"/>
      <c r="C842" s="16"/>
      <c r="D842" s="16"/>
      <c r="E842" s="16"/>
      <c r="F842" s="122"/>
      <c r="G842" s="16"/>
      <c r="H842" s="122"/>
      <c r="I842" s="16"/>
      <c r="J842" s="15"/>
      <c r="K842" s="15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>
      <c r="A843" s="16"/>
      <c r="B843" s="16"/>
      <c r="C843" s="16"/>
      <c r="D843" s="16"/>
      <c r="E843" s="16"/>
      <c r="F843" s="122"/>
      <c r="G843" s="16"/>
      <c r="H843" s="122"/>
      <c r="I843" s="16"/>
      <c r="J843" s="15"/>
      <c r="K843" s="15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>
      <c r="A844" s="16"/>
      <c r="B844" s="16"/>
      <c r="C844" s="16"/>
      <c r="D844" s="16"/>
      <c r="E844" s="16"/>
      <c r="F844" s="122"/>
      <c r="G844" s="16"/>
      <c r="H844" s="122"/>
      <c r="I844" s="16"/>
      <c r="J844" s="15"/>
      <c r="K844" s="15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>
      <c r="A845" s="16"/>
      <c r="B845" s="16"/>
      <c r="C845" s="16"/>
      <c r="D845" s="16"/>
      <c r="E845" s="16"/>
      <c r="F845" s="122"/>
      <c r="G845" s="16"/>
      <c r="H845" s="122"/>
      <c r="I845" s="16"/>
      <c r="J845" s="15"/>
      <c r="K845" s="15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>
      <c r="A846" s="16"/>
      <c r="B846" s="16"/>
      <c r="C846" s="16"/>
      <c r="D846" s="16"/>
      <c r="E846" s="16"/>
      <c r="F846" s="122"/>
      <c r="G846" s="16"/>
      <c r="H846" s="122"/>
      <c r="I846" s="16"/>
      <c r="J846" s="15"/>
      <c r="K846" s="15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>
      <c r="A847" s="16"/>
      <c r="B847" s="16"/>
      <c r="C847" s="16"/>
      <c r="D847" s="16"/>
      <c r="E847" s="16"/>
      <c r="F847" s="122"/>
      <c r="G847" s="16"/>
      <c r="H847" s="122"/>
      <c r="I847" s="16"/>
      <c r="J847" s="15"/>
      <c r="K847" s="15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>
      <c r="A848" s="16"/>
      <c r="B848" s="16"/>
      <c r="C848" s="16"/>
      <c r="D848" s="16"/>
      <c r="E848" s="16"/>
      <c r="F848" s="122"/>
      <c r="G848" s="16"/>
      <c r="H848" s="122"/>
      <c r="I848" s="16"/>
      <c r="J848" s="15"/>
      <c r="K848" s="15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>
      <c r="A849" s="16"/>
      <c r="B849" s="16"/>
      <c r="C849" s="16"/>
      <c r="D849" s="16"/>
      <c r="E849" s="16"/>
      <c r="F849" s="122"/>
      <c r="G849" s="16"/>
      <c r="H849" s="122"/>
      <c r="I849" s="16"/>
      <c r="J849" s="15"/>
      <c r="K849" s="15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>
      <c r="A850" s="16"/>
      <c r="B850" s="16"/>
      <c r="C850" s="16"/>
      <c r="D850" s="16"/>
      <c r="E850" s="16"/>
      <c r="F850" s="122"/>
      <c r="G850" s="16"/>
      <c r="H850" s="122"/>
      <c r="I850" s="16"/>
      <c r="J850" s="15"/>
      <c r="K850" s="15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>
      <c r="A851" s="16"/>
      <c r="B851" s="16"/>
      <c r="C851" s="16"/>
      <c r="D851" s="16"/>
      <c r="E851" s="16"/>
      <c r="F851" s="122"/>
      <c r="G851" s="16"/>
      <c r="H851" s="122"/>
      <c r="I851" s="16"/>
      <c r="J851" s="15"/>
      <c r="K851" s="15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>
      <c r="A852" s="16"/>
      <c r="B852" s="16"/>
      <c r="C852" s="16"/>
      <c r="D852" s="16"/>
      <c r="E852" s="16"/>
      <c r="F852" s="122"/>
      <c r="G852" s="16"/>
      <c r="H852" s="122"/>
      <c r="I852" s="16"/>
      <c r="J852" s="15"/>
      <c r="K852" s="15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>
      <c r="A853" s="16"/>
      <c r="B853" s="16"/>
      <c r="C853" s="16"/>
      <c r="D853" s="16"/>
      <c r="E853" s="16"/>
      <c r="F853" s="122"/>
      <c r="G853" s="16"/>
      <c r="H853" s="122"/>
      <c r="I853" s="16"/>
      <c r="J853" s="15"/>
      <c r="K853" s="15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>
      <c r="A854" s="16"/>
      <c r="B854" s="16"/>
      <c r="C854" s="16"/>
      <c r="D854" s="16"/>
      <c r="E854" s="16"/>
      <c r="F854" s="122"/>
      <c r="G854" s="16"/>
      <c r="H854" s="122"/>
      <c r="I854" s="16"/>
      <c r="J854" s="15"/>
      <c r="K854" s="15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>
      <c r="A855" s="16"/>
      <c r="B855" s="16"/>
      <c r="C855" s="16"/>
      <c r="D855" s="16"/>
      <c r="E855" s="16"/>
      <c r="F855" s="122"/>
      <c r="G855" s="16"/>
      <c r="H855" s="122"/>
      <c r="I855" s="16"/>
      <c r="J855" s="15"/>
      <c r="K855" s="15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>
      <c r="A856" s="16"/>
      <c r="B856" s="16"/>
      <c r="C856" s="16"/>
      <c r="D856" s="16"/>
      <c r="E856" s="16"/>
      <c r="F856" s="122"/>
      <c r="G856" s="16"/>
      <c r="H856" s="122"/>
      <c r="I856" s="16"/>
      <c r="J856" s="15"/>
      <c r="K856" s="15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>
      <c r="A857" s="16"/>
      <c r="B857" s="16"/>
      <c r="C857" s="16"/>
      <c r="D857" s="16"/>
      <c r="E857" s="16"/>
      <c r="F857" s="122"/>
      <c r="G857" s="16"/>
      <c r="H857" s="122"/>
      <c r="I857" s="16"/>
      <c r="J857" s="15"/>
      <c r="K857" s="15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>
      <c r="A858" s="16"/>
      <c r="B858" s="16"/>
      <c r="C858" s="16"/>
      <c r="D858" s="16"/>
      <c r="E858" s="16"/>
      <c r="F858" s="122"/>
      <c r="G858" s="16"/>
      <c r="H858" s="122"/>
      <c r="I858" s="16"/>
      <c r="J858" s="15"/>
      <c r="K858" s="15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>
      <c r="A859" s="16"/>
      <c r="B859" s="16"/>
      <c r="C859" s="16"/>
      <c r="D859" s="16"/>
      <c r="E859" s="16"/>
      <c r="F859" s="122"/>
      <c r="G859" s="16"/>
      <c r="H859" s="122"/>
      <c r="I859" s="16"/>
      <c r="J859" s="15"/>
      <c r="K859" s="15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>
      <c r="A860" s="16"/>
      <c r="B860" s="16"/>
      <c r="C860" s="16"/>
      <c r="D860" s="16"/>
      <c r="E860" s="16"/>
      <c r="F860" s="122"/>
      <c r="G860" s="16"/>
      <c r="H860" s="122"/>
      <c r="I860" s="16"/>
      <c r="J860" s="15"/>
      <c r="K860" s="15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>
      <c r="A861" s="16"/>
      <c r="B861" s="16"/>
      <c r="C861" s="16"/>
      <c r="D861" s="16"/>
      <c r="E861" s="16"/>
      <c r="F861" s="122"/>
      <c r="G861" s="16"/>
      <c r="H861" s="122"/>
      <c r="I861" s="16"/>
      <c r="J861" s="15"/>
      <c r="K861" s="15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>
      <c r="A862" s="16"/>
      <c r="B862" s="16"/>
      <c r="C862" s="16"/>
      <c r="D862" s="16"/>
      <c r="E862" s="16"/>
      <c r="F862" s="122"/>
      <c r="G862" s="16"/>
      <c r="H862" s="122"/>
      <c r="I862" s="16"/>
      <c r="J862" s="15"/>
      <c r="K862" s="15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>
      <c r="A863" s="16"/>
      <c r="B863" s="16"/>
      <c r="C863" s="16"/>
      <c r="D863" s="16"/>
      <c r="E863" s="16"/>
      <c r="F863" s="122"/>
      <c r="G863" s="16"/>
      <c r="H863" s="122"/>
      <c r="I863" s="16"/>
      <c r="J863" s="15"/>
      <c r="K863" s="15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>
      <c r="A864" s="16"/>
      <c r="B864" s="16"/>
      <c r="C864" s="16"/>
      <c r="D864" s="16"/>
      <c r="E864" s="16"/>
      <c r="F864" s="122"/>
      <c r="G864" s="16"/>
      <c r="H864" s="122"/>
      <c r="I864" s="16"/>
      <c r="J864" s="15"/>
      <c r="K864" s="15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>
      <c r="A865" s="16"/>
      <c r="B865" s="16"/>
      <c r="C865" s="16"/>
      <c r="D865" s="16"/>
      <c r="E865" s="16"/>
      <c r="F865" s="122"/>
      <c r="G865" s="16"/>
      <c r="H865" s="122"/>
      <c r="I865" s="16"/>
      <c r="J865" s="15"/>
      <c r="K865" s="15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>
      <c r="A866" s="16"/>
      <c r="B866" s="16"/>
      <c r="C866" s="16"/>
      <c r="D866" s="16"/>
      <c r="E866" s="16"/>
      <c r="F866" s="122"/>
      <c r="G866" s="16"/>
      <c r="H866" s="122"/>
      <c r="I866" s="16"/>
      <c r="J866" s="15"/>
      <c r="K866" s="15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>
      <c r="A867" s="16"/>
      <c r="B867" s="16"/>
      <c r="C867" s="16"/>
      <c r="D867" s="16"/>
      <c r="E867" s="16"/>
      <c r="F867" s="122"/>
      <c r="G867" s="16"/>
      <c r="H867" s="122"/>
      <c r="I867" s="16"/>
      <c r="J867" s="15"/>
      <c r="K867" s="15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>
      <c r="A868" s="16"/>
      <c r="B868" s="16"/>
      <c r="C868" s="16"/>
      <c r="D868" s="16"/>
      <c r="E868" s="16"/>
      <c r="F868" s="122"/>
      <c r="G868" s="16"/>
      <c r="H868" s="122"/>
      <c r="I868" s="16"/>
      <c r="J868" s="15"/>
      <c r="K868" s="15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>
      <c r="A869" s="16"/>
      <c r="B869" s="16"/>
      <c r="C869" s="16"/>
      <c r="D869" s="16"/>
      <c r="E869" s="16"/>
      <c r="F869" s="122"/>
      <c r="G869" s="16"/>
      <c r="H869" s="122"/>
      <c r="I869" s="16"/>
      <c r="J869" s="15"/>
      <c r="K869" s="15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>
      <c r="A870" s="16"/>
      <c r="B870" s="16"/>
      <c r="C870" s="16"/>
      <c r="D870" s="16"/>
      <c r="E870" s="16"/>
      <c r="F870" s="122"/>
      <c r="G870" s="16"/>
      <c r="H870" s="122"/>
      <c r="I870" s="16"/>
      <c r="J870" s="15"/>
      <c r="K870" s="15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>
      <c r="A871" s="16"/>
      <c r="B871" s="16"/>
      <c r="C871" s="16"/>
      <c r="D871" s="16"/>
      <c r="E871" s="16"/>
      <c r="F871" s="122"/>
      <c r="G871" s="16"/>
      <c r="H871" s="122"/>
      <c r="I871" s="16"/>
      <c r="J871" s="15"/>
      <c r="K871" s="15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>
      <c r="A872" s="16"/>
      <c r="B872" s="16"/>
      <c r="C872" s="16"/>
      <c r="D872" s="16"/>
      <c r="E872" s="16"/>
      <c r="F872" s="122"/>
      <c r="G872" s="16"/>
      <c r="H872" s="122"/>
      <c r="I872" s="16"/>
      <c r="J872" s="15"/>
      <c r="K872" s="15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>
      <c r="A873" s="16"/>
      <c r="B873" s="16"/>
      <c r="C873" s="16"/>
      <c r="D873" s="16"/>
      <c r="E873" s="16"/>
      <c r="F873" s="122"/>
      <c r="G873" s="16"/>
      <c r="H873" s="122"/>
      <c r="I873" s="16"/>
      <c r="J873" s="15"/>
      <c r="K873" s="15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>
      <c r="A874" s="16"/>
      <c r="B874" s="16"/>
      <c r="C874" s="16"/>
      <c r="D874" s="16"/>
      <c r="E874" s="16"/>
      <c r="F874" s="122"/>
      <c r="G874" s="16"/>
      <c r="H874" s="122"/>
      <c r="I874" s="16"/>
      <c r="J874" s="15"/>
      <c r="K874" s="15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>
      <c r="A875" s="16"/>
      <c r="B875" s="16"/>
      <c r="C875" s="16"/>
      <c r="D875" s="16"/>
      <c r="E875" s="16"/>
      <c r="F875" s="122"/>
      <c r="G875" s="16"/>
      <c r="H875" s="122"/>
      <c r="I875" s="16"/>
      <c r="J875" s="15"/>
      <c r="K875" s="15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>
      <c r="A876" s="16"/>
      <c r="B876" s="16"/>
      <c r="C876" s="16"/>
      <c r="D876" s="16"/>
      <c r="E876" s="16"/>
      <c r="F876" s="122"/>
      <c r="G876" s="16"/>
      <c r="H876" s="122"/>
      <c r="I876" s="16"/>
      <c r="J876" s="15"/>
      <c r="K876" s="15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>
      <c r="A877" s="16"/>
      <c r="B877" s="16"/>
      <c r="C877" s="16"/>
      <c r="D877" s="16"/>
      <c r="E877" s="16"/>
      <c r="F877" s="122"/>
      <c r="G877" s="16"/>
      <c r="H877" s="122"/>
      <c r="I877" s="16"/>
      <c r="J877" s="15"/>
      <c r="K877" s="15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>
      <c r="A878" s="16"/>
      <c r="B878" s="16"/>
      <c r="C878" s="16"/>
      <c r="D878" s="16"/>
      <c r="E878" s="16"/>
      <c r="F878" s="122"/>
      <c r="G878" s="16"/>
      <c r="H878" s="122"/>
      <c r="I878" s="16"/>
      <c r="J878" s="15"/>
      <c r="K878" s="15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>
      <c r="A879" s="16"/>
      <c r="B879" s="16"/>
      <c r="C879" s="16"/>
      <c r="D879" s="16"/>
      <c r="E879" s="16"/>
      <c r="F879" s="122"/>
      <c r="G879" s="16"/>
      <c r="H879" s="122"/>
      <c r="I879" s="16"/>
      <c r="J879" s="15"/>
      <c r="K879" s="15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>
      <c r="A880" s="16"/>
      <c r="B880" s="16"/>
      <c r="C880" s="16"/>
      <c r="D880" s="16"/>
      <c r="E880" s="16"/>
      <c r="F880" s="122"/>
      <c r="G880" s="16"/>
      <c r="H880" s="122"/>
      <c r="I880" s="16"/>
      <c r="J880" s="15"/>
      <c r="K880" s="15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>
      <c r="A881" s="16"/>
      <c r="B881" s="16"/>
      <c r="C881" s="16"/>
      <c r="D881" s="16"/>
      <c r="E881" s="16"/>
      <c r="F881" s="122"/>
      <c r="G881" s="16"/>
      <c r="H881" s="122"/>
      <c r="I881" s="16"/>
      <c r="J881" s="15"/>
      <c r="K881" s="15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>
      <c r="A882" s="16"/>
      <c r="B882" s="16"/>
      <c r="C882" s="16"/>
      <c r="D882" s="16"/>
      <c r="E882" s="16"/>
      <c r="F882" s="122"/>
      <c r="G882" s="16"/>
      <c r="H882" s="122"/>
      <c r="I882" s="16"/>
      <c r="J882" s="15"/>
      <c r="K882" s="15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>
      <c r="A883" s="16"/>
      <c r="B883" s="16"/>
      <c r="C883" s="16"/>
      <c r="D883" s="16"/>
      <c r="E883" s="16"/>
      <c r="F883" s="122"/>
      <c r="G883" s="16"/>
      <c r="H883" s="122"/>
      <c r="I883" s="16"/>
      <c r="J883" s="15"/>
      <c r="K883" s="15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>
      <c r="A884" s="16"/>
      <c r="B884" s="16"/>
      <c r="C884" s="16"/>
      <c r="D884" s="16"/>
      <c r="E884" s="16"/>
      <c r="F884" s="122"/>
      <c r="G884" s="16"/>
      <c r="H884" s="122"/>
      <c r="I884" s="16"/>
      <c r="J884" s="15"/>
      <c r="K884" s="15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>
      <c r="A885" s="16"/>
      <c r="B885" s="16"/>
      <c r="C885" s="16"/>
      <c r="D885" s="16"/>
      <c r="E885" s="16"/>
      <c r="F885" s="122"/>
      <c r="G885" s="16"/>
      <c r="H885" s="122"/>
      <c r="I885" s="16"/>
      <c r="J885" s="15"/>
      <c r="K885" s="15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>
      <c r="A886" s="16"/>
      <c r="B886" s="16"/>
      <c r="C886" s="16"/>
      <c r="D886" s="16"/>
      <c r="E886" s="16"/>
      <c r="F886" s="122"/>
      <c r="G886" s="16"/>
      <c r="H886" s="122"/>
      <c r="I886" s="16"/>
      <c r="J886" s="15"/>
      <c r="K886" s="15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>
      <c r="A887" s="16"/>
      <c r="B887" s="16"/>
      <c r="C887" s="16"/>
      <c r="D887" s="16"/>
      <c r="E887" s="16"/>
      <c r="F887" s="122"/>
      <c r="G887" s="16"/>
      <c r="H887" s="122"/>
      <c r="I887" s="16"/>
      <c r="J887" s="15"/>
      <c r="K887" s="15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>
      <c r="A888" s="16"/>
      <c r="B888" s="16"/>
      <c r="C888" s="16"/>
      <c r="D888" s="16"/>
      <c r="E888" s="16"/>
      <c r="F888" s="122"/>
      <c r="G888" s="16"/>
      <c r="H888" s="122"/>
      <c r="I888" s="16"/>
      <c r="J888" s="15"/>
      <c r="K888" s="15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>
      <c r="A889" s="16"/>
      <c r="B889" s="16"/>
      <c r="C889" s="16"/>
      <c r="D889" s="16"/>
      <c r="E889" s="16"/>
      <c r="F889" s="122"/>
      <c r="G889" s="16"/>
      <c r="H889" s="122"/>
      <c r="I889" s="16"/>
      <c r="J889" s="15"/>
      <c r="K889" s="15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>
      <c r="A890" s="16"/>
      <c r="B890" s="16"/>
      <c r="C890" s="16"/>
      <c r="D890" s="16"/>
      <c r="E890" s="16"/>
      <c r="F890" s="122"/>
      <c r="G890" s="16"/>
      <c r="H890" s="122"/>
      <c r="I890" s="16"/>
      <c r="J890" s="15"/>
      <c r="K890" s="15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>
      <c r="A891" s="16"/>
      <c r="B891" s="16"/>
      <c r="C891" s="16"/>
      <c r="D891" s="16"/>
      <c r="E891" s="16"/>
      <c r="F891" s="122"/>
      <c r="G891" s="16"/>
      <c r="H891" s="122"/>
      <c r="I891" s="16"/>
      <c r="J891" s="15"/>
      <c r="K891" s="15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>
      <c r="A892" s="16"/>
      <c r="B892" s="16"/>
      <c r="C892" s="16"/>
      <c r="D892" s="16"/>
      <c r="E892" s="16"/>
      <c r="F892" s="122"/>
      <c r="G892" s="16"/>
      <c r="H892" s="122"/>
      <c r="I892" s="16"/>
      <c r="J892" s="15"/>
      <c r="K892" s="15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>
      <c r="A893" s="16"/>
      <c r="B893" s="16"/>
      <c r="C893" s="16"/>
      <c r="D893" s="16"/>
      <c r="E893" s="16"/>
      <c r="F893" s="122"/>
      <c r="G893" s="16"/>
      <c r="H893" s="122"/>
      <c r="I893" s="16"/>
      <c r="J893" s="15"/>
      <c r="K893" s="15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>
      <c r="A894" s="16"/>
      <c r="B894" s="16"/>
      <c r="C894" s="16"/>
      <c r="D894" s="16"/>
      <c r="E894" s="16"/>
      <c r="F894" s="122"/>
      <c r="G894" s="16"/>
      <c r="H894" s="122"/>
      <c r="I894" s="16"/>
      <c r="J894" s="15"/>
      <c r="K894" s="15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>
      <c r="A895" s="16"/>
      <c r="B895" s="16"/>
      <c r="C895" s="16"/>
      <c r="D895" s="16"/>
      <c r="E895" s="16"/>
      <c r="F895" s="122"/>
      <c r="G895" s="16"/>
      <c r="H895" s="122"/>
      <c r="I895" s="16"/>
      <c r="J895" s="15"/>
      <c r="K895" s="15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>
      <c r="A896" s="16"/>
      <c r="B896" s="16"/>
      <c r="C896" s="16"/>
      <c r="D896" s="16"/>
      <c r="E896" s="16"/>
      <c r="F896" s="122"/>
      <c r="G896" s="16"/>
      <c r="H896" s="122"/>
      <c r="I896" s="16"/>
      <c r="J896" s="15"/>
      <c r="K896" s="15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>
      <c r="A897" s="16"/>
      <c r="B897" s="16"/>
      <c r="C897" s="16"/>
      <c r="D897" s="16"/>
      <c r="E897" s="16"/>
      <c r="F897" s="122"/>
      <c r="G897" s="16"/>
      <c r="H897" s="122"/>
      <c r="I897" s="16"/>
      <c r="J897" s="15"/>
      <c r="K897" s="15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>
      <c r="A898" s="16"/>
      <c r="B898" s="16"/>
      <c r="C898" s="16"/>
      <c r="D898" s="16"/>
      <c r="E898" s="16"/>
      <c r="F898" s="122"/>
      <c r="G898" s="16"/>
      <c r="H898" s="122"/>
      <c r="I898" s="16"/>
      <c r="J898" s="15"/>
      <c r="K898" s="15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>
      <c r="A899" s="16"/>
      <c r="B899" s="16"/>
      <c r="C899" s="16"/>
      <c r="D899" s="16"/>
      <c r="E899" s="16"/>
      <c r="F899" s="122"/>
      <c r="G899" s="16"/>
      <c r="H899" s="122"/>
      <c r="I899" s="16"/>
      <c r="J899" s="15"/>
      <c r="K899" s="15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>
      <c r="A900" s="16"/>
      <c r="B900" s="16"/>
      <c r="C900" s="16"/>
      <c r="D900" s="16"/>
      <c r="E900" s="16"/>
      <c r="F900" s="122"/>
      <c r="G900" s="16"/>
      <c r="H900" s="122"/>
      <c r="I900" s="16"/>
      <c r="J900" s="15"/>
      <c r="K900" s="15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>
      <c r="A901" s="16"/>
      <c r="B901" s="16"/>
      <c r="C901" s="16"/>
      <c r="D901" s="16"/>
      <c r="E901" s="16"/>
      <c r="F901" s="122"/>
      <c r="G901" s="16"/>
      <c r="H901" s="122"/>
      <c r="I901" s="16"/>
      <c r="J901" s="15"/>
      <c r="K901" s="15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>
      <c r="A902" s="16"/>
      <c r="B902" s="16"/>
      <c r="C902" s="16"/>
      <c r="D902" s="16"/>
      <c r="E902" s="16"/>
      <c r="F902" s="122"/>
      <c r="G902" s="16"/>
      <c r="H902" s="122"/>
      <c r="I902" s="16"/>
      <c r="J902" s="15"/>
      <c r="K902" s="15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>
      <c r="A903" s="16"/>
      <c r="B903" s="16"/>
      <c r="C903" s="16"/>
      <c r="D903" s="16"/>
      <c r="E903" s="16"/>
      <c r="F903" s="122"/>
      <c r="G903" s="16"/>
      <c r="H903" s="122"/>
      <c r="I903" s="16"/>
      <c r="J903" s="15"/>
      <c r="K903" s="15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>
      <c r="A904" s="16"/>
      <c r="B904" s="16"/>
      <c r="C904" s="16"/>
      <c r="D904" s="16"/>
      <c r="E904" s="16"/>
      <c r="F904" s="122"/>
      <c r="G904" s="16"/>
      <c r="H904" s="122"/>
      <c r="I904" s="16"/>
      <c r="J904" s="15"/>
      <c r="K904" s="15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>
      <c r="A905" s="16"/>
      <c r="B905" s="16"/>
      <c r="C905" s="16"/>
      <c r="D905" s="16"/>
      <c r="E905" s="16"/>
      <c r="F905" s="122"/>
      <c r="G905" s="16"/>
      <c r="H905" s="122"/>
      <c r="I905" s="16"/>
      <c r="J905" s="15"/>
      <c r="K905" s="15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>
      <c r="A906" s="16"/>
      <c r="B906" s="16"/>
      <c r="C906" s="16"/>
      <c r="D906" s="16"/>
      <c r="E906" s="16"/>
      <c r="F906" s="122"/>
      <c r="G906" s="16"/>
      <c r="H906" s="122"/>
      <c r="I906" s="16"/>
      <c r="J906" s="15"/>
      <c r="K906" s="15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>
      <c r="A907" s="16"/>
      <c r="B907" s="16"/>
      <c r="C907" s="16"/>
      <c r="D907" s="16"/>
      <c r="E907" s="16"/>
      <c r="F907" s="122"/>
      <c r="G907" s="16"/>
      <c r="H907" s="122"/>
      <c r="I907" s="16"/>
      <c r="J907" s="15"/>
      <c r="K907" s="15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>
      <c r="A908" s="16"/>
      <c r="B908" s="16"/>
      <c r="C908" s="16"/>
      <c r="D908" s="16"/>
      <c r="E908" s="16"/>
      <c r="F908" s="122"/>
      <c r="G908" s="16"/>
      <c r="H908" s="122"/>
      <c r="I908" s="16"/>
      <c r="J908" s="15"/>
      <c r="K908" s="15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>
      <c r="A909" s="16"/>
      <c r="B909" s="16"/>
      <c r="C909" s="16"/>
      <c r="D909" s="16"/>
      <c r="E909" s="16"/>
      <c r="F909" s="122"/>
      <c r="G909" s="16"/>
      <c r="H909" s="122"/>
      <c r="I909" s="16"/>
      <c r="J909" s="15"/>
      <c r="K909" s="15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>
      <c r="A910" s="16"/>
      <c r="B910" s="16"/>
      <c r="C910" s="16"/>
      <c r="D910" s="16"/>
      <c r="E910" s="16"/>
      <c r="F910" s="122"/>
      <c r="G910" s="16"/>
      <c r="H910" s="122"/>
      <c r="I910" s="16"/>
      <c r="J910" s="15"/>
      <c r="K910" s="15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>
      <c r="A911" s="16"/>
      <c r="B911" s="16"/>
      <c r="C911" s="16"/>
      <c r="D911" s="16"/>
      <c r="E911" s="16"/>
      <c r="F911" s="122"/>
      <c r="G911" s="16"/>
      <c r="H911" s="122"/>
      <c r="I911" s="16"/>
      <c r="J911" s="15"/>
      <c r="K911" s="15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>
      <c r="A912" s="16"/>
      <c r="B912" s="16"/>
      <c r="C912" s="16"/>
      <c r="D912" s="16"/>
      <c r="E912" s="16"/>
      <c r="F912" s="122"/>
      <c r="G912" s="16"/>
      <c r="H912" s="122"/>
      <c r="I912" s="16"/>
      <c r="J912" s="15"/>
      <c r="K912" s="15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>
      <c r="A913" s="16"/>
      <c r="B913" s="16"/>
      <c r="C913" s="16"/>
      <c r="D913" s="16"/>
      <c r="E913" s="16"/>
      <c r="F913" s="122"/>
      <c r="G913" s="16"/>
      <c r="H913" s="122"/>
      <c r="I913" s="16"/>
      <c r="J913" s="15"/>
      <c r="K913" s="15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>
      <c r="A914" s="16"/>
      <c r="B914" s="16"/>
      <c r="C914" s="16"/>
      <c r="D914" s="16"/>
      <c r="E914" s="16"/>
      <c r="F914" s="122"/>
      <c r="G914" s="16"/>
      <c r="H914" s="122"/>
      <c r="I914" s="16"/>
      <c r="J914" s="15"/>
      <c r="K914" s="15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>
      <c r="A915" s="16"/>
      <c r="B915" s="16"/>
      <c r="C915" s="16"/>
      <c r="D915" s="16"/>
      <c r="E915" s="16"/>
      <c r="F915" s="122"/>
      <c r="G915" s="16"/>
      <c r="H915" s="122"/>
      <c r="I915" s="16"/>
      <c r="J915" s="15"/>
      <c r="K915" s="15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>
      <c r="A916" s="16"/>
      <c r="B916" s="16"/>
      <c r="C916" s="16"/>
      <c r="D916" s="16"/>
      <c r="E916" s="16"/>
      <c r="F916" s="122"/>
      <c r="G916" s="16"/>
      <c r="H916" s="122"/>
      <c r="I916" s="16"/>
      <c r="J916" s="15"/>
      <c r="K916" s="15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>
      <c r="A917" s="16"/>
      <c r="B917" s="16"/>
      <c r="C917" s="16"/>
      <c r="D917" s="16"/>
      <c r="E917" s="16"/>
      <c r="F917" s="122"/>
      <c r="G917" s="16"/>
      <c r="H917" s="122"/>
      <c r="I917" s="16"/>
      <c r="J917" s="15"/>
      <c r="K917" s="15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>
      <c r="A918" s="16"/>
      <c r="B918" s="16"/>
      <c r="C918" s="16"/>
      <c r="D918" s="16"/>
      <c r="E918" s="16"/>
      <c r="F918" s="122"/>
      <c r="G918" s="16"/>
      <c r="H918" s="122"/>
      <c r="I918" s="16"/>
      <c r="J918" s="15"/>
      <c r="K918" s="15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>
      <c r="A919" s="16"/>
      <c r="B919" s="16"/>
      <c r="C919" s="16"/>
      <c r="D919" s="16"/>
      <c r="E919" s="16"/>
      <c r="F919" s="122"/>
      <c r="G919" s="16"/>
      <c r="H919" s="122"/>
      <c r="I919" s="16"/>
      <c r="J919" s="15"/>
      <c r="K919" s="15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>
      <c r="A920" s="16"/>
      <c r="B920" s="16"/>
      <c r="C920" s="16"/>
      <c r="D920" s="16"/>
      <c r="E920" s="16"/>
      <c r="F920" s="122"/>
      <c r="G920" s="16"/>
      <c r="H920" s="122"/>
      <c r="I920" s="16"/>
      <c r="J920" s="15"/>
      <c r="K920" s="15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>
      <c r="A921" s="16"/>
      <c r="B921" s="16"/>
      <c r="C921" s="16"/>
      <c r="D921" s="16"/>
      <c r="E921" s="16"/>
      <c r="F921" s="122"/>
      <c r="G921" s="16"/>
      <c r="H921" s="122"/>
      <c r="I921" s="16"/>
      <c r="J921" s="15"/>
      <c r="K921" s="15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>
      <c r="A922" s="16"/>
      <c r="B922" s="16"/>
      <c r="C922" s="16"/>
      <c r="D922" s="16"/>
      <c r="E922" s="16"/>
      <c r="F922" s="122"/>
      <c r="G922" s="16"/>
      <c r="H922" s="122"/>
      <c r="I922" s="16"/>
      <c r="J922" s="15"/>
      <c r="K922" s="15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>
      <c r="A923" s="16"/>
      <c r="B923" s="16"/>
      <c r="C923" s="16"/>
      <c r="D923" s="16"/>
      <c r="E923" s="16"/>
      <c r="F923" s="122"/>
      <c r="G923" s="16"/>
      <c r="H923" s="122"/>
      <c r="I923" s="16"/>
      <c r="J923" s="15"/>
      <c r="K923" s="15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>
      <c r="A924" s="16"/>
      <c r="B924" s="16"/>
      <c r="C924" s="16"/>
      <c r="D924" s="16"/>
      <c r="E924" s="16"/>
      <c r="F924" s="122"/>
      <c r="G924" s="16"/>
      <c r="H924" s="122"/>
      <c r="I924" s="16"/>
      <c r="J924" s="15"/>
      <c r="K924" s="15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>
      <c r="A925" s="16"/>
      <c r="B925" s="16"/>
      <c r="C925" s="16"/>
      <c r="D925" s="16"/>
      <c r="E925" s="16"/>
      <c r="F925" s="122"/>
      <c r="G925" s="16"/>
      <c r="H925" s="122"/>
      <c r="I925" s="16"/>
      <c r="J925" s="15"/>
      <c r="K925" s="15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>
      <c r="A926" s="16"/>
      <c r="B926" s="16"/>
      <c r="C926" s="16"/>
      <c r="D926" s="16"/>
      <c r="E926" s="16"/>
      <c r="F926" s="122"/>
      <c r="G926" s="16"/>
      <c r="H926" s="122"/>
      <c r="I926" s="16"/>
      <c r="J926" s="15"/>
      <c r="K926" s="15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>
      <c r="A927" s="16"/>
      <c r="B927" s="16"/>
      <c r="C927" s="16"/>
      <c r="D927" s="16"/>
      <c r="E927" s="16"/>
      <c r="F927" s="122"/>
      <c r="G927" s="16"/>
      <c r="H927" s="122"/>
      <c r="I927" s="16"/>
      <c r="J927" s="15"/>
      <c r="K927" s="15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>
      <c r="A928" s="16"/>
      <c r="B928" s="16"/>
      <c r="C928" s="16"/>
      <c r="D928" s="16"/>
      <c r="E928" s="16"/>
      <c r="F928" s="122"/>
      <c r="G928" s="16"/>
      <c r="H928" s="122"/>
      <c r="I928" s="16"/>
      <c r="J928" s="15"/>
      <c r="K928" s="15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>
      <c r="A929" s="16"/>
      <c r="B929" s="16"/>
      <c r="C929" s="16"/>
      <c r="D929" s="16"/>
      <c r="E929" s="16"/>
      <c r="F929" s="122"/>
      <c r="G929" s="16"/>
      <c r="H929" s="122"/>
      <c r="I929" s="16"/>
      <c r="J929" s="15"/>
      <c r="K929" s="15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>
      <c r="A930" s="16"/>
      <c r="B930" s="16"/>
      <c r="C930" s="16"/>
      <c r="D930" s="16"/>
      <c r="E930" s="16"/>
      <c r="F930" s="122"/>
      <c r="G930" s="16"/>
      <c r="H930" s="122"/>
      <c r="I930" s="16"/>
      <c r="J930" s="15"/>
      <c r="K930" s="15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>
      <c r="A931" s="16"/>
      <c r="B931" s="16"/>
      <c r="C931" s="16"/>
      <c r="D931" s="16"/>
      <c r="E931" s="16"/>
      <c r="F931" s="122"/>
      <c r="G931" s="16"/>
      <c r="H931" s="122"/>
      <c r="I931" s="16"/>
      <c r="J931" s="15"/>
      <c r="K931" s="15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>
      <c r="A932" s="16"/>
      <c r="B932" s="16"/>
      <c r="C932" s="16"/>
      <c r="D932" s="16"/>
      <c r="E932" s="16"/>
      <c r="F932" s="122"/>
      <c r="G932" s="16"/>
      <c r="H932" s="122"/>
      <c r="I932" s="16"/>
      <c r="J932" s="15"/>
      <c r="K932" s="15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>
      <c r="A933" s="16"/>
      <c r="B933" s="16"/>
      <c r="C933" s="16"/>
      <c r="D933" s="16"/>
      <c r="E933" s="16"/>
      <c r="F933" s="122"/>
      <c r="G933" s="16"/>
      <c r="H933" s="122"/>
      <c r="I933" s="16"/>
      <c r="J933" s="15"/>
      <c r="K933" s="15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>
      <c r="A934" s="16"/>
      <c r="B934" s="16"/>
      <c r="C934" s="16"/>
      <c r="D934" s="16"/>
      <c r="E934" s="16"/>
      <c r="F934" s="122"/>
      <c r="G934" s="16"/>
      <c r="H934" s="122"/>
      <c r="I934" s="16"/>
      <c r="J934" s="15"/>
      <c r="K934" s="15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>
      <c r="A935" s="16"/>
      <c r="B935" s="16"/>
      <c r="C935" s="16"/>
      <c r="D935" s="16"/>
      <c r="E935" s="16"/>
      <c r="F935" s="122"/>
      <c r="G935" s="16"/>
      <c r="H935" s="122"/>
      <c r="I935" s="16"/>
      <c r="J935" s="15"/>
      <c r="K935" s="15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>
      <c r="A936" s="16"/>
      <c r="B936" s="16"/>
      <c r="C936" s="16"/>
      <c r="D936" s="16"/>
      <c r="E936" s="16"/>
      <c r="F936" s="122"/>
      <c r="G936" s="16"/>
      <c r="H936" s="122"/>
      <c r="I936" s="16"/>
      <c r="J936" s="15"/>
      <c r="K936" s="15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>
      <c r="A937" s="16"/>
      <c r="B937" s="16"/>
      <c r="C937" s="16"/>
      <c r="D937" s="16"/>
      <c r="E937" s="16"/>
      <c r="F937" s="122"/>
      <c r="G937" s="16"/>
      <c r="H937" s="122"/>
      <c r="I937" s="16"/>
      <c r="J937" s="15"/>
      <c r="K937" s="15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>
      <c r="A938" s="16"/>
      <c r="B938" s="16"/>
      <c r="C938" s="16"/>
      <c r="D938" s="16"/>
      <c r="E938" s="16"/>
      <c r="F938" s="122"/>
      <c r="G938" s="16"/>
      <c r="H938" s="122"/>
      <c r="I938" s="16"/>
      <c r="J938" s="15"/>
      <c r="K938" s="15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>
      <c r="A939" s="16"/>
      <c r="B939" s="16"/>
      <c r="C939" s="16"/>
      <c r="D939" s="16"/>
      <c r="E939" s="16"/>
      <c r="F939" s="122"/>
      <c r="G939" s="16"/>
      <c r="H939" s="122"/>
      <c r="I939" s="16"/>
      <c r="J939" s="15"/>
      <c r="K939" s="15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>
      <c r="A940" s="16"/>
      <c r="B940" s="16"/>
      <c r="C940" s="16"/>
      <c r="D940" s="16"/>
      <c r="E940" s="16"/>
      <c r="F940" s="122"/>
      <c r="G940" s="16"/>
      <c r="H940" s="122"/>
      <c r="I940" s="16"/>
      <c r="J940" s="15"/>
      <c r="K940" s="15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>
      <c r="A941" s="16"/>
      <c r="B941" s="16"/>
      <c r="C941" s="16"/>
      <c r="D941" s="16"/>
      <c r="E941" s="16"/>
      <c r="F941" s="122"/>
      <c r="G941" s="16"/>
      <c r="H941" s="122"/>
      <c r="I941" s="16"/>
      <c r="J941" s="15"/>
      <c r="K941" s="15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>
      <c r="A942" s="16"/>
      <c r="B942" s="16"/>
      <c r="C942" s="16"/>
      <c r="D942" s="16"/>
      <c r="E942" s="16"/>
      <c r="F942" s="122"/>
      <c r="G942" s="16"/>
      <c r="H942" s="122"/>
      <c r="I942" s="16"/>
      <c r="J942" s="15"/>
      <c r="K942" s="15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>
      <c r="A943" s="16"/>
      <c r="B943" s="16"/>
      <c r="C943" s="16"/>
      <c r="D943" s="16"/>
      <c r="E943" s="16"/>
      <c r="F943" s="122"/>
      <c r="G943" s="16"/>
      <c r="H943" s="122"/>
      <c r="I943" s="16"/>
      <c r="J943" s="15"/>
      <c r="K943" s="15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>
      <c r="A944" s="16"/>
      <c r="B944" s="16"/>
      <c r="C944" s="16"/>
      <c r="D944" s="16"/>
      <c r="E944" s="16"/>
      <c r="F944" s="122"/>
      <c r="G944" s="16"/>
      <c r="H944" s="122"/>
      <c r="I944" s="16"/>
      <c r="J944" s="15"/>
      <c r="K944" s="15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>
      <c r="A945" s="16"/>
      <c r="B945" s="16"/>
      <c r="C945" s="16"/>
      <c r="D945" s="16"/>
      <c r="E945" s="16"/>
      <c r="F945" s="122"/>
      <c r="G945" s="16"/>
      <c r="H945" s="122"/>
      <c r="I945" s="16"/>
      <c r="J945" s="15"/>
      <c r="K945" s="15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>
      <c r="A946" s="16"/>
      <c r="B946" s="16"/>
      <c r="C946" s="16"/>
      <c r="D946" s="16"/>
      <c r="E946" s="16"/>
      <c r="F946" s="122"/>
      <c r="G946" s="16"/>
      <c r="H946" s="122"/>
      <c r="I946" s="16"/>
      <c r="J946" s="15"/>
      <c r="K946" s="15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>
      <c r="A947" s="16"/>
      <c r="B947" s="16"/>
      <c r="C947" s="16"/>
      <c r="D947" s="16"/>
      <c r="E947" s="16"/>
      <c r="F947" s="122"/>
      <c r="G947" s="16"/>
      <c r="H947" s="122"/>
      <c r="I947" s="16"/>
      <c r="J947" s="15"/>
      <c r="K947" s="15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>
      <c r="A948" s="16"/>
      <c r="B948" s="16"/>
      <c r="C948" s="16"/>
      <c r="D948" s="16"/>
      <c r="E948" s="16"/>
      <c r="F948" s="122"/>
      <c r="G948" s="16"/>
      <c r="H948" s="122"/>
      <c r="I948" s="16"/>
      <c r="J948" s="15"/>
      <c r="K948" s="15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>
      <c r="A949" s="16"/>
      <c r="B949" s="16"/>
      <c r="C949" s="16"/>
      <c r="D949" s="16"/>
      <c r="E949" s="16"/>
      <c r="F949" s="122"/>
      <c r="G949" s="16"/>
      <c r="H949" s="122"/>
      <c r="I949" s="16"/>
      <c r="J949" s="15"/>
      <c r="K949" s="15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>
      <c r="A950" s="16"/>
      <c r="B950" s="16"/>
      <c r="C950" s="16"/>
      <c r="D950" s="16"/>
      <c r="E950" s="16"/>
      <c r="F950" s="122"/>
      <c r="G950" s="16"/>
      <c r="H950" s="122"/>
      <c r="I950" s="16"/>
      <c r="J950" s="15"/>
      <c r="K950" s="15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>
      <c r="A951" s="16"/>
      <c r="B951" s="16"/>
      <c r="C951" s="16"/>
      <c r="D951" s="16"/>
      <c r="E951" s="16"/>
      <c r="F951" s="122"/>
      <c r="G951" s="16"/>
      <c r="H951" s="122"/>
      <c r="I951" s="16"/>
      <c r="J951" s="15"/>
      <c r="K951" s="15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>
      <c r="A952" s="16"/>
      <c r="B952" s="16"/>
      <c r="C952" s="16"/>
      <c r="D952" s="16"/>
      <c r="E952" s="16"/>
      <c r="F952" s="122"/>
      <c r="G952" s="16"/>
      <c r="H952" s="122"/>
      <c r="I952" s="16"/>
      <c r="J952" s="15"/>
      <c r="K952" s="15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>
      <c r="A953" s="16"/>
      <c r="B953" s="16"/>
      <c r="C953" s="16"/>
      <c r="D953" s="16"/>
      <c r="E953" s="16"/>
      <c r="F953" s="122"/>
      <c r="G953" s="16"/>
      <c r="H953" s="122"/>
      <c r="I953" s="16"/>
      <c r="J953" s="15"/>
      <c r="K953" s="15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>
      <c r="A954" s="16"/>
      <c r="B954" s="16"/>
      <c r="C954" s="16"/>
      <c r="D954" s="16"/>
      <c r="E954" s="16"/>
      <c r="F954" s="122"/>
      <c r="G954" s="16"/>
      <c r="H954" s="122"/>
      <c r="I954" s="16"/>
      <c r="J954" s="15"/>
      <c r="K954" s="15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>
      <c r="A955" s="16"/>
      <c r="B955" s="16"/>
      <c r="C955" s="16"/>
      <c r="D955" s="16"/>
      <c r="E955" s="16"/>
      <c r="F955" s="122"/>
      <c r="G955" s="16"/>
      <c r="H955" s="122"/>
      <c r="I955" s="16"/>
      <c r="J955" s="15"/>
      <c r="K955" s="15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>
      <c r="A956" s="16"/>
      <c r="B956" s="16"/>
      <c r="C956" s="16"/>
      <c r="D956" s="16"/>
      <c r="E956" s="16"/>
      <c r="F956" s="122"/>
      <c r="G956" s="16"/>
      <c r="H956" s="122"/>
      <c r="I956" s="16"/>
      <c r="J956" s="15"/>
      <c r="K956" s="15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>
      <c r="A957" s="16"/>
      <c r="B957" s="16"/>
      <c r="C957" s="16"/>
      <c r="D957" s="16"/>
      <c r="E957" s="16"/>
      <c r="F957" s="122"/>
      <c r="G957" s="16"/>
      <c r="H957" s="122"/>
      <c r="I957" s="16"/>
      <c r="J957" s="15"/>
      <c r="K957" s="15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>
      <c r="A958" s="16"/>
      <c r="B958" s="16"/>
      <c r="C958" s="16"/>
      <c r="D958" s="16"/>
      <c r="E958" s="16"/>
      <c r="F958" s="122"/>
      <c r="G958" s="16"/>
      <c r="H958" s="122"/>
      <c r="I958" s="16"/>
      <c r="J958" s="15"/>
      <c r="K958" s="15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</sheetData>
  <mergeCells count="5">
    <mergeCell ref="B1:I1"/>
    <mergeCell ref="B3:I3"/>
    <mergeCell ref="B10:I10"/>
    <mergeCell ref="B17:I17"/>
    <mergeCell ref="B29:I29"/>
  </mergeCells>
  <hyperlinks>
    <hyperlink r:id="rId1" location="gid=1355666371" ref="B1"/>
    <hyperlink r:id="rId2" ref="C4"/>
    <hyperlink r:id="rId3" ref="C6"/>
    <hyperlink r:id="rId4" ref="C7"/>
    <hyperlink r:id="rId5" ref="C8"/>
    <hyperlink r:id="rId6" ref="C11"/>
    <hyperlink r:id="rId7" ref="C13"/>
    <hyperlink r:id="rId8" ref="C14"/>
    <hyperlink r:id="rId9" ref="C15"/>
    <hyperlink r:id="rId10" ref="C18"/>
    <hyperlink r:id="rId11" ref="C21"/>
    <hyperlink r:id="rId12" ref="C23"/>
    <hyperlink r:id="rId13" ref="C26"/>
    <hyperlink r:id="rId14" ref="C27"/>
    <hyperlink r:id="rId15" ref="C30"/>
    <hyperlink r:id="rId16" ref="C31"/>
    <hyperlink r:id="rId17" ref="C33"/>
    <hyperlink r:id="rId18" ref="C34"/>
  </hyperlinks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5"/>
  </cols>
  <sheetData>
    <row r="1">
      <c r="A1" s="124" t="s">
        <v>101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7"/>
      <c r="BV1" s="127"/>
    </row>
    <row r="2">
      <c r="A2" s="128" t="s">
        <v>102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7"/>
      <c r="BV2" s="127"/>
    </row>
    <row r="3">
      <c r="A3" s="128" t="s">
        <v>103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30"/>
      <c r="BO3" s="129"/>
      <c r="BP3" s="129"/>
      <c r="BQ3" s="129"/>
      <c r="BR3" s="129"/>
      <c r="BS3" s="129"/>
      <c r="BT3" s="129"/>
      <c r="BU3" s="131"/>
      <c r="BV3" s="131"/>
    </row>
    <row r="4">
      <c r="A4" s="132" t="s">
        <v>104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7"/>
      <c r="BV4" s="127"/>
    </row>
    <row r="5">
      <c r="A5" s="133" t="s">
        <v>105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</row>
    <row r="6">
      <c r="A6" s="134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</row>
    <row r="7">
      <c r="A7" s="132" t="s">
        <v>106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30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31"/>
      <c r="BV7" s="131"/>
    </row>
    <row r="8">
      <c r="A8" s="134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</row>
    <row r="9">
      <c r="A9" s="135" t="s">
        <v>107</v>
      </c>
      <c r="B9" s="136"/>
      <c r="C9" s="136"/>
      <c r="D9" s="136"/>
      <c r="E9" s="136"/>
      <c r="F9" s="136"/>
      <c r="G9" s="136"/>
      <c r="H9" s="136"/>
      <c r="I9" s="136"/>
      <c r="J9" s="136"/>
      <c r="K9" s="137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7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7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7"/>
      <c r="BO9" s="136"/>
      <c r="BP9" s="136"/>
      <c r="BQ9" s="136"/>
      <c r="BR9" s="136"/>
      <c r="BS9" s="136"/>
      <c r="BT9" s="136"/>
      <c r="BU9" s="137"/>
      <c r="BV9" s="137"/>
    </row>
    <row r="10">
      <c r="A10" s="134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</row>
    <row r="11">
      <c r="A11" s="132" t="s">
        <v>108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26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27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27"/>
      <c r="BV11" s="127"/>
    </row>
    <row r="12">
      <c r="A12" s="133" t="s">
        <v>109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</row>
    <row r="13">
      <c r="A13" s="134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</row>
    <row r="14">
      <c r="A14" s="132" t="s">
        <v>110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</row>
    <row r="15">
      <c r="A15" s="133" t="s">
        <v>111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7"/>
      <c r="AP15" s="126"/>
      <c r="AQ15" s="127"/>
      <c r="AR15" s="126"/>
      <c r="AS15" s="126"/>
      <c r="AT15" s="126"/>
      <c r="AU15" s="126"/>
      <c r="AV15" s="126"/>
      <c r="AW15" s="126"/>
      <c r="AX15" s="126"/>
      <c r="AY15" s="126"/>
      <c r="AZ15" s="126"/>
      <c r="BA15" s="127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7"/>
      <c r="BV15" s="127"/>
    </row>
    <row r="16">
      <c r="A16" s="133" t="s">
        <v>112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6"/>
      <c r="AF16" s="127"/>
      <c r="AG16" s="127"/>
      <c r="AH16" s="126"/>
      <c r="AI16" s="126"/>
      <c r="AJ16" s="126"/>
      <c r="AK16" s="126"/>
      <c r="AL16" s="126"/>
      <c r="AM16" s="126"/>
      <c r="AN16" s="126"/>
      <c r="AO16" s="127"/>
      <c r="AP16" s="126"/>
      <c r="AQ16" s="127"/>
      <c r="AR16" s="126"/>
      <c r="AS16" s="126"/>
      <c r="AT16" s="126"/>
      <c r="AU16" s="126"/>
      <c r="AV16" s="126"/>
      <c r="AW16" s="126"/>
      <c r="AX16" s="126"/>
      <c r="AY16" s="126"/>
      <c r="AZ16" s="126"/>
      <c r="BA16" s="127"/>
      <c r="BB16" s="126"/>
      <c r="BC16" s="126"/>
      <c r="BD16" s="126"/>
      <c r="BE16" s="126"/>
      <c r="BF16" s="126"/>
      <c r="BG16" s="136"/>
      <c r="BH16" s="126"/>
      <c r="BI16" s="126"/>
      <c r="BJ16" s="126"/>
      <c r="BK16" s="126"/>
      <c r="BL16" s="126"/>
      <c r="BM16" s="126"/>
      <c r="BN16" s="127"/>
      <c r="BO16" s="126"/>
      <c r="BP16" s="126"/>
      <c r="BQ16" s="126"/>
      <c r="BR16" s="126"/>
      <c r="BS16" s="126"/>
      <c r="BT16" s="126"/>
      <c r="BU16" s="127"/>
      <c r="BV16" s="127"/>
    </row>
    <row r="17">
      <c r="A17" s="139" t="s">
        <v>113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1"/>
      <c r="AO17" s="127"/>
      <c r="AP17" s="140"/>
      <c r="AQ17" s="127"/>
      <c r="AR17" s="140"/>
      <c r="AS17" s="140"/>
      <c r="AT17" s="140"/>
      <c r="AU17" s="140"/>
      <c r="AV17" s="140"/>
      <c r="AW17" s="140"/>
      <c r="AX17" s="140"/>
      <c r="AY17" s="140"/>
      <c r="AZ17" s="140"/>
      <c r="BA17" s="127"/>
      <c r="BB17" s="140"/>
      <c r="BC17" s="140"/>
      <c r="BD17" s="140"/>
      <c r="BE17" s="140"/>
      <c r="BF17" s="140"/>
      <c r="BG17" s="138"/>
      <c r="BH17" s="140"/>
      <c r="BI17" s="140"/>
      <c r="BJ17" s="140"/>
      <c r="BK17" s="140"/>
      <c r="BL17" s="140"/>
      <c r="BM17" s="140"/>
      <c r="BN17" s="138"/>
      <c r="BO17" s="140"/>
      <c r="BP17" s="140"/>
      <c r="BQ17" s="140"/>
      <c r="BR17" s="140"/>
      <c r="BS17" s="140"/>
      <c r="BT17" s="140"/>
      <c r="BU17" s="127"/>
      <c r="BV17" s="127"/>
    </row>
    <row r="18">
      <c r="A18" s="134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42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</row>
    <row r="19">
      <c r="A19" s="143" t="s">
        <v>114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27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27"/>
      <c r="AP19" s="142"/>
      <c r="AQ19" s="127"/>
      <c r="AR19" s="142"/>
      <c r="AS19" s="142"/>
      <c r="AT19" s="142"/>
      <c r="AU19" s="142"/>
      <c r="AV19" s="142"/>
      <c r="AW19" s="142"/>
      <c r="AX19" s="142"/>
      <c r="AY19" s="142"/>
      <c r="AZ19" s="142"/>
      <c r="BA19" s="127"/>
      <c r="BB19" s="142"/>
      <c r="BC19" s="142"/>
      <c r="BD19" s="142"/>
      <c r="BE19" s="142"/>
      <c r="BF19" s="142"/>
      <c r="BG19" s="127"/>
      <c r="BH19" s="142"/>
      <c r="BI19" s="142"/>
      <c r="BJ19" s="142"/>
      <c r="BK19" s="142"/>
      <c r="BL19" s="142"/>
      <c r="BM19" s="142"/>
      <c r="BN19" s="127"/>
      <c r="BO19" s="142"/>
      <c r="BP19" s="142"/>
      <c r="BQ19" s="127"/>
      <c r="BR19" s="142"/>
      <c r="BS19" s="142"/>
      <c r="BT19" s="142"/>
      <c r="BU19" s="127"/>
      <c r="BV19" s="127"/>
    </row>
    <row r="20">
      <c r="A20" s="134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</row>
    <row r="21">
      <c r="A21" s="132" t="s">
        <v>115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26"/>
      <c r="N21" s="138"/>
      <c r="O21" s="126"/>
      <c r="P21" s="138"/>
      <c r="Q21" s="138"/>
      <c r="R21" s="138"/>
      <c r="S21" s="138"/>
      <c r="T21" s="138"/>
      <c r="U21" s="138"/>
      <c r="V21" s="138"/>
      <c r="W21" s="138"/>
      <c r="X21" s="126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27"/>
      <c r="AP21" s="138"/>
      <c r="AQ21" s="127"/>
      <c r="AR21" s="138"/>
      <c r="AS21" s="138"/>
      <c r="AT21" s="138"/>
      <c r="AU21" s="138"/>
      <c r="AV21" s="138"/>
      <c r="AW21" s="138"/>
      <c r="AX21" s="138"/>
      <c r="AY21" s="138"/>
      <c r="AZ21" s="138"/>
      <c r="BA21" s="127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27"/>
      <c r="BV21" s="127"/>
    </row>
    <row r="22">
      <c r="A22" s="133" t="s">
        <v>116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</row>
    <row r="23">
      <c r="A23" s="134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</row>
    <row r="24">
      <c r="A24" s="132" t="s">
        <v>117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</row>
    <row r="25">
      <c r="A25" s="133" t="s">
        <v>118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27"/>
      <c r="AP25" s="140"/>
      <c r="AQ25" s="127"/>
      <c r="AR25" s="140"/>
      <c r="AS25" s="140"/>
      <c r="AT25" s="140"/>
      <c r="AU25" s="140"/>
      <c r="AV25" s="140"/>
      <c r="AW25" s="140"/>
      <c r="AX25" s="140"/>
      <c r="AY25" s="140"/>
      <c r="AZ25" s="140"/>
      <c r="BA25" s="127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27"/>
      <c r="BV25" s="127"/>
    </row>
    <row r="26">
      <c r="A26" s="133" t="s">
        <v>119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7"/>
      <c r="Q26" s="126"/>
      <c r="R26" s="126"/>
      <c r="S26" s="126"/>
      <c r="T26" s="126"/>
      <c r="U26" s="127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7"/>
      <c r="AP26" s="126"/>
      <c r="AQ26" s="127"/>
      <c r="AR26" s="126"/>
      <c r="AS26" s="126"/>
      <c r="AT26" s="126"/>
      <c r="AU26" s="126"/>
      <c r="AV26" s="126"/>
      <c r="AW26" s="126"/>
      <c r="AX26" s="126"/>
      <c r="AY26" s="126"/>
      <c r="AZ26" s="126"/>
      <c r="BA26" s="127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7"/>
      <c r="BO26" s="126"/>
      <c r="BP26" s="126"/>
      <c r="BQ26" s="126"/>
      <c r="BR26" s="126"/>
      <c r="BS26" s="126"/>
      <c r="BT26" s="126"/>
      <c r="BU26" s="127"/>
      <c r="BV26" s="127"/>
    </row>
    <row r="27">
      <c r="A27" s="134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</row>
    <row r="28">
      <c r="A28" s="132" t="s">
        <v>120</v>
      </c>
      <c r="B28" s="126"/>
      <c r="C28" s="126"/>
      <c r="D28" s="126"/>
      <c r="E28" s="126"/>
      <c r="F28" s="142"/>
      <c r="G28" s="126"/>
      <c r="H28" s="126"/>
      <c r="I28" s="126"/>
      <c r="J28" s="126"/>
      <c r="K28" s="142"/>
      <c r="L28" s="126"/>
      <c r="M28" s="126"/>
      <c r="N28" s="126"/>
      <c r="O28" s="126"/>
      <c r="P28" s="127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7"/>
      <c r="AP28" s="126"/>
      <c r="AQ28" s="127"/>
      <c r="AR28" s="126"/>
      <c r="AS28" s="126"/>
      <c r="AT28" s="126"/>
      <c r="AU28" s="126"/>
      <c r="AV28" s="126"/>
      <c r="AW28" s="126"/>
      <c r="AX28" s="126"/>
      <c r="AY28" s="126"/>
      <c r="AZ28" s="126"/>
      <c r="BA28" s="127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7"/>
      <c r="BO28" s="126"/>
      <c r="BP28" s="126"/>
      <c r="BQ28" s="126"/>
      <c r="BR28" s="126"/>
      <c r="BS28" s="126"/>
      <c r="BT28" s="126"/>
      <c r="BU28" s="127"/>
      <c r="BV28" s="127"/>
    </row>
    <row r="29">
      <c r="A29" s="133" t="s">
        <v>121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</row>
    <row r="30">
      <c r="A30" s="134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</row>
    <row r="31">
      <c r="A31" s="132" t="s">
        <v>122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7"/>
      <c r="Q31" s="138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7"/>
      <c r="AP31" s="126"/>
      <c r="AQ31" s="127"/>
      <c r="AR31" s="126"/>
      <c r="AS31" s="126"/>
      <c r="AT31" s="126"/>
      <c r="AU31" s="126"/>
      <c r="AV31" s="126"/>
      <c r="AW31" s="126"/>
      <c r="AX31" s="126"/>
      <c r="AY31" s="126"/>
      <c r="AZ31" s="126"/>
      <c r="BA31" s="127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7"/>
      <c r="BV31" s="127"/>
    </row>
    <row r="32">
      <c r="A32" s="133" t="s">
        <v>123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</row>
    <row r="33">
      <c r="A33" s="134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</row>
    <row r="34">
      <c r="A34" s="132" t="s">
        <v>124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7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7"/>
      <c r="AP34" s="126"/>
      <c r="AQ34" s="127"/>
      <c r="AR34" s="126"/>
      <c r="AS34" s="126"/>
      <c r="AT34" s="126"/>
      <c r="AU34" s="126"/>
      <c r="AV34" s="126"/>
      <c r="AW34" s="126"/>
      <c r="AX34" s="126"/>
      <c r="AY34" s="126"/>
      <c r="AZ34" s="126"/>
      <c r="BA34" s="127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7"/>
      <c r="BR34" s="126"/>
      <c r="BS34" s="126"/>
      <c r="BT34" s="126"/>
      <c r="BU34" s="127"/>
      <c r="BV34" s="127"/>
    </row>
    <row r="35">
      <c r="A35" s="133" t="s">
        <v>125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</row>
    <row r="36">
      <c r="A36" s="144" t="s">
        <v>126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</row>
    <row r="37">
      <c r="A37" s="134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</row>
    <row r="38">
      <c r="A38" s="132" t="s">
        <v>127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7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7"/>
      <c r="AP38" s="126"/>
      <c r="AQ38" s="127"/>
      <c r="AR38" s="126"/>
      <c r="AS38" s="126"/>
      <c r="AT38" s="126"/>
      <c r="AU38" s="126"/>
      <c r="AV38" s="126"/>
      <c r="AW38" s="126"/>
      <c r="AX38" s="126"/>
      <c r="AY38" s="126"/>
      <c r="AZ38" s="126"/>
      <c r="BA38" s="127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7"/>
      <c r="BR38" s="126"/>
      <c r="BS38" s="126"/>
      <c r="BT38" s="126"/>
      <c r="BU38" s="127"/>
      <c r="BV38" s="127"/>
    </row>
    <row r="39">
      <c r="A39" s="133" t="s">
        <v>128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</row>
    <row r="40">
      <c r="A40" s="134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</row>
    <row r="41">
      <c r="A41" s="145" t="s">
        <v>129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27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27"/>
      <c r="AP41" s="146"/>
      <c r="AQ41" s="127"/>
      <c r="AR41" s="146"/>
      <c r="AS41" s="146"/>
      <c r="AT41" s="146"/>
      <c r="AU41" s="146"/>
      <c r="AV41" s="146"/>
      <c r="AW41" s="146"/>
      <c r="AX41" s="146"/>
      <c r="AY41" s="146"/>
      <c r="AZ41" s="146"/>
      <c r="BA41" s="127"/>
      <c r="BB41" s="146"/>
      <c r="BC41" s="146"/>
      <c r="BD41" s="146"/>
      <c r="BE41" s="146"/>
      <c r="BF41" s="146"/>
      <c r="BG41" s="13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27"/>
      <c r="BV41" s="127"/>
    </row>
    <row r="42">
      <c r="A42" s="133" t="s">
        <v>130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</row>
    <row r="43">
      <c r="A43" s="134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</row>
    <row r="44">
      <c r="A44" s="132" t="s">
        <v>131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</row>
    <row r="45">
      <c r="A45" s="134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</row>
    <row r="46">
      <c r="A46" s="147" t="s">
        <v>132</v>
      </c>
      <c r="B46" s="140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</row>
    <row r="47">
      <c r="A47" s="132" t="s">
        <v>133</v>
      </c>
      <c r="B47" s="126"/>
      <c r="C47" s="127"/>
      <c r="D47" s="127"/>
      <c r="E47" s="127"/>
      <c r="F47" s="126"/>
      <c r="G47" s="126"/>
      <c r="H47" s="126"/>
      <c r="I47" s="127"/>
      <c r="J47" s="127"/>
      <c r="K47" s="127"/>
      <c r="L47" s="126"/>
      <c r="M47" s="126"/>
      <c r="N47" s="127"/>
      <c r="O47" s="126"/>
      <c r="P47" s="127"/>
      <c r="Q47" s="127"/>
      <c r="R47" s="127"/>
      <c r="S47" s="126"/>
      <c r="T47" s="126"/>
      <c r="U47" s="126"/>
      <c r="V47" s="126"/>
      <c r="W47" s="126"/>
      <c r="X47" s="127"/>
      <c r="Y47" s="126"/>
      <c r="Z47" s="126"/>
      <c r="AA47" s="126"/>
      <c r="AB47" s="126"/>
      <c r="AC47" s="126"/>
      <c r="AD47" s="127"/>
      <c r="AE47" s="126"/>
      <c r="AF47" s="127"/>
      <c r="AG47" s="127"/>
      <c r="AH47" s="127"/>
      <c r="AI47" s="127"/>
      <c r="AJ47" s="126"/>
      <c r="AK47" s="126"/>
      <c r="AL47" s="126"/>
      <c r="AM47" s="126"/>
      <c r="AN47" s="126"/>
      <c r="AO47" s="127"/>
      <c r="AP47" s="126"/>
      <c r="AQ47" s="127"/>
      <c r="AR47" s="126"/>
      <c r="AS47" s="127"/>
      <c r="AT47" s="126"/>
      <c r="AU47" s="127"/>
      <c r="AV47" s="126"/>
      <c r="AW47" s="127"/>
      <c r="AX47" s="127"/>
      <c r="AY47" s="126"/>
      <c r="AZ47" s="126"/>
      <c r="BA47" s="127"/>
      <c r="BB47" s="127"/>
      <c r="BC47" s="127"/>
      <c r="BD47" s="127"/>
      <c r="BE47" s="126"/>
      <c r="BF47" s="127"/>
      <c r="BG47" s="127"/>
      <c r="BH47" s="126"/>
      <c r="BI47" s="126"/>
      <c r="BJ47" s="127"/>
      <c r="BK47" s="126"/>
      <c r="BL47" s="127"/>
      <c r="BM47" s="126"/>
      <c r="BN47" s="127"/>
      <c r="BO47" s="126"/>
      <c r="BP47" s="127"/>
      <c r="BQ47" s="127"/>
      <c r="BR47" s="127"/>
      <c r="BS47" s="126"/>
      <c r="BT47" s="127"/>
      <c r="BU47" s="127"/>
      <c r="BV47" s="127"/>
    </row>
    <row r="48">
      <c r="A48" s="132" t="s">
        <v>134</v>
      </c>
      <c r="B48" s="126"/>
      <c r="C48" s="127"/>
      <c r="D48" s="127"/>
      <c r="E48" s="126"/>
      <c r="F48" s="126"/>
      <c r="G48" s="126"/>
      <c r="H48" s="126"/>
      <c r="I48" s="127"/>
      <c r="J48" s="127"/>
      <c r="K48" s="127"/>
      <c r="L48" s="126"/>
      <c r="M48" s="127"/>
      <c r="N48" s="126"/>
      <c r="O48" s="126"/>
      <c r="P48" s="126"/>
      <c r="Q48" s="126"/>
      <c r="R48" s="126"/>
      <c r="S48" s="126"/>
      <c r="T48" s="126"/>
      <c r="U48" s="127"/>
      <c r="V48" s="127"/>
      <c r="W48" s="126"/>
      <c r="X48" s="126"/>
      <c r="Y48" s="126"/>
      <c r="Z48" s="126"/>
      <c r="AA48" s="126"/>
      <c r="AB48" s="126"/>
      <c r="AC48" s="126"/>
      <c r="AD48" s="127"/>
      <c r="AE48" s="127"/>
      <c r="AF48" s="127"/>
      <c r="AG48" s="127"/>
      <c r="AH48" s="127"/>
      <c r="AI48" s="127"/>
      <c r="AJ48" s="127"/>
      <c r="AK48" s="126"/>
      <c r="AL48" s="126"/>
      <c r="AM48" s="126"/>
      <c r="AN48" s="126"/>
      <c r="AO48" s="127"/>
      <c r="AP48" s="127"/>
      <c r="AQ48" s="127"/>
      <c r="AR48" s="127"/>
      <c r="AS48" s="127"/>
      <c r="AT48" s="126"/>
      <c r="AU48" s="127"/>
      <c r="AV48" s="126"/>
      <c r="AW48" s="126"/>
      <c r="AX48" s="127"/>
      <c r="AY48" s="126"/>
      <c r="AZ48" s="126"/>
      <c r="BA48" s="127"/>
      <c r="BB48" s="127"/>
      <c r="BC48" s="127"/>
      <c r="BD48" s="126"/>
      <c r="BE48" s="126"/>
      <c r="BF48" s="127"/>
      <c r="BG48" s="127"/>
      <c r="BH48" s="126"/>
      <c r="BI48" s="126"/>
      <c r="BJ48" s="126"/>
      <c r="BK48" s="127"/>
      <c r="BL48" s="127"/>
      <c r="BM48" s="126"/>
      <c r="BN48" s="127"/>
      <c r="BO48" s="126"/>
      <c r="BP48" s="126"/>
      <c r="BQ48" s="127"/>
      <c r="BR48" s="127"/>
      <c r="BS48" s="127"/>
      <c r="BT48" s="127"/>
      <c r="BU48" s="127"/>
      <c r="BV48" s="127"/>
    </row>
    <row r="49">
      <c r="A49" s="132" t="s">
        <v>135</v>
      </c>
      <c r="B49" s="126"/>
      <c r="C49" s="127"/>
      <c r="D49" s="127"/>
      <c r="E49" s="126"/>
      <c r="F49" s="126"/>
      <c r="G49" s="126"/>
      <c r="H49" s="126"/>
      <c r="I49" s="127"/>
      <c r="J49" s="127"/>
      <c r="K49" s="127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7"/>
      <c r="AE49" s="126"/>
      <c r="AF49" s="127"/>
      <c r="AG49" s="127"/>
      <c r="AH49" s="127"/>
      <c r="AI49" s="127"/>
      <c r="AJ49" s="126"/>
      <c r="AK49" s="126"/>
      <c r="AL49" s="126"/>
      <c r="AM49" s="126"/>
      <c r="AN49" s="126"/>
      <c r="AO49" s="127"/>
      <c r="AP49" s="127"/>
      <c r="AQ49" s="127"/>
      <c r="AR49" s="126"/>
      <c r="AS49" s="127"/>
      <c r="AT49" s="126"/>
      <c r="AU49" s="127"/>
      <c r="AV49" s="126"/>
      <c r="AW49" s="126"/>
      <c r="AX49" s="127"/>
      <c r="AY49" s="126"/>
      <c r="AZ49" s="126"/>
      <c r="BA49" s="127"/>
      <c r="BB49" s="127"/>
      <c r="BC49" s="127"/>
      <c r="BD49" s="127"/>
      <c r="BE49" s="126"/>
      <c r="BF49" s="127"/>
      <c r="BG49" s="127"/>
      <c r="BH49" s="126"/>
      <c r="BI49" s="126"/>
      <c r="BJ49" s="126"/>
      <c r="BK49" s="126"/>
      <c r="BL49" s="127"/>
      <c r="BM49" s="126"/>
      <c r="BN49" s="127"/>
      <c r="BO49" s="126"/>
      <c r="BP49" s="126"/>
      <c r="BQ49" s="127"/>
      <c r="BR49" s="127"/>
      <c r="BS49" s="126"/>
      <c r="BT49" s="127"/>
      <c r="BU49" s="127"/>
      <c r="BV49" s="127"/>
    </row>
    <row r="50">
      <c r="A50" s="132" t="s">
        <v>136</v>
      </c>
      <c r="B50" s="126"/>
      <c r="C50" s="127"/>
      <c r="D50" s="127"/>
      <c r="E50" s="126"/>
      <c r="F50" s="127"/>
      <c r="G50" s="126"/>
      <c r="H50" s="126"/>
      <c r="I50" s="127"/>
      <c r="J50" s="127"/>
      <c r="K50" s="127"/>
      <c r="L50" s="126"/>
      <c r="M50" s="126"/>
      <c r="N50" s="127"/>
      <c r="O50" s="126"/>
      <c r="P50" s="127"/>
      <c r="Q50" s="127"/>
      <c r="R50" s="127"/>
      <c r="S50" s="126"/>
      <c r="T50" s="127"/>
      <c r="U50" s="126"/>
      <c r="V50" s="126"/>
      <c r="W50" s="127"/>
      <c r="X50" s="126"/>
      <c r="Y50" s="126"/>
      <c r="Z50" s="126"/>
      <c r="AA50" s="126"/>
      <c r="AB50" s="126"/>
      <c r="AC50" s="126"/>
      <c r="AD50" s="127"/>
      <c r="AE50" s="127"/>
      <c r="AF50" s="127"/>
      <c r="AG50" s="127"/>
      <c r="AH50" s="127"/>
      <c r="AI50" s="127"/>
      <c r="AJ50" s="126"/>
      <c r="AK50" s="126"/>
      <c r="AL50" s="127"/>
      <c r="AM50" s="127"/>
      <c r="AN50" s="127"/>
      <c r="AO50" s="127"/>
      <c r="AP50" s="127"/>
      <c r="AQ50" s="127"/>
      <c r="AR50" s="126"/>
      <c r="AS50" s="127"/>
      <c r="AT50" s="126"/>
      <c r="AU50" s="127"/>
      <c r="AV50" s="126"/>
      <c r="AW50" s="127"/>
      <c r="AX50" s="127"/>
      <c r="AY50" s="126"/>
      <c r="AZ50" s="126"/>
      <c r="BA50" s="127"/>
      <c r="BB50" s="127"/>
      <c r="BC50" s="127"/>
      <c r="BD50" s="126"/>
      <c r="BE50" s="127"/>
      <c r="BF50" s="127"/>
      <c r="BG50" s="127"/>
      <c r="BH50" s="127"/>
      <c r="BI50" s="126"/>
      <c r="BJ50" s="127"/>
      <c r="BK50" s="126"/>
      <c r="BL50" s="127"/>
      <c r="BM50" s="126"/>
      <c r="BN50" s="127"/>
      <c r="BO50" s="126"/>
      <c r="BP50" s="126"/>
      <c r="BQ50" s="127"/>
      <c r="BR50" s="127"/>
      <c r="BS50" s="127"/>
      <c r="BT50" s="127"/>
      <c r="BU50" s="127"/>
      <c r="BV50" s="127"/>
    </row>
    <row r="51">
      <c r="A51" s="132" t="s">
        <v>137</v>
      </c>
      <c r="B51" s="126"/>
      <c r="C51" s="127"/>
      <c r="D51" s="127"/>
      <c r="E51" s="126"/>
      <c r="F51" s="126"/>
      <c r="G51" s="126"/>
      <c r="H51" s="126"/>
      <c r="I51" s="127"/>
      <c r="J51" s="127"/>
      <c r="K51" s="127"/>
      <c r="L51" s="126"/>
      <c r="M51" s="126"/>
      <c r="N51" s="126"/>
      <c r="O51" s="126"/>
      <c r="P51" s="126"/>
      <c r="Q51" s="126"/>
      <c r="R51" s="126"/>
      <c r="S51" s="127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7"/>
      <c r="AE51" s="126"/>
      <c r="AF51" s="127"/>
      <c r="AG51" s="127"/>
      <c r="AH51" s="127"/>
      <c r="AI51" s="127"/>
      <c r="AJ51" s="126"/>
      <c r="AK51" s="127"/>
      <c r="AL51" s="126"/>
      <c r="AM51" s="126"/>
      <c r="AN51" s="126"/>
      <c r="AO51" s="127"/>
      <c r="AP51" s="126"/>
      <c r="AQ51" s="127"/>
      <c r="AR51" s="126"/>
      <c r="AS51" s="127"/>
      <c r="AT51" s="126"/>
      <c r="AU51" s="127"/>
      <c r="AV51" s="126"/>
      <c r="AW51" s="126"/>
      <c r="AX51" s="127"/>
      <c r="AY51" s="126"/>
      <c r="AZ51" s="126"/>
      <c r="BA51" s="127"/>
      <c r="BB51" s="127"/>
      <c r="BC51" s="127"/>
      <c r="BD51" s="126"/>
      <c r="BE51" s="126"/>
      <c r="BF51" s="127"/>
      <c r="BG51" s="127"/>
      <c r="BH51" s="126"/>
      <c r="BI51" s="126"/>
      <c r="BJ51" s="126"/>
      <c r="BK51" s="126"/>
      <c r="BL51" s="127"/>
      <c r="BM51" s="126"/>
      <c r="BN51" s="127"/>
      <c r="BO51" s="126"/>
      <c r="BP51" s="126"/>
      <c r="BQ51" s="127"/>
      <c r="BR51" s="126"/>
      <c r="BS51" s="126"/>
      <c r="BT51" s="127"/>
      <c r="BU51" s="127"/>
      <c r="BV51" s="127"/>
    </row>
    <row r="52">
      <c r="A52" s="132" t="s">
        <v>138</v>
      </c>
      <c r="B52" s="126"/>
      <c r="C52" s="127"/>
      <c r="D52" s="127"/>
      <c r="E52" s="126"/>
      <c r="F52" s="126"/>
      <c r="G52" s="126"/>
      <c r="H52" s="126"/>
      <c r="I52" s="127"/>
      <c r="J52" s="127"/>
      <c r="K52" s="127"/>
      <c r="L52" s="126"/>
      <c r="M52" s="126"/>
      <c r="N52" s="126"/>
      <c r="O52" s="126"/>
      <c r="P52" s="127"/>
      <c r="Q52" s="127"/>
      <c r="R52" s="126"/>
      <c r="S52" s="126"/>
      <c r="T52" s="126"/>
      <c r="U52" s="126"/>
      <c r="V52" s="126"/>
      <c r="W52" s="126"/>
      <c r="X52" s="126"/>
      <c r="Y52" s="126"/>
      <c r="Z52" s="127"/>
      <c r="AA52" s="127"/>
      <c r="AB52" s="126"/>
      <c r="AC52" s="126"/>
      <c r="AD52" s="127"/>
      <c r="AE52" s="126"/>
      <c r="AF52" s="127"/>
      <c r="AG52" s="127"/>
      <c r="AH52" s="127"/>
      <c r="AI52" s="127"/>
      <c r="AJ52" s="126"/>
      <c r="AK52" s="126"/>
      <c r="AL52" s="126"/>
      <c r="AM52" s="126"/>
      <c r="AN52" s="126"/>
      <c r="AO52" s="127"/>
      <c r="AP52" s="126"/>
      <c r="AQ52" s="127"/>
      <c r="AR52" s="126"/>
      <c r="AS52" s="127"/>
      <c r="AT52" s="126"/>
      <c r="AU52" s="127"/>
      <c r="AV52" s="126"/>
      <c r="AW52" s="126"/>
      <c r="AX52" s="127"/>
      <c r="AY52" s="126"/>
      <c r="AZ52" s="126"/>
      <c r="BA52" s="127"/>
      <c r="BB52" s="127"/>
      <c r="BC52" s="127"/>
      <c r="BD52" s="126"/>
      <c r="BE52" s="126"/>
      <c r="BF52" s="127"/>
      <c r="BG52" s="127"/>
      <c r="BH52" s="126"/>
      <c r="BI52" s="126"/>
      <c r="BJ52" s="126"/>
      <c r="BK52" s="126"/>
      <c r="BL52" s="127"/>
      <c r="BM52" s="126"/>
      <c r="BN52" s="127"/>
      <c r="BO52" s="126"/>
      <c r="BP52" s="126"/>
      <c r="BQ52" s="127"/>
      <c r="BR52" s="126"/>
      <c r="BS52" s="126"/>
      <c r="BT52" s="127"/>
      <c r="BU52" s="127"/>
      <c r="BV52" s="127"/>
    </row>
    <row r="53">
      <c r="A53" s="132" t="s">
        <v>139</v>
      </c>
      <c r="B53" s="127"/>
      <c r="C53" s="127"/>
      <c r="D53" s="127"/>
      <c r="E53" s="126"/>
      <c r="F53" s="126"/>
      <c r="G53" s="148"/>
      <c r="H53" s="126"/>
      <c r="I53" s="127"/>
      <c r="J53" s="127"/>
      <c r="K53" s="127"/>
      <c r="L53" s="127"/>
      <c r="M53" s="127"/>
      <c r="N53" s="126"/>
      <c r="O53" s="127"/>
      <c r="P53" s="126"/>
      <c r="Q53" s="126"/>
      <c r="R53" s="127"/>
      <c r="S53" s="126"/>
      <c r="T53" s="127"/>
      <c r="U53" s="126"/>
      <c r="V53" s="127"/>
      <c r="W53" s="126"/>
      <c r="X53" s="127"/>
      <c r="Y53" s="126"/>
      <c r="Z53" s="126"/>
      <c r="AA53" s="127"/>
      <c r="AB53" s="126"/>
      <c r="AC53" s="126"/>
      <c r="AD53" s="127"/>
      <c r="AE53" s="126"/>
      <c r="AF53" s="127"/>
      <c r="AG53" s="127"/>
      <c r="AH53" s="127"/>
      <c r="AI53" s="127"/>
      <c r="AJ53" s="126"/>
      <c r="AK53" s="126"/>
      <c r="AL53" s="127"/>
      <c r="AM53" s="126"/>
      <c r="AN53" s="127"/>
      <c r="AO53" s="127"/>
      <c r="AP53" s="126"/>
      <c r="AQ53" s="127"/>
      <c r="AR53" s="126"/>
      <c r="AS53" s="127"/>
      <c r="AT53" s="126"/>
      <c r="AU53" s="127"/>
      <c r="AV53" s="127"/>
      <c r="AW53" s="127"/>
      <c r="AX53" s="127"/>
      <c r="AY53" s="126"/>
      <c r="AZ53" s="127"/>
      <c r="BA53" s="127"/>
      <c r="BB53" s="127"/>
      <c r="BC53" s="127"/>
      <c r="BD53" s="127"/>
      <c r="BE53" s="126"/>
      <c r="BF53" s="127"/>
      <c r="BG53" s="127"/>
      <c r="BH53" s="126"/>
      <c r="BI53" s="126"/>
      <c r="BJ53" s="127"/>
      <c r="BK53" s="127"/>
      <c r="BL53" s="127"/>
      <c r="BM53" s="126"/>
      <c r="BN53" s="127"/>
      <c r="BO53" s="127"/>
      <c r="BP53" s="126"/>
      <c r="BQ53" s="127"/>
      <c r="BR53" s="127"/>
      <c r="BS53" s="127"/>
      <c r="BT53" s="127"/>
      <c r="BU53" s="127"/>
      <c r="BV53" s="127"/>
    </row>
    <row r="54">
      <c r="A54" s="149" t="s">
        <v>140</v>
      </c>
      <c r="B54" s="150"/>
      <c r="C54" s="127"/>
      <c r="D54" s="127"/>
      <c r="E54" s="150"/>
      <c r="F54" s="150"/>
      <c r="G54" s="127"/>
      <c r="H54" s="150"/>
      <c r="I54" s="127"/>
      <c r="J54" s="127"/>
      <c r="K54" s="127"/>
      <c r="L54" s="127"/>
      <c r="M54" s="127"/>
      <c r="N54" s="150"/>
      <c r="O54" s="127"/>
      <c r="P54" s="150"/>
      <c r="Q54" s="150"/>
      <c r="R54" s="127"/>
      <c r="S54" s="150"/>
      <c r="T54" s="127"/>
      <c r="U54" s="150"/>
      <c r="V54" s="127"/>
      <c r="W54" s="127"/>
      <c r="X54" s="127"/>
      <c r="Y54" s="150"/>
      <c r="Z54" s="150"/>
      <c r="AA54" s="127"/>
      <c r="AB54" s="150"/>
      <c r="AC54" s="127"/>
      <c r="AD54" s="127"/>
      <c r="AE54" s="150"/>
      <c r="AF54" s="127"/>
      <c r="AG54" s="127"/>
      <c r="AH54" s="127"/>
      <c r="AI54" s="127"/>
      <c r="AJ54" s="150"/>
      <c r="AK54" s="150"/>
      <c r="AL54" s="127"/>
      <c r="AM54" s="150"/>
      <c r="AN54" s="127"/>
      <c r="AO54" s="127"/>
      <c r="AP54" s="150"/>
      <c r="AQ54" s="127"/>
      <c r="AR54" s="150"/>
      <c r="AS54" s="127"/>
      <c r="AT54" s="150"/>
      <c r="AU54" s="127"/>
      <c r="AV54" s="127"/>
      <c r="AW54" s="127"/>
      <c r="AX54" s="127"/>
      <c r="AY54" s="150"/>
      <c r="AZ54" s="127"/>
      <c r="BA54" s="127"/>
      <c r="BB54" s="127"/>
      <c r="BC54" s="127"/>
      <c r="BD54" s="127"/>
      <c r="BE54" s="150"/>
      <c r="BF54" s="127"/>
      <c r="BG54" s="127"/>
      <c r="BH54" s="150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</row>
    <row r="55">
      <c r="A55" s="132" t="s">
        <v>141</v>
      </c>
      <c r="B55" s="127"/>
      <c r="C55" s="127"/>
      <c r="D55" s="127"/>
      <c r="E55" s="126"/>
      <c r="F55" s="126"/>
      <c r="G55" s="126"/>
      <c r="H55" s="126"/>
      <c r="I55" s="127"/>
      <c r="J55" s="127"/>
      <c r="K55" s="127"/>
      <c r="L55" s="126"/>
      <c r="M55" s="126"/>
      <c r="N55" s="127"/>
      <c r="O55" s="126"/>
      <c r="P55" s="127"/>
      <c r="Q55" s="126"/>
      <c r="R55" s="127"/>
      <c r="S55" s="126"/>
      <c r="T55" s="126"/>
      <c r="U55" s="126"/>
      <c r="V55" s="126"/>
      <c r="W55" s="126"/>
      <c r="X55" s="126"/>
      <c r="Y55" s="126"/>
      <c r="Z55" s="126"/>
      <c r="AA55" s="127"/>
      <c r="AB55" s="126"/>
      <c r="AC55" s="126"/>
      <c r="AD55" s="127"/>
      <c r="AE55" s="126"/>
      <c r="AF55" s="127"/>
      <c r="AG55" s="127"/>
      <c r="AH55" s="127"/>
      <c r="AI55" s="127"/>
      <c r="AJ55" s="126"/>
      <c r="AK55" s="126"/>
      <c r="AL55" s="127"/>
      <c r="AM55" s="126"/>
      <c r="AN55" s="127"/>
      <c r="AO55" s="127"/>
      <c r="AP55" s="127"/>
      <c r="AQ55" s="127"/>
      <c r="AR55" s="126"/>
      <c r="AS55" s="127"/>
      <c r="AT55" s="126"/>
      <c r="AU55" s="127"/>
      <c r="AV55" s="127"/>
      <c r="AW55" s="127"/>
      <c r="AX55" s="127"/>
      <c r="AY55" s="126"/>
      <c r="AZ55" s="126"/>
      <c r="BA55" s="127"/>
      <c r="BB55" s="127"/>
      <c r="BC55" s="127"/>
      <c r="BD55" s="127"/>
      <c r="BE55" s="126"/>
      <c r="BF55" s="127"/>
      <c r="BG55" s="127"/>
      <c r="BH55" s="126"/>
      <c r="BI55" s="126"/>
      <c r="BJ55" s="127"/>
      <c r="BK55" s="126"/>
      <c r="BL55" s="127"/>
      <c r="BM55" s="126"/>
      <c r="BN55" s="127"/>
      <c r="BO55" s="126"/>
      <c r="BP55" s="126"/>
      <c r="BQ55" s="127"/>
      <c r="BR55" s="126"/>
      <c r="BS55" s="127"/>
      <c r="BT55" s="127"/>
      <c r="BU55" s="127"/>
      <c r="BV55" s="127"/>
    </row>
    <row r="56">
      <c r="A56" s="132" t="s">
        <v>142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6"/>
      <c r="N56" s="127"/>
      <c r="O56" s="126"/>
      <c r="P56" s="127"/>
      <c r="Q56" s="127"/>
      <c r="R56" s="127"/>
      <c r="S56" s="127"/>
      <c r="T56" s="127"/>
      <c r="U56" s="126"/>
      <c r="V56" s="126"/>
      <c r="W56" s="127"/>
      <c r="X56" s="127"/>
      <c r="Y56" s="127"/>
      <c r="Z56" s="127"/>
      <c r="AA56" s="126"/>
      <c r="AB56" s="127"/>
      <c r="AC56" s="127"/>
      <c r="AD56" s="127"/>
      <c r="AE56" s="126"/>
      <c r="AF56" s="127"/>
      <c r="AG56" s="127"/>
      <c r="AH56" s="127"/>
      <c r="AI56" s="127"/>
      <c r="AJ56" s="127"/>
      <c r="AK56" s="127"/>
      <c r="AL56" s="126"/>
      <c r="AM56" s="127"/>
      <c r="AN56" s="126"/>
      <c r="AO56" s="127"/>
      <c r="AP56" s="127"/>
      <c r="AQ56" s="127"/>
      <c r="AR56" s="127"/>
      <c r="AS56" s="127"/>
      <c r="AT56" s="127"/>
      <c r="AU56" s="127"/>
      <c r="AV56" s="127"/>
      <c r="AW56" s="126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6"/>
      <c r="BK56" s="127"/>
      <c r="BL56" s="127"/>
      <c r="BM56" s="127"/>
      <c r="BN56" s="127"/>
      <c r="BO56" s="126"/>
      <c r="BP56" s="127"/>
      <c r="BQ56" s="127"/>
      <c r="BR56" s="127"/>
      <c r="BS56" s="127"/>
      <c r="BT56" s="127"/>
      <c r="BU56" s="127"/>
      <c r="BV56" s="127"/>
    </row>
    <row r="57">
      <c r="A57" s="132" t="s">
        <v>143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</row>
    <row r="58">
      <c r="A58" s="133" t="s">
        <v>144</v>
      </c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</row>
    <row r="59">
      <c r="A59" s="132" t="s">
        <v>145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6"/>
      <c r="P59" s="127"/>
      <c r="Q59" s="127"/>
      <c r="R59" s="127"/>
      <c r="S59" s="126"/>
      <c r="T59" s="127"/>
      <c r="U59" s="126"/>
      <c r="V59" s="126"/>
      <c r="W59" s="127"/>
      <c r="X59" s="127"/>
      <c r="Y59" s="127"/>
      <c r="Z59" s="127"/>
      <c r="AA59" s="127"/>
      <c r="AB59" s="127"/>
      <c r="AC59" s="127"/>
      <c r="AD59" s="127"/>
      <c r="AE59" s="126"/>
      <c r="AF59" s="127"/>
      <c r="AG59" s="127"/>
      <c r="AH59" s="127"/>
      <c r="AI59" s="127"/>
      <c r="AJ59" s="126"/>
      <c r="AK59" s="127"/>
      <c r="AL59" s="127"/>
      <c r="AM59" s="127"/>
      <c r="AN59" s="126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6"/>
      <c r="BP59" s="127"/>
      <c r="BQ59" s="127"/>
      <c r="BR59" s="126"/>
      <c r="BS59" s="127"/>
      <c r="BT59" s="127"/>
      <c r="BU59" s="127"/>
      <c r="BV59" s="127"/>
    </row>
    <row r="60">
      <c r="A60" s="132" t="s">
        <v>146</v>
      </c>
      <c r="B60" s="138"/>
      <c r="C60" s="127"/>
      <c r="D60" s="127"/>
      <c r="E60" s="146"/>
      <c r="F60" s="126"/>
      <c r="G60" s="126"/>
      <c r="H60" s="126"/>
      <c r="I60" s="127"/>
      <c r="J60" s="127"/>
      <c r="K60" s="127"/>
      <c r="L60" s="126"/>
      <c r="M60" s="148"/>
      <c r="N60" s="127"/>
      <c r="O60" s="148"/>
      <c r="P60" s="148"/>
      <c r="Q60" s="148"/>
      <c r="R60" s="127"/>
      <c r="S60" s="126"/>
      <c r="T60" s="126"/>
      <c r="U60" s="126"/>
      <c r="V60" s="138"/>
      <c r="W60" s="126"/>
      <c r="X60" s="126"/>
      <c r="Y60" s="126"/>
      <c r="Z60" s="126"/>
      <c r="AA60" s="127"/>
      <c r="AB60" s="126"/>
      <c r="AC60" s="126"/>
      <c r="AD60" s="127"/>
      <c r="AE60" s="126"/>
      <c r="AF60" s="127"/>
      <c r="AG60" s="127"/>
      <c r="AH60" s="127"/>
      <c r="AI60" s="127"/>
      <c r="AJ60" s="126"/>
      <c r="AK60" s="126"/>
      <c r="AL60" s="126"/>
      <c r="AM60" s="126"/>
      <c r="AN60" s="126"/>
      <c r="AO60" s="127"/>
      <c r="AP60" s="127"/>
      <c r="AQ60" s="127"/>
      <c r="AR60" s="126"/>
      <c r="AS60" s="127"/>
      <c r="AT60" s="126"/>
      <c r="AU60" s="127"/>
      <c r="AV60" s="127"/>
      <c r="AW60" s="127"/>
      <c r="AX60" s="127"/>
      <c r="AY60" s="126"/>
      <c r="AZ60" s="126"/>
      <c r="BA60" s="127"/>
      <c r="BB60" s="127"/>
      <c r="BC60" s="127"/>
      <c r="BD60" s="127"/>
      <c r="BE60" s="151"/>
      <c r="BF60" s="127"/>
      <c r="BG60" s="127"/>
      <c r="BH60" s="126"/>
      <c r="BI60" s="126"/>
      <c r="BJ60" s="127"/>
      <c r="BK60" s="126"/>
      <c r="BL60" s="127"/>
      <c r="BM60" s="127"/>
      <c r="BN60" s="127"/>
      <c r="BO60" s="126"/>
      <c r="BP60" s="126"/>
      <c r="BQ60" s="127"/>
      <c r="BR60" s="126"/>
      <c r="BS60" s="127"/>
      <c r="BT60" s="127"/>
      <c r="BU60" s="127"/>
      <c r="BV60" s="127"/>
    </row>
    <row r="61">
      <c r="A61" s="132" t="s">
        <v>147</v>
      </c>
      <c r="B61" s="127"/>
      <c r="C61" s="127"/>
      <c r="D61" s="127"/>
      <c r="E61" s="127"/>
      <c r="F61" s="126"/>
      <c r="G61" s="127"/>
      <c r="H61" s="126"/>
      <c r="I61" s="127"/>
      <c r="J61" s="127"/>
      <c r="K61" s="127"/>
      <c r="L61" s="127"/>
      <c r="M61" s="127"/>
      <c r="N61" s="127"/>
      <c r="O61" s="127"/>
      <c r="P61" s="127"/>
      <c r="Q61" s="127"/>
      <c r="R61" s="126"/>
      <c r="S61" s="126"/>
      <c r="T61" s="126"/>
      <c r="U61" s="126"/>
      <c r="V61" s="126"/>
      <c r="W61" s="126"/>
      <c r="X61" s="127"/>
      <c r="Y61" s="126"/>
      <c r="Z61" s="126"/>
      <c r="AA61" s="127"/>
      <c r="AB61" s="127"/>
      <c r="AC61" s="127"/>
      <c r="AD61" s="127"/>
      <c r="AE61" s="126"/>
      <c r="AF61" s="127"/>
      <c r="AG61" s="127"/>
      <c r="AH61" s="127"/>
      <c r="AI61" s="127"/>
      <c r="AJ61" s="126"/>
      <c r="AK61" s="127"/>
      <c r="AL61" s="126"/>
      <c r="AM61" s="127"/>
      <c r="AN61" s="127"/>
      <c r="AO61" s="127"/>
      <c r="AP61" s="127"/>
      <c r="AQ61" s="127"/>
      <c r="AR61" s="126"/>
      <c r="AS61" s="127"/>
      <c r="AT61" s="126"/>
      <c r="AU61" s="127"/>
      <c r="AV61" s="127"/>
      <c r="AW61" s="127"/>
      <c r="AX61" s="127"/>
      <c r="AY61" s="126"/>
      <c r="AZ61" s="127"/>
      <c r="BA61" s="127"/>
      <c r="BB61" s="127"/>
      <c r="BC61" s="127"/>
      <c r="BD61" s="127"/>
      <c r="BE61" s="126"/>
      <c r="BF61" s="127"/>
      <c r="BG61" s="126"/>
      <c r="BH61" s="126"/>
      <c r="BI61" s="126"/>
      <c r="BJ61" s="127"/>
      <c r="BK61" s="127"/>
      <c r="BL61" s="127"/>
      <c r="BM61" s="126"/>
      <c r="BN61" s="127"/>
      <c r="BO61" s="127"/>
      <c r="BP61" s="126"/>
      <c r="BQ61" s="127"/>
      <c r="BR61" s="127"/>
      <c r="BS61" s="127"/>
      <c r="BT61" s="127"/>
      <c r="BU61" s="127"/>
      <c r="BV61" s="127"/>
    </row>
    <row r="62">
      <c r="A62" s="152" t="s">
        <v>148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6"/>
      <c r="S62" s="126"/>
      <c r="T62" s="153"/>
      <c r="U62" s="127"/>
      <c r="V62" s="127"/>
      <c r="W62" s="127"/>
      <c r="X62" s="127"/>
      <c r="Y62" s="126"/>
      <c r="Z62" s="126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6"/>
      <c r="BF62" s="127"/>
      <c r="BG62" s="127"/>
      <c r="BH62" s="127"/>
      <c r="BI62" s="126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6"/>
      <c r="BU62" s="127"/>
      <c r="BV62" s="127"/>
    </row>
    <row r="63">
      <c r="A63" s="139" t="s">
        <v>149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</row>
    <row r="64">
      <c r="A64" s="139" t="s">
        <v>150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</row>
    <row r="65">
      <c r="A65" s="132" t="s">
        <v>151</v>
      </c>
      <c r="B65" s="126"/>
      <c r="C65" s="127"/>
      <c r="D65" s="127"/>
      <c r="E65" s="126"/>
      <c r="F65" s="126"/>
      <c r="G65" s="126"/>
      <c r="H65" s="126"/>
      <c r="I65" s="127"/>
      <c r="J65" s="127"/>
      <c r="K65" s="127"/>
      <c r="L65" s="126"/>
      <c r="M65" s="126"/>
      <c r="N65" s="127"/>
      <c r="O65" s="126"/>
      <c r="P65" s="126"/>
      <c r="Q65" s="126"/>
      <c r="R65" s="127"/>
      <c r="S65" s="126"/>
      <c r="T65" s="126"/>
      <c r="U65" s="126"/>
      <c r="V65" s="126"/>
      <c r="W65" s="126"/>
      <c r="X65" s="127"/>
      <c r="Y65" s="126"/>
      <c r="Z65" s="126"/>
      <c r="AA65" s="127"/>
      <c r="AB65" s="126"/>
      <c r="AC65" s="126"/>
      <c r="AD65" s="127"/>
      <c r="AE65" s="126"/>
      <c r="AF65" s="127"/>
      <c r="AG65" s="127"/>
      <c r="AH65" s="127"/>
      <c r="AI65" s="127"/>
      <c r="AJ65" s="126"/>
      <c r="AK65" s="126"/>
      <c r="AL65" s="127"/>
      <c r="AM65" s="126"/>
      <c r="AN65" s="126"/>
      <c r="AO65" s="127"/>
      <c r="AP65" s="127"/>
      <c r="AQ65" s="127"/>
      <c r="AR65" s="127"/>
      <c r="AS65" s="127"/>
      <c r="AT65" s="126"/>
      <c r="AU65" s="127"/>
      <c r="AV65" s="126"/>
      <c r="AW65" s="127"/>
      <c r="AX65" s="127"/>
      <c r="AY65" s="126"/>
      <c r="AZ65" s="126"/>
      <c r="BA65" s="127"/>
      <c r="BB65" s="127"/>
      <c r="BC65" s="127"/>
      <c r="BD65" s="127"/>
      <c r="BE65" s="126"/>
      <c r="BF65" s="127"/>
      <c r="BG65" s="127"/>
      <c r="BH65" s="126"/>
      <c r="BI65" s="126"/>
      <c r="BJ65" s="127"/>
      <c r="BK65" s="127"/>
      <c r="BL65" s="127"/>
      <c r="BM65" s="126"/>
      <c r="BN65" s="127"/>
      <c r="BO65" s="127"/>
      <c r="BP65" s="126"/>
      <c r="BQ65" s="127"/>
      <c r="BR65" s="126"/>
      <c r="BS65" s="126"/>
      <c r="BT65" s="127"/>
      <c r="BU65" s="127"/>
      <c r="BV65" s="127"/>
    </row>
    <row r="66">
      <c r="A66" s="132" t="s">
        <v>152</v>
      </c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</row>
    <row r="67">
      <c r="A67" s="128" t="s">
        <v>153</v>
      </c>
      <c r="B67" s="127"/>
      <c r="C67" s="127"/>
      <c r="D67" s="127"/>
      <c r="E67" s="126"/>
      <c r="F67" s="126"/>
      <c r="G67" s="126"/>
      <c r="H67" s="127"/>
      <c r="I67" s="127"/>
      <c r="J67" s="127"/>
      <c r="K67" s="127"/>
      <c r="L67" s="126"/>
      <c r="M67" s="126"/>
      <c r="N67" s="127"/>
      <c r="O67" s="138"/>
      <c r="P67" s="138"/>
      <c r="Q67" s="138"/>
      <c r="R67" s="127"/>
      <c r="S67" s="138"/>
      <c r="T67" s="127"/>
      <c r="U67" s="126"/>
      <c r="V67" s="127"/>
      <c r="W67" s="126"/>
      <c r="X67" s="127"/>
      <c r="Y67" s="126"/>
      <c r="Z67" s="126"/>
      <c r="AA67" s="126"/>
      <c r="AB67" s="126"/>
      <c r="AC67" s="126"/>
      <c r="AD67" s="127"/>
      <c r="AE67" s="127"/>
      <c r="AF67" s="127"/>
      <c r="AG67" s="127"/>
      <c r="AH67" s="127"/>
      <c r="AI67" s="127"/>
      <c r="AJ67" s="127"/>
      <c r="AK67" s="126"/>
      <c r="AL67" s="127"/>
      <c r="AM67" s="126"/>
      <c r="AN67" s="127"/>
      <c r="AO67" s="127"/>
      <c r="AP67" s="127"/>
      <c r="AQ67" s="127"/>
      <c r="AR67" s="127"/>
      <c r="AS67" s="127"/>
      <c r="AT67" s="126"/>
      <c r="AU67" s="127"/>
      <c r="AV67" s="127"/>
      <c r="AW67" s="127"/>
      <c r="AX67" s="127"/>
      <c r="AY67" s="126"/>
      <c r="AZ67" s="126"/>
      <c r="BA67" s="127"/>
      <c r="BB67" s="127"/>
      <c r="BC67" s="127"/>
      <c r="BD67" s="127"/>
      <c r="BE67" s="126"/>
      <c r="BF67" s="127"/>
      <c r="BG67" s="127"/>
      <c r="BH67" s="126"/>
      <c r="BI67" s="126"/>
      <c r="BJ67" s="127"/>
      <c r="BK67" s="127"/>
      <c r="BL67" s="127"/>
      <c r="BM67" s="126"/>
      <c r="BN67" s="127"/>
      <c r="BO67" s="126"/>
      <c r="BP67" s="126"/>
      <c r="BQ67" s="127"/>
      <c r="BR67" s="126"/>
      <c r="BS67" s="127"/>
      <c r="BT67" s="127"/>
      <c r="BU67" s="127"/>
      <c r="BV67" s="127"/>
    </row>
    <row r="68">
      <c r="A68" s="128" t="s">
        <v>154</v>
      </c>
      <c r="B68" s="127"/>
      <c r="C68" s="127"/>
      <c r="D68" s="127"/>
      <c r="E68" s="126"/>
      <c r="F68" s="126"/>
      <c r="G68" s="126"/>
      <c r="H68" s="126"/>
      <c r="I68" s="127"/>
      <c r="J68" s="127"/>
      <c r="K68" s="127"/>
      <c r="L68" s="126"/>
      <c r="M68" s="126"/>
      <c r="N68" s="126"/>
      <c r="O68" s="127"/>
      <c r="P68" s="138"/>
      <c r="Q68" s="138"/>
      <c r="R68" s="127"/>
      <c r="S68" s="138"/>
      <c r="T68" s="127"/>
      <c r="U68" s="127"/>
      <c r="V68" s="127"/>
      <c r="W68" s="127"/>
      <c r="X68" s="127"/>
      <c r="Y68" s="126"/>
      <c r="Z68" s="126"/>
      <c r="AA68" s="127"/>
      <c r="AB68" s="126"/>
      <c r="AC68" s="126"/>
      <c r="AD68" s="127"/>
      <c r="AE68" s="126"/>
      <c r="AF68" s="127"/>
      <c r="AG68" s="127"/>
      <c r="AH68" s="127"/>
      <c r="AI68" s="127"/>
      <c r="AJ68" s="127"/>
      <c r="AK68" s="126"/>
      <c r="AL68" s="127"/>
      <c r="AM68" s="126"/>
      <c r="AN68" s="127"/>
      <c r="AO68" s="127"/>
      <c r="AP68" s="127"/>
      <c r="AQ68" s="127"/>
      <c r="AR68" s="127"/>
      <c r="AS68" s="127"/>
      <c r="AT68" s="126"/>
      <c r="AU68" s="127"/>
      <c r="AV68" s="127"/>
      <c r="AW68" s="127"/>
      <c r="AX68" s="127"/>
      <c r="AY68" s="126"/>
      <c r="AZ68" s="126"/>
      <c r="BA68" s="127"/>
      <c r="BB68" s="127"/>
      <c r="BC68" s="127"/>
      <c r="BD68" s="127"/>
      <c r="BE68" s="126"/>
      <c r="BF68" s="127"/>
      <c r="BG68" s="127"/>
      <c r="BH68" s="127"/>
      <c r="BI68" s="126"/>
      <c r="BJ68" s="127"/>
      <c r="BK68" s="127"/>
      <c r="BL68" s="127"/>
      <c r="BM68" s="126"/>
      <c r="BN68" s="127"/>
      <c r="BO68" s="126"/>
      <c r="BP68" s="126"/>
      <c r="BQ68" s="127"/>
      <c r="BR68" s="126"/>
      <c r="BS68" s="127"/>
      <c r="BT68" s="127"/>
      <c r="BU68" s="127"/>
      <c r="BV68" s="127"/>
    </row>
    <row r="69">
      <c r="A69" s="132" t="s">
        <v>155</v>
      </c>
      <c r="B69" s="127"/>
      <c r="C69" s="127"/>
      <c r="D69" s="127"/>
      <c r="E69" s="126"/>
      <c r="F69" s="127"/>
      <c r="G69" s="126"/>
      <c r="H69" s="126"/>
      <c r="I69" s="127"/>
      <c r="J69" s="127"/>
      <c r="K69" s="127"/>
      <c r="L69" s="126"/>
      <c r="M69" s="127"/>
      <c r="N69" s="127"/>
      <c r="O69" s="126"/>
      <c r="P69" s="127"/>
      <c r="Q69" s="127"/>
      <c r="R69" s="127"/>
      <c r="S69" s="126"/>
      <c r="T69" s="127"/>
      <c r="U69" s="126"/>
      <c r="V69" s="126"/>
      <c r="W69" s="126"/>
      <c r="X69" s="127"/>
      <c r="Y69" s="126"/>
      <c r="Z69" s="126"/>
      <c r="AA69" s="127"/>
      <c r="AB69" s="127"/>
      <c r="AC69" s="127"/>
      <c r="AD69" s="127"/>
      <c r="AE69" s="126"/>
      <c r="AF69" s="127"/>
      <c r="AG69" s="127"/>
      <c r="AH69" s="127"/>
      <c r="AI69" s="127"/>
      <c r="AJ69" s="126"/>
      <c r="AK69" s="126"/>
      <c r="AL69" s="127"/>
      <c r="AM69" s="126"/>
      <c r="AN69" s="127"/>
      <c r="AO69" s="127"/>
      <c r="AP69" s="126"/>
      <c r="AQ69" s="127"/>
      <c r="AR69" s="127"/>
      <c r="AS69" s="127"/>
      <c r="AT69" s="126"/>
      <c r="AU69" s="127"/>
      <c r="AV69" s="127"/>
      <c r="AW69" s="127"/>
      <c r="AX69" s="127"/>
      <c r="AY69" s="126"/>
      <c r="AZ69" s="126"/>
      <c r="BA69" s="127"/>
      <c r="BB69" s="127"/>
      <c r="BC69" s="127"/>
      <c r="BD69" s="127"/>
      <c r="BE69" s="126"/>
      <c r="BF69" s="127"/>
      <c r="BG69" s="127"/>
      <c r="BH69" s="126"/>
      <c r="BI69" s="127"/>
      <c r="BJ69" s="127"/>
      <c r="BK69" s="127"/>
      <c r="BL69" s="127"/>
      <c r="BM69" s="126"/>
      <c r="BN69" s="127"/>
      <c r="BO69" s="126"/>
      <c r="BP69" s="129"/>
      <c r="BQ69" s="127"/>
      <c r="BR69" s="127"/>
      <c r="BS69" s="126"/>
      <c r="BT69" s="127"/>
      <c r="BU69" s="127"/>
      <c r="BV69" s="127"/>
    </row>
    <row r="70">
      <c r="A70" s="132" t="s">
        <v>156</v>
      </c>
      <c r="B70" s="127"/>
      <c r="C70" s="127"/>
      <c r="D70" s="127"/>
      <c r="E70" s="126"/>
      <c r="F70" s="127"/>
      <c r="G70" s="126"/>
      <c r="H70" s="126"/>
      <c r="I70" s="127"/>
      <c r="J70" s="127"/>
      <c r="K70" s="127"/>
      <c r="L70" s="127"/>
      <c r="M70" s="126"/>
      <c r="N70" s="127"/>
      <c r="O70" s="126"/>
      <c r="P70" s="127"/>
      <c r="Q70" s="127"/>
      <c r="R70" s="127"/>
      <c r="S70" s="126"/>
      <c r="T70" s="127"/>
      <c r="U70" s="126"/>
      <c r="V70" s="126"/>
      <c r="W70" s="127"/>
      <c r="X70" s="127"/>
      <c r="Y70" s="126"/>
      <c r="Z70" s="126"/>
      <c r="AA70" s="127"/>
      <c r="AB70" s="127"/>
      <c r="AC70" s="126"/>
      <c r="AD70" s="127"/>
      <c r="AE70" s="127"/>
      <c r="AF70" s="127"/>
      <c r="AG70" s="127"/>
      <c r="AH70" s="127"/>
      <c r="AI70" s="127"/>
      <c r="AJ70" s="126"/>
      <c r="AK70" s="126"/>
      <c r="AL70" s="127"/>
      <c r="AM70" s="127"/>
      <c r="AN70" s="127"/>
      <c r="AO70" s="127"/>
      <c r="AP70" s="127"/>
      <c r="AQ70" s="127"/>
      <c r="AR70" s="127"/>
      <c r="AS70" s="127"/>
      <c r="AT70" s="126"/>
      <c r="AU70" s="127"/>
      <c r="AV70" s="127"/>
      <c r="AW70" s="127"/>
      <c r="AX70" s="127"/>
      <c r="AY70" s="126"/>
      <c r="AZ70" s="126"/>
      <c r="BA70" s="127"/>
      <c r="BB70" s="127"/>
      <c r="BC70" s="127"/>
      <c r="BD70" s="127"/>
      <c r="BE70" s="126"/>
      <c r="BF70" s="127"/>
      <c r="BG70" s="127"/>
      <c r="BH70" s="126"/>
      <c r="BI70" s="127"/>
      <c r="BJ70" s="127"/>
      <c r="BK70" s="127"/>
      <c r="BL70" s="127"/>
      <c r="BM70" s="126"/>
      <c r="BN70" s="127"/>
      <c r="BO70" s="126"/>
      <c r="BP70" s="126"/>
      <c r="BQ70" s="127"/>
      <c r="BR70" s="127"/>
      <c r="BS70" s="127"/>
      <c r="BT70" s="127"/>
      <c r="BU70" s="127"/>
      <c r="BV70" s="127"/>
    </row>
    <row r="71">
      <c r="A71" s="132" t="s">
        <v>157</v>
      </c>
      <c r="B71" s="126"/>
      <c r="C71" s="127"/>
      <c r="D71" s="127"/>
      <c r="E71" s="126"/>
      <c r="F71" s="126"/>
      <c r="G71" s="127"/>
      <c r="H71" s="127"/>
      <c r="I71" s="127"/>
      <c r="J71" s="127"/>
      <c r="K71" s="127"/>
      <c r="L71" s="126"/>
      <c r="M71" s="127"/>
      <c r="N71" s="127"/>
      <c r="O71" s="127"/>
      <c r="P71" s="138"/>
      <c r="Q71" s="138"/>
      <c r="R71" s="127"/>
      <c r="S71" s="138"/>
      <c r="T71" s="127"/>
      <c r="U71" s="127"/>
      <c r="V71" s="127"/>
      <c r="W71" s="127"/>
      <c r="X71" s="127"/>
      <c r="Y71" s="126"/>
      <c r="Z71" s="148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6"/>
      <c r="AU71" s="127"/>
      <c r="AV71" s="127"/>
      <c r="AW71" s="127"/>
      <c r="AX71" s="127"/>
      <c r="AY71" s="126"/>
      <c r="AZ71" s="127"/>
      <c r="BA71" s="127"/>
      <c r="BB71" s="127"/>
      <c r="BC71" s="127"/>
      <c r="BD71" s="127"/>
      <c r="BE71" s="126"/>
      <c r="BF71" s="127"/>
      <c r="BG71" s="127"/>
      <c r="BH71" s="127"/>
      <c r="BI71" s="126"/>
      <c r="BJ71" s="127"/>
      <c r="BK71" s="127"/>
      <c r="BL71" s="127"/>
      <c r="BM71" s="127"/>
      <c r="BN71" s="127"/>
      <c r="BO71" s="127"/>
      <c r="BP71" s="126"/>
      <c r="BQ71" s="127"/>
      <c r="BR71" s="127"/>
      <c r="BS71" s="126"/>
      <c r="BT71" s="127"/>
      <c r="BU71" s="127"/>
      <c r="BV71" s="127"/>
    </row>
    <row r="72">
      <c r="A72" s="132" t="s">
        <v>158</v>
      </c>
      <c r="B72" s="127"/>
      <c r="C72" s="127"/>
      <c r="D72" s="127"/>
      <c r="E72" s="126"/>
      <c r="F72" s="138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48"/>
      <c r="V72" s="127"/>
      <c r="W72" s="127"/>
      <c r="X72" s="127"/>
      <c r="Y72" s="126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6"/>
      <c r="AK72" s="127"/>
      <c r="AL72" s="127"/>
      <c r="AM72" s="127"/>
      <c r="AN72" s="127"/>
      <c r="AO72" s="127"/>
      <c r="AP72" s="127"/>
      <c r="AQ72" s="127"/>
      <c r="AR72" s="127"/>
      <c r="AS72" s="127"/>
      <c r="AT72" s="126"/>
      <c r="AU72" s="127"/>
      <c r="AV72" s="127"/>
      <c r="AW72" s="127"/>
      <c r="AX72" s="127"/>
      <c r="AY72" s="126"/>
      <c r="AZ72" s="127"/>
      <c r="BA72" s="127"/>
      <c r="BB72" s="127"/>
      <c r="BC72" s="127"/>
      <c r="BD72" s="127"/>
      <c r="BE72" s="127"/>
      <c r="BF72" s="127"/>
      <c r="BG72" s="127"/>
      <c r="BH72" s="127"/>
      <c r="BI72" s="126"/>
      <c r="BJ72" s="127"/>
      <c r="BK72" s="127"/>
      <c r="BL72" s="127"/>
      <c r="BM72" s="127"/>
      <c r="BN72" s="127"/>
      <c r="BO72" s="127"/>
      <c r="BQ72" s="127"/>
      <c r="BR72" s="127"/>
      <c r="BS72" s="127"/>
      <c r="BT72" s="127"/>
      <c r="BU72" s="127"/>
      <c r="BV72" s="127"/>
    </row>
    <row r="73">
      <c r="A73" s="132" t="s">
        <v>159</v>
      </c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6"/>
      <c r="V73" s="127"/>
      <c r="W73" s="127"/>
      <c r="X73" s="127"/>
      <c r="Y73" s="126"/>
      <c r="Z73" s="127"/>
      <c r="AA73" s="127"/>
      <c r="AB73" s="126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6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</row>
    <row r="74">
      <c r="A74" s="132" t="s">
        <v>160</v>
      </c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6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</row>
    <row r="75">
      <c r="A75" s="132" t="s">
        <v>161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6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</row>
    <row r="76">
      <c r="A76" s="132" t="s">
        <v>162</v>
      </c>
      <c r="B76" s="127"/>
      <c r="C76" s="127"/>
      <c r="D76" s="127"/>
      <c r="E76" s="126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6"/>
      <c r="U76" s="127"/>
      <c r="V76" s="127"/>
      <c r="W76" s="127"/>
      <c r="X76" s="127"/>
      <c r="Y76" s="126"/>
      <c r="Z76" s="126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6"/>
      <c r="AU76" s="127"/>
      <c r="AV76" s="127"/>
      <c r="AW76" s="127"/>
      <c r="AX76" s="127"/>
      <c r="AY76" s="126"/>
      <c r="AZ76" s="127"/>
      <c r="BA76" s="127"/>
      <c r="BB76" s="127"/>
      <c r="BC76" s="127"/>
      <c r="BD76" s="127"/>
      <c r="BE76" s="126"/>
      <c r="BF76" s="127"/>
      <c r="BG76" s="127"/>
      <c r="BH76" s="127"/>
      <c r="BI76" s="126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</row>
    <row r="77">
      <c r="A77" s="154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</row>
    <row r="78">
      <c r="A78" s="154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</row>
    <row r="79">
      <c r="A79" s="154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</row>
    <row r="80">
      <c r="A80" s="154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</row>
    <row r="81">
      <c r="A81" s="154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</row>
    <row r="82">
      <c r="A82" s="154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</row>
    <row r="83">
      <c r="A83" s="154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</row>
    <row r="84">
      <c r="A84" s="154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</row>
    <row r="85">
      <c r="A85" s="154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</row>
    <row r="86">
      <c r="A86" s="154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</row>
    <row r="87">
      <c r="A87" s="154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</row>
    <row r="88">
      <c r="A88" s="154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</row>
    <row r="89">
      <c r="A89" s="154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</row>
    <row r="90">
      <c r="A90" s="154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</row>
    <row r="91">
      <c r="A91" s="154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</row>
    <row r="92">
      <c r="A92" s="154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</row>
    <row r="93">
      <c r="A93" s="154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</row>
    <row r="94">
      <c r="A94" s="154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</row>
    <row r="95">
      <c r="A95" s="154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</row>
    <row r="96">
      <c r="A96" s="154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/>
      <c r="BS96" s="127"/>
      <c r="BT96" s="127"/>
      <c r="BU96" s="127"/>
      <c r="BV96" s="127"/>
    </row>
    <row r="97">
      <c r="A97" s="154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</row>
    <row r="98">
      <c r="A98" s="154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</row>
    <row r="99">
      <c r="A99" s="154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</row>
    <row r="100">
      <c r="A100" s="154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</row>
    <row r="101">
      <c r="A101" s="154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/>
      <c r="BS101" s="127"/>
      <c r="BT101" s="127"/>
      <c r="BU101" s="127"/>
      <c r="BV101" s="127"/>
    </row>
    <row r="102">
      <c r="A102" s="154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/>
    </row>
    <row r="103">
      <c r="A103" s="154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27"/>
      <c r="BU103" s="127"/>
      <c r="BV103" s="127"/>
    </row>
    <row r="104">
      <c r="A104" s="154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/>
      <c r="BO104" s="127"/>
      <c r="BP104" s="127"/>
      <c r="BQ104" s="127"/>
      <c r="BR104" s="127"/>
      <c r="BS104" s="127"/>
      <c r="BT104" s="127"/>
      <c r="BU104" s="127"/>
      <c r="BV104" s="127"/>
    </row>
    <row r="105">
      <c r="A105" s="154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7"/>
      <c r="BR105" s="127"/>
      <c r="BS105" s="127"/>
      <c r="BT105" s="127"/>
      <c r="BU105" s="127"/>
      <c r="BV105" s="127"/>
    </row>
    <row r="106">
      <c r="A106" s="154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7"/>
      <c r="BR106" s="127"/>
      <c r="BS106" s="127"/>
      <c r="BT106" s="127"/>
      <c r="BU106" s="127"/>
      <c r="BV106" s="127"/>
    </row>
    <row r="107">
      <c r="A107" s="154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127"/>
      <c r="BS107" s="127"/>
      <c r="BT107" s="127"/>
      <c r="BU107" s="127"/>
      <c r="BV107" s="127"/>
    </row>
    <row r="108">
      <c r="A108" s="154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127"/>
      <c r="BS108" s="127"/>
      <c r="BT108" s="127"/>
      <c r="BU108" s="127"/>
      <c r="BV108" s="127"/>
    </row>
    <row r="109">
      <c r="A109" s="154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/>
      <c r="BN109" s="127"/>
      <c r="BO109" s="127"/>
      <c r="BP109" s="127"/>
      <c r="BQ109" s="127"/>
      <c r="BR109" s="127"/>
      <c r="BS109" s="127"/>
      <c r="BT109" s="127"/>
      <c r="BU109" s="127"/>
      <c r="BV109" s="127"/>
    </row>
    <row r="110">
      <c r="A110" s="154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/>
    </row>
    <row r="111">
      <c r="A111" s="154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</row>
    <row r="112">
      <c r="A112" s="154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</row>
    <row r="113">
      <c r="A113" s="154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</row>
    <row r="114">
      <c r="A114" s="154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</row>
    <row r="115">
      <c r="A115" s="154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/>
      <c r="BS115" s="127"/>
      <c r="BT115" s="127"/>
      <c r="BU115" s="127"/>
      <c r="BV115" s="127"/>
    </row>
    <row r="116">
      <c r="A116" s="154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/>
      <c r="BO116" s="127"/>
      <c r="BP116" s="127"/>
      <c r="BQ116" s="127"/>
      <c r="BR116" s="127"/>
      <c r="BS116" s="127"/>
      <c r="BT116" s="127"/>
      <c r="BU116" s="127"/>
      <c r="BV116" s="127"/>
    </row>
    <row r="117">
      <c r="A117" s="154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/>
      <c r="BU117" s="127"/>
      <c r="BV117" s="127"/>
    </row>
    <row r="118">
      <c r="A118" s="154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/>
      <c r="BI118" s="127"/>
      <c r="BJ118" s="127"/>
      <c r="BK118" s="127"/>
      <c r="BL118" s="127"/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</row>
    <row r="119">
      <c r="A119" s="154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/>
      <c r="BI119" s="127"/>
      <c r="BJ119" s="127"/>
      <c r="BK119" s="127"/>
      <c r="BL119" s="127"/>
      <c r="BM119" s="127"/>
      <c r="BN119" s="127"/>
      <c r="BO119" s="127"/>
      <c r="BP119" s="127"/>
      <c r="BQ119" s="127"/>
      <c r="BR119" s="127"/>
      <c r="BS119" s="127"/>
      <c r="BT119" s="127"/>
      <c r="BU119" s="127"/>
      <c r="BV119" s="127"/>
    </row>
    <row r="120">
      <c r="A120" s="154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</row>
    <row r="121">
      <c r="A121" s="154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/>
      <c r="BM121" s="127"/>
      <c r="BN121" s="127"/>
      <c r="BO121" s="127"/>
      <c r="BP121" s="127"/>
      <c r="BQ121" s="127"/>
      <c r="BR121" s="127"/>
      <c r="BS121" s="127"/>
      <c r="BT121" s="127"/>
      <c r="BU121" s="127"/>
      <c r="BV121" s="127"/>
    </row>
    <row r="122">
      <c r="A122" s="154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</row>
    <row r="123">
      <c r="A123" s="154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</row>
    <row r="124">
      <c r="A124" s="154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/>
      <c r="BM124" s="127"/>
      <c r="BN124" s="127"/>
      <c r="BO124" s="127"/>
      <c r="BP124" s="127"/>
      <c r="BQ124" s="127"/>
      <c r="BR124" s="127"/>
      <c r="BS124" s="127"/>
      <c r="BT124" s="127"/>
      <c r="BU124" s="127"/>
      <c r="BV124" s="127"/>
    </row>
    <row r="125">
      <c r="A125" s="154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/>
    </row>
    <row r="126">
      <c r="A126" s="154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/>
    </row>
    <row r="127">
      <c r="A127" s="154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7"/>
      <c r="BR127" s="127"/>
      <c r="BS127" s="127"/>
      <c r="BT127" s="127"/>
      <c r="BU127" s="127"/>
      <c r="BV127" s="127"/>
    </row>
    <row r="128">
      <c r="A128" s="154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/>
      <c r="BS128" s="127"/>
      <c r="BT128" s="127"/>
      <c r="BU128" s="127"/>
      <c r="BV128" s="127"/>
    </row>
    <row r="129">
      <c r="A129" s="154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</row>
    <row r="130">
      <c r="A130" s="154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/>
      <c r="BR130" s="127"/>
      <c r="BS130" s="127"/>
      <c r="BT130" s="127"/>
      <c r="BU130" s="127"/>
      <c r="BV130" s="127"/>
    </row>
    <row r="131">
      <c r="A131" s="154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/>
      <c r="BN131" s="127"/>
      <c r="BO131" s="127"/>
      <c r="BP131" s="127"/>
      <c r="BQ131" s="127"/>
      <c r="BR131" s="127"/>
      <c r="BS131" s="127"/>
      <c r="BT131" s="127"/>
      <c r="BU131" s="127"/>
      <c r="BV131" s="127"/>
    </row>
    <row r="132">
      <c r="A132" s="154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7"/>
      <c r="BQ132" s="127"/>
      <c r="BR132" s="127"/>
      <c r="BS132" s="127"/>
      <c r="BT132" s="127"/>
      <c r="BU132" s="127"/>
      <c r="BV132" s="127"/>
    </row>
    <row r="133">
      <c r="A133" s="154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  <c r="BI133" s="127"/>
      <c r="BJ133" s="127"/>
      <c r="BK133" s="127"/>
      <c r="BL133" s="127"/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</row>
    <row r="134">
      <c r="A134" s="154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</row>
    <row r="135">
      <c r="A135" s="154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7"/>
      <c r="BQ135" s="127"/>
      <c r="BR135" s="127"/>
      <c r="BS135" s="127"/>
      <c r="BT135" s="127"/>
      <c r="BU135" s="127"/>
      <c r="BV135" s="127"/>
    </row>
    <row r="136">
      <c r="A136" s="154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</row>
    <row r="137">
      <c r="A137" s="154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/>
      <c r="BU137" s="127"/>
      <c r="BV137" s="127"/>
    </row>
    <row r="138">
      <c r="A138" s="154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</row>
    <row r="139">
      <c r="A139" s="154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</row>
    <row r="140">
      <c r="A140" s="154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</row>
    <row r="141">
      <c r="A141" s="154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</row>
    <row r="142">
      <c r="A142" s="154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</row>
    <row r="143">
      <c r="A143" s="154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7"/>
      <c r="BS143" s="127"/>
      <c r="BT143" s="127"/>
      <c r="BU143" s="127"/>
      <c r="BV143" s="127"/>
    </row>
    <row r="144">
      <c r="A144" s="154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</row>
    <row r="145">
      <c r="A145" s="154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</row>
    <row r="146">
      <c r="A146" s="154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</row>
    <row r="147">
      <c r="A147" s="154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/>
      <c r="BI147" s="127"/>
      <c r="BJ147" s="127"/>
      <c r="BK147" s="127"/>
      <c r="BL147" s="127"/>
      <c r="BM147" s="127"/>
      <c r="BN147" s="127"/>
      <c r="BO147" s="127"/>
      <c r="BP147" s="127"/>
      <c r="BQ147" s="127"/>
      <c r="BR147" s="127"/>
      <c r="BS147" s="127"/>
      <c r="BT147" s="127"/>
      <c r="BU147" s="127"/>
      <c r="BV147" s="127"/>
    </row>
    <row r="148">
      <c r="A148" s="154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/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</row>
    <row r="149">
      <c r="A149" s="154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</row>
    <row r="150">
      <c r="A150" s="154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/>
      <c r="BN150" s="127"/>
      <c r="BO150" s="127"/>
      <c r="BP150" s="127"/>
      <c r="BQ150" s="127"/>
      <c r="BR150" s="127"/>
      <c r="BS150" s="127"/>
      <c r="BT150" s="127"/>
      <c r="BU150" s="127"/>
      <c r="BV150" s="127"/>
    </row>
    <row r="151">
      <c r="A151" s="154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</row>
    <row r="152">
      <c r="A152" s="154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</row>
    <row r="153">
      <c r="A153" s="154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</row>
    <row r="154">
      <c r="A154" s="154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</row>
    <row r="155">
      <c r="A155" s="154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/>
      <c r="BJ155" s="127"/>
      <c r="BK155" s="127"/>
      <c r="BL155" s="127"/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</row>
    <row r="156">
      <c r="A156" s="154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/>
      <c r="BR156" s="127"/>
      <c r="BS156" s="127"/>
      <c r="BT156" s="127"/>
      <c r="BU156" s="127"/>
      <c r="BV156" s="127"/>
    </row>
    <row r="157">
      <c r="A157" s="154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</row>
    <row r="158">
      <c r="A158" s="154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7"/>
      <c r="BU158" s="127"/>
      <c r="BV158" s="127"/>
    </row>
    <row r="159">
      <c r="A159" s="154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/>
    </row>
    <row r="160">
      <c r="A160" s="154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</row>
    <row r="161">
      <c r="A161" s="154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</row>
    <row r="162">
      <c r="A162" s="154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/>
      <c r="BQ162" s="127"/>
      <c r="BR162" s="127"/>
      <c r="BS162" s="127"/>
      <c r="BT162" s="127"/>
      <c r="BU162" s="127"/>
      <c r="BV162" s="127"/>
    </row>
    <row r="163">
      <c r="A163" s="154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</row>
    <row r="164">
      <c r="A164" s="154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7"/>
      <c r="BR164" s="127"/>
      <c r="BS164" s="127"/>
      <c r="BT164" s="127"/>
      <c r="BU164" s="127"/>
      <c r="BV164" s="127"/>
    </row>
    <row r="165">
      <c r="A165" s="154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/>
      <c r="BT165" s="127"/>
      <c r="BU165" s="127"/>
      <c r="BV165" s="127"/>
    </row>
    <row r="166">
      <c r="A166" s="154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/>
      <c r="BU166" s="127"/>
      <c r="BV166" s="127"/>
    </row>
    <row r="167">
      <c r="A167" s="154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/>
      <c r="BJ167" s="127"/>
      <c r="BK167" s="127"/>
      <c r="BL167" s="127"/>
      <c r="BM167" s="127"/>
      <c r="BN167" s="127"/>
      <c r="BO167" s="127"/>
      <c r="BP167" s="127"/>
      <c r="BQ167" s="127"/>
      <c r="BR167" s="127"/>
      <c r="BS167" s="127"/>
      <c r="BT167" s="127"/>
      <c r="BU167" s="127"/>
      <c r="BV167" s="127"/>
    </row>
    <row r="168">
      <c r="A168" s="154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</row>
    <row r="169">
      <c r="A169" s="154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</row>
    <row r="170">
      <c r="A170" s="154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</row>
    <row r="171">
      <c r="A171" s="154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/>
      <c r="BU171" s="127"/>
      <c r="BV171" s="127"/>
    </row>
    <row r="172">
      <c r="A172" s="154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</row>
    <row r="173">
      <c r="A173" s="154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</row>
    <row r="174">
      <c r="A174" s="154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/>
      <c r="BQ174" s="127"/>
      <c r="BR174" s="127"/>
      <c r="BS174" s="127"/>
      <c r="BT174" s="127"/>
      <c r="BU174" s="127"/>
      <c r="BV174" s="127"/>
    </row>
    <row r="175">
      <c r="A175" s="154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</row>
    <row r="176">
      <c r="A176" s="154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</row>
    <row r="177">
      <c r="A177" s="154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/>
      <c r="BU177" s="127"/>
      <c r="BV177" s="127"/>
    </row>
    <row r="178">
      <c r="A178" s="154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</row>
    <row r="179">
      <c r="A179" s="154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/>
    </row>
    <row r="180">
      <c r="A180" s="154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7"/>
      <c r="BQ180" s="127"/>
      <c r="BR180" s="127"/>
      <c r="BS180" s="127"/>
      <c r="BT180" s="127"/>
      <c r="BU180" s="127"/>
      <c r="BV180" s="127"/>
    </row>
    <row r="181">
      <c r="A181" s="154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7"/>
      <c r="BS181" s="127"/>
      <c r="BT181" s="127"/>
      <c r="BU181" s="127"/>
      <c r="BV181" s="127"/>
    </row>
    <row r="182">
      <c r="A182" s="154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/>
      <c r="BU182" s="127"/>
      <c r="BV182" s="127"/>
    </row>
    <row r="183">
      <c r="A183" s="154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</row>
    <row r="184">
      <c r="A184" s="154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</row>
    <row r="185">
      <c r="A185" s="154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7"/>
      <c r="BP185" s="127"/>
      <c r="BQ185" s="127"/>
      <c r="BR185" s="127"/>
      <c r="BS185" s="127"/>
      <c r="BT185" s="127"/>
      <c r="BU185" s="127"/>
      <c r="BV185" s="127"/>
    </row>
    <row r="186">
      <c r="A186" s="154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</row>
    <row r="187">
      <c r="A187" s="154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/>
    </row>
    <row r="188">
      <c r="A188" s="154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</row>
    <row r="189">
      <c r="A189" s="154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</row>
    <row r="190">
      <c r="A190" s="154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/>
    </row>
    <row r="191">
      <c r="A191" s="154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</row>
    <row r="192">
      <c r="A192" s="154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/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/>
      <c r="BU192" s="127"/>
      <c r="BV192" s="127"/>
    </row>
    <row r="193">
      <c r="A193" s="154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/>
    </row>
    <row r="194">
      <c r="A194" s="154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/>
      <c r="BU194" s="127"/>
      <c r="BV194" s="127"/>
    </row>
    <row r="195">
      <c r="A195" s="154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</row>
    <row r="196">
      <c r="A196" s="154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/>
    </row>
    <row r="197">
      <c r="A197" s="154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/>
      <c r="BT197" s="127"/>
      <c r="BU197" s="127"/>
      <c r="BV197" s="127"/>
    </row>
    <row r="198">
      <c r="A198" s="154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/>
      <c r="BU198" s="127"/>
      <c r="BV198" s="127"/>
    </row>
    <row r="199">
      <c r="A199" s="154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/>
    </row>
    <row r="200">
      <c r="A200" s="154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/>
      <c r="BO200" s="127"/>
      <c r="BP200" s="127"/>
      <c r="BQ200" s="127"/>
      <c r="BR200" s="127"/>
      <c r="BS200" s="127"/>
      <c r="BT200" s="127"/>
      <c r="BU200" s="127"/>
      <c r="BV200" s="127"/>
    </row>
    <row r="201">
      <c r="A201" s="154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</row>
    <row r="202">
      <c r="A202" s="154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/>
    </row>
    <row r="203">
      <c r="A203" s="154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</row>
    <row r="204">
      <c r="A204" s="154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</row>
    <row r="205">
      <c r="A205" s="154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</row>
    <row r="206">
      <c r="A206" s="154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</row>
    <row r="207">
      <c r="A207" s="154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</row>
    <row r="208">
      <c r="A208" s="154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</row>
    <row r="209">
      <c r="A209" s="154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</row>
    <row r="210">
      <c r="A210" s="154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</row>
    <row r="211">
      <c r="A211" s="154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</row>
    <row r="212">
      <c r="A212" s="154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</row>
    <row r="213">
      <c r="A213" s="154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</row>
    <row r="214">
      <c r="A214" s="154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</row>
    <row r="215">
      <c r="A215" s="154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</row>
    <row r="216">
      <c r="A216" s="154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</row>
    <row r="217">
      <c r="A217" s="154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/>
    </row>
    <row r="218">
      <c r="A218" s="154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</row>
    <row r="219">
      <c r="A219" s="154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</row>
    <row r="220">
      <c r="A220" s="154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</row>
    <row r="221">
      <c r="A221" s="154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</row>
    <row r="222">
      <c r="A222" s="154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</row>
    <row r="223">
      <c r="A223" s="154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</row>
    <row r="224">
      <c r="A224" s="154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</row>
    <row r="225">
      <c r="A225" s="154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</row>
    <row r="226">
      <c r="A226" s="154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</row>
    <row r="227">
      <c r="A227" s="154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</row>
    <row r="228">
      <c r="A228" s="154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</row>
    <row r="229">
      <c r="A229" s="154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</row>
    <row r="230">
      <c r="A230" s="154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</row>
    <row r="231">
      <c r="A231" s="154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</row>
    <row r="232">
      <c r="A232" s="154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</row>
    <row r="233">
      <c r="A233" s="154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</row>
    <row r="234">
      <c r="A234" s="154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</row>
    <row r="235">
      <c r="A235" s="154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</row>
    <row r="236">
      <c r="A236" s="154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</row>
    <row r="237">
      <c r="A237" s="154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</row>
    <row r="238">
      <c r="A238" s="154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</row>
    <row r="239">
      <c r="A239" s="154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</row>
    <row r="240">
      <c r="A240" s="154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</row>
    <row r="241">
      <c r="A241" s="154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</row>
    <row r="242">
      <c r="A242" s="154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</row>
    <row r="243">
      <c r="A243" s="154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</row>
    <row r="244">
      <c r="A244" s="154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</row>
    <row r="245">
      <c r="A245" s="154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</row>
    <row r="246">
      <c r="A246" s="154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</row>
    <row r="247">
      <c r="A247" s="154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</row>
    <row r="248">
      <c r="A248" s="154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</row>
    <row r="249">
      <c r="A249" s="154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</row>
    <row r="250">
      <c r="A250" s="154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</row>
    <row r="251">
      <c r="A251" s="154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/>
      <c r="BS251" s="127"/>
      <c r="BT251" s="127"/>
      <c r="BU251" s="127"/>
      <c r="BV251" s="127"/>
    </row>
    <row r="252">
      <c r="A252" s="154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</row>
    <row r="253">
      <c r="A253" s="154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</row>
    <row r="254">
      <c r="A254" s="154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/>
      <c r="BU254" s="127"/>
      <c r="BV254" s="127"/>
    </row>
    <row r="255">
      <c r="A255" s="154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</row>
    <row r="256">
      <c r="A256" s="154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</row>
    <row r="257">
      <c r="A257" s="154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</row>
    <row r="258">
      <c r="A258" s="154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7"/>
      <c r="BQ258" s="127"/>
      <c r="BR258" s="127"/>
      <c r="BS258" s="127"/>
      <c r="BT258" s="127"/>
      <c r="BU258" s="127"/>
      <c r="BV258" s="127"/>
    </row>
    <row r="259">
      <c r="A259" s="154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7"/>
      <c r="BQ259" s="127"/>
      <c r="BR259" s="127"/>
      <c r="BS259" s="127"/>
      <c r="BT259" s="127"/>
      <c r="BU259" s="127"/>
      <c r="BV259" s="127"/>
    </row>
    <row r="260">
      <c r="A260" s="154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/>
      <c r="BU260" s="127"/>
      <c r="BV260" s="127"/>
    </row>
    <row r="261">
      <c r="A261" s="154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</row>
    <row r="262">
      <c r="A262" s="154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7"/>
      <c r="BP262" s="127"/>
      <c r="BQ262" s="127"/>
      <c r="BR262" s="127"/>
      <c r="BS262" s="127"/>
      <c r="BT262" s="127"/>
      <c r="BU262" s="127"/>
      <c r="BV262" s="127"/>
    </row>
    <row r="263">
      <c r="A263" s="154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</row>
    <row r="264">
      <c r="A264" s="154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/>
      <c r="BU264" s="127"/>
      <c r="BV264" s="127"/>
    </row>
    <row r="265">
      <c r="A265" s="154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</row>
    <row r="266">
      <c r="A266" s="154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/>
      <c r="BU266" s="127"/>
      <c r="BV266" s="127"/>
    </row>
    <row r="267">
      <c r="A267" s="154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</row>
    <row r="268">
      <c r="A268" s="154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7"/>
      <c r="BS268" s="127"/>
      <c r="BT268" s="127"/>
      <c r="BU268" s="127"/>
      <c r="BV268" s="127"/>
    </row>
    <row r="269">
      <c r="A269" s="154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/>
    </row>
    <row r="270">
      <c r="A270" s="154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/>
      <c r="BT270" s="127"/>
      <c r="BU270" s="127"/>
      <c r="BV270" s="127"/>
    </row>
    <row r="271">
      <c r="A271" s="154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/>
      <c r="BQ271" s="127"/>
      <c r="BR271" s="127"/>
      <c r="BS271" s="127"/>
      <c r="BT271" s="127"/>
      <c r="BU271" s="127"/>
      <c r="BV271" s="127"/>
    </row>
    <row r="272">
      <c r="A272" s="154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</row>
    <row r="273">
      <c r="A273" s="154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</row>
    <row r="274">
      <c r="A274" s="154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</row>
    <row r="275">
      <c r="A275" s="154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/>
    </row>
    <row r="276">
      <c r="A276" s="154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</row>
    <row r="277">
      <c r="A277" s="154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</row>
    <row r="278">
      <c r="A278" s="154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7"/>
      <c r="BS278" s="127"/>
      <c r="BT278" s="127"/>
      <c r="BU278" s="127"/>
      <c r="BV278" s="127"/>
    </row>
    <row r="279">
      <c r="A279" s="154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/>
    </row>
    <row r="280">
      <c r="A280" s="154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</row>
    <row r="281">
      <c r="A281" s="154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/>
      <c r="BU281" s="127"/>
      <c r="BV281" s="127"/>
    </row>
    <row r="282">
      <c r="A282" s="154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/>
    </row>
    <row r="283">
      <c r="A283" s="154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/>
      <c r="BU283" s="127"/>
      <c r="BV283" s="127"/>
    </row>
    <row r="284">
      <c r="A284" s="154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</row>
    <row r="285">
      <c r="A285" s="154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/>
      <c r="BU285" s="127"/>
      <c r="BV285" s="127"/>
    </row>
    <row r="286">
      <c r="A286" s="154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</row>
    <row r="287">
      <c r="A287" s="154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/>
      <c r="BU287" s="127"/>
      <c r="BV287" s="127"/>
    </row>
    <row r="288">
      <c r="A288" s="154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/>
      <c r="BU288" s="127"/>
      <c r="BV288" s="127"/>
    </row>
    <row r="289">
      <c r="A289" s="154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/>
      <c r="BQ289" s="127"/>
      <c r="BR289" s="127"/>
      <c r="BS289" s="127"/>
      <c r="BT289" s="127"/>
      <c r="BU289" s="127"/>
      <c r="BV289" s="127"/>
    </row>
    <row r="290">
      <c r="A290" s="154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/>
    </row>
    <row r="291">
      <c r="A291" s="154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/>
      <c r="BQ291" s="127"/>
      <c r="BR291" s="127"/>
      <c r="BS291" s="127"/>
      <c r="BT291" s="127"/>
      <c r="BU291" s="127"/>
      <c r="BV291" s="127"/>
    </row>
    <row r="292">
      <c r="A292" s="154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7"/>
      <c r="BS292" s="127"/>
      <c r="BT292" s="127"/>
      <c r="BU292" s="127"/>
      <c r="BV292" s="127"/>
    </row>
    <row r="293">
      <c r="A293" s="154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/>
      <c r="BQ293" s="127"/>
      <c r="BR293" s="127"/>
      <c r="BS293" s="127"/>
      <c r="BT293" s="127"/>
      <c r="BU293" s="127"/>
      <c r="BV293" s="127"/>
    </row>
    <row r="294">
      <c r="A294" s="154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7"/>
      <c r="BQ294" s="127"/>
      <c r="BR294" s="127"/>
      <c r="BS294" s="127"/>
      <c r="BT294" s="127"/>
      <c r="BU294" s="127"/>
      <c r="BV294" s="127"/>
    </row>
    <row r="295">
      <c r="A295" s="154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/>
      <c r="BQ295" s="127"/>
      <c r="BR295" s="127"/>
      <c r="BS295" s="127"/>
      <c r="BT295" s="127"/>
      <c r="BU295" s="127"/>
      <c r="BV295" s="127"/>
    </row>
    <row r="296">
      <c r="A296" s="154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/>
      <c r="BU296" s="127"/>
      <c r="BV296" s="127"/>
    </row>
    <row r="297">
      <c r="A297" s="154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7"/>
      <c r="BS297" s="127"/>
      <c r="BT297" s="127"/>
      <c r="BU297" s="127"/>
      <c r="BV297" s="127"/>
    </row>
    <row r="298">
      <c r="A298" s="154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</row>
    <row r="299">
      <c r="A299" s="154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</row>
    <row r="300">
      <c r="A300" s="154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</row>
    <row r="301">
      <c r="A301" s="154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/>
      <c r="BQ301" s="127"/>
      <c r="BR301" s="127"/>
      <c r="BS301" s="127"/>
      <c r="BT301" s="127"/>
      <c r="BU301" s="127"/>
      <c r="BV301" s="127"/>
    </row>
    <row r="302">
      <c r="A302" s="154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7"/>
      <c r="BS302" s="127"/>
      <c r="BT302" s="127"/>
      <c r="BU302" s="127"/>
      <c r="BV302" s="127"/>
    </row>
    <row r="303">
      <c r="A303" s="154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7"/>
      <c r="BQ303" s="127"/>
      <c r="BR303" s="127"/>
      <c r="BS303" s="127"/>
      <c r="BT303" s="127"/>
      <c r="BU303" s="127"/>
      <c r="BV303" s="127"/>
    </row>
    <row r="304">
      <c r="A304" s="154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7"/>
      <c r="BQ304" s="127"/>
      <c r="BR304" s="127"/>
      <c r="BS304" s="127"/>
      <c r="BT304" s="127"/>
      <c r="BU304" s="127"/>
      <c r="BV304" s="127"/>
    </row>
    <row r="305">
      <c r="A305" s="154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/>
      <c r="BU305" s="127"/>
      <c r="BV305" s="127"/>
    </row>
    <row r="306">
      <c r="A306" s="154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7"/>
      <c r="BS306" s="127"/>
      <c r="BT306" s="127"/>
      <c r="BU306" s="127"/>
      <c r="BV306" s="127"/>
    </row>
    <row r="307">
      <c r="A307" s="154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7"/>
      <c r="BQ307" s="127"/>
      <c r="BR307" s="127"/>
      <c r="BS307" s="127"/>
      <c r="BT307" s="127"/>
      <c r="BU307" s="127"/>
      <c r="BV307" s="127"/>
    </row>
    <row r="308">
      <c r="A308" s="154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/>
    </row>
    <row r="309">
      <c r="A309" s="154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/>
      <c r="BR309" s="127"/>
      <c r="BS309" s="127"/>
      <c r="BT309" s="127"/>
      <c r="BU309" s="127"/>
      <c r="BV309" s="127"/>
    </row>
    <row r="310">
      <c r="A310" s="154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/>
    </row>
    <row r="311">
      <c r="A311" s="154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7"/>
      <c r="BQ311" s="127"/>
      <c r="BR311" s="127"/>
      <c r="BS311" s="127"/>
      <c r="BT311" s="127"/>
      <c r="BU311" s="127"/>
      <c r="BV311" s="127"/>
    </row>
    <row r="312">
      <c r="A312" s="154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/>
      <c r="BQ312" s="127"/>
      <c r="BR312" s="127"/>
      <c r="BS312" s="127"/>
      <c r="BT312" s="127"/>
      <c r="BU312" s="127"/>
      <c r="BV312" s="127"/>
    </row>
    <row r="313">
      <c r="A313" s="154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</row>
    <row r="314">
      <c r="A314" s="154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7"/>
      <c r="BS314" s="127"/>
      <c r="BT314" s="127"/>
      <c r="BU314" s="127"/>
      <c r="BV314" s="127"/>
    </row>
    <row r="315">
      <c r="A315" s="154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</row>
    <row r="316">
      <c r="A316" s="154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7"/>
      <c r="BQ316" s="127"/>
      <c r="BR316" s="127"/>
      <c r="BS316" s="127"/>
      <c r="BT316" s="127"/>
      <c r="BU316" s="127"/>
      <c r="BV316" s="127"/>
    </row>
    <row r="317">
      <c r="A317" s="154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</row>
    <row r="318">
      <c r="A318" s="154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</row>
    <row r="319">
      <c r="A319" s="154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7"/>
      <c r="BS319" s="127"/>
      <c r="BT319" s="127"/>
      <c r="BU319" s="127"/>
      <c r="BV319" s="127"/>
    </row>
    <row r="320">
      <c r="A320" s="154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</row>
    <row r="321">
      <c r="A321" s="154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</row>
    <row r="322">
      <c r="A322" s="154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</row>
    <row r="323">
      <c r="A323" s="154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</row>
    <row r="324">
      <c r="A324" s="154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</row>
    <row r="325">
      <c r="A325" s="154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</row>
    <row r="326">
      <c r="A326" s="154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</row>
    <row r="327">
      <c r="A327" s="154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/>
    </row>
    <row r="328">
      <c r="A328" s="154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</row>
    <row r="329">
      <c r="A329" s="154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</row>
    <row r="330">
      <c r="A330" s="154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</row>
    <row r="331">
      <c r="A331" s="154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</row>
    <row r="332">
      <c r="A332" s="154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</row>
    <row r="333">
      <c r="A333" s="154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</row>
    <row r="334">
      <c r="A334" s="154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</row>
    <row r="335">
      <c r="A335" s="154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</row>
    <row r="336">
      <c r="A336" s="154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</row>
    <row r="337">
      <c r="A337" s="154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7"/>
      <c r="BS337" s="127"/>
      <c r="BT337" s="127"/>
      <c r="BU337" s="127"/>
      <c r="BV337" s="127"/>
    </row>
    <row r="338">
      <c r="A338" s="154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</row>
    <row r="339">
      <c r="A339" s="154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</row>
    <row r="340">
      <c r="A340" s="154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</row>
    <row r="341">
      <c r="A341" s="154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</row>
    <row r="342">
      <c r="A342" s="154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/>
    </row>
    <row r="343">
      <c r="A343" s="154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</row>
    <row r="344">
      <c r="A344" s="154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7"/>
      <c r="BS344" s="127"/>
      <c r="BT344" s="127"/>
      <c r="BU344" s="127"/>
      <c r="BV344" s="127"/>
    </row>
    <row r="345">
      <c r="A345" s="154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</row>
    <row r="346">
      <c r="A346" s="154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/>
      <c r="BQ346" s="127"/>
      <c r="BR346" s="127"/>
      <c r="BS346" s="127"/>
      <c r="BT346" s="127"/>
      <c r="BU346" s="127"/>
      <c r="BV346" s="127"/>
    </row>
    <row r="347">
      <c r="A347" s="154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/>
      <c r="BT347" s="127"/>
      <c r="BU347" s="127"/>
      <c r="BV347" s="127"/>
    </row>
    <row r="348">
      <c r="A348" s="154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</row>
    <row r="349">
      <c r="A349" s="154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/>
      <c r="BS349" s="127"/>
      <c r="BT349" s="127"/>
      <c r="BU349" s="127"/>
      <c r="BV349" s="127"/>
    </row>
    <row r="350">
      <c r="A350" s="154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/>
    </row>
    <row r="351">
      <c r="A351" s="154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</row>
    <row r="352">
      <c r="A352" s="154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</row>
    <row r="353">
      <c r="A353" s="154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</row>
    <row r="354">
      <c r="A354" s="154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/>
    </row>
    <row r="355">
      <c r="A355" s="154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/>
      <c r="BU355" s="127"/>
      <c r="BV355" s="127"/>
    </row>
    <row r="356">
      <c r="A356" s="154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</row>
    <row r="357">
      <c r="A357" s="154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</row>
    <row r="358">
      <c r="A358" s="154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7"/>
      <c r="BS358" s="127"/>
      <c r="BT358" s="127"/>
      <c r="BU358" s="127"/>
      <c r="BV358" s="127"/>
    </row>
    <row r="359">
      <c r="A359" s="154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/>
      <c r="BU359" s="127"/>
      <c r="BV359" s="127"/>
    </row>
    <row r="360">
      <c r="A360" s="154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/>
    </row>
    <row r="361">
      <c r="A361" s="154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/>
      <c r="BQ361" s="127"/>
      <c r="BR361" s="127"/>
      <c r="BS361" s="127"/>
      <c r="BT361" s="127"/>
      <c r="BU361" s="127"/>
      <c r="BV361" s="127"/>
    </row>
    <row r="362">
      <c r="A362" s="154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</row>
    <row r="363">
      <c r="A363" s="154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/>
      <c r="BT363" s="127"/>
      <c r="BU363" s="127"/>
      <c r="BV363" s="127"/>
    </row>
    <row r="364">
      <c r="A364" s="154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/>
      <c r="BT364" s="127"/>
      <c r="BU364" s="127"/>
      <c r="BV364" s="127"/>
    </row>
    <row r="365">
      <c r="A365" s="154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</row>
    <row r="366">
      <c r="A366" s="154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</row>
    <row r="367">
      <c r="A367" s="154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</row>
    <row r="368">
      <c r="A368" s="154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/>
      <c r="BU368" s="127"/>
      <c r="BV368" s="127"/>
    </row>
    <row r="369">
      <c r="A369" s="154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</row>
    <row r="370">
      <c r="A370" s="154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/>
    </row>
    <row r="371">
      <c r="A371" s="154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</row>
    <row r="372">
      <c r="A372" s="154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</row>
    <row r="373">
      <c r="A373" s="154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7"/>
      <c r="BQ373" s="127"/>
      <c r="BR373" s="127"/>
      <c r="BS373" s="127"/>
      <c r="BT373" s="127"/>
      <c r="BU373" s="127"/>
      <c r="BV373" s="127"/>
    </row>
    <row r="374">
      <c r="A374" s="154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/>
      <c r="BS374" s="127"/>
      <c r="BT374" s="127"/>
      <c r="BU374" s="127"/>
      <c r="BV374" s="127"/>
    </row>
    <row r="375">
      <c r="A375" s="154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/>
      <c r="BU375" s="127"/>
      <c r="BV375" s="127"/>
    </row>
    <row r="376">
      <c r="A376" s="154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7"/>
      <c r="BS376" s="127"/>
      <c r="BT376" s="127"/>
      <c r="BU376" s="127"/>
      <c r="BV376" s="127"/>
    </row>
    <row r="377">
      <c r="A377" s="154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</row>
    <row r="378">
      <c r="A378" s="154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</row>
    <row r="379">
      <c r="A379" s="154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/>
      <c r="BO379" s="127"/>
      <c r="BP379" s="127"/>
      <c r="BQ379" s="127"/>
      <c r="BR379" s="127"/>
      <c r="BS379" s="127"/>
      <c r="BT379" s="127"/>
      <c r="BU379" s="127"/>
      <c r="BV379" s="127"/>
    </row>
    <row r="380">
      <c r="A380" s="154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7"/>
      <c r="BQ380" s="127"/>
      <c r="BR380" s="127"/>
      <c r="BS380" s="127"/>
      <c r="BT380" s="127"/>
      <c r="BU380" s="127"/>
      <c r="BV380" s="127"/>
    </row>
    <row r="381">
      <c r="A381" s="154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</row>
    <row r="382">
      <c r="A382" s="154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</row>
    <row r="383">
      <c r="A383" s="154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/>
    </row>
    <row r="384">
      <c r="A384" s="154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</row>
    <row r="385">
      <c r="A385" s="154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</row>
    <row r="386">
      <c r="A386" s="154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/>
      <c r="BU386" s="127"/>
      <c r="BV386" s="127"/>
    </row>
    <row r="387">
      <c r="A387" s="154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/>
      <c r="BU387" s="127"/>
      <c r="BV387" s="127"/>
    </row>
    <row r="388">
      <c r="A388" s="154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/>
      <c r="BU388" s="127"/>
      <c r="BV388" s="127"/>
    </row>
    <row r="389">
      <c r="A389" s="154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/>
    </row>
    <row r="390">
      <c r="A390" s="154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</row>
    <row r="391">
      <c r="A391" s="154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/>
      <c r="BU391" s="127"/>
      <c r="BV391" s="127"/>
    </row>
    <row r="392">
      <c r="A392" s="154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</row>
    <row r="393">
      <c r="A393" s="154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/>
      <c r="BO393" s="127"/>
      <c r="BP393" s="127"/>
      <c r="BQ393" s="127"/>
      <c r="BR393" s="127"/>
      <c r="BS393" s="127"/>
      <c r="BT393" s="127"/>
      <c r="BU393" s="127"/>
      <c r="BV393" s="127"/>
    </row>
    <row r="394">
      <c r="A394" s="154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/>
      <c r="BU394" s="127"/>
      <c r="BV394" s="127"/>
    </row>
    <row r="395">
      <c r="A395" s="154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/>
      <c r="BU395" s="127"/>
      <c r="BV395" s="127"/>
    </row>
    <row r="396">
      <c r="A396" s="154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/>
      <c r="BU396" s="127"/>
      <c r="BV396" s="127"/>
    </row>
    <row r="397">
      <c r="A397" s="154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</row>
    <row r="398">
      <c r="A398" s="154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</row>
    <row r="399">
      <c r="A399" s="154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</row>
    <row r="400">
      <c r="A400" s="154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/>
      <c r="BQ400" s="127"/>
      <c r="BR400" s="127"/>
      <c r="BS400" s="127"/>
      <c r="BT400" s="127"/>
      <c r="BU400" s="127"/>
      <c r="BV400" s="127"/>
    </row>
    <row r="401">
      <c r="A401" s="154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</row>
    <row r="402">
      <c r="A402" s="154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/>
      <c r="BU402" s="127"/>
      <c r="BV402" s="127"/>
    </row>
    <row r="403">
      <c r="A403" s="154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/>
      <c r="BI403" s="127"/>
      <c r="BJ403" s="127"/>
      <c r="BK403" s="127"/>
      <c r="BL403" s="127"/>
      <c r="BM403" s="127"/>
      <c r="BN403" s="127"/>
      <c r="BO403" s="127"/>
      <c r="BP403" s="127"/>
      <c r="BQ403" s="127"/>
      <c r="BR403" s="127"/>
      <c r="BS403" s="127"/>
      <c r="BT403" s="127"/>
      <c r="BU403" s="127"/>
      <c r="BV403" s="127"/>
    </row>
    <row r="404">
      <c r="A404" s="154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/>
      <c r="BU404" s="127"/>
      <c r="BV404" s="127"/>
    </row>
    <row r="405">
      <c r="A405" s="154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</row>
    <row r="406">
      <c r="A406" s="154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</row>
    <row r="407">
      <c r="A407" s="154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</row>
    <row r="408">
      <c r="A408" s="154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</row>
    <row r="409">
      <c r="A409" s="154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</row>
    <row r="410">
      <c r="A410" s="154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</row>
    <row r="411">
      <c r="A411" s="154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/>
      <c r="BU411" s="127"/>
      <c r="BV411" s="127"/>
    </row>
    <row r="412">
      <c r="A412" s="154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</row>
    <row r="413">
      <c r="A413" s="154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</row>
    <row r="414">
      <c r="A414" s="154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</row>
    <row r="415">
      <c r="A415" s="154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</row>
    <row r="416">
      <c r="A416" s="154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</row>
    <row r="417">
      <c r="A417" s="154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</row>
    <row r="418">
      <c r="A418" s="154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/>
      <c r="BU418" s="127"/>
      <c r="BV418" s="127"/>
    </row>
    <row r="419">
      <c r="A419" s="154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</row>
    <row r="420">
      <c r="A420" s="154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</row>
    <row r="421">
      <c r="A421" s="154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</row>
    <row r="422">
      <c r="A422" s="154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</row>
    <row r="423">
      <c r="A423" s="154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</row>
    <row r="424">
      <c r="A424" s="154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</row>
    <row r="425">
      <c r="A425" s="154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</row>
    <row r="426">
      <c r="A426" s="154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</row>
    <row r="427">
      <c r="A427" s="154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</row>
    <row r="428">
      <c r="A428" s="154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</row>
    <row r="429">
      <c r="A429" s="154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</row>
    <row r="430">
      <c r="A430" s="154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/>
      <c r="AI430" s="127"/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</row>
    <row r="431">
      <c r="A431" s="154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  <c r="AC431" s="127"/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</row>
    <row r="432">
      <c r="A432" s="154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</row>
    <row r="433">
      <c r="A433" s="154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</row>
    <row r="434">
      <c r="A434" s="154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</row>
    <row r="435">
      <c r="A435" s="154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</row>
    <row r="436">
      <c r="A436" s="154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</row>
    <row r="437">
      <c r="A437" s="154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/>
      <c r="AF437" s="127"/>
      <c r="AG437" s="127"/>
      <c r="AH437" s="127"/>
      <c r="AI437" s="127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</row>
    <row r="438">
      <c r="A438" s="154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</row>
    <row r="439">
      <c r="A439" s="154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</row>
    <row r="440">
      <c r="A440" s="154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</row>
    <row r="441">
      <c r="A441" s="154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</row>
    <row r="442">
      <c r="A442" s="154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</row>
    <row r="443">
      <c r="A443" s="154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/>
      <c r="BR443" s="127"/>
      <c r="BS443" s="127"/>
      <c r="BT443" s="127"/>
      <c r="BU443" s="127"/>
      <c r="BV443" s="127"/>
    </row>
    <row r="444">
      <c r="A444" s="154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/>
      <c r="BU444" s="127"/>
      <c r="BV444" s="127"/>
    </row>
    <row r="445">
      <c r="A445" s="154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</row>
    <row r="446">
      <c r="A446" s="154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</row>
    <row r="447">
      <c r="A447" s="154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</row>
    <row r="448">
      <c r="A448" s="154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</row>
    <row r="449">
      <c r="A449" s="154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</row>
    <row r="450">
      <c r="A450" s="154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</row>
    <row r="451">
      <c r="A451" s="154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</row>
    <row r="452">
      <c r="A452" s="154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</row>
    <row r="453">
      <c r="A453" s="154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</row>
    <row r="454">
      <c r="A454" s="154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</row>
    <row r="455">
      <c r="A455" s="154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</row>
    <row r="456">
      <c r="A456" s="154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</row>
    <row r="457">
      <c r="A457" s="154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</row>
    <row r="458">
      <c r="A458" s="154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</row>
    <row r="459">
      <c r="A459" s="154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</row>
    <row r="460">
      <c r="A460" s="154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</row>
    <row r="461">
      <c r="A461" s="154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</row>
    <row r="462">
      <c r="A462" s="154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/>
      <c r="BU462" s="127"/>
      <c r="BV462" s="127"/>
    </row>
    <row r="463">
      <c r="A463" s="154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</row>
    <row r="464">
      <c r="A464" s="154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</row>
    <row r="465">
      <c r="A465" s="154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</row>
    <row r="466">
      <c r="A466" s="154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</row>
    <row r="467">
      <c r="A467" s="154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</row>
    <row r="468">
      <c r="A468" s="154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</row>
    <row r="469">
      <c r="A469" s="154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</row>
    <row r="470">
      <c r="A470" s="154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</row>
    <row r="471">
      <c r="A471" s="154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</row>
    <row r="472">
      <c r="A472" s="154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</row>
    <row r="473">
      <c r="A473" s="154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</row>
    <row r="474">
      <c r="A474" s="154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</row>
    <row r="475">
      <c r="A475" s="154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</row>
    <row r="476">
      <c r="A476" s="154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</row>
    <row r="477">
      <c r="A477" s="154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</row>
    <row r="478">
      <c r="A478" s="154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</row>
    <row r="479">
      <c r="A479" s="154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</row>
    <row r="480">
      <c r="A480" s="154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</row>
    <row r="481">
      <c r="A481" s="154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</row>
    <row r="482">
      <c r="A482" s="154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/>
      <c r="BU482" s="127"/>
      <c r="BV482" s="127"/>
    </row>
    <row r="483">
      <c r="A483" s="154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</row>
    <row r="484">
      <c r="A484" s="154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</row>
    <row r="485">
      <c r="A485" s="154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</row>
    <row r="486">
      <c r="A486" s="154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</row>
    <row r="487">
      <c r="A487" s="154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27"/>
      <c r="BP487" s="127"/>
      <c r="BQ487" s="127"/>
      <c r="BR487" s="127"/>
      <c r="BS487" s="127"/>
      <c r="BT487" s="127"/>
      <c r="BU487" s="127"/>
      <c r="BV487" s="127"/>
    </row>
    <row r="488">
      <c r="A488" s="154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</row>
    <row r="489">
      <c r="A489" s="154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7"/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</row>
    <row r="490">
      <c r="A490" s="154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</row>
    <row r="491">
      <c r="A491" s="154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/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</row>
    <row r="492">
      <c r="A492" s="154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/>
      <c r="AK492" s="127"/>
      <c r="AL492" s="127"/>
      <c r="AM492" s="127"/>
      <c r="AN492" s="127"/>
      <c r="AO492" s="127"/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27"/>
      <c r="BP492" s="127"/>
      <c r="BQ492" s="127"/>
      <c r="BR492" s="127"/>
      <c r="BS492" s="127"/>
      <c r="BT492" s="127"/>
      <c r="BU492" s="127"/>
      <c r="BV492" s="127"/>
    </row>
    <row r="493">
      <c r="A493" s="154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  <c r="AI493" s="127"/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</row>
    <row r="494">
      <c r="A494" s="154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</row>
    <row r="495">
      <c r="A495" s="154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/>
      <c r="BQ495" s="127"/>
      <c r="BR495" s="127"/>
      <c r="BS495" s="127"/>
      <c r="BT495" s="127"/>
      <c r="BU495" s="127"/>
      <c r="BV495" s="127"/>
    </row>
    <row r="496">
      <c r="A496" s="154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/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/>
      <c r="BT496" s="127"/>
      <c r="BU496" s="127"/>
      <c r="BV496" s="127"/>
    </row>
    <row r="497">
      <c r="A497" s="154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</row>
    <row r="498">
      <c r="A498" s="154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/>
      <c r="BU498" s="127"/>
      <c r="BV498" s="127"/>
    </row>
    <row r="499">
      <c r="A499" s="154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/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</row>
    <row r="500">
      <c r="A500" s="154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/>
    </row>
    <row r="501">
      <c r="A501" s="154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</row>
    <row r="502">
      <c r="A502" s="154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</row>
    <row r="503">
      <c r="A503" s="154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</row>
    <row r="504">
      <c r="A504" s="154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</row>
    <row r="505">
      <c r="A505" s="154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</row>
    <row r="506">
      <c r="A506" s="154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</row>
    <row r="507">
      <c r="A507" s="154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</row>
    <row r="508">
      <c r="A508" s="154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</row>
    <row r="509">
      <c r="A509" s="154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</row>
    <row r="510">
      <c r="A510" s="154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</row>
    <row r="511">
      <c r="A511" s="154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</row>
    <row r="512">
      <c r="A512" s="154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</row>
    <row r="513">
      <c r="A513" s="154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</row>
    <row r="514">
      <c r="A514" s="154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</row>
    <row r="515">
      <c r="A515" s="154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</row>
    <row r="516">
      <c r="A516" s="154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</row>
    <row r="517">
      <c r="A517" s="154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</row>
    <row r="518">
      <c r="A518" s="154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</row>
    <row r="519">
      <c r="A519" s="154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</row>
    <row r="520">
      <c r="A520" s="154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</row>
    <row r="521">
      <c r="A521" s="154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</row>
    <row r="522">
      <c r="A522" s="154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</row>
    <row r="523">
      <c r="A523" s="154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</row>
    <row r="524">
      <c r="A524" s="154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</row>
    <row r="525">
      <c r="A525" s="154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</row>
    <row r="526">
      <c r="A526" s="154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</row>
    <row r="527">
      <c r="A527" s="154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</row>
    <row r="528">
      <c r="A528" s="154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</row>
    <row r="529">
      <c r="A529" s="154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</row>
    <row r="530">
      <c r="A530" s="154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</row>
    <row r="531">
      <c r="A531" s="154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</row>
    <row r="532">
      <c r="A532" s="154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</row>
    <row r="533">
      <c r="A533" s="154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</row>
    <row r="534">
      <c r="A534" s="154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/>
      <c r="BO534" s="127"/>
      <c r="BP534" s="127"/>
      <c r="BQ534" s="127"/>
      <c r="BR534" s="127"/>
      <c r="BS534" s="127"/>
      <c r="BT534" s="127"/>
      <c r="BU534" s="127"/>
      <c r="BV534" s="127"/>
    </row>
    <row r="535">
      <c r="A535" s="154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</row>
    <row r="536">
      <c r="A536" s="154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</row>
    <row r="537">
      <c r="A537" s="154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</row>
    <row r="538">
      <c r="A538" s="154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</row>
    <row r="539">
      <c r="A539" s="154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/>
      <c r="BP539" s="127"/>
      <c r="BQ539" s="127"/>
      <c r="BR539" s="127"/>
      <c r="BS539" s="127"/>
      <c r="BT539" s="127"/>
      <c r="BU539" s="127"/>
      <c r="BV539" s="127"/>
    </row>
    <row r="540">
      <c r="A540" s="154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</row>
    <row r="541">
      <c r="A541" s="154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</row>
    <row r="542">
      <c r="A542" s="154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/>
      <c r="BU542" s="127"/>
      <c r="BV542" s="127"/>
    </row>
    <row r="543">
      <c r="A543" s="154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/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</row>
    <row r="544">
      <c r="A544" s="154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</row>
    <row r="545">
      <c r="A545" s="154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</row>
    <row r="546">
      <c r="A546" s="154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</row>
    <row r="547">
      <c r="A547" s="154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/>
      <c r="BU547" s="127"/>
      <c r="BV547" s="127"/>
    </row>
    <row r="548">
      <c r="A548" s="154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</row>
    <row r="549">
      <c r="A549" s="154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</row>
    <row r="550">
      <c r="A550" s="154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</row>
    <row r="551">
      <c r="A551" s="154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</row>
    <row r="552">
      <c r="A552" s="154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</row>
    <row r="553">
      <c r="A553" s="154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</row>
    <row r="554">
      <c r="A554" s="154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</row>
    <row r="555">
      <c r="A555" s="154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</row>
    <row r="556">
      <c r="A556" s="154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</row>
    <row r="557">
      <c r="A557" s="154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</row>
    <row r="558">
      <c r="A558" s="154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</row>
    <row r="559">
      <c r="A559" s="154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</row>
    <row r="560">
      <c r="A560" s="154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</row>
    <row r="561">
      <c r="A561" s="154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</row>
    <row r="562">
      <c r="A562" s="154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</row>
    <row r="563">
      <c r="A563" s="154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</row>
    <row r="564">
      <c r="A564" s="154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</row>
    <row r="565">
      <c r="A565" s="154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</row>
    <row r="566">
      <c r="A566" s="154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</row>
    <row r="567">
      <c r="A567" s="154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</row>
    <row r="568">
      <c r="A568" s="154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</row>
    <row r="569">
      <c r="A569" s="154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</row>
    <row r="570">
      <c r="A570" s="154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</row>
    <row r="571">
      <c r="A571" s="154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</row>
    <row r="572">
      <c r="A572" s="154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</row>
    <row r="573">
      <c r="A573" s="154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</row>
    <row r="574">
      <c r="A574" s="154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</row>
    <row r="575">
      <c r="A575" s="154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</row>
    <row r="576">
      <c r="A576" s="154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</row>
    <row r="577">
      <c r="A577" s="154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</row>
    <row r="578">
      <c r="A578" s="154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</row>
    <row r="579">
      <c r="A579" s="154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/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</row>
    <row r="580">
      <c r="A580" s="154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</row>
    <row r="581">
      <c r="A581" s="154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/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</row>
    <row r="582">
      <c r="A582" s="154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</row>
    <row r="583">
      <c r="A583" s="154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/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</row>
    <row r="584">
      <c r="A584" s="154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</row>
    <row r="585">
      <c r="A585" s="154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</row>
    <row r="586">
      <c r="A586" s="154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</row>
    <row r="587">
      <c r="A587" s="154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</row>
    <row r="588">
      <c r="A588" s="154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</row>
    <row r="589">
      <c r="A589" s="154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</row>
    <row r="590">
      <c r="A590" s="154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</row>
    <row r="591">
      <c r="A591" s="154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</row>
    <row r="592">
      <c r="A592" s="154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</row>
    <row r="593">
      <c r="A593" s="154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</row>
    <row r="594">
      <c r="A594" s="154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/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</row>
    <row r="595">
      <c r="A595" s="154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</row>
    <row r="596">
      <c r="A596" s="154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</row>
    <row r="597">
      <c r="A597" s="154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</row>
    <row r="598">
      <c r="A598" s="154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</row>
    <row r="599">
      <c r="A599" s="154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</row>
    <row r="600">
      <c r="A600" s="154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/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</row>
    <row r="601">
      <c r="A601" s="154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</row>
    <row r="602">
      <c r="A602" s="154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</row>
    <row r="603">
      <c r="A603" s="154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</row>
    <row r="604">
      <c r="A604" s="154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</row>
    <row r="605">
      <c r="A605" s="154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</row>
    <row r="606">
      <c r="A606" s="154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</row>
    <row r="607">
      <c r="A607" s="154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</row>
    <row r="608">
      <c r="A608" s="154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</row>
    <row r="609">
      <c r="A609" s="154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</row>
    <row r="610">
      <c r="A610" s="154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</row>
    <row r="611">
      <c r="A611" s="154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</row>
    <row r="612">
      <c r="A612" s="154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</row>
    <row r="613">
      <c r="A613" s="154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</row>
    <row r="614">
      <c r="A614" s="154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</row>
    <row r="615">
      <c r="A615" s="154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</row>
    <row r="616">
      <c r="A616" s="154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</row>
    <row r="617">
      <c r="A617" s="154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</row>
    <row r="618">
      <c r="A618" s="154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</row>
    <row r="619">
      <c r="A619" s="154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</row>
    <row r="620">
      <c r="A620" s="154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/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</row>
    <row r="621">
      <c r="A621" s="154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</row>
    <row r="622">
      <c r="A622" s="154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</row>
    <row r="623">
      <c r="A623" s="154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</row>
    <row r="624">
      <c r="A624" s="154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</row>
    <row r="625">
      <c r="A625" s="154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</row>
    <row r="626">
      <c r="A626" s="154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</row>
    <row r="627">
      <c r="A627" s="154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</row>
    <row r="628">
      <c r="A628" s="154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</row>
    <row r="629">
      <c r="A629" s="154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</row>
    <row r="630">
      <c r="A630" s="154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</row>
    <row r="631">
      <c r="A631" s="154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</row>
    <row r="632">
      <c r="A632" s="154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</row>
    <row r="633">
      <c r="A633" s="154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</row>
    <row r="634">
      <c r="A634" s="154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</row>
    <row r="635">
      <c r="A635" s="154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7"/>
      <c r="BV635" s="127"/>
    </row>
    <row r="636">
      <c r="A636" s="154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7"/>
      <c r="BV636" s="127"/>
    </row>
    <row r="637">
      <c r="A637" s="154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</row>
    <row r="638">
      <c r="A638" s="154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</row>
    <row r="639">
      <c r="A639" s="154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</row>
    <row r="640">
      <c r="A640" s="154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7"/>
      <c r="BV640" s="127"/>
    </row>
    <row r="641">
      <c r="A641" s="154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</row>
    <row r="642">
      <c r="A642" s="154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7"/>
      <c r="BV642" s="127"/>
    </row>
    <row r="643">
      <c r="A643" s="154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</row>
    <row r="644">
      <c r="A644" s="154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7"/>
      <c r="BV644" s="127"/>
    </row>
    <row r="645">
      <c r="A645" s="154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</row>
    <row r="646">
      <c r="A646" s="154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</row>
    <row r="647">
      <c r="A647" s="154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</row>
    <row r="648">
      <c r="A648" s="154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</row>
    <row r="649">
      <c r="A649" s="154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</row>
    <row r="650">
      <c r="A650" s="154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</row>
    <row r="651">
      <c r="A651" s="154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</row>
    <row r="652">
      <c r="A652" s="154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</row>
    <row r="653">
      <c r="A653" s="154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</row>
    <row r="654">
      <c r="A654" s="154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</row>
    <row r="655">
      <c r="A655" s="154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</row>
    <row r="656">
      <c r="A656" s="154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</row>
    <row r="657">
      <c r="A657" s="154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</row>
    <row r="658">
      <c r="A658" s="154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</row>
    <row r="659">
      <c r="A659" s="154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</row>
    <row r="660">
      <c r="A660" s="154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/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</row>
    <row r="661">
      <c r="A661" s="154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</row>
    <row r="662">
      <c r="A662" s="154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</row>
    <row r="663">
      <c r="A663" s="154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</row>
    <row r="664">
      <c r="A664" s="154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</row>
    <row r="665">
      <c r="A665" s="154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</row>
    <row r="666">
      <c r="A666" s="154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/>
      <c r="BR666" s="127"/>
      <c r="BS666" s="127"/>
      <c r="BT666" s="127"/>
      <c r="BU666" s="127"/>
      <c r="BV666" s="127"/>
    </row>
    <row r="667">
      <c r="A667" s="154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7"/>
      <c r="BO667" s="127"/>
      <c r="BP667" s="127"/>
      <c r="BQ667" s="127"/>
      <c r="BR667" s="127"/>
      <c r="BS667" s="127"/>
      <c r="BT667" s="127"/>
      <c r="BU667" s="127"/>
      <c r="BV667" s="127"/>
    </row>
    <row r="668">
      <c r="A668" s="154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/>
      <c r="AG668" s="127"/>
      <c r="AH668" s="127"/>
      <c r="AI668" s="127"/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  <c r="BE668" s="127"/>
      <c r="BF668" s="127"/>
      <c r="BG668" s="127"/>
      <c r="BH668" s="127"/>
      <c r="BI668" s="127"/>
      <c r="BJ668" s="127"/>
      <c r="BK668" s="127"/>
      <c r="BL668" s="127"/>
      <c r="BM668" s="127"/>
      <c r="BN668" s="127"/>
      <c r="BO668" s="127"/>
      <c r="BP668" s="127"/>
      <c r="BQ668" s="127"/>
      <c r="BR668" s="127"/>
      <c r="BS668" s="127"/>
      <c r="BT668" s="127"/>
      <c r="BU668" s="127"/>
      <c r="BV668" s="127"/>
    </row>
    <row r="669">
      <c r="A669" s="154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/>
      <c r="BO669" s="127"/>
      <c r="BP669" s="127"/>
      <c r="BQ669" s="127"/>
      <c r="BR669" s="127"/>
      <c r="BS669" s="127"/>
      <c r="BT669" s="127"/>
      <c r="BU669" s="127"/>
      <c r="BV669" s="127"/>
    </row>
    <row r="670">
      <c r="A670" s="154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7"/>
    </row>
    <row r="671">
      <c r="A671" s="154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7"/>
      <c r="BH671" s="127"/>
      <c r="BI671" s="127"/>
      <c r="BJ671" s="127"/>
      <c r="BK671" s="127"/>
      <c r="BL671" s="127"/>
      <c r="BM671" s="127"/>
      <c r="BN671" s="127"/>
      <c r="BO671" s="127"/>
      <c r="BP671" s="127"/>
      <c r="BQ671" s="127"/>
      <c r="BR671" s="127"/>
      <c r="BS671" s="127"/>
      <c r="BT671" s="127"/>
      <c r="BU671" s="127"/>
      <c r="BV671" s="127"/>
    </row>
    <row r="672">
      <c r="A672" s="154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7"/>
      <c r="BO672" s="127"/>
      <c r="BP672" s="127"/>
      <c r="BQ672" s="127"/>
      <c r="BR672" s="127"/>
      <c r="BS672" s="127"/>
      <c r="BT672" s="127"/>
      <c r="BU672" s="127"/>
      <c r="BV672" s="127"/>
    </row>
    <row r="673">
      <c r="A673" s="154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7"/>
      <c r="BO673" s="127"/>
      <c r="BP673" s="127"/>
      <c r="BQ673" s="127"/>
      <c r="BR673" s="127"/>
      <c r="BS673" s="127"/>
      <c r="BT673" s="127"/>
      <c r="BU673" s="127"/>
      <c r="BV673" s="127"/>
    </row>
    <row r="674">
      <c r="A674" s="154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7"/>
      <c r="BO674" s="127"/>
      <c r="BP674" s="127"/>
      <c r="BQ674" s="127"/>
      <c r="BR674" s="127"/>
      <c r="BS674" s="127"/>
      <c r="BT674" s="127"/>
      <c r="BU674" s="127"/>
      <c r="BV674" s="127"/>
    </row>
    <row r="675">
      <c r="A675" s="154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7"/>
      <c r="BO675" s="127"/>
      <c r="BP675" s="127"/>
      <c r="BQ675" s="127"/>
      <c r="BR675" s="127"/>
      <c r="BS675" s="127"/>
      <c r="BT675" s="127"/>
      <c r="BU675" s="127"/>
      <c r="BV675" s="127"/>
    </row>
    <row r="676">
      <c r="A676" s="154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/>
      <c r="BL676" s="127"/>
      <c r="BM676" s="127"/>
      <c r="BN676" s="127"/>
      <c r="BO676" s="127"/>
      <c r="BP676" s="127"/>
      <c r="BQ676" s="127"/>
      <c r="BR676" s="127"/>
      <c r="BS676" s="127"/>
      <c r="BT676" s="127"/>
      <c r="BU676" s="127"/>
      <c r="BV676" s="127"/>
    </row>
    <row r="677">
      <c r="A677" s="154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/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7"/>
      <c r="BO677" s="127"/>
      <c r="BP677" s="127"/>
      <c r="BQ677" s="127"/>
      <c r="BR677" s="127"/>
      <c r="BS677" s="127"/>
      <c r="BT677" s="127"/>
      <c r="BU677" s="127"/>
      <c r="BV677" s="127"/>
    </row>
    <row r="678">
      <c r="A678" s="154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7"/>
      <c r="BO678" s="127"/>
      <c r="BP678" s="127"/>
      <c r="BQ678" s="127"/>
      <c r="BR678" s="127"/>
      <c r="BS678" s="127"/>
      <c r="BT678" s="127"/>
      <c r="BU678" s="127"/>
      <c r="BV678" s="127"/>
    </row>
    <row r="679">
      <c r="A679" s="154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7"/>
      <c r="BO679" s="127"/>
      <c r="BP679" s="127"/>
      <c r="BQ679" s="127"/>
      <c r="BR679" s="127"/>
      <c r="BS679" s="127"/>
      <c r="BT679" s="127"/>
      <c r="BU679" s="127"/>
      <c r="BV679" s="127"/>
    </row>
    <row r="680">
      <c r="A680" s="154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7"/>
      <c r="BO680" s="127"/>
      <c r="BP680" s="127"/>
      <c r="BQ680" s="127"/>
      <c r="BR680" s="127"/>
      <c r="BS680" s="127"/>
      <c r="BT680" s="127"/>
      <c r="BU680" s="127"/>
      <c r="BV680" s="127"/>
    </row>
    <row r="681">
      <c r="A681" s="154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7"/>
      <c r="BO681" s="127"/>
      <c r="BP681" s="127"/>
      <c r="BQ681" s="127"/>
      <c r="BR681" s="127"/>
      <c r="BS681" s="127"/>
      <c r="BT681" s="127"/>
      <c r="BU681" s="127"/>
      <c r="BV681" s="127"/>
    </row>
    <row r="682">
      <c r="A682" s="154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7"/>
      <c r="BO682" s="127"/>
      <c r="BP682" s="127"/>
      <c r="BQ682" s="127"/>
      <c r="BR682" s="127"/>
      <c r="BS682" s="127"/>
      <c r="BT682" s="127"/>
      <c r="BU682" s="127"/>
      <c r="BV682" s="127"/>
    </row>
    <row r="683">
      <c r="A683" s="154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7"/>
      <c r="BO683" s="127"/>
      <c r="BP683" s="127"/>
      <c r="BQ683" s="127"/>
      <c r="BR683" s="127"/>
      <c r="BS683" s="127"/>
      <c r="BT683" s="127"/>
      <c r="BU683" s="127"/>
      <c r="BV683" s="127"/>
    </row>
    <row r="684">
      <c r="A684" s="154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/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7"/>
      <c r="BO684" s="127"/>
      <c r="BP684" s="127"/>
      <c r="BQ684" s="127"/>
      <c r="BR684" s="127"/>
      <c r="BS684" s="127"/>
      <c r="BT684" s="127"/>
      <c r="BU684" s="127"/>
      <c r="BV684" s="127"/>
    </row>
    <row r="685">
      <c r="A685" s="154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/>
      <c r="AE685" s="127"/>
      <c r="AF685" s="127"/>
      <c r="AG685" s="127"/>
      <c r="AH685" s="127"/>
      <c r="AI685" s="127"/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  <c r="BE685" s="127"/>
      <c r="BF685" s="127"/>
      <c r="BG685" s="127"/>
      <c r="BH685" s="127"/>
      <c r="BI685" s="127"/>
      <c r="BJ685" s="127"/>
      <c r="BK685" s="127"/>
      <c r="BL685" s="127"/>
      <c r="BM685" s="127"/>
      <c r="BN685" s="127"/>
      <c r="BO685" s="127"/>
      <c r="BP685" s="127"/>
      <c r="BQ685" s="127"/>
      <c r="BR685" s="127"/>
      <c r="BS685" s="127"/>
      <c r="BT685" s="127"/>
      <c r="BU685" s="127"/>
      <c r="BV685" s="127"/>
    </row>
    <row r="686">
      <c r="A686" s="154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/>
      <c r="AM686" s="127"/>
      <c r="AN686" s="127"/>
      <c r="AO686" s="127"/>
      <c r="AP686" s="127"/>
      <c r="AQ686" s="127"/>
      <c r="AR686" s="127"/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7"/>
      <c r="BI686" s="127"/>
      <c r="BJ686" s="127"/>
      <c r="BK686" s="127"/>
      <c r="BL686" s="127"/>
      <c r="BM686" s="127"/>
      <c r="BN686" s="127"/>
      <c r="BO686" s="127"/>
      <c r="BP686" s="127"/>
      <c r="BQ686" s="127"/>
      <c r="BR686" s="127"/>
      <c r="BS686" s="127"/>
      <c r="BT686" s="127"/>
      <c r="BU686" s="127"/>
      <c r="BV686" s="127"/>
    </row>
    <row r="687">
      <c r="A687" s="154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  <c r="AB687" s="127"/>
      <c r="AC687" s="127"/>
      <c r="AD687" s="127"/>
      <c r="AE687" s="127"/>
      <c r="AF687" s="127"/>
      <c r="AG687" s="127"/>
      <c r="AH687" s="127"/>
      <c r="AI687" s="127"/>
      <c r="AJ687" s="127"/>
      <c r="AK687" s="127"/>
      <c r="AL687" s="127"/>
      <c r="AM687" s="127"/>
      <c r="AN687" s="127"/>
      <c r="AO687" s="127"/>
      <c r="AP687" s="127"/>
      <c r="AQ687" s="127"/>
      <c r="AR687" s="127"/>
      <c r="AS687" s="127"/>
      <c r="AT687" s="127"/>
      <c r="AU687" s="127"/>
      <c r="AV687" s="127"/>
      <c r="AW687" s="127"/>
      <c r="AX687" s="127"/>
      <c r="AY687" s="127"/>
      <c r="AZ687" s="127"/>
      <c r="BA687" s="127"/>
      <c r="BB687" s="127"/>
      <c r="BC687" s="127"/>
      <c r="BD687" s="127"/>
      <c r="BE687" s="127"/>
      <c r="BF687" s="127"/>
      <c r="BG687" s="127"/>
      <c r="BH687" s="127"/>
      <c r="BI687" s="127"/>
      <c r="BJ687" s="127"/>
      <c r="BK687" s="127"/>
      <c r="BL687" s="127"/>
      <c r="BM687" s="127"/>
      <c r="BN687" s="127"/>
      <c r="BO687" s="127"/>
      <c r="BP687" s="127"/>
      <c r="BQ687" s="127"/>
      <c r="BR687" s="127"/>
      <c r="BS687" s="127"/>
      <c r="BT687" s="127"/>
      <c r="BU687" s="127"/>
      <c r="BV687" s="127"/>
    </row>
    <row r="688">
      <c r="A688" s="154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7"/>
      <c r="BI688" s="127"/>
      <c r="BJ688" s="127"/>
      <c r="BK688" s="127"/>
      <c r="BL688" s="127"/>
      <c r="BM688" s="127"/>
      <c r="BN688" s="127"/>
      <c r="BO688" s="127"/>
      <c r="BP688" s="127"/>
      <c r="BQ688" s="127"/>
      <c r="BR688" s="127"/>
      <c r="BS688" s="127"/>
      <c r="BT688" s="127"/>
      <c r="BU688" s="127"/>
      <c r="BV688" s="127"/>
    </row>
    <row r="689">
      <c r="A689" s="154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7"/>
      <c r="BI689" s="127"/>
      <c r="BJ689" s="127"/>
      <c r="BK689" s="127"/>
      <c r="BL689" s="127"/>
      <c r="BM689" s="127"/>
      <c r="BN689" s="127"/>
      <c r="BO689" s="127"/>
      <c r="BP689" s="127"/>
      <c r="BQ689" s="127"/>
      <c r="BR689" s="127"/>
      <c r="BS689" s="127"/>
      <c r="BT689" s="127"/>
      <c r="BU689" s="127"/>
      <c r="BV689" s="127"/>
    </row>
    <row r="690">
      <c r="A690" s="154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7"/>
      <c r="BI690" s="127"/>
      <c r="BJ690" s="127"/>
      <c r="BK690" s="127"/>
      <c r="BL690" s="127"/>
      <c r="BM690" s="127"/>
      <c r="BN690" s="127"/>
      <c r="BO690" s="127"/>
      <c r="BP690" s="127"/>
      <c r="BQ690" s="127"/>
      <c r="BR690" s="127"/>
      <c r="BS690" s="127"/>
      <c r="BT690" s="127"/>
      <c r="BU690" s="127"/>
      <c r="BV690" s="127"/>
    </row>
    <row r="691">
      <c r="A691" s="154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7"/>
      <c r="BJ691" s="127"/>
      <c r="BK691" s="127"/>
      <c r="BL691" s="127"/>
      <c r="BM691" s="127"/>
      <c r="BN691" s="127"/>
      <c r="BO691" s="127"/>
      <c r="BP691" s="127"/>
      <c r="BQ691" s="127"/>
      <c r="BR691" s="127"/>
      <c r="BS691" s="127"/>
      <c r="BT691" s="127"/>
      <c r="BU691" s="127"/>
      <c r="BV691" s="127"/>
    </row>
    <row r="692">
      <c r="A692" s="154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7"/>
      <c r="BI692" s="127"/>
      <c r="BJ692" s="127"/>
      <c r="BK692" s="127"/>
      <c r="BL692" s="127"/>
      <c r="BM692" s="127"/>
      <c r="BN692" s="127"/>
      <c r="BO692" s="127"/>
      <c r="BP692" s="127"/>
      <c r="BQ692" s="127"/>
      <c r="BR692" s="127"/>
      <c r="BS692" s="127"/>
      <c r="BT692" s="127"/>
      <c r="BU692" s="127"/>
      <c r="BV692" s="127"/>
    </row>
    <row r="693">
      <c r="A693" s="154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7"/>
      <c r="BI693" s="127"/>
      <c r="BJ693" s="127"/>
      <c r="BK693" s="127"/>
      <c r="BL693" s="127"/>
      <c r="BM693" s="127"/>
      <c r="BN693" s="127"/>
      <c r="BO693" s="127"/>
      <c r="BP693" s="127"/>
      <c r="BQ693" s="127"/>
      <c r="BR693" s="127"/>
      <c r="BS693" s="127"/>
      <c r="BT693" s="127"/>
      <c r="BU693" s="127"/>
      <c r="BV693" s="127"/>
    </row>
    <row r="694">
      <c r="A694" s="154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7"/>
      <c r="BI694" s="127"/>
      <c r="BJ694" s="127"/>
      <c r="BK694" s="127"/>
      <c r="BL694" s="127"/>
      <c r="BM694" s="127"/>
      <c r="BN694" s="127"/>
      <c r="BO694" s="127"/>
      <c r="BP694" s="127"/>
      <c r="BQ694" s="127"/>
      <c r="BR694" s="127"/>
      <c r="BS694" s="127"/>
      <c r="BT694" s="127"/>
      <c r="BU694" s="127"/>
      <c r="BV694" s="127"/>
    </row>
    <row r="695">
      <c r="A695" s="154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7"/>
      <c r="BI695" s="127"/>
      <c r="BJ695" s="127"/>
      <c r="BK695" s="127"/>
      <c r="BL695" s="127"/>
      <c r="BM695" s="127"/>
      <c r="BN695" s="127"/>
      <c r="BO695" s="127"/>
      <c r="BP695" s="127"/>
      <c r="BQ695" s="127"/>
      <c r="BR695" s="127"/>
      <c r="BS695" s="127"/>
      <c r="BT695" s="127"/>
      <c r="BU695" s="127"/>
      <c r="BV695" s="127"/>
    </row>
    <row r="696">
      <c r="A696" s="154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7"/>
      <c r="BI696" s="127"/>
      <c r="BJ696" s="127"/>
      <c r="BK696" s="127"/>
      <c r="BL696" s="127"/>
      <c r="BM696" s="127"/>
      <c r="BN696" s="127"/>
      <c r="BO696" s="127"/>
      <c r="BP696" s="127"/>
      <c r="BQ696" s="127"/>
      <c r="BR696" s="127"/>
      <c r="BS696" s="127"/>
      <c r="BT696" s="127"/>
      <c r="BU696" s="127"/>
      <c r="BV696" s="127"/>
    </row>
    <row r="697">
      <c r="A697" s="154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7"/>
      <c r="BI697" s="127"/>
      <c r="BJ697" s="127"/>
      <c r="BK697" s="127"/>
      <c r="BL697" s="127"/>
      <c r="BM697" s="127"/>
      <c r="BN697" s="127"/>
      <c r="BO697" s="127"/>
      <c r="BP697" s="127"/>
      <c r="BQ697" s="127"/>
      <c r="BR697" s="127"/>
      <c r="BS697" s="127"/>
      <c r="BT697" s="127"/>
      <c r="BU697" s="127"/>
      <c r="BV697" s="127"/>
    </row>
    <row r="698">
      <c r="A698" s="154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7"/>
      <c r="BI698" s="127"/>
      <c r="BJ698" s="127"/>
      <c r="BK698" s="127"/>
      <c r="BL698" s="127"/>
      <c r="BM698" s="127"/>
      <c r="BN698" s="127"/>
      <c r="BO698" s="127"/>
      <c r="BP698" s="127"/>
      <c r="BQ698" s="127"/>
      <c r="BR698" s="127"/>
      <c r="BS698" s="127"/>
      <c r="BT698" s="127"/>
      <c r="BU698" s="127"/>
      <c r="BV698" s="127"/>
    </row>
    <row r="699">
      <c r="A699" s="154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7"/>
      <c r="BI699" s="127"/>
      <c r="BJ699" s="127"/>
      <c r="BK699" s="127"/>
      <c r="BL699" s="127"/>
      <c r="BM699" s="127"/>
      <c r="BN699" s="127"/>
      <c r="BO699" s="127"/>
      <c r="BP699" s="127"/>
      <c r="BQ699" s="127"/>
      <c r="BR699" s="127"/>
      <c r="BS699" s="127"/>
      <c r="BT699" s="127"/>
      <c r="BU699" s="127"/>
      <c r="BV699" s="127"/>
    </row>
    <row r="700">
      <c r="A700" s="154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7"/>
      <c r="BI700" s="127"/>
      <c r="BJ700" s="127"/>
      <c r="BK700" s="127"/>
      <c r="BL700" s="127"/>
      <c r="BM700" s="127"/>
      <c r="BN700" s="127"/>
      <c r="BO700" s="127"/>
      <c r="BP700" s="127"/>
      <c r="BQ700" s="127"/>
      <c r="BR700" s="127"/>
      <c r="BS700" s="127"/>
      <c r="BT700" s="127"/>
      <c r="BU700" s="127"/>
      <c r="BV700" s="127"/>
    </row>
    <row r="701">
      <c r="A701" s="154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7"/>
      <c r="BC701" s="127"/>
      <c r="BD701" s="127"/>
      <c r="BE701" s="127"/>
      <c r="BF701" s="127"/>
      <c r="BG701" s="127"/>
      <c r="BH701" s="127"/>
      <c r="BI701" s="127"/>
      <c r="BJ701" s="127"/>
      <c r="BK701" s="127"/>
      <c r="BL701" s="127"/>
      <c r="BM701" s="127"/>
      <c r="BN701" s="127"/>
      <c r="BO701" s="127"/>
      <c r="BP701" s="127"/>
      <c r="BQ701" s="127"/>
      <c r="BR701" s="127"/>
      <c r="BS701" s="127"/>
      <c r="BT701" s="127"/>
      <c r="BU701" s="127"/>
      <c r="BV701" s="127"/>
    </row>
    <row r="702">
      <c r="A702" s="154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7"/>
      <c r="BH702" s="127"/>
      <c r="BI702" s="127"/>
      <c r="BJ702" s="127"/>
      <c r="BK702" s="127"/>
      <c r="BL702" s="127"/>
      <c r="BM702" s="127"/>
      <c r="BN702" s="127"/>
      <c r="BO702" s="127"/>
      <c r="BP702" s="127"/>
      <c r="BQ702" s="127"/>
      <c r="BR702" s="127"/>
      <c r="BS702" s="127"/>
      <c r="BT702" s="127"/>
      <c r="BU702" s="127"/>
      <c r="BV702" s="127"/>
    </row>
    <row r="703">
      <c r="A703" s="154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7"/>
      <c r="BI703" s="127"/>
      <c r="BJ703" s="127"/>
      <c r="BK703" s="127"/>
      <c r="BL703" s="127"/>
      <c r="BM703" s="127"/>
      <c r="BN703" s="127"/>
      <c r="BO703" s="127"/>
      <c r="BP703" s="127"/>
      <c r="BQ703" s="127"/>
      <c r="BR703" s="127"/>
      <c r="BS703" s="127"/>
      <c r="BT703" s="127"/>
      <c r="BU703" s="127"/>
      <c r="BV703" s="127"/>
    </row>
    <row r="704">
      <c r="A704" s="154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  <c r="BE704" s="127"/>
      <c r="BF704" s="127"/>
      <c r="BG704" s="127"/>
      <c r="BH704" s="127"/>
      <c r="BI704" s="127"/>
      <c r="BJ704" s="127"/>
      <c r="BK704" s="127"/>
      <c r="BL704" s="127"/>
      <c r="BM704" s="127"/>
      <c r="BN704" s="127"/>
      <c r="BO704" s="127"/>
      <c r="BP704" s="127"/>
      <c r="BQ704" s="127"/>
      <c r="BR704" s="127"/>
      <c r="BS704" s="127"/>
      <c r="BT704" s="127"/>
      <c r="BU704" s="127"/>
      <c r="BV704" s="127"/>
    </row>
    <row r="705">
      <c r="A705" s="154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  <c r="BE705" s="127"/>
      <c r="BF705" s="127"/>
      <c r="BG705" s="127"/>
      <c r="BH705" s="127"/>
      <c r="BI705" s="127"/>
      <c r="BJ705" s="127"/>
      <c r="BK705" s="127"/>
      <c r="BL705" s="127"/>
      <c r="BM705" s="127"/>
      <c r="BN705" s="127"/>
      <c r="BO705" s="127"/>
      <c r="BP705" s="127"/>
      <c r="BQ705" s="127"/>
      <c r="BR705" s="127"/>
      <c r="BS705" s="127"/>
      <c r="BT705" s="127"/>
      <c r="BU705" s="127"/>
      <c r="BV705" s="127"/>
    </row>
    <row r="706">
      <c r="A706" s="154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  <c r="BE706" s="127"/>
      <c r="BF706" s="127"/>
      <c r="BG706" s="127"/>
      <c r="BH706" s="127"/>
      <c r="BI706" s="127"/>
      <c r="BJ706" s="127"/>
      <c r="BK706" s="127"/>
      <c r="BL706" s="127"/>
      <c r="BM706" s="127"/>
      <c r="BN706" s="127"/>
      <c r="BO706" s="127"/>
      <c r="BP706" s="127"/>
      <c r="BQ706" s="127"/>
      <c r="BR706" s="127"/>
      <c r="BS706" s="127"/>
      <c r="BT706" s="127"/>
      <c r="BU706" s="127"/>
      <c r="BV706" s="127"/>
    </row>
    <row r="707">
      <c r="A707" s="154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7"/>
      <c r="BC707" s="127"/>
      <c r="BD707" s="127"/>
      <c r="BE707" s="127"/>
      <c r="BF707" s="127"/>
      <c r="BG707" s="127"/>
      <c r="BH707" s="127"/>
      <c r="BI707" s="127"/>
      <c r="BJ707" s="127"/>
      <c r="BK707" s="127"/>
      <c r="BL707" s="127"/>
      <c r="BM707" s="127"/>
      <c r="BN707" s="127"/>
      <c r="BO707" s="127"/>
      <c r="BP707" s="127"/>
      <c r="BQ707" s="127"/>
      <c r="BR707" s="127"/>
      <c r="BS707" s="127"/>
      <c r="BT707" s="127"/>
      <c r="BU707" s="127"/>
      <c r="BV707" s="127"/>
    </row>
    <row r="708">
      <c r="A708" s="154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7"/>
      <c r="BC708" s="127"/>
      <c r="BD708" s="127"/>
      <c r="BE708" s="127"/>
      <c r="BF708" s="127"/>
      <c r="BG708" s="127"/>
      <c r="BH708" s="127"/>
      <c r="BI708" s="127"/>
      <c r="BJ708" s="127"/>
      <c r="BK708" s="127"/>
      <c r="BL708" s="127"/>
      <c r="BM708" s="127"/>
      <c r="BN708" s="127"/>
      <c r="BO708" s="127"/>
      <c r="BP708" s="127"/>
      <c r="BQ708" s="127"/>
      <c r="BR708" s="127"/>
      <c r="BS708" s="127"/>
      <c r="BT708" s="127"/>
      <c r="BU708" s="127"/>
      <c r="BV708" s="127"/>
    </row>
    <row r="709">
      <c r="A709" s="154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  <c r="BE709" s="127"/>
      <c r="BF709" s="127"/>
      <c r="BG709" s="127"/>
      <c r="BH709" s="127"/>
      <c r="BI709" s="127"/>
      <c r="BJ709" s="127"/>
      <c r="BK709" s="127"/>
      <c r="BL709" s="127"/>
      <c r="BM709" s="127"/>
      <c r="BN709" s="127"/>
      <c r="BO709" s="127"/>
      <c r="BP709" s="127"/>
      <c r="BQ709" s="127"/>
      <c r="BR709" s="127"/>
      <c r="BS709" s="127"/>
      <c r="BT709" s="127"/>
      <c r="BU709" s="127"/>
      <c r="BV709" s="127"/>
    </row>
    <row r="710">
      <c r="A710" s="154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  <c r="BE710" s="127"/>
      <c r="BF710" s="127"/>
      <c r="BG710" s="127"/>
      <c r="BH710" s="127"/>
      <c r="BI710" s="127"/>
      <c r="BJ710" s="127"/>
      <c r="BK710" s="127"/>
      <c r="BL710" s="127"/>
      <c r="BM710" s="127"/>
      <c r="BN710" s="127"/>
      <c r="BO710" s="127"/>
      <c r="BP710" s="127"/>
      <c r="BQ710" s="127"/>
      <c r="BR710" s="127"/>
      <c r="BS710" s="127"/>
      <c r="BT710" s="127"/>
      <c r="BU710" s="127"/>
      <c r="BV710" s="127"/>
    </row>
    <row r="711">
      <c r="A711" s="154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  <c r="BE711" s="127"/>
      <c r="BF711" s="127"/>
      <c r="BG711" s="127"/>
      <c r="BH711" s="127"/>
      <c r="BI711" s="127"/>
      <c r="BJ711" s="127"/>
      <c r="BK711" s="127"/>
      <c r="BL711" s="127"/>
      <c r="BM711" s="127"/>
      <c r="BN711" s="127"/>
      <c r="BO711" s="127"/>
      <c r="BP711" s="127"/>
      <c r="BQ711" s="127"/>
      <c r="BR711" s="127"/>
      <c r="BS711" s="127"/>
      <c r="BT711" s="127"/>
      <c r="BU711" s="127"/>
      <c r="BV711" s="127"/>
    </row>
    <row r="712">
      <c r="A712" s="154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7"/>
      <c r="BB712" s="127"/>
      <c r="BC712" s="127"/>
      <c r="BD712" s="127"/>
      <c r="BE712" s="127"/>
      <c r="BF712" s="127"/>
      <c r="BG712" s="127"/>
      <c r="BH712" s="127"/>
      <c r="BI712" s="127"/>
      <c r="BJ712" s="127"/>
      <c r="BK712" s="127"/>
      <c r="BL712" s="127"/>
      <c r="BM712" s="127"/>
      <c r="BN712" s="127"/>
      <c r="BO712" s="127"/>
      <c r="BP712" s="127"/>
      <c r="BQ712" s="127"/>
      <c r="BR712" s="127"/>
      <c r="BS712" s="127"/>
      <c r="BT712" s="127"/>
      <c r="BU712" s="127"/>
      <c r="BV712" s="127"/>
    </row>
    <row r="713">
      <c r="A713" s="154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7"/>
      <c r="BC713" s="127"/>
      <c r="BD713" s="127"/>
      <c r="BE713" s="127"/>
      <c r="BF713" s="127"/>
      <c r="BG713" s="127"/>
      <c r="BH713" s="127"/>
      <c r="BI713" s="127"/>
      <c r="BJ713" s="127"/>
      <c r="BK713" s="127"/>
      <c r="BL713" s="127"/>
      <c r="BM713" s="127"/>
      <c r="BN713" s="127"/>
      <c r="BO713" s="127"/>
      <c r="BP713" s="127"/>
      <c r="BQ713" s="127"/>
      <c r="BR713" s="127"/>
      <c r="BS713" s="127"/>
      <c r="BT713" s="127"/>
      <c r="BU713" s="127"/>
      <c r="BV713" s="127"/>
    </row>
    <row r="714">
      <c r="A714" s="154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7"/>
      <c r="BC714" s="127"/>
      <c r="BD714" s="127"/>
      <c r="BE714" s="127"/>
      <c r="BF714" s="127"/>
      <c r="BG714" s="127"/>
      <c r="BH714" s="127"/>
      <c r="BI714" s="127"/>
      <c r="BJ714" s="127"/>
      <c r="BK714" s="127"/>
      <c r="BL714" s="127"/>
      <c r="BM714" s="127"/>
      <c r="BN714" s="127"/>
      <c r="BO714" s="127"/>
      <c r="BP714" s="127"/>
      <c r="BQ714" s="127"/>
      <c r="BR714" s="127"/>
      <c r="BS714" s="127"/>
      <c r="BT714" s="127"/>
      <c r="BU714" s="127"/>
      <c r="BV714" s="127"/>
    </row>
    <row r="715">
      <c r="A715" s="154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7"/>
      <c r="AY715" s="127"/>
      <c r="AZ715" s="127"/>
      <c r="BA715" s="127"/>
      <c r="BB715" s="127"/>
      <c r="BC715" s="127"/>
      <c r="BD715" s="127"/>
      <c r="BE715" s="127"/>
      <c r="BF715" s="127"/>
      <c r="BG715" s="127"/>
      <c r="BH715" s="127"/>
      <c r="BI715" s="127"/>
      <c r="BJ715" s="127"/>
      <c r="BK715" s="127"/>
      <c r="BL715" s="127"/>
      <c r="BM715" s="127"/>
      <c r="BN715" s="127"/>
      <c r="BO715" s="127"/>
      <c r="BP715" s="127"/>
      <c r="BQ715" s="127"/>
      <c r="BR715" s="127"/>
      <c r="BS715" s="127"/>
      <c r="BT715" s="127"/>
      <c r="BU715" s="127"/>
      <c r="BV715" s="127"/>
    </row>
    <row r="716">
      <c r="A716" s="154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  <c r="BE716" s="127"/>
      <c r="BF716" s="127"/>
      <c r="BG716" s="127"/>
      <c r="BH716" s="127"/>
      <c r="BI716" s="127"/>
      <c r="BJ716" s="127"/>
      <c r="BK716" s="127"/>
      <c r="BL716" s="127"/>
      <c r="BM716" s="127"/>
      <c r="BN716" s="127"/>
      <c r="BO716" s="127"/>
      <c r="BP716" s="127"/>
      <c r="BQ716" s="127"/>
      <c r="BR716" s="127"/>
      <c r="BS716" s="127"/>
      <c r="BT716" s="127"/>
      <c r="BU716" s="127"/>
      <c r="BV716" s="127"/>
    </row>
    <row r="717">
      <c r="A717" s="154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7"/>
      <c r="BC717" s="127"/>
      <c r="BD717" s="127"/>
      <c r="BE717" s="127"/>
      <c r="BF717" s="127"/>
      <c r="BG717" s="127"/>
      <c r="BH717" s="127"/>
      <c r="BI717" s="127"/>
      <c r="BJ717" s="127"/>
      <c r="BK717" s="127"/>
      <c r="BL717" s="127"/>
      <c r="BM717" s="127"/>
      <c r="BN717" s="127"/>
      <c r="BO717" s="127"/>
      <c r="BP717" s="127"/>
      <c r="BQ717" s="127"/>
      <c r="BR717" s="127"/>
      <c r="BS717" s="127"/>
      <c r="BT717" s="127"/>
      <c r="BU717" s="127"/>
      <c r="BV717" s="127"/>
    </row>
    <row r="718">
      <c r="A718" s="154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/>
      <c r="AQ718" s="127"/>
      <c r="AR718" s="127"/>
      <c r="AS718" s="127"/>
      <c r="AT718" s="127"/>
      <c r="AU718" s="127"/>
      <c r="AV718" s="127"/>
      <c r="AW718" s="127"/>
      <c r="AX718" s="127"/>
      <c r="AY718" s="127"/>
      <c r="AZ718" s="127"/>
      <c r="BA718" s="127"/>
      <c r="BB718" s="127"/>
      <c r="BC718" s="127"/>
      <c r="BD718" s="127"/>
      <c r="BE718" s="127"/>
      <c r="BF718" s="127"/>
      <c r="BG718" s="127"/>
      <c r="BH718" s="127"/>
      <c r="BI718" s="127"/>
      <c r="BJ718" s="127"/>
      <c r="BK718" s="127"/>
      <c r="BL718" s="127"/>
      <c r="BM718" s="127"/>
      <c r="BN718" s="127"/>
      <c r="BO718" s="127"/>
      <c r="BP718" s="127"/>
      <c r="BQ718" s="127"/>
      <c r="BR718" s="127"/>
      <c r="BS718" s="127"/>
      <c r="BT718" s="127"/>
      <c r="BU718" s="127"/>
      <c r="BV718" s="127"/>
    </row>
    <row r="719">
      <c r="A719" s="154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7"/>
      <c r="AY719" s="127"/>
      <c r="AZ719" s="127"/>
      <c r="BA719" s="127"/>
      <c r="BB719" s="127"/>
      <c r="BC719" s="127"/>
      <c r="BD719" s="127"/>
      <c r="BE719" s="127"/>
      <c r="BF719" s="127"/>
      <c r="BG719" s="127"/>
      <c r="BH719" s="127"/>
      <c r="BI719" s="127"/>
      <c r="BJ719" s="127"/>
      <c r="BK719" s="127"/>
      <c r="BL719" s="127"/>
      <c r="BM719" s="127"/>
      <c r="BN719" s="127"/>
      <c r="BO719" s="127"/>
      <c r="BP719" s="127"/>
      <c r="BQ719" s="127"/>
      <c r="BR719" s="127"/>
      <c r="BS719" s="127"/>
      <c r="BT719" s="127"/>
      <c r="BU719" s="127"/>
      <c r="BV719" s="127"/>
    </row>
    <row r="720">
      <c r="A720" s="154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/>
      <c r="AF720" s="127"/>
      <c r="AG720" s="127"/>
      <c r="AH720" s="127"/>
      <c r="AI720" s="127"/>
      <c r="AJ720" s="127"/>
      <c r="AK720" s="127"/>
      <c r="AL720" s="127"/>
      <c r="AM720" s="127"/>
      <c r="AN720" s="127"/>
      <c r="AO720" s="127"/>
      <c r="AP720" s="127"/>
      <c r="AQ720" s="127"/>
      <c r="AR720" s="127"/>
      <c r="AS720" s="127"/>
      <c r="AT720" s="127"/>
      <c r="AU720" s="127"/>
      <c r="AV720" s="127"/>
      <c r="AW720" s="127"/>
      <c r="AX720" s="127"/>
      <c r="AY720" s="127"/>
      <c r="AZ720" s="127"/>
      <c r="BA720" s="127"/>
      <c r="BB720" s="127"/>
      <c r="BC720" s="127"/>
      <c r="BD720" s="127"/>
      <c r="BE720" s="127"/>
      <c r="BF720" s="127"/>
      <c r="BG720" s="127"/>
      <c r="BH720" s="127"/>
      <c r="BI720" s="127"/>
      <c r="BJ720" s="127"/>
      <c r="BK720" s="127"/>
      <c r="BL720" s="127"/>
      <c r="BM720" s="127"/>
      <c r="BN720" s="127"/>
      <c r="BO720" s="127"/>
      <c r="BP720" s="127"/>
      <c r="BQ720" s="127"/>
      <c r="BR720" s="127"/>
      <c r="BS720" s="127"/>
      <c r="BT720" s="127"/>
      <c r="BU720" s="127"/>
      <c r="BV720" s="127"/>
    </row>
    <row r="721">
      <c r="A721" s="154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  <c r="BE721" s="127"/>
      <c r="BF721" s="127"/>
      <c r="BG721" s="127"/>
      <c r="BH721" s="127"/>
      <c r="BI721" s="127"/>
      <c r="BJ721" s="127"/>
      <c r="BK721" s="127"/>
      <c r="BL721" s="127"/>
      <c r="BM721" s="127"/>
      <c r="BN721" s="127"/>
      <c r="BO721" s="127"/>
      <c r="BP721" s="127"/>
      <c r="BQ721" s="127"/>
      <c r="BR721" s="127"/>
      <c r="BS721" s="127"/>
      <c r="BT721" s="127"/>
      <c r="BU721" s="127"/>
      <c r="BV721" s="127"/>
    </row>
    <row r="722">
      <c r="A722" s="154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  <c r="BE722" s="127"/>
      <c r="BF722" s="127"/>
      <c r="BG722" s="127"/>
      <c r="BH722" s="127"/>
      <c r="BI722" s="127"/>
      <c r="BJ722" s="127"/>
      <c r="BK722" s="127"/>
      <c r="BL722" s="127"/>
      <c r="BM722" s="127"/>
      <c r="BN722" s="127"/>
      <c r="BO722" s="127"/>
      <c r="BP722" s="127"/>
      <c r="BQ722" s="127"/>
      <c r="BR722" s="127"/>
      <c r="BS722" s="127"/>
      <c r="BT722" s="127"/>
      <c r="BU722" s="127"/>
      <c r="BV722" s="127"/>
    </row>
    <row r="723">
      <c r="A723" s="154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  <c r="BE723" s="127"/>
      <c r="BF723" s="127"/>
      <c r="BG723" s="127"/>
      <c r="BH723" s="127"/>
      <c r="BI723" s="127"/>
      <c r="BJ723" s="127"/>
      <c r="BK723" s="127"/>
      <c r="BL723" s="127"/>
      <c r="BM723" s="127"/>
      <c r="BN723" s="127"/>
      <c r="BO723" s="127"/>
      <c r="BP723" s="127"/>
      <c r="BQ723" s="127"/>
      <c r="BR723" s="127"/>
      <c r="BS723" s="127"/>
      <c r="BT723" s="127"/>
      <c r="BU723" s="127"/>
      <c r="BV723" s="127"/>
    </row>
    <row r="724">
      <c r="A724" s="154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  <c r="AU724" s="127"/>
      <c r="AV724" s="127"/>
      <c r="AW724" s="127"/>
      <c r="AX724" s="127"/>
      <c r="AY724" s="127"/>
      <c r="AZ724" s="127"/>
      <c r="BA724" s="127"/>
      <c r="BB724" s="127"/>
      <c r="BC724" s="127"/>
      <c r="BD724" s="127"/>
      <c r="BE724" s="127"/>
      <c r="BF724" s="127"/>
      <c r="BG724" s="127"/>
      <c r="BH724" s="127"/>
      <c r="BI724" s="127"/>
      <c r="BJ724" s="127"/>
      <c r="BK724" s="127"/>
      <c r="BL724" s="127"/>
      <c r="BM724" s="127"/>
      <c r="BN724" s="127"/>
      <c r="BO724" s="127"/>
      <c r="BP724" s="127"/>
      <c r="BQ724" s="127"/>
      <c r="BR724" s="127"/>
      <c r="BS724" s="127"/>
      <c r="BT724" s="127"/>
      <c r="BU724" s="127"/>
      <c r="BV724" s="127"/>
    </row>
    <row r="725">
      <c r="A725" s="154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  <c r="BE725" s="127"/>
      <c r="BF725" s="127"/>
      <c r="BG725" s="127"/>
      <c r="BH725" s="127"/>
      <c r="BI725" s="127"/>
      <c r="BJ725" s="127"/>
      <c r="BK725" s="127"/>
      <c r="BL725" s="127"/>
      <c r="BM725" s="127"/>
      <c r="BN725" s="127"/>
      <c r="BO725" s="127"/>
      <c r="BP725" s="127"/>
      <c r="BQ725" s="127"/>
      <c r="BR725" s="127"/>
      <c r="BS725" s="127"/>
      <c r="BT725" s="127"/>
      <c r="BU725" s="127"/>
      <c r="BV725" s="127"/>
    </row>
    <row r="726">
      <c r="A726" s="154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  <c r="BE726" s="127"/>
      <c r="BF726" s="127"/>
      <c r="BG726" s="127"/>
      <c r="BH726" s="127"/>
      <c r="BI726" s="127"/>
      <c r="BJ726" s="127"/>
      <c r="BK726" s="127"/>
      <c r="BL726" s="127"/>
      <c r="BM726" s="127"/>
      <c r="BN726" s="127"/>
      <c r="BO726" s="127"/>
      <c r="BP726" s="127"/>
      <c r="BQ726" s="127"/>
      <c r="BR726" s="127"/>
      <c r="BS726" s="127"/>
      <c r="BT726" s="127"/>
      <c r="BU726" s="127"/>
      <c r="BV726" s="127"/>
    </row>
    <row r="727">
      <c r="A727" s="154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  <c r="BE727" s="127"/>
      <c r="BF727" s="127"/>
      <c r="BG727" s="127"/>
      <c r="BH727" s="127"/>
      <c r="BI727" s="127"/>
      <c r="BJ727" s="127"/>
      <c r="BK727" s="127"/>
      <c r="BL727" s="127"/>
      <c r="BM727" s="127"/>
      <c r="BN727" s="127"/>
      <c r="BO727" s="127"/>
      <c r="BP727" s="127"/>
      <c r="BQ727" s="127"/>
      <c r="BR727" s="127"/>
      <c r="BS727" s="127"/>
      <c r="BT727" s="127"/>
      <c r="BU727" s="127"/>
      <c r="BV727" s="127"/>
    </row>
    <row r="728">
      <c r="A728" s="154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  <c r="BE728" s="127"/>
      <c r="BF728" s="127"/>
      <c r="BG728" s="127"/>
      <c r="BH728" s="127"/>
      <c r="BI728" s="127"/>
      <c r="BJ728" s="127"/>
      <c r="BK728" s="127"/>
      <c r="BL728" s="127"/>
      <c r="BM728" s="127"/>
      <c r="BN728" s="127"/>
      <c r="BO728" s="127"/>
      <c r="BP728" s="127"/>
      <c r="BQ728" s="127"/>
      <c r="BR728" s="127"/>
      <c r="BS728" s="127"/>
      <c r="BT728" s="127"/>
      <c r="BU728" s="127"/>
      <c r="BV728" s="127"/>
    </row>
    <row r="729">
      <c r="A729" s="154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  <c r="BE729" s="127"/>
      <c r="BF729" s="127"/>
      <c r="BG729" s="127"/>
      <c r="BH729" s="127"/>
      <c r="BI729" s="127"/>
      <c r="BJ729" s="127"/>
      <c r="BK729" s="127"/>
      <c r="BL729" s="127"/>
      <c r="BM729" s="127"/>
      <c r="BN729" s="127"/>
      <c r="BO729" s="127"/>
      <c r="BP729" s="127"/>
      <c r="BQ729" s="127"/>
      <c r="BR729" s="127"/>
      <c r="BS729" s="127"/>
      <c r="BT729" s="127"/>
      <c r="BU729" s="127"/>
      <c r="BV729" s="127"/>
    </row>
    <row r="730">
      <c r="A730" s="154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  <c r="BE730" s="127"/>
      <c r="BF730" s="127"/>
      <c r="BG730" s="127"/>
      <c r="BH730" s="127"/>
      <c r="BI730" s="127"/>
      <c r="BJ730" s="127"/>
      <c r="BK730" s="127"/>
      <c r="BL730" s="127"/>
      <c r="BM730" s="127"/>
      <c r="BN730" s="127"/>
      <c r="BO730" s="127"/>
      <c r="BP730" s="127"/>
      <c r="BQ730" s="127"/>
      <c r="BR730" s="127"/>
      <c r="BS730" s="127"/>
      <c r="BT730" s="127"/>
      <c r="BU730" s="127"/>
      <c r="BV730" s="127"/>
    </row>
    <row r="731">
      <c r="A731" s="154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  <c r="BE731" s="127"/>
      <c r="BF731" s="127"/>
      <c r="BG731" s="127"/>
      <c r="BH731" s="127"/>
      <c r="BI731" s="127"/>
      <c r="BJ731" s="127"/>
      <c r="BK731" s="127"/>
      <c r="BL731" s="127"/>
      <c r="BM731" s="127"/>
      <c r="BN731" s="127"/>
      <c r="BO731" s="127"/>
      <c r="BP731" s="127"/>
      <c r="BQ731" s="127"/>
      <c r="BR731" s="127"/>
      <c r="BS731" s="127"/>
      <c r="BT731" s="127"/>
      <c r="BU731" s="127"/>
      <c r="BV731" s="127"/>
    </row>
    <row r="732">
      <c r="A732" s="154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  <c r="BE732" s="127"/>
      <c r="BF732" s="127"/>
      <c r="BG732" s="127"/>
      <c r="BH732" s="127"/>
      <c r="BI732" s="127"/>
      <c r="BJ732" s="127"/>
      <c r="BK732" s="127"/>
      <c r="BL732" s="127"/>
      <c r="BM732" s="127"/>
      <c r="BN732" s="127"/>
      <c r="BO732" s="127"/>
      <c r="BP732" s="127"/>
      <c r="BQ732" s="127"/>
      <c r="BR732" s="127"/>
      <c r="BS732" s="127"/>
      <c r="BT732" s="127"/>
      <c r="BU732" s="127"/>
      <c r="BV732" s="127"/>
    </row>
    <row r="733">
      <c r="A733" s="154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7"/>
      <c r="AY733" s="127"/>
      <c r="AZ733" s="127"/>
      <c r="BA733" s="127"/>
      <c r="BB733" s="127"/>
      <c r="BC733" s="127"/>
      <c r="BD733" s="127"/>
      <c r="BE733" s="127"/>
      <c r="BF733" s="127"/>
      <c r="BG733" s="127"/>
      <c r="BH733" s="127"/>
      <c r="BI733" s="127"/>
      <c r="BJ733" s="127"/>
      <c r="BK733" s="127"/>
      <c r="BL733" s="127"/>
      <c r="BM733" s="127"/>
      <c r="BN733" s="127"/>
      <c r="BO733" s="127"/>
      <c r="BP733" s="127"/>
      <c r="BQ733" s="127"/>
      <c r="BR733" s="127"/>
      <c r="BS733" s="127"/>
      <c r="BT733" s="127"/>
      <c r="BU733" s="127"/>
      <c r="BV733" s="127"/>
    </row>
    <row r="734">
      <c r="A734" s="154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7"/>
      <c r="AS734" s="127"/>
      <c r="AT734" s="127"/>
      <c r="AU734" s="127"/>
      <c r="AV734" s="127"/>
      <c r="AW734" s="127"/>
      <c r="AX734" s="127"/>
      <c r="AY734" s="127"/>
      <c r="AZ734" s="127"/>
      <c r="BA734" s="127"/>
      <c r="BB734" s="127"/>
      <c r="BC734" s="127"/>
      <c r="BD734" s="127"/>
      <c r="BE734" s="127"/>
      <c r="BF734" s="127"/>
      <c r="BG734" s="127"/>
      <c r="BH734" s="127"/>
      <c r="BI734" s="127"/>
      <c r="BJ734" s="127"/>
      <c r="BK734" s="127"/>
      <c r="BL734" s="127"/>
      <c r="BM734" s="127"/>
      <c r="BN734" s="127"/>
      <c r="BO734" s="127"/>
      <c r="BP734" s="127"/>
      <c r="BQ734" s="127"/>
      <c r="BR734" s="127"/>
      <c r="BS734" s="127"/>
      <c r="BT734" s="127"/>
      <c r="BU734" s="127"/>
      <c r="BV734" s="127"/>
    </row>
    <row r="735">
      <c r="A735" s="154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  <c r="BE735" s="127"/>
      <c r="BF735" s="127"/>
      <c r="BG735" s="127"/>
      <c r="BH735" s="127"/>
      <c r="BI735" s="127"/>
      <c r="BJ735" s="127"/>
      <c r="BK735" s="127"/>
      <c r="BL735" s="127"/>
      <c r="BM735" s="127"/>
      <c r="BN735" s="127"/>
      <c r="BO735" s="127"/>
      <c r="BP735" s="127"/>
      <c r="BQ735" s="127"/>
      <c r="BR735" s="127"/>
      <c r="BS735" s="127"/>
      <c r="BT735" s="127"/>
      <c r="BU735" s="127"/>
      <c r="BV735" s="127"/>
    </row>
    <row r="736">
      <c r="A736" s="154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7"/>
      <c r="AR736" s="127"/>
      <c r="AS736" s="127"/>
      <c r="AT736" s="127"/>
      <c r="AU736" s="127"/>
      <c r="AV736" s="127"/>
      <c r="AW736" s="127"/>
      <c r="AX736" s="127"/>
      <c r="AY736" s="127"/>
      <c r="AZ736" s="127"/>
      <c r="BA736" s="127"/>
      <c r="BB736" s="127"/>
      <c r="BC736" s="127"/>
      <c r="BD736" s="127"/>
      <c r="BE736" s="127"/>
      <c r="BF736" s="127"/>
      <c r="BG736" s="127"/>
      <c r="BH736" s="127"/>
      <c r="BI736" s="127"/>
      <c r="BJ736" s="127"/>
      <c r="BK736" s="127"/>
      <c r="BL736" s="127"/>
      <c r="BM736" s="127"/>
      <c r="BN736" s="127"/>
      <c r="BO736" s="127"/>
      <c r="BP736" s="127"/>
      <c r="BQ736" s="127"/>
      <c r="BR736" s="127"/>
      <c r="BS736" s="127"/>
      <c r="BT736" s="127"/>
      <c r="BU736" s="127"/>
      <c r="BV736" s="127"/>
    </row>
    <row r="737">
      <c r="A737" s="154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  <c r="AM737" s="127"/>
      <c r="AN737" s="127"/>
      <c r="AO737" s="127"/>
      <c r="AP737" s="127"/>
      <c r="AQ737" s="127"/>
      <c r="AR737" s="127"/>
      <c r="AS737" s="127"/>
      <c r="AT737" s="127"/>
      <c r="AU737" s="127"/>
      <c r="AV737" s="127"/>
      <c r="AW737" s="127"/>
      <c r="AX737" s="127"/>
      <c r="AY737" s="127"/>
      <c r="AZ737" s="127"/>
      <c r="BA737" s="127"/>
      <c r="BB737" s="127"/>
      <c r="BC737" s="127"/>
      <c r="BD737" s="127"/>
      <c r="BE737" s="127"/>
      <c r="BF737" s="127"/>
      <c r="BG737" s="127"/>
      <c r="BH737" s="127"/>
      <c r="BI737" s="127"/>
      <c r="BJ737" s="127"/>
      <c r="BK737" s="127"/>
      <c r="BL737" s="127"/>
      <c r="BM737" s="127"/>
      <c r="BN737" s="127"/>
      <c r="BO737" s="127"/>
      <c r="BP737" s="127"/>
      <c r="BQ737" s="127"/>
      <c r="BR737" s="127"/>
      <c r="BS737" s="127"/>
      <c r="BT737" s="127"/>
      <c r="BU737" s="127"/>
      <c r="BV737" s="127"/>
    </row>
    <row r="738">
      <c r="A738" s="154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  <c r="AI738" s="127"/>
      <c r="AJ738" s="127"/>
      <c r="AK738" s="127"/>
      <c r="AL738" s="127"/>
      <c r="AM738" s="127"/>
      <c r="AN738" s="127"/>
      <c r="AO738" s="127"/>
      <c r="AP738" s="127"/>
      <c r="AQ738" s="127"/>
      <c r="AR738" s="127"/>
      <c r="AS738" s="127"/>
      <c r="AT738" s="127"/>
      <c r="AU738" s="127"/>
      <c r="AV738" s="127"/>
      <c r="AW738" s="127"/>
      <c r="AX738" s="127"/>
      <c r="AY738" s="127"/>
      <c r="AZ738" s="127"/>
      <c r="BA738" s="127"/>
      <c r="BB738" s="127"/>
      <c r="BC738" s="127"/>
      <c r="BD738" s="127"/>
      <c r="BE738" s="127"/>
      <c r="BF738" s="127"/>
      <c r="BG738" s="127"/>
      <c r="BH738" s="127"/>
      <c r="BI738" s="127"/>
      <c r="BJ738" s="127"/>
      <c r="BK738" s="127"/>
      <c r="BL738" s="127"/>
      <c r="BM738" s="127"/>
      <c r="BN738" s="127"/>
      <c r="BO738" s="127"/>
      <c r="BP738" s="127"/>
      <c r="BQ738" s="127"/>
      <c r="BR738" s="127"/>
      <c r="BS738" s="127"/>
      <c r="BT738" s="127"/>
      <c r="BU738" s="127"/>
      <c r="BV738" s="127"/>
    </row>
    <row r="739">
      <c r="A739" s="154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/>
      <c r="AL739" s="127"/>
      <c r="AM739" s="127"/>
      <c r="AN739" s="127"/>
      <c r="AO739" s="127"/>
      <c r="AP739" s="127"/>
      <c r="AQ739" s="127"/>
      <c r="AR739" s="127"/>
      <c r="AS739" s="127"/>
      <c r="AT739" s="127"/>
      <c r="AU739" s="127"/>
      <c r="AV739" s="127"/>
      <c r="AW739" s="127"/>
      <c r="AX739" s="127"/>
      <c r="AY739" s="127"/>
      <c r="AZ739" s="127"/>
      <c r="BA739" s="127"/>
      <c r="BB739" s="127"/>
      <c r="BC739" s="127"/>
      <c r="BD739" s="127"/>
      <c r="BE739" s="127"/>
      <c r="BF739" s="127"/>
      <c r="BG739" s="127"/>
      <c r="BH739" s="127"/>
      <c r="BI739" s="127"/>
      <c r="BJ739" s="127"/>
      <c r="BK739" s="127"/>
      <c r="BL739" s="127"/>
      <c r="BM739" s="127"/>
      <c r="BN739" s="127"/>
      <c r="BO739" s="127"/>
      <c r="BP739" s="127"/>
      <c r="BQ739" s="127"/>
      <c r="BR739" s="127"/>
      <c r="BS739" s="127"/>
      <c r="BT739" s="127"/>
      <c r="BU739" s="127"/>
      <c r="BV739" s="127"/>
    </row>
    <row r="740">
      <c r="A740" s="154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  <c r="AI740" s="127"/>
      <c r="AJ740" s="127"/>
      <c r="AK740" s="127"/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  <c r="BE740" s="127"/>
      <c r="BF740" s="127"/>
      <c r="BG740" s="127"/>
      <c r="BH740" s="127"/>
      <c r="BI740" s="127"/>
      <c r="BJ740" s="127"/>
      <c r="BK740" s="127"/>
      <c r="BL740" s="127"/>
      <c r="BM740" s="127"/>
      <c r="BN740" s="127"/>
      <c r="BO740" s="127"/>
      <c r="BP740" s="127"/>
      <c r="BQ740" s="127"/>
      <c r="BR740" s="127"/>
      <c r="BS740" s="127"/>
      <c r="BT740" s="127"/>
      <c r="BU740" s="127"/>
      <c r="BV740" s="127"/>
    </row>
    <row r="741">
      <c r="A741" s="154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/>
      <c r="AL741" s="127"/>
      <c r="AM741" s="127"/>
      <c r="AN741" s="127"/>
      <c r="AO741" s="127"/>
      <c r="AP741" s="127"/>
      <c r="AQ741" s="127"/>
      <c r="AR741" s="127"/>
      <c r="AS741" s="127"/>
      <c r="AT741" s="127"/>
      <c r="AU741" s="127"/>
      <c r="AV741" s="127"/>
      <c r="AW741" s="127"/>
      <c r="AX741" s="127"/>
      <c r="AY741" s="127"/>
      <c r="AZ741" s="127"/>
      <c r="BA741" s="127"/>
      <c r="BB741" s="127"/>
      <c r="BC741" s="127"/>
      <c r="BD741" s="127"/>
      <c r="BE741" s="127"/>
      <c r="BF741" s="127"/>
      <c r="BG741" s="127"/>
      <c r="BH741" s="127"/>
      <c r="BI741" s="127"/>
      <c r="BJ741" s="127"/>
      <c r="BK741" s="127"/>
      <c r="BL741" s="127"/>
      <c r="BM741" s="127"/>
      <c r="BN741" s="127"/>
      <c r="BO741" s="127"/>
      <c r="BP741" s="127"/>
      <c r="BQ741" s="127"/>
      <c r="BR741" s="127"/>
      <c r="BS741" s="127"/>
      <c r="BT741" s="127"/>
      <c r="BU741" s="127"/>
      <c r="BV741" s="127"/>
    </row>
    <row r="742">
      <c r="A742" s="154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/>
      <c r="AF742" s="127"/>
      <c r="AG742" s="127"/>
      <c r="AH742" s="127"/>
      <c r="AI742" s="127"/>
      <c r="AJ742" s="127"/>
      <c r="AK742" s="127"/>
      <c r="AL742" s="127"/>
      <c r="AM742" s="127"/>
      <c r="AN742" s="127"/>
      <c r="AO742" s="127"/>
      <c r="AP742" s="127"/>
      <c r="AQ742" s="127"/>
      <c r="AR742" s="127"/>
      <c r="AS742" s="127"/>
      <c r="AT742" s="127"/>
      <c r="AU742" s="127"/>
      <c r="AV742" s="127"/>
      <c r="AW742" s="127"/>
      <c r="AX742" s="127"/>
      <c r="AY742" s="127"/>
      <c r="AZ742" s="127"/>
      <c r="BA742" s="127"/>
      <c r="BB742" s="127"/>
      <c r="BC742" s="127"/>
      <c r="BD742" s="127"/>
      <c r="BE742" s="127"/>
      <c r="BF742" s="127"/>
      <c r="BG742" s="127"/>
      <c r="BH742" s="127"/>
      <c r="BI742" s="127"/>
      <c r="BJ742" s="127"/>
      <c r="BK742" s="127"/>
      <c r="BL742" s="127"/>
      <c r="BM742" s="127"/>
      <c r="BN742" s="127"/>
      <c r="BO742" s="127"/>
      <c r="BP742" s="127"/>
      <c r="BQ742" s="127"/>
      <c r="BR742" s="127"/>
      <c r="BS742" s="127"/>
      <c r="BT742" s="127"/>
      <c r="BU742" s="127"/>
      <c r="BV742" s="127"/>
    </row>
    <row r="743">
      <c r="A743" s="154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/>
      <c r="AG743" s="127"/>
      <c r="AH743" s="127"/>
      <c r="AI743" s="127"/>
      <c r="AJ743" s="127"/>
      <c r="AK743" s="127"/>
      <c r="AL743" s="127"/>
      <c r="AM743" s="127"/>
      <c r="AN743" s="127"/>
      <c r="AO743" s="127"/>
      <c r="AP743" s="127"/>
      <c r="AQ743" s="127"/>
      <c r="AR743" s="127"/>
      <c r="AS743" s="127"/>
      <c r="AT743" s="127"/>
      <c r="AU743" s="127"/>
      <c r="AV743" s="127"/>
      <c r="AW743" s="127"/>
      <c r="AX743" s="127"/>
      <c r="AY743" s="127"/>
      <c r="AZ743" s="127"/>
      <c r="BA743" s="127"/>
      <c r="BB743" s="127"/>
      <c r="BC743" s="127"/>
      <c r="BD743" s="127"/>
      <c r="BE743" s="127"/>
      <c r="BF743" s="127"/>
      <c r="BG743" s="127"/>
      <c r="BH743" s="127"/>
      <c r="BI743" s="127"/>
      <c r="BJ743" s="127"/>
      <c r="BK743" s="127"/>
      <c r="BL743" s="127"/>
      <c r="BM743" s="127"/>
      <c r="BN743" s="127"/>
      <c r="BO743" s="127"/>
      <c r="BP743" s="127"/>
      <c r="BQ743" s="127"/>
      <c r="BR743" s="127"/>
      <c r="BS743" s="127"/>
      <c r="BT743" s="127"/>
      <c r="BU743" s="127"/>
      <c r="BV743" s="127"/>
    </row>
    <row r="744">
      <c r="A744" s="154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  <c r="AI744" s="127"/>
      <c r="AJ744" s="127"/>
      <c r="AK744" s="127"/>
      <c r="AL744" s="127"/>
      <c r="AM744" s="127"/>
      <c r="AN744" s="127"/>
      <c r="AO744" s="127"/>
      <c r="AP744" s="127"/>
      <c r="AQ744" s="127"/>
      <c r="AR744" s="127"/>
      <c r="AS744" s="127"/>
      <c r="AT744" s="127"/>
      <c r="AU744" s="127"/>
      <c r="AV744" s="127"/>
      <c r="AW744" s="127"/>
      <c r="AX744" s="127"/>
      <c r="AY744" s="127"/>
      <c r="AZ744" s="127"/>
      <c r="BA744" s="127"/>
      <c r="BB744" s="127"/>
      <c r="BC744" s="127"/>
      <c r="BD744" s="127"/>
      <c r="BE744" s="127"/>
      <c r="BF744" s="127"/>
      <c r="BG744" s="127"/>
      <c r="BH744" s="127"/>
      <c r="BI744" s="127"/>
      <c r="BJ744" s="127"/>
      <c r="BK744" s="127"/>
      <c r="BL744" s="127"/>
      <c r="BM744" s="127"/>
      <c r="BN744" s="127"/>
      <c r="BO744" s="127"/>
      <c r="BP744" s="127"/>
      <c r="BQ744" s="127"/>
      <c r="BR744" s="127"/>
      <c r="BS744" s="127"/>
      <c r="BT744" s="127"/>
      <c r="BU744" s="127"/>
      <c r="BV744" s="127"/>
    </row>
    <row r="745">
      <c r="A745" s="154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  <c r="AI745" s="127"/>
      <c r="AJ745" s="127"/>
      <c r="AK745" s="127"/>
      <c r="AL745" s="127"/>
      <c r="AM745" s="127"/>
      <c r="AN745" s="127"/>
      <c r="AO745" s="127"/>
      <c r="AP745" s="127"/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  <c r="BE745" s="127"/>
      <c r="BF745" s="127"/>
      <c r="BG745" s="127"/>
      <c r="BH745" s="127"/>
      <c r="BI745" s="127"/>
      <c r="BJ745" s="127"/>
      <c r="BK745" s="127"/>
      <c r="BL745" s="127"/>
      <c r="BM745" s="127"/>
      <c r="BN745" s="127"/>
      <c r="BO745" s="127"/>
      <c r="BP745" s="127"/>
      <c r="BQ745" s="127"/>
      <c r="BR745" s="127"/>
      <c r="BS745" s="127"/>
      <c r="BT745" s="127"/>
      <c r="BU745" s="127"/>
      <c r="BV745" s="127"/>
    </row>
    <row r="746">
      <c r="A746" s="154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  <c r="AI746" s="127"/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  <c r="BE746" s="127"/>
      <c r="BF746" s="127"/>
      <c r="BG746" s="127"/>
      <c r="BH746" s="127"/>
      <c r="BI746" s="127"/>
      <c r="BJ746" s="127"/>
      <c r="BK746" s="127"/>
      <c r="BL746" s="127"/>
      <c r="BM746" s="127"/>
      <c r="BN746" s="127"/>
      <c r="BO746" s="127"/>
      <c r="BP746" s="127"/>
      <c r="BQ746" s="127"/>
      <c r="BR746" s="127"/>
      <c r="BS746" s="127"/>
      <c r="BT746" s="127"/>
      <c r="BU746" s="127"/>
      <c r="BV746" s="127"/>
    </row>
    <row r="747">
      <c r="A747" s="154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  <c r="AI747" s="127"/>
      <c r="AJ747" s="127"/>
      <c r="AK747" s="127"/>
      <c r="AL747" s="127"/>
      <c r="AM747" s="127"/>
      <c r="AN747" s="127"/>
      <c r="AO747" s="127"/>
      <c r="AP747" s="127"/>
      <c r="AQ747" s="127"/>
      <c r="AR747" s="127"/>
      <c r="AS747" s="127"/>
      <c r="AT747" s="127"/>
      <c r="AU747" s="127"/>
      <c r="AV747" s="127"/>
      <c r="AW747" s="127"/>
      <c r="AX747" s="127"/>
      <c r="AY747" s="127"/>
      <c r="AZ747" s="127"/>
      <c r="BA747" s="127"/>
      <c r="BB747" s="127"/>
      <c r="BC747" s="127"/>
      <c r="BD747" s="127"/>
      <c r="BE747" s="127"/>
      <c r="BF747" s="127"/>
      <c r="BG747" s="127"/>
      <c r="BH747" s="127"/>
      <c r="BI747" s="127"/>
      <c r="BJ747" s="127"/>
      <c r="BK747" s="127"/>
      <c r="BL747" s="127"/>
      <c r="BM747" s="127"/>
      <c r="BN747" s="127"/>
      <c r="BO747" s="127"/>
      <c r="BP747" s="127"/>
      <c r="BQ747" s="127"/>
      <c r="BR747" s="127"/>
      <c r="BS747" s="127"/>
      <c r="BT747" s="127"/>
      <c r="BU747" s="127"/>
      <c r="BV747" s="127"/>
    </row>
    <row r="748">
      <c r="A748" s="154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  <c r="AI748" s="127"/>
      <c r="AJ748" s="127"/>
      <c r="AK748" s="127"/>
      <c r="AL748" s="127"/>
      <c r="AM748" s="127"/>
      <c r="AN748" s="127"/>
      <c r="AO748" s="127"/>
      <c r="AP748" s="127"/>
      <c r="AQ748" s="127"/>
      <c r="AR748" s="127"/>
      <c r="AS748" s="127"/>
      <c r="AT748" s="127"/>
      <c r="AU748" s="127"/>
      <c r="AV748" s="127"/>
      <c r="AW748" s="127"/>
      <c r="AX748" s="127"/>
      <c r="AY748" s="127"/>
      <c r="AZ748" s="127"/>
      <c r="BA748" s="127"/>
      <c r="BB748" s="127"/>
      <c r="BC748" s="127"/>
      <c r="BD748" s="127"/>
      <c r="BE748" s="127"/>
      <c r="BF748" s="127"/>
      <c r="BG748" s="127"/>
      <c r="BH748" s="127"/>
      <c r="BI748" s="127"/>
      <c r="BJ748" s="127"/>
      <c r="BK748" s="127"/>
      <c r="BL748" s="127"/>
      <c r="BM748" s="127"/>
      <c r="BN748" s="127"/>
      <c r="BO748" s="127"/>
      <c r="BP748" s="127"/>
      <c r="BQ748" s="127"/>
      <c r="BR748" s="127"/>
      <c r="BS748" s="127"/>
      <c r="BT748" s="127"/>
      <c r="BU748" s="127"/>
      <c r="BV748" s="127"/>
    </row>
    <row r="749">
      <c r="A749" s="154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  <c r="AC749" s="127"/>
      <c r="AD749" s="127"/>
      <c r="AE749" s="127"/>
      <c r="AF749" s="127"/>
      <c r="AG749" s="127"/>
      <c r="AH749" s="127"/>
      <c r="AI749" s="127"/>
      <c r="AJ749" s="127"/>
      <c r="AK749" s="127"/>
      <c r="AL749" s="127"/>
      <c r="AM749" s="127"/>
      <c r="AN749" s="127"/>
      <c r="AO749" s="127"/>
      <c r="AP749" s="127"/>
      <c r="AQ749" s="127"/>
      <c r="AR749" s="127"/>
      <c r="AS749" s="127"/>
      <c r="AT749" s="127"/>
      <c r="AU749" s="127"/>
      <c r="AV749" s="127"/>
      <c r="AW749" s="127"/>
      <c r="AX749" s="127"/>
      <c r="AY749" s="127"/>
      <c r="AZ749" s="127"/>
      <c r="BA749" s="127"/>
      <c r="BB749" s="127"/>
      <c r="BC749" s="127"/>
      <c r="BD749" s="127"/>
      <c r="BE749" s="127"/>
      <c r="BF749" s="127"/>
      <c r="BG749" s="127"/>
      <c r="BH749" s="127"/>
      <c r="BI749" s="127"/>
      <c r="BJ749" s="127"/>
      <c r="BK749" s="127"/>
      <c r="BL749" s="127"/>
      <c r="BM749" s="127"/>
      <c r="BN749" s="127"/>
      <c r="BO749" s="127"/>
      <c r="BP749" s="127"/>
      <c r="BQ749" s="127"/>
      <c r="BR749" s="127"/>
      <c r="BS749" s="127"/>
      <c r="BT749" s="127"/>
      <c r="BU749" s="127"/>
      <c r="BV749" s="127"/>
    </row>
    <row r="750">
      <c r="A750" s="154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  <c r="AB750" s="127"/>
      <c r="AC750" s="127"/>
      <c r="AD750" s="127"/>
      <c r="AE750" s="127"/>
      <c r="AF750" s="127"/>
      <c r="AG750" s="127"/>
      <c r="AH750" s="127"/>
      <c r="AI750" s="127"/>
      <c r="AJ750" s="127"/>
      <c r="AK750" s="127"/>
      <c r="AL750" s="127"/>
      <c r="AM750" s="127"/>
      <c r="AN750" s="127"/>
      <c r="AO750" s="127"/>
      <c r="AP750" s="127"/>
      <c r="AQ750" s="127"/>
      <c r="AR750" s="127"/>
      <c r="AS750" s="127"/>
      <c r="AT750" s="127"/>
      <c r="AU750" s="127"/>
      <c r="AV750" s="127"/>
      <c r="AW750" s="127"/>
      <c r="AX750" s="127"/>
      <c r="AY750" s="127"/>
      <c r="AZ750" s="127"/>
      <c r="BA750" s="127"/>
      <c r="BB750" s="127"/>
      <c r="BC750" s="127"/>
      <c r="BD750" s="127"/>
      <c r="BE750" s="127"/>
      <c r="BF750" s="127"/>
      <c r="BG750" s="127"/>
      <c r="BH750" s="127"/>
      <c r="BI750" s="127"/>
      <c r="BJ750" s="127"/>
      <c r="BK750" s="127"/>
      <c r="BL750" s="127"/>
      <c r="BM750" s="127"/>
      <c r="BN750" s="127"/>
      <c r="BO750" s="127"/>
      <c r="BP750" s="127"/>
      <c r="BQ750" s="127"/>
      <c r="BR750" s="127"/>
      <c r="BS750" s="127"/>
      <c r="BT750" s="127"/>
      <c r="BU750" s="127"/>
      <c r="BV750" s="127"/>
    </row>
    <row r="751">
      <c r="A751" s="154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  <c r="AB751" s="127"/>
      <c r="AC751" s="127"/>
      <c r="AD751" s="127"/>
      <c r="AE751" s="127"/>
      <c r="AF751" s="127"/>
      <c r="AG751" s="127"/>
      <c r="AH751" s="127"/>
      <c r="AI751" s="127"/>
      <c r="AJ751" s="127"/>
      <c r="AK751" s="127"/>
      <c r="AL751" s="127"/>
      <c r="AM751" s="127"/>
      <c r="AN751" s="127"/>
      <c r="AO751" s="127"/>
      <c r="AP751" s="127"/>
      <c r="AQ751" s="127"/>
      <c r="AR751" s="127"/>
      <c r="AS751" s="127"/>
      <c r="AT751" s="127"/>
      <c r="AU751" s="127"/>
      <c r="AV751" s="127"/>
      <c r="AW751" s="127"/>
      <c r="AX751" s="127"/>
      <c r="AY751" s="127"/>
      <c r="AZ751" s="127"/>
      <c r="BA751" s="127"/>
      <c r="BB751" s="127"/>
      <c r="BC751" s="127"/>
      <c r="BD751" s="127"/>
      <c r="BE751" s="127"/>
      <c r="BF751" s="127"/>
      <c r="BG751" s="127"/>
      <c r="BH751" s="127"/>
      <c r="BI751" s="127"/>
      <c r="BJ751" s="127"/>
      <c r="BK751" s="127"/>
      <c r="BL751" s="127"/>
      <c r="BM751" s="127"/>
      <c r="BN751" s="127"/>
      <c r="BO751" s="127"/>
      <c r="BP751" s="127"/>
      <c r="BQ751" s="127"/>
      <c r="BR751" s="127"/>
      <c r="BS751" s="127"/>
      <c r="BT751" s="127"/>
      <c r="BU751" s="127"/>
      <c r="BV751" s="127"/>
    </row>
    <row r="752">
      <c r="A752" s="154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  <c r="AC752" s="127"/>
      <c r="AD752" s="127"/>
      <c r="AE752" s="127"/>
      <c r="AF752" s="127"/>
      <c r="AG752" s="127"/>
      <c r="AH752" s="127"/>
      <c r="AI752" s="127"/>
      <c r="AJ752" s="127"/>
      <c r="AK752" s="127"/>
      <c r="AL752" s="127"/>
      <c r="AM752" s="127"/>
      <c r="AN752" s="127"/>
      <c r="AO752" s="127"/>
      <c r="AP752" s="127"/>
      <c r="AQ752" s="127"/>
      <c r="AR752" s="127"/>
      <c r="AS752" s="127"/>
      <c r="AT752" s="127"/>
      <c r="AU752" s="127"/>
      <c r="AV752" s="127"/>
      <c r="AW752" s="127"/>
      <c r="AX752" s="127"/>
      <c r="AY752" s="127"/>
      <c r="AZ752" s="127"/>
      <c r="BA752" s="127"/>
      <c r="BB752" s="127"/>
      <c r="BC752" s="127"/>
      <c r="BD752" s="127"/>
      <c r="BE752" s="127"/>
      <c r="BF752" s="127"/>
      <c r="BG752" s="127"/>
      <c r="BH752" s="127"/>
      <c r="BI752" s="127"/>
      <c r="BJ752" s="127"/>
      <c r="BK752" s="127"/>
      <c r="BL752" s="127"/>
      <c r="BM752" s="127"/>
      <c r="BN752" s="127"/>
      <c r="BO752" s="127"/>
      <c r="BP752" s="127"/>
      <c r="BQ752" s="127"/>
      <c r="BR752" s="127"/>
      <c r="BS752" s="127"/>
      <c r="BT752" s="127"/>
      <c r="BU752" s="127"/>
      <c r="BV752" s="127"/>
    </row>
    <row r="753">
      <c r="A753" s="154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  <c r="AC753" s="127"/>
      <c r="AD753" s="127"/>
      <c r="AE753" s="127"/>
      <c r="AF753" s="127"/>
      <c r="AG753" s="127"/>
      <c r="AH753" s="127"/>
      <c r="AI753" s="127"/>
      <c r="AJ753" s="127"/>
      <c r="AK753" s="127"/>
      <c r="AL753" s="127"/>
      <c r="AM753" s="127"/>
      <c r="AN753" s="127"/>
      <c r="AO753" s="127"/>
      <c r="AP753" s="127"/>
      <c r="AQ753" s="127"/>
      <c r="AR753" s="127"/>
      <c r="AS753" s="127"/>
      <c r="AT753" s="127"/>
      <c r="AU753" s="127"/>
      <c r="AV753" s="127"/>
      <c r="AW753" s="127"/>
      <c r="AX753" s="127"/>
      <c r="AY753" s="127"/>
      <c r="AZ753" s="127"/>
      <c r="BA753" s="127"/>
      <c r="BB753" s="127"/>
      <c r="BC753" s="127"/>
      <c r="BD753" s="127"/>
      <c r="BE753" s="127"/>
      <c r="BF753" s="127"/>
      <c r="BG753" s="127"/>
      <c r="BH753" s="127"/>
      <c r="BI753" s="127"/>
      <c r="BJ753" s="127"/>
      <c r="BK753" s="127"/>
      <c r="BL753" s="127"/>
      <c r="BM753" s="127"/>
      <c r="BN753" s="127"/>
      <c r="BO753" s="127"/>
      <c r="BP753" s="127"/>
      <c r="BQ753" s="127"/>
      <c r="BR753" s="127"/>
      <c r="BS753" s="127"/>
      <c r="BT753" s="127"/>
      <c r="BU753" s="127"/>
      <c r="BV753" s="127"/>
    </row>
    <row r="754">
      <c r="A754" s="154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  <c r="AC754" s="127"/>
      <c r="AD754" s="127"/>
      <c r="AE754" s="127"/>
      <c r="AF754" s="127"/>
      <c r="AG754" s="127"/>
      <c r="AH754" s="127"/>
      <c r="AI754" s="127"/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  <c r="BE754" s="127"/>
      <c r="BF754" s="127"/>
      <c r="BG754" s="127"/>
      <c r="BH754" s="127"/>
      <c r="BI754" s="127"/>
      <c r="BJ754" s="127"/>
      <c r="BK754" s="127"/>
      <c r="BL754" s="127"/>
      <c r="BM754" s="127"/>
      <c r="BN754" s="127"/>
      <c r="BO754" s="127"/>
      <c r="BP754" s="127"/>
      <c r="BQ754" s="127"/>
      <c r="BR754" s="127"/>
      <c r="BS754" s="127"/>
      <c r="BT754" s="127"/>
      <c r="BU754" s="127"/>
      <c r="BV754" s="127"/>
    </row>
    <row r="755">
      <c r="A755" s="154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  <c r="AC755" s="127"/>
      <c r="AD755" s="127"/>
      <c r="AE755" s="127"/>
      <c r="AF755" s="127"/>
      <c r="AG755" s="127"/>
      <c r="AH755" s="127"/>
      <c r="AI755" s="127"/>
      <c r="AJ755" s="127"/>
      <c r="AK755" s="127"/>
      <c r="AL755" s="127"/>
      <c r="AM755" s="127"/>
      <c r="AN755" s="127"/>
      <c r="AO755" s="127"/>
      <c r="AP755" s="127"/>
      <c r="AQ755" s="127"/>
      <c r="AR755" s="127"/>
      <c r="AS755" s="127"/>
      <c r="AT755" s="127"/>
      <c r="AU755" s="127"/>
      <c r="AV755" s="127"/>
      <c r="AW755" s="127"/>
      <c r="AX755" s="127"/>
      <c r="AY755" s="127"/>
      <c r="AZ755" s="127"/>
      <c r="BA755" s="127"/>
      <c r="BB755" s="127"/>
      <c r="BC755" s="127"/>
      <c r="BD755" s="127"/>
      <c r="BE755" s="127"/>
      <c r="BF755" s="127"/>
      <c r="BG755" s="127"/>
      <c r="BH755" s="127"/>
      <c r="BI755" s="127"/>
      <c r="BJ755" s="127"/>
      <c r="BK755" s="127"/>
      <c r="BL755" s="127"/>
      <c r="BM755" s="127"/>
      <c r="BN755" s="127"/>
      <c r="BO755" s="127"/>
      <c r="BP755" s="127"/>
      <c r="BQ755" s="127"/>
      <c r="BR755" s="127"/>
      <c r="BS755" s="127"/>
      <c r="BT755" s="127"/>
      <c r="BU755" s="127"/>
      <c r="BV755" s="127"/>
    </row>
    <row r="756">
      <c r="A756" s="154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  <c r="AB756" s="127"/>
      <c r="AC756" s="127"/>
      <c r="AD756" s="127"/>
      <c r="AE756" s="127"/>
      <c r="AF756" s="127"/>
      <c r="AG756" s="127"/>
      <c r="AH756" s="127"/>
      <c r="AI756" s="127"/>
      <c r="AJ756" s="127"/>
      <c r="AK756" s="127"/>
      <c r="AL756" s="127"/>
      <c r="AM756" s="127"/>
      <c r="AN756" s="127"/>
      <c r="AO756" s="127"/>
      <c r="AP756" s="127"/>
      <c r="AQ756" s="127"/>
      <c r="AR756" s="127"/>
      <c r="AS756" s="127"/>
      <c r="AT756" s="127"/>
      <c r="AU756" s="127"/>
      <c r="AV756" s="127"/>
      <c r="AW756" s="127"/>
      <c r="AX756" s="127"/>
      <c r="AY756" s="127"/>
      <c r="AZ756" s="127"/>
      <c r="BA756" s="127"/>
      <c r="BB756" s="127"/>
      <c r="BC756" s="127"/>
      <c r="BD756" s="127"/>
      <c r="BE756" s="127"/>
      <c r="BF756" s="127"/>
      <c r="BG756" s="127"/>
      <c r="BH756" s="127"/>
      <c r="BI756" s="127"/>
      <c r="BJ756" s="127"/>
      <c r="BK756" s="127"/>
      <c r="BL756" s="127"/>
      <c r="BM756" s="127"/>
      <c r="BN756" s="127"/>
      <c r="BO756" s="127"/>
      <c r="BP756" s="127"/>
      <c r="BQ756" s="127"/>
      <c r="BR756" s="127"/>
      <c r="BS756" s="127"/>
      <c r="BT756" s="127"/>
      <c r="BU756" s="127"/>
      <c r="BV756" s="127"/>
    </row>
    <row r="757">
      <c r="A757" s="154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  <c r="AB757" s="127"/>
      <c r="AC757" s="127"/>
      <c r="AD757" s="127"/>
      <c r="AE757" s="127"/>
      <c r="AF757" s="127"/>
      <c r="AG757" s="127"/>
      <c r="AH757" s="127"/>
      <c r="AI757" s="127"/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  <c r="BE757" s="127"/>
      <c r="BF757" s="127"/>
      <c r="BG757" s="127"/>
      <c r="BH757" s="127"/>
      <c r="BI757" s="127"/>
      <c r="BJ757" s="127"/>
      <c r="BK757" s="127"/>
      <c r="BL757" s="127"/>
      <c r="BM757" s="127"/>
      <c r="BN757" s="127"/>
      <c r="BO757" s="127"/>
      <c r="BP757" s="127"/>
      <c r="BQ757" s="127"/>
      <c r="BR757" s="127"/>
      <c r="BS757" s="127"/>
      <c r="BT757" s="127"/>
      <c r="BU757" s="127"/>
      <c r="BV757" s="127"/>
    </row>
    <row r="758">
      <c r="A758" s="154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  <c r="AC758" s="127"/>
      <c r="AD758" s="127"/>
      <c r="AE758" s="127"/>
      <c r="AF758" s="127"/>
      <c r="AG758" s="127"/>
      <c r="AH758" s="127"/>
      <c r="AI758" s="127"/>
      <c r="AJ758" s="127"/>
      <c r="AK758" s="127"/>
      <c r="AL758" s="127"/>
      <c r="AM758" s="127"/>
      <c r="AN758" s="127"/>
      <c r="AO758" s="127"/>
      <c r="AP758" s="127"/>
      <c r="AQ758" s="127"/>
      <c r="AR758" s="127"/>
      <c r="AS758" s="127"/>
      <c r="AT758" s="127"/>
      <c r="AU758" s="127"/>
      <c r="AV758" s="127"/>
      <c r="AW758" s="127"/>
      <c r="AX758" s="127"/>
      <c r="AY758" s="127"/>
      <c r="AZ758" s="127"/>
      <c r="BA758" s="127"/>
      <c r="BB758" s="127"/>
      <c r="BC758" s="127"/>
      <c r="BD758" s="127"/>
      <c r="BE758" s="127"/>
      <c r="BF758" s="127"/>
      <c r="BG758" s="127"/>
      <c r="BH758" s="127"/>
      <c r="BI758" s="127"/>
      <c r="BJ758" s="127"/>
      <c r="BK758" s="127"/>
      <c r="BL758" s="127"/>
      <c r="BM758" s="127"/>
      <c r="BN758" s="127"/>
      <c r="BO758" s="127"/>
      <c r="BP758" s="127"/>
      <c r="BQ758" s="127"/>
      <c r="BR758" s="127"/>
      <c r="BS758" s="127"/>
      <c r="BT758" s="127"/>
      <c r="BU758" s="127"/>
      <c r="BV758" s="127"/>
    </row>
    <row r="759">
      <c r="A759" s="154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  <c r="AC759" s="127"/>
      <c r="AD759" s="127"/>
      <c r="AE759" s="127"/>
      <c r="AF759" s="127"/>
      <c r="AG759" s="127"/>
      <c r="AH759" s="127"/>
      <c r="AI759" s="127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  <c r="BE759" s="127"/>
      <c r="BF759" s="127"/>
      <c r="BG759" s="127"/>
      <c r="BH759" s="127"/>
      <c r="BI759" s="127"/>
      <c r="BJ759" s="127"/>
      <c r="BK759" s="127"/>
      <c r="BL759" s="127"/>
      <c r="BM759" s="127"/>
      <c r="BN759" s="127"/>
      <c r="BO759" s="127"/>
      <c r="BP759" s="127"/>
      <c r="BQ759" s="127"/>
      <c r="BR759" s="127"/>
      <c r="BS759" s="127"/>
      <c r="BT759" s="127"/>
      <c r="BU759" s="127"/>
      <c r="BV759" s="127"/>
    </row>
    <row r="760">
      <c r="A760" s="154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  <c r="AC760" s="127"/>
      <c r="AD760" s="127"/>
      <c r="AE760" s="127"/>
      <c r="AF760" s="127"/>
      <c r="AG760" s="127"/>
      <c r="AH760" s="127"/>
      <c r="AI760" s="127"/>
      <c r="AJ760" s="127"/>
      <c r="AK760" s="127"/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  <c r="BE760" s="127"/>
      <c r="BF760" s="127"/>
      <c r="BG760" s="127"/>
      <c r="BH760" s="127"/>
      <c r="BI760" s="127"/>
      <c r="BJ760" s="127"/>
      <c r="BK760" s="127"/>
      <c r="BL760" s="127"/>
      <c r="BM760" s="127"/>
      <c r="BN760" s="127"/>
      <c r="BO760" s="127"/>
      <c r="BP760" s="127"/>
      <c r="BQ760" s="127"/>
      <c r="BR760" s="127"/>
      <c r="BS760" s="127"/>
      <c r="BT760" s="127"/>
      <c r="BU760" s="127"/>
      <c r="BV760" s="127"/>
    </row>
    <row r="761">
      <c r="A761" s="154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  <c r="AC761" s="127"/>
      <c r="AD761" s="127"/>
      <c r="AE761" s="127"/>
      <c r="AF761" s="127"/>
      <c r="AG761" s="127"/>
      <c r="AH761" s="127"/>
      <c r="AI761" s="127"/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  <c r="BE761" s="127"/>
      <c r="BF761" s="127"/>
      <c r="BG761" s="127"/>
      <c r="BH761" s="127"/>
      <c r="BI761" s="127"/>
      <c r="BJ761" s="127"/>
      <c r="BK761" s="127"/>
      <c r="BL761" s="127"/>
      <c r="BM761" s="127"/>
      <c r="BN761" s="127"/>
      <c r="BO761" s="127"/>
      <c r="BP761" s="127"/>
      <c r="BQ761" s="127"/>
      <c r="BR761" s="127"/>
      <c r="BS761" s="127"/>
      <c r="BT761" s="127"/>
      <c r="BU761" s="127"/>
      <c r="BV761" s="127"/>
    </row>
    <row r="762">
      <c r="A762" s="154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  <c r="AC762" s="127"/>
      <c r="AD762" s="127"/>
      <c r="AE762" s="127"/>
      <c r="AF762" s="127"/>
      <c r="AG762" s="127"/>
      <c r="AH762" s="127"/>
      <c r="AI762" s="127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  <c r="BE762" s="127"/>
      <c r="BF762" s="127"/>
      <c r="BG762" s="127"/>
      <c r="BH762" s="127"/>
      <c r="BI762" s="127"/>
      <c r="BJ762" s="127"/>
      <c r="BK762" s="127"/>
      <c r="BL762" s="127"/>
      <c r="BM762" s="127"/>
      <c r="BN762" s="127"/>
      <c r="BO762" s="127"/>
      <c r="BP762" s="127"/>
      <c r="BQ762" s="127"/>
      <c r="BR762" s="127"/>
      <c r="BS762" s="127"/>
      <c r="BT762" s="127"/>
      <c r="BU762" s="127"/>
      <c r="BV762" s="127"/>
    </row>
    <row r="763">
      <c r="A763" s="154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  <c r="AC763" s="127"/>
      <c r="AD763" s="127"/>
      <c r="AE763" s="127"/>
      <c r="AF763" s="127"/>
      <c r="AG763" s="127"/>
      <c r="AH763" s="127"/>
      <c r="AI763" s="127"/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  <c r="BE763" s="127"/>
      <c r="BF763" s="127"/>
      <c r="BG763" s="127"/>
      <c r="BH763" s="127"/>
      <c r="BI763" s="127"/>
      <c r="BJ763" s="127"/>
      <c r="BK763" s="127"/>
      <c r="BL763" s="127"/>
      <c r="BM763" s="127"/>
      <c r="BN763" s="127"/>
      <c r="BO763" s="127"/>
      <c r="BP763" s="127"/>
      <c r="BQ763" s="127"/>
      <c r="BR763" s="127"/>
      <c r="BS763" s="127"/>
      <c r="BT763" s="127"/>
      <c r="BU763" s="127"/>
      <c r="BV763" s="127"/>
    </row>
    <row r="764">
      <c r="A764" s="154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  <c r="AC764" s="127"/>
      <c r="AD764" s="127"/>
      <c r="AE764" s="127"/>
      <c r="AF764" s="127"/>
      <c r="AG764" s="127"/>
      <c r="AH764" s="127"/>
      <c r="AI764" s="127"/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  <c r="BE764" s="127"/>
      <c r="BF764" s="127"/>
      <c r="BG764" s="127"/>
      <c r="BH764" s="127"/>
      <c r="BI764" s="127"/>
      <c r="BJ764" s="127"/>
      <c r="BK764" s="127"/>
      <c r="BL764" s="127"/>
      <c r="BM764" s="127"/>
      <c r="BN764" s="127"/>
      <c r="BO764" s="127"/>
      <c r="BP764" s="127"/>
      <c r="BQ764" s="127"/>
      <c r="BR764" s="127"/>
      <c r="BS764" s="127"/>
      <c r="BT764" s="127"/>
      <c r="BU764" s="127"/>
      <c r="BV764" s="127"/>
    </row>
    <row r="765">
      <c r="A765" s="154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  <c r="AC765" s="127"/>
      <c r="AD765" s="127"/>
      <c r="AE765" s="127"/>
      <c r="AF765" s="127"/>
      <c r="AG765" s="127"/>
      <c r="AH765" s="127"/>
      <c r="AI765" s="127"/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  <c r="BE765" s="127"/>
      <c r="BF765" s="127"/>
      <c r="BG765" s="127"/>
      <c r="BH765" s="127"/>
      <c r="BI765" s="127"/>
      <c r="BJ765" s="127"/>
      <c r="BK765" s="127"/>
      <c r="BL765" s="127"/>
      <c r="BM765" s="127"/>
      <c r="BN765" s="127"/>
      <c r="BO765" s="127"/>
      <c r="BP765" s="127"/>
      <c r="BQ765" s="127"/>
      <c r="BR765" s="127"/>
      <c r="BS765" s="127"/>
      <c r="BT765" s="127"/>
      <c r="BU765" s="127"/>
      <c r="BV765" s="127"/>
    </row>
    <row r="766">
      <c r="A766" s="154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  <c r="AC766" s="127"/>
      <c r="AD766" s="127"/>
      <c r="AE766" s="127"/>
      <c r="AF766" s="127"/>
      <c r="AG766" s="127"/>
      <c r="AH766" s="127"/>
      <c r="AI766" s="127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/>
      <c r="AY766" s="127"/>
      <c r="AZ766" s="127"/>
      <c r="BA766" s="127"/>
      <c r="BB766" s="127"/>
      <c r="BC766" s="127"/>
      <c r="BD766" s="127"/>
      <c r="BE766" s="127"/>
      <c r="BF766" s="127"/>
      <c r="BG766" s="127"/>
      <c r="BH766" s="127"/>
      <c r="BI766" s="127"/>
      <c r="BJ766" s="127"/>
      <c r="BK766" s="127"/>
      <c r="BL766" s="127"/>
      <c r="BM766" s="127"/>
      <c r="BN766" s="127"/>
      <c r="BO766" s="127"/>
      <c r="BP766" s="127"/>
      <c r="BQ766" s="127"/>
      <c r="BR766" s="127"/>
      <c r="BS766" s="127"/>
      <c r="BT766" s="127"/>
      <c r="BU766" s="127"/>
      <c r="BV766" s="127"/>
    </row>
    <row r="767">
      <c r="A767" s="154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  <c r="AC767" s="127"/>
      <c r="AD767" s="127"/>
      <c r="AE767" s="127"/>
      <c r="AF767" s="127"/>
      <c r="AG767" s="127"/>
      <c r="AH767" s="127"/>
      <c r="AI767" s="127"/>
      <c r="AJ767" s="127"/>
      <c r="AK767" s="127"/>
      <c r="AL767" s="127"/>
      <c r="AM767" s="127"/>
      <c r="AN767" s="127"/>
      <c r="AO767" s="127"/>
      <c r="AP767" s="127"/>
      <c r="AQ767" s="127"/>
      <c r="AR767" s="127"/>
      <c r="AS767" s="127"/>
      <c r="AT767" s="127"/>
      <c r="AU767" s="127"/>
      <c r="AV767" s="127"/>
      <c r="AW767" s="127"/>
      <c r="AX767" s="127"/>
      <c r="AY767" s="127"/>
      <c r="AZ767" s="127"/>
      <c r="BA767" s="127"/>
      <c r="BB767" s="127"/>
      <c r="BC767" s="127"/>
      <c r="BD767" s="127"/>
      <c r="BE767" s="127"/>
      <c r="BF767" s="127"/>
      <c r="BG767" s="127"/>
      <c r="BH767" s="127"/>
      <c r="BI767" s="127"/>
      <c r="BJ767" s="127"/>
      <c r="BK767" s="127"/>
      <c r="BL767" s="127"/>
      <c r="BM767" s="127"/>
      <c r="BN767" s="127"/>
      <c r="BO767" s="127"/>
      <c r="BP767" s="127"/>
      <c r="BQ767" s="127"/>
      <c r="BR767" s="127"/>
      <c r="BS767" s="127"/>
      <c r="BT767" s="127"/>
      <c r="BU767" s="127"/>
      <c r="BV767" s="127"/>
    </row>
    <row r="768">
      <c r="A768" s="154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  <c r="AB768" s="127"/>
      <c r="AC768" s="127"/>
      <c r="AD768" s="127"/>
      <c r="AE768" s="127"/>
      <c r="AF768" s="127"/>
      <c r="AG768" s="127"/>
      <c r="AH768" s="127"/>
      <c r="AI768" s="127"/>
      <c r="AJ768" s="127"/>
      <c r="AK768" s="127"/>
      <c r="AL768" s="127"/>
      <c r="AM768" s="127"/>
      <c r="AN768" s="127"/>
      <c r="AO768" s="127"/>
      <c r="AP768" s="127"/>
      <c r="AQ768" s="127"/>
      <c r="AR768" s="127"/>
      <c r="AS768" s="127"/>
      <c r="AT768" s="127"/>
      <c r="AU768" s="127"/>
      <c r="AV768" s="127"/>
      <c r="AW768" s="127"/>
      <c r="AX768" s="127"/>
      <c r="AY768" s="127"/>
      <c r="AZ768" s="127"/>
      <c r="BA768" s="127"/>
      <c r="BB768" s="127"/>
      <c r="BC768" s="127"/>
      <c r="BD768" s="127"/>
      <c r="BE768" s="127"/>
      <c r="BF768" s="127"/>
      <c r="BG768" s="127"/>
      <c r="BH768" s="127"/>
      <c r="BI768" s="127"/>
      <c r="BJ768" s="127"/>
      <c r="BK768" s="127"/>
      <c r="BL768" s="127"/>
      <c r="BM768" s="127"/>
      <c r="BN768" s="127"/>
      <c r="BO768" s="127"/>
      <c r="BP768" s="127"/>
      <c r="BQ768" s="127"/>
      <c r="BR768" s="127"/>
      <c r="BS768" s="127"/>
      <c r="BT768" s="127"/>
      <c r="BU768" s="127"/>
      <c r="BV768" s="127"/>
    </row>
    <row r="769">
      <c r="A769" s="154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  <c r="AB769" s="127"/>
      <c r="AC769" s="127"/>
      <c r="AD769" s="127"/>
      <c r="AE769" s="127"/>
      <c r="AF769" s="127"/>
      <c r="AG769" s="127"/>
      <c r="AH769" s="127"/>
      <c r="AI769" s="127"/>
      <c r="AJ769" s="127"/>
      <c r="AK769" s="127"/>
      <c r="AL769" s="127"/>
      <c r="AM769" s="127"/>
      <c r="AN769" s="127"/>
      <c r="AO769" s="127"/>
      <c r="AP769" s="127"/>
      <c r="AQ769" s="127"/>
      <c r="AR769" s="127"/>
      <c r="AS769" s="127"/>
      <c r="AT769" s="127"/>
      <c r="AU769" s="127"/>
      <c r="AV769" s="127"/>
      <c r="AW769" s="127"/>
      <c r="AX769" s="127"/>
      <c r="AY769" s="127"/>
      <c r="AZ769" s="127"/>
      <c r="BA769" s="127"/>
      <c r="BB769" s="127"/>
      <c r="BC769" s="127"/>
      <c r="BD769" s="127"/>
      <c r="BE769" s="127"/>
      <c r="BF769" s="127"/>
      <c r="BG769" s="127"/>
      <c r="BH769" s="127"/>
      <c r="BI769" s="127"/>
      <c r="BJ769" s="127"/>
      <c r="BK769" s="127"/>
      <c r="BL769" s="127"/>
      <c r="BM769" s="127"/>
      <c r="BN769" s="127"/>
      <c r="BO769" s="127"/>
      <c r="BP769" s="127"/>
      <c r="BQ769" s="127"/>
      <c r="BR769" s="127"/>
      <c r="BS769" s="127"/>
      <c r="BT769" s="127"/>
      <c r="BU769" s="127"/>
      <c r="BV769" s="127"/>
    </row>
    <row r="770">
      <c r="A770" s="154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  <c r="AI770" s="127"/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  <c r="BE770" s="127"/>
      <c r="BF770" s="127"/>
      <c r="BG770" s="127"/>
      <c r="BH770" s="127"/>
      <c r="BI770" s="127"/>
      <c r="BJ770" s="127"/>
      <c r="BK770" s="127"/>
      <c r="BL770" s="127"/>
      <c r="BM770" s="127"/>
      <c r="BN770" s="127"/>
      <c r="BO770" s="127"/>
      <c r="BP770" s="127"/>
      <c r="BQ770" s="127"/>
      <c r="BR770" s="127"/>
      <c r="BS770" s="127"/>
      <c r="BT770" s="127"/>
      <c r="BU770" s="127"/>
      <c r="BV770" s="127"/>
    </row>
    <row r="771">
      <c r="A771" s="154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  <c r="AI771" s="127"/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  <c r="BE771" s="127"/>
      <c r="BF771" s="127"/>
      <c r="BG771" s="127"/>
      <c r="BH771" s="127"/>
      <c r="BI771" s="127"/>
      <c r="BJ771" s="127"/>
      <c r="BK771" s="127"/>
      <c r="BL771" s="127"/>
      <c r="BM771" s="127"/>
      <c r="BN771" s="127"/>
      <c r="BO771" s="127"/>
      <c r="BP771" s="127"/>
      <c r="BQ771" s="127"/>
      <c r="BR771" s="127"/>
      <c r="BS771" s="127"/>
      <c r="BT771" s="127"/>
      <c r="BU771" s="127"/>
      <c r="BV771" s="127"/>
    </row>
    <row r="772">
      <c r="A772" s="154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7"/>
      <c r="AM772" s="127"/>
      <c r="AN772" s="127"/>
      <c r="AO772" s="127"/>
      <c r="AP772" s="127"/>
      <c r="AQ772" s="127"/>
      <c r="AR772" s="127"/>
      <c r="AS772" s="127"/>
      <c r="AT772" s="127"/>
      <c r="AU772" s="127"/>
      <c r="AV772" s="127"/>
      <c r="AW772" s="127"/>
      <c r="AX772" s="127"/>
      <c r="AY772" s="127"/>
      <c r="AZ772" s="127"/>
      <c r="BA772" s="127"/>
      <c r="BB772" s="127"/>
      <c r="BC772" s="127"/>
      <c r="BD772" s="127"/>
      <c r="BE772" s="127"/>
      <c r="BF772" s="127"/>
      <c r="BG772" s="127"/>
      <c r="BH772" s="127"/>
      <c r="BI772" s="127"/>
      <c r="BJ772" s="127"/>
      <c r="BK772" s="127"/>
      <c r="BL772" s="127"/>
      <c r="BM772" s="127"/>
      <c r="BN772" s="127"/>
      <c r="BO772" s="127"/>
      <c r="BP772" s="127"/>
      <c r="BQ772" s="127"/>
      <c r="BR772" s="127"/>
      <c r="BS772" s="127"/>
      <c r="BT772" s="127"/>
      <c r="BU772" s="127"/>
      <c r="BV772" s="127"/>
    </row>
    <row r="773">
      <c r="A773" s="154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  <c r="AI773" s="127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  <c r="BE773" s="127"/>
      <c r="BF773" s="127"/>
      <c r="BG773" s="127"/>
      <c r="BH773" s="127"/>
      <c r="BI773" s="127"/>
      <c r="BJ773" s="127"/>
      <c r="BK773" s="127"/>
      <c r="BL773" s="127"/>
      <c r="BM773" s="127"/>
      <c r="BN773" s="127"/>
      <c r="BO773" s="127"/>
      <c r="BP773" s="127"/>
      <c r="BQ773" s="127"/>
      <c r="BR773" s="127"/>
      <c r="BS773" s="127"/>
      <c r="BT773" s="127"/>
      <c r="BU773" s="127"/>
      <c r="BV773" s="127"/>
    </row>
    <row r="774">
      <c r="A774" s="154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  <c r="AI774" s="127"/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  <c r="BE774" s="127"/>
      <c r="BF774" s="127"/>
      <c r="BG774" s="127"/>
      <c r="BH774" s="127"/>
      <c r="BI774" s="127"/>
      <c r="BJ774" s="127"/>
      <c r="BK774" s="127"/>
      <c r="BL774" s="127"/>
      <c r="BM774" s="127"/>
      <c r="BN774" s="127"/>
      <c r="BO774" s="127"/>
      <c r="BP774" s="127"/>
      <c r="BQ774" s="127"/>
      <c r="BR774" s="127"/>
      <c r="BS774" s="127"/>
      <c r="BT774" s="127"/>
      <c r="BU774" s="127"/>
      <c r="BV774" s="127"/>
    </row>
    <row r="775">
      <c r="A775" s="154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  <c r="AI775" s="127"/>
      <c r="AJ775" s="127"/>
      <c r="AK775" s="127"/>
      <c r="AL775" s="127"/>
      <c r="AM775" s="127"/>
      <c r="AN775" s="127"/>
      <c r="AO775" s="127"/>
      <c r="AP775" s="127"/>
      <c r="AQ775" s="127"/>
      <c r="AR775" s="127"/>
      <c r="AS775" s="127"/>
      <c r="AT775" s="127"/>
      <c r="AU775" s="127"/>
      <c r="AV775" s="127"/>
      <c r="AW775" s="127"/>
      <c r="AX775" s="127"/>
      <c r="AY775" s="127"/>
      <c r="AZ775" s="127"/>
      <c r="BA775" s="127"/>
      <c r="BB775" s="127"/>
      <c r="BC775" s="127"/>
      <c r="BD775" s="127"/>
      <c r="BE775" s="127"/>
      <c r="BF775" s="127"/>
      <c r="BG775" s="127"/>
      <c r="BH775" s="127"/>
      <c r="BI775" s="127"/>
      <c r="BJ775" s="127"/>
      <c r="BK775" s="127"/>
      <c r="BL775" s="127"/>
      <c r="BM775" s="127"/>
      <c r="BN775" s="127"/>
      <c r="BO775" s="127"/>
      <c r="BP775" s="127"/>
      <c r="BQ775" s="127"/>
      <c r="BR775" s="127"/>
      <c r="BS775" s="127"/>
      <c r="BT775" s="127"/>
      <c r="BU775" s="127"/>
      <c r="BV775" s="127"/>
    </row>
    <row r="776">
      <c r="A776" s="154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  <c r="AJ776" s="127"/>
      <c r="AK776" s="127"/>
      <c r="AL776" s="127"/>
      <c r="AM776" s="127"/>
      <c r="AN776" s="127"/>
      <c r="AO776" s="127"/>
      <c r="AP776" s="127"/>
      <c r="AQ776" s="127"/>
      <c r="AR776" s="127"/>
      <c r="AS776" s="127"/>
      <c r="AT776" s="127"/>
      <c r="AU776" s="127"/>
      <c r="AV776" s="127"/>
      <c r="AW776" s="127"/>
      <c r="AX776" s="127"/>
      <c r="AY776" s="127"/>
      <c r="AZ776" s="127"/>
      <c r="BA776" s="127"/>
      <c r="BB776" s="127"/>
      <c r="BC776" s="127"/>
      <c r="BD776" s="127"/>
      <c r="BE776" s="127"/>
      <c r="BF776" s="127"/>
      <c r="BG776" s="127"/>
      <c r="BH776" s="127"/>
      <c r="BI776" s="127"/>
      <c r="BJ776" s="127"/>
      <c r="BK776" s="127"/>
      <c r="BL776" s="127"/>
      <c r="BM776" s="127"/>
      <c r="BN776" s="127"/>
      <c r="BO776" s="127"/>
      <c r="BP776" s="127"/>
      <c r="BQ776" s="127"/>
      <c r="BR776" s="127"/>
      <c r="BS776" s="127"/>
      <c r="BT776" s="127"/>
      <c r="BU776" s="127"/>
      <c r="BV776" s="127"/>
    </row>
    <row r="777">
      <c r="A777" s="154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  <c r="AI777" s="127"/>
      <c r="AJ777" s="127"/>
      <c r="AK777" s="127"/>
      <c r="AL777" s="127"/>
      <c r="AM777" s="127"/>
      <c r="AN777" s="127"/>
      <c r="AO777" s="127"/>
      <c r="AP777" s="127"/>
      <c r="AQ777" s="127"/>
      <c r="AR777" s="127"/>
      <c r="AS777" s="127"/>
      <c r="AT777" s="127"/>
      <c r="AU777" s="127"/>
      <c r="AV777" s="127"/>
      <c r="AW777" s="127"/>
      <c r="AX777" s="127"/>
      <c r="AY777" s="127"/>
      <c r="AZ777" s="127"/>
      <c r="BA777" s="127"/>
      <c r="BB777" s="127"/>
      <c r="BC777" s="127"/>
      <c r="BD777" s="127"/>
      <c r="BE777" s="127"/>
      <c r="BF777" s="127"/>
      <c r="BG777" s="127"/>
      <c r="BH777" s="127"/>
      <c r="BI777" s="127"/>
      <c r="BJ777" s="127"/>
      <c r="BK777" s="127"/>
      <c r="BL777" s="127"/>
      <c r="BM777" s="127"/>
      <c r="BN777" s="127"/>
      <c r="BO777" s="127"/>
      <c r="BP777" s="127"/>
      <c r="BQ777" s="127"/>
      <c r="BR777" s="127"/>
      <c r="BS777" s="127"/>
      <c r="BT777" s="127"/>
      <c r="BU777" s="127"/>
      <c r="BV777" s="127"/>
    </row>
    <row r="778">
      <c r="A778" s="154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  <c r="AC778" s="127"/>
      <c r="AD778" s="127"/>
      <c r="AE778" s="127"/>
      <c r="AF778" s="127"/>
      <c r="AG778" s="127"/>
      <c r="AH778" s="127"/>
      <c r="AI778" s="127"/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  <c r="BE778" s="127"/>
      <c r="BF778" s="127"/>
      <c r="BG778" s="127"/>
      <c r="BH778" s="127"/>
      <c r="BI778" s="127"/>
      <c r="BJ778" s="127"/>
      <c r="BK778" s="127"/>
      <c r="BL778" s="127"/>
      <c r="BM778" s="127"/>
      <c r="BN778" s="127"/>
      <c r="BO778" s="127"/>
      <c r="BP778" s="127"/>
      <c r="BQ778" s="127"/>
      <c r="BR778" s="127"/>
      <c r="BS778" s="127"/>
      <c r="BT778" s="127"/>
      <c r="BU778" s="127"/>
      <c r="BV778" s="127"/>
    </row>
    <row r="779">
      <c r="A779" s="154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  <c r="AC779" s="127"/>
      <c r="AD779" s="127"/>
      <c r="AE779" s="127"/>
      <c r="AF779" s="127"/>
      <c r="AG779" s="127"/>
      <c r="AH779" s="127"/>
      <c r="AI779" s="127"/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  <c r="BE779" s="127"/>
      <c r="BF779" s="127"/>
      <c r="BG779" s="127"/>
      <c r="BH779" s="127"/>
      <c r="BI779" s="127"/>
      <c r="BJ779" s="127"/>
      <c r="BK779" s="127"/>
      <c r="BL779" s="127"/>
      <c r="BM779" s="127"/>
      <c r="BN779" s="127"/>
      <c r="BO779" s="127"/>
      <c r="BP779" s="127"/>
      <c r="BQ779" s="127"/>
      <c r="BR779" s="127"/>
      <c r="BS779" s="127"/>
      <c r="BT779" s="127"/>
      <c r="BU779" s="127"/>
      <c r="BV779" s="127"/>
    </row>
    <row r="780">
      <c r="A780" s="154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  <c r="AC780" s="127"/>
      <c r="AD780" s="127"/>
      <c r="AE780" s="127"/>
      <c r="AF780" s="127"/>
      <c r="AG780" s="127"/>
      <c r="AH780" s="127"/>
      <c r="AI780" s="127"/>
      <c r="AJ780" s="127"/>
      <c r="AK780" s="127"/>
      <c r="AL780" s="127"/>
      <c r="AM780" s="127"/>
      <c r="AN780" s="127"/>
      <c r="AO780" s="127"/>
      <c r="AP780" s="127"/>
      <c r="AQ780" s="127"/>
      <c r="AR780" s="127"/>
      <c r="AS780" s="127"/>
      <c r="AT780" s="127"/>
      <c r="AU780" s="127"/>
      <c r="AV780" s="127"/>
      <c r="AW780" s="127"/>
      <c r="AX780" s="127"/>
      <c r="AY780" s="127"/>
      <c r="AZ780" s="127"/>
      <c r="BA780" s="127"/>
      <c r="BB780" s="127"/>
      <c r="BC780" s="127"/>
      <c r="BD780" s="127"/>
      <c r="BE780" s="127"/>
      <c r="BF780" s="127"/>
      <c r="BG780" s="127"/>
      <c r="BH780" s="127"/>
      <c r="BI780" s="127"/>
      <c r="BJ780" s="127"/>
      <c r="BK780" s="127"/>
      <c r="BL780" s="127"/>
      <c r="BM780" s="127"/>
      <c r="BN780" s="127"/>
      <c r="BO780" s="127"/>
      <c r="BP780" s="127"/>
      <c r="BQ780" s="127"/>
      <c r="BR780" s="127"/>
      <c r="BS780" s="127"/>
      <c r="BT780" s="127"/>
      <c r="BU780" s="127"/>
      <c r="BV780" s="127"/>
    </row>
    <row r="781">
      <c r="A781" s="154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  <c r="AB781" s="127"/>
      <c r="AC781" s="127"/>
      <c r="AD781" s="127"/>
      <c r="AE781" s="127"/>
      <c r="AF781" s="127"/>
      <c r="AG781" s="127"/>
      <c r="AH781" s="127"/>
      <c r="AI781" s="127"/>
      <c r="AJ781" s="127"/>
      <c r="AK781" s="127"/>
      <c r="AL781" s="127"/>
      <c r="AM781" s="127"/>
      <c r="AN781" s="127"/>
      <c r="AO781" s="127"/>
      <c r="AP781" s="127"/>
      <c r="AQ781" s="127"/>
      <c r="AR781" s="127"/>
      <c r="AS781" s="127"/>
      <c r="AT781" s="127"/>
      <c r="AU781" s="127"/>
      <c r="AV781" s="127"/>
      <c r="AW781" s="127"/>
      <c r="AX781" s="127"/>
      <c r="AY781" s="127"/>
      <c r="AZ781" s="127"/>
      <c r="BA781" s="127"/>
      <c r="BB781" s="127"/>
      <c r="BC781" s="127"/>
      <c r="BD781" s="127"/>
      <c r="BE781" s="127"/>
      <c r="BF781" s="127"/>
      <c r="BG781" s="127"/>
      <c r="BH781" s="127"/>
      <c r="BI781" s="127"/>
      <c r="BJ781" s="127"/>
      <c r="BK781" s="127"/>
      <c r="BL781" s="127"/>
      <c r="BM781" s="127"/>
      <c r="BN781" s="127"/>
      <c r="BO781" s="127"/>
      <c r="BP781" s="127"/>
      <c r="BQ781" s="127"/>
      <c r="BR781" s="127"/>
      <c r="BS781" s="127"/>
      <c r="BT781" s="127"/>
      <c r="BU781" s="127"/>
      <c r="BV781" s="127"/>
    </row>
    <row r="782">
      <c r="A782" s="154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  <c r="AB782" s="127"/>
      <c r="AC782" s="127"/>
      <c r="AD782" s="127"/>
      <c r="AE782" s="127"/>
      <c r="AF782" s="127"/>
      <c r="AG782" s="127"/>
      <c r="AH782" s="127"/>
      <c r="AI782" s="127"/>
      <c r="AJ782" s="127"/>
      <c r="AK782" s="127"/>
      <c r="AL782" s="127"/>
      <c r="AM782" s="127"/>
      <c r="AN782" s="127"/>
      <c r="AO782" s="127"/>
      <c r="AP782" s="127"/>
      <c r="AQ782" s="127"/>
      <c r="AR782" s="127"/>
      <c r="AS782" s="127"/>
      <c r="AT782" s="127"/>
      <c r="AU782" s="127"/>
      <c r="AV782" s="127"/>
      <c r="AW782" s="127"/>
      <c r="AX782" s="127"/>
      <c r="AY782" s="127"/>
      <c r="AZ782" s="127"/>
      <c r="BA782" s="127"/>
      <c r="BB782" s="127"/>
      <c r="BC782" s="127"/>
      <c r="BD782" s="127"/>
      <c r="BE782" s="127"/>
      <c r="BF782" s="127"/>
      <c r="BG782" s="127"/>
      <c r="BH782" s="127"/>
      <c r="BI782" s="127"/>
      <c r="BJ782" s="127"/>
      <c r="BK782" s="127"/>
      <c r="BL782" s="127"/>
      <c r="BM782" s="127"/>
      <c r="BN782" s="127"/>
      <c r="BO782" s="127"/>
      <c r="BP782" s="127"/>
      <c r="BQ782" s="127"/>
      <c r="BR782" s="127"/>
      <c r="BS782" s="127"/>
      <c r="BT782" s="127"/>
      <c r="BU782" s="127"/>
      <c r="BV782" s="127"/>
    </row>
    <row r="783">
      <c r="A783" s="154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  <c r="AC783" s="127"/>
      <c r="AD783" s="127"/>
      <c r="AE783" s="127"/>
      <c r="AF783" s="127"/>
      <c r="AG783" s="127"/>
      <c r="AH783" s="127"/>
      <c r="AI783" s="127"/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  <c r="BE783" s="127"/>
      <c r="BF783" s="127"/>
      <c r="BG783" s="127"/>
      <c r="BH783" s="127"/>
      <c r="BI783" s="127"/>
      <c r="BJ783" s="127"/>
      <c r="BK783" s="127"/>
      <c r="BL783" s="127"/>
      <c r="BM783" s="127"/>
      <c r="BN783" s="127"/>
      <c r="BO783" s="127"/>
      <c r="BP783" s="127"/>
      <c r="BQ783" s="127"/>
      <c r="BR783" s="127"/>
      <c r="BS783" s="127"/>
      <c r="BT783" s="127"/>
      <c r="BU783" s="127"/>
      <c r="BV783" s="127"/>
    </row>
    <row r="784">
      <c r="A784" s="154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  <c r="AC784" s="127"/>
      <c r="AD784" s="127"/>
      <c r="AE784" s="127"/>
      <c r="AF784" s="127"/>
      <c r="AG784" s="127"/>
      <c r="AH784" s="127"/>
      <c r="AI784" s="127"/>
      <c r="AJ784" s="127"/>
      <c r="AK784" s="127"/>
      <c r="AL784" s="127"/>
      <c r="AM784" s="127"/>
      <c r="AN784" s="127"/>
      <c r="AO784" s="127"/>
      <c r="AP784" s="127"/>
      <c r="AQ784" s="127"/>
      <c r="AR784" s="127"/>
      <c r="AS784" s="127"/>
      <c r="AT784" s="127"/>
      <c r="AU784" s="127"/>
      <c r="AV784" s="127"/>
      <c r="AW784" s="127"/>
      <c r="AX784" s="127"/>
      <c r="AY784" s="127"/>
      <c r="AZ784" s="127"/>
      <c r="BA784" s="127"/>
      <c r="BB784" s="127"/>
      <c r="BC784" s="127"/>
      <c r="BD784" s="127"/>
      <c r="BE784" s="127"/>
      <c r="BF784" s="127"/>
      <c r="BG784" s="127"/>
      <c r="BH784" s="127"/>
      <c r="BI784" s="127"/>
      <c r="BJ784" s="127"/>
      <c r="BK784" s="127"/>
      <c r="BL784" s="127"/>
      <c r="BM784" s="127"/>
      <c r="BN784" s="127"/>
      <c r="BO784" s="127"/>
      <c r="BP784" s="127"/>
      <c r="BQ784" s="127"/>
      <c r="BR784" s="127"/>
      <c r="BS784" s="127"/>
      <c r="BT784" s="127"/>
      <c r="BU784" s="127"/>
      <c r="BV784" s="127"/>
    </row>
    <row r="785">
      <c r="A785" s="154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7"/>
      <c r="AF785" s="127"/>
      <c r="AG785" s="127"/>
      <c r="AH785" s="127"/>
      <c r="AI785" s="127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  <c r="BE785" s="127"/>
      <c r="BF785" s="127"/>
      <c r="BG785" s="127"/>
      <c r="BH785" s="127"/>
      <c r="BI785" s="127"/>
      <c r="BJ785" s="127"/>
      <c r="BK785" s="127"/>
      <c r="BL785" s="127"/>
      <c r="BM785" s="127"/>
      <c r="BN785" s="127"/>
      <c r="BO785" s="127"/>
      <c r="BP785" s="127"/>
      <c r="BQ785" s="127"/>
      <c r="BR785" s="127"/>
      <c r="BS785" s="127"/>
      <c r="BT785" s="127"/>
      <c r="BU785" s="127"/>
      <c r="BV785" s="127"/>
    </row>
    <row r="786">
      <c r="A786" s="154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  <c r="AC786" s="127"/>
      <c r="AD786" s="127"/>
      <c r="AE786" s="127"/>
      <c r="AF786" s="127"/>
      <c r="AG786" s="127"/>
      <c r="AH786" s="127"/>
      <c r="AI786" s="127"/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  <c r="BE786" s="127"/>
      <c r="BF786" s="127"/>
      <c r="BG786" s="127"/>
      <c r="BH786" s="127"/>
      <c r="BI786" s="127"/>
      <c r="BJ786" s="127"/>
      <c r="BK786" s="127"/>
      <c r="BL786" s="127"/>
      <c r="BM786" s="127"/>
      <c r="BN786" s="127"/>
      <c r="BO786" s="127"/>
      <c r="BP786" s="127"/>
      <c r="BQ786" s="127"/>
      <c r="BR786" s="127"/>
      <c r="BS786" s="127"/>
      <c r="BT786" s="127"/>
      <c r="BU786" s="127"/>
      <c r="BV786" s="127"/>
    </row>
    <row r="787">
      <c r="A787" s="154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  <c r="AC787" s="127"/>
      <c r="AD787" s="127"/>
      <c r="AE787" s="127"/>
      <c r="AF787" s="127"/>
      <c r="AG787" s="127"/>
      <c r="AH787" s="127"/>
      <c r="AI787" s="127"/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  <c r="BE787" s="127"/>
      <c r="BF787" s="127"/>
      <c r="BG787" s="127"/>
      <c r="BH787" s="127"/>
      <c r="BI787" s="127"/>
      <c r="BJ787" s="127"/>
      <c r="BK787" s="127"/>
      <c r="BL787" s="127"/>
      <c r="BM787" s="127"/>
      <c r="BN787" s="127"/>
      <c r="BO787" s="127"/>
      <c r="BP787" s="127"/>
      <c r="BQ787" s="127"/>
      <c r="BR787" s="127"/>
      <c r="BS787" s="127"/>
      <c r="BT787" s="127"/>
      <c r="BU787" s="127"/>
      <c r="BV787" s="127"/>
    </row>
    <row r="788">
      <c r="A788" s="154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  <c r="AC788" s="127"/>
      <c r="AD788" s="127"/>
      <c r="AE788" s="127"/>
      <c r="AF788" s="127"/>
      <c r="AG788" s="127"/>
      <c r="AH788" s="127"/>
      <c r="AI788" s="127"/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  <c r="BE788" s="127"/>
      <c r="BF788" s="127"/>
      <c r="BG788" s="127"/>
      <c r="BH788" s="127"/>
      <c r="BI788" s="127"/>
      <c r="BJ788" s="127"/>
      <c r="BK788" s="127"/>
      <c r="BL788" s="127"/>
      <c r="BM788" s="127"/>
      <c r="BN788" s="127"/>
      <c r="BO788" s="127"/>
      <c r="BP788" s="127"/>
      <c r="BQ788" s="127"/>
      <c r="BR788" s="127"/>
      <c r="BS788" s="127"/>
      <c r="BT788" s="127"/>
      <c r="BU788" s="127"/>
      <c r="BV788" s="127"/>
    </row>
    <row r="789">
      <c r="A789" s="154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  <c r="AC789" s="127"/>
      <c r="AD789" s="127"/>
      <c r="AE789" s="127"/>
      <c r="AF789" s="127"/>
      <c r="AG789" s="127"/>
      <c r="AH789" s="127"/>
      <c r="AI789" s="127"/>
      <c r="AJ789" s="127"/>
      <c r="AK789" s="127"/>
      <c r="AL789" s="127"/>
      <c r="AM789" s="127"/>
      <c r="AN789" s="127"/>
      <c r="AO789" s="127"/>
      <c r="AP789" s="127"/>
      <c r="AQ789" s="127"/>
      <c r="AR789" s="127"/>
      <c r="AS789" s="127"/>
      <c r="AT789" s="127"/>
      <c r="AU789" s="127"/>
      <c r="AV789" s="127"/>
      <c r="AW789" s="127"/>
      <c r="AX789" s="127"/>
      <c r="AY789" s="127"/>
      <c r="AZ789" s="127"/>
      <c r="BA789" s="127"/>
      <c r="BB789" s="127"/>
      <c r="BC789" s="127"/>
      <c r="BD789" s="127"/>
      <c r="BE789" s="127"/>
      <c r="BF789" s="127"/>
      <c r="BG789" s="127"/>
      <c r="BH789" s="127"/>
      <c r="BI789" s="127"/>
      <c r="BJ789" s="127"/>
      <c r="BK789" s="127"/>
      <c r="BL789" s="127"/>
      <c r="BM789" s="127"/>
      <c r="BN789" s="127"/>
      <c r="BO789" s="127"/>
      <c r="BP789" s="127"/>
      <c r="BQ789" s="127"/>
      <c r="BR789" s="127"/>
      <c r="BS789" s="127"/>
      <c r="BT789" s="127"/>
      <c r="BU789" s="127"/>
      <c r="BV789" s="127"/>
    </row>
    <row r="790">
      <c r="A790" s="154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  <c r="AC790" s="127"/>
      <c r="AD790" s="127"/>
      <c r="AE790" s="127"/>
      <c r="AF790" s="127"/>
      <c r="AG790" s="127"/>
      <c r="AH790" s="127"/>
      <c r="AI790" s="127"/>
      <c r="AJ790" s="127"/>
      <c r="AK790" s="127"/>
      <c r="AL790" s="127"/>
      <c r="AM790" s="127"/>
      <c r="AN790" s="127"/>
      <c r="AO790" s="127"/>
      <c r="AP790" s="127"/>
      <c r="AQ790" s="127"/>
      <c r="AR790" s="127"/>
      <c r="AS790" s="127"/>
      <c r="AT790" s="127"/>
      <c r="AU790" s="127"/>
      <c r="AV790" s="127"/>
      <c r="AW790" s="127"/>
      <c r="AX790" s="127"/>
      <c r="AY790" s="127"/>
      <c r="AZ790" s="127"/>
      <c r="BA790" s="127"/>
      <c r="BB790" s="127"/>
      <c r="BC790" s="127"/>
      <c r="BD790" s="127"/>
      <c r="BE790" s="127"/>
      <c r="BF790" s="127"/>
      <c r="BG790" s="127"/>
      <c r="BH790" s="127"/>
      <c r="BI790" s="127"/>
      <c r="BJ790" s="127"/>
      <c r="BK790" s="127"/>
      <c r="BL790" s="127"/>
      <c r="BM790" s="127"/>
      <c r="BN790" s="127"/>
      <c r="BO790" s="127"/>
      <c r="BP790" s="127"/>
      <c r="BQ790" s="127"/>
      <c r="BR790" s="127"/>
      <c r="BS790" s="127"/>
      <c r="BT790" s="127"/>
      <c r="BU790" s="127"/>
      <c r="BV790" s="127"/>
    </row>
    <row r="791">
      <c r="A791" s="154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  <c r="AC791" s="127"/>
      <c r="AD791" s="127"/>
      <c r="AE791" s="127"/>
      <c r="AF791" s="127"/>
      <c r="AG791" s="127"/>
      <c r="AH791" s="127"/>
      <c r="AI791" s="127"/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  <c r="BE791" s="127"/>
      <c r="BF791" s="127"/>
      <c r="BG791" s="127"/>
      <c r="BH791" s="127"/>
      <c r="BI791" s="127"/>
      <c r="BJ791" s="127"/>
      <c r="BK791" s="127"/>
      <c r="BL791" s="127"/>
      <c r="BM791" s="127"/>
      <c r="BN791" s="127"/>
      <c r="BO791" s="127"/>
      <c r="BP791" s="127"/>
      <c r="BQ791" s="127"/>
      <c r="BR791" s="127"/>
      <c r="BS791" s="127"/>
      <c r="BT791" s="127"/>
      <c r="BU791" s="127"/>
      <c r="BV791" s="127"/>
    </row>
    <row r="792">
      <c r="A792" s="154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  <c r="AC792" s="127"/>
      <c r="AD792" s="127"/>
      <c r="AE792" s="127"/>
      <c r="AF792" s="127"/>
      <c r="AG792" s="127"/>
      <c r="AH792" s="127"/>
      <c r="AI792" s="127"/>
      <c r="AJ792" s="127"/>
      <c r="AK792" s="127"/>
      <c r="AL792" s="127"/>
      <c r="AM792" s="127"/>
      <c r="AN792" s="127"/>
      <c r="AO792" s="127"/>
      <c r="AP792" s="127"/>
      <c r="AQ792" s="127"/>
      <c r="AR792" s="127"/>
      <c r="AS792" s="127"/>
      <c r="AT792" s="127"/>
      <c r="AU792" s="127"/>
      <c r="AV792" s="127"/>
      <c r="AW792" s="127"/>
      <c r="AX792" s="127"/>
      <c r="AY792" s="127"/>
      <c r="AZ792" s="127"/>
      <c r="BA792" s="127"/>
      <c r="BB792" s="127"/>
      <c r="BC792" s="127"/>
      <c r="BD792" s="127"/>
      <c r="BE792" s="127"/>
      <c r="BF792" s="127"/>
      <c r="BG792" s="127"/>
      <c r="BH792" s="127"/>
      <c r="BI792" s="127"/>
      <c r="BJ792" s="127"/>
      <c r="BK792" s="127"/>
      <c r="BL792" s="127"/>
      <c r="BM792" s="127"/>
      <c r="BN792" s="127"/>
      <c r="BO792" s="127"/>
      <c r="BP792" s="127"/>
      <c r="BQ792" s="127"/>
      <c r="BR792" s="127"/>
      <c r="BS792" s="127"/>
      <c r="BT792" s="127"/>
      <c r="BU792" s="127"/>
      <c r="BV792" s="127"/>
    </row>
    <row r="793">
      <c r="A793" s="154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  <c r="AC793" s="127"/>
      <c r="AD793" s="127"/>
      <c r="AE793" s="127"/>
      <c r="AF793" s="127"/>
      <c r="AG793" s="127"/>
      <c r="AH793" s="127"/>
      <c r="AI793" s="127"/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  <c r="BE793" s="127"/>
      <c r="BF793" s="127"/>
      <c r="BG793" s="127"/>
      <c r="BH793" s="127"/>
      <c r="BI793" s="127"/>
      <c r="BJ793" s="127"/>
      <c r="BK793" s="127"/>
      <c r="BL793" s="127"/>
      <c r="BM793" s="127"/>
      <c r="BN793" s="127"/>
      <c r="BO793" s="127"/>
      <c r="BP793" s="127"/>
      <c r="BQ793" s="127"/>
      <c r="BR793" s="127"/>
      <c r="BS793" s="127"/>
      <c r="BT793" s="127"/>
      <c r="BU793" s="127"/>
      <c r="BV793" s="127"/>
    </row>
    <row r="794">
      <c r="A794" s="154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  <c r="AB794" s="127"/>
      <c r="AC794" s="127"/>
      <c r="AD794" s="127"/>
      <c r="AE794" s="127"/>
      <c r="AF794" s="127"/>
      <c r="AG794" s="127"/>
      <c r="AH794" s="127"/>
      <c r="AI794" s="127"/>
      <c r="AJ794" s="127"/>
      <c r="AK794" s="127"/>
      <c r="AL794" s="127"/>
      <c r="AM794" s="127"/>
      <c r="AN794" s="127"/>
      <c r="AO794" s="127"/>
      <c r="AP794" s="127"/>
      <c r="AQ794" s="127"/>
      <c r="AR794" s="127"/>
      <c r="AS794" s="127"/>
      <c r="AT794" s="127"/>
      <c r="AU794" s="127"/>
      <c r="AV794" s="127"/>
      <c r="AW794" s="127"/>
      <c r="AX794" s="127"/>
      <c r="AY794" s="127"/>
      <c r="AZ794" s="127"/>
      <c r="BA794" s="127"/>
      <c r="BB794" s="127"/>
      <c r="BC794" s="127"/>
      <c r="BD794" s="127"/>
      <c r="BE794" s="127"/>
      <c r="BF794" s="127"/>
      <c r="BG794" s="127"/>
      <c r="BH794" s="127"/>
      <c r="BI794" s="127"/>
      <c r="BJ794" s="127"/>
      <c r="BK794" s="127"/>
      <c r="BL794" s="127"/>
      <c r="BM794" s="127"/>
      <c r="BN794" s="127"/>
      <c r="BO794" s="127"/>
      <c r="BP794" s="127"/>
      <c r="BQ794" s="127"/>
      <c r="BR794" s="127"/>
      <c r="BS794" s="127"/>
      <c r="BT794" s="127"/>
      <c r="BU794" s="127"/>
      <c r="BV794" s="127"/>
    </row>
    <row r="795">
      <c r="A795" s="154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  <c r="AB795" s="127"/>
      <c r="AC795" s="127"/>
      <c r="AD795" s="127"/>
      <c r="AE795" s="127"/>
      <c r="AF795" s="127"/>
      <c r="AG795" s="127"/>
      <c r="AH795" s="127"/>
      <c r="AI795" s="127"/>
      <c r="AJ795" s="127"/>
      <c r="AK795" s="127"/>
      <c r="AL795" s="127"/>
      <c r="AM795" s="127"/>
      <c r="AN795" s="127"/>
      <c r="AO795" s="127"/>
      <c r="AP795" s="127"/>
      <c r="AQ795" s="127"/>
      <c r="AR795" s="127"/>
      <c r="AS795" s="127"/>
      <c r="AT795" s="127"/>
      <c r="AU795" s="127"/>
      <c r="AV795" s="127"/>
      <c r="AW795" s="127"/>
      <c r="AX795" s="127"/>
      <c r="AY795" s="127"/>
      <c r="AZ795" s="127"/>
      <c r="BA795" s="127"/>
      <c r="BB795" s="127"/>
      <c r="BC795" s="127"/>
      <c r="BD795" s="127"/>
      <c r="BE795" s="127"/>
      <c r="BF795" s="127"/>
      <c r="BG795" s="127"/>
      <c r="BH795" s="127"/>
      <c r="BI795" s="127"/>
      <c r="BJ795" s="127"/>
      <c r="BK795" s="127"/>
      <c r="BL795" s="127"/>
      <c r="BM795" s="127"/>
      <c r="BN795" s="127"/>
      <c r="BO795" s="127"/>
      <c r="BP795" s="127"/>
      <c r="BQ795" s="127"/>
      <c r="BR795" s="127"/>
      <c r="BS795" s="127"/>
      <c r="BT795" s="127"/>
      <c r="BU795" s="127"/>
      <c r="BV795" s="127"/>
    </row>
    <row r="796">
      <c r="A796" s="154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  <c r="AC796" s="127"/>
      <c r="AD796" s="127"/>
      <c r="AE796" s="127"/>
      <c r="AF796" s="127"/>
      <c r="AG796" s="127"/>
      <c r="AH796" s="127"/>
      <c r="AI796" s="127"/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  <c r="BE796" s="127"/>
      <c r="BF796" s="127"/>
      <c r="BG796" s="127"/>
      <c r="BH796" s="127"/>
      <c r="BI796" s="127"/>
      <c r="BJ796" s="127"/>
      <c r="BK796" s="127"/>
      <c r="BL796" s="127"/>
      <c r="BM796" s="127"/>
      <c r="BN796" s="127"/>
      <c r="BO796" s="127"/>
      <c r="BP796" s="127"/>
      <c r="BQ796" s="127"/>
      <c r="BR796" s="127"/>
      <c r="BS796" s="127"/>
      <c r="BT796" s="127"/>
      <c r="BU796" s="127"/>
      <c r="BV796" s="127"/>
    </row>
    <row r="797">
      <c r="A797" s="154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  <c r="AC797" s="127"/>
      <c r="AD797" s="127"/>
      <c r="AE797" s="127"/>
      <c r="AF797" s="127"/>
      <c r="AG797" s="127"/>
      <c r="AH797" s="127"/>
      <c r="AI797" s="127"/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  <c r="BE797" s="127"/>
      <c r="BF797" s="127"/>
      <c r="BG797" s="127"/>
      <c r="BH797" s="127"/>
      <c r="BI797" s="127"/>
      <c r="BJ797" s="127"/>
      <c r="BK797" s="127"/>
      <c r="BL797" s="127"/>
      <c r="BM797" s="127"/>
      <c r="BN797" s="127"/>
      <c r="BO797" s="127"/>
      <c r="BP797" s="127"/>
      <c r="BQ797" s="127"/>
      <c r="BR797" s="127"/>
      <c r="BS797" s="127"/>
      <c r="BT797" s="127"/>
      <c r="BU797" s="127"/>
      <c r="BV797" s="127"/>
    </row>
    <row r="798">
      <c r="A798" s="154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  <c r="AC798" s="127"/>
      <c r="AD798" s="127"/>
      <c r="AE798" s="127"/>
      <c r="AF798" s="127"/>
      <c r="AG798" s="127"/>
      <c r="AH798" s="127"/>
      <c r="AI798" s="127"/>
      <c r="AJ798" s="127"/>
      <c r="AK798" s="127"/>
      <c r="AL798" s="127"/>
      <c r="AM798" s="127"/>
      <c r="AN798" s="127"/>
      <c r="AO798" s="127"/>
      <c r="AP798" s="127"/>
      <c r="AQ798" s="127"/>
      <c r="AR798" s="127"/>
      <c r="AS798" s="127"/>
      <c r="AT798" s="127"/>
      <c r="AU798" s="127"/>
      <c r="AV798" s="127"/>
      <c r="AW798" s="127"/>
      <c r="AX798" s="127"/>
      <c r="AY798" s="127"/>
      <c r="AZ798" s="127"/>
      <c r="BA798" s="127"/>
      <c r="BB798" s="127"/>
      <c r="BC798" s="127"/>
      <c r="BD798" s="127"/>
      <c r="BE798" s="127"/>
      <c r="BF798" s="127"/>
      <c r="BG798" s="127"/>
      <c r="BH798" s="127"/>
      <c r="BI798" s="127"/>
      <c r="BJ798" s="127"/>
      <c r="BK798" s="127"/>
      <c r="BL798" s="127"/>
      <c r="BM798" s="127"/>
      <c r="BN798" s="127"/>
      <c r="BO798" s="127"/>
      <c r="BP798" s="127"/>
      <c r="BQ798" s="127"/>
      <c r="BR798" s="127"/>
      <c r="BS798" s="127"/>
      <c r="BT798" s="127"/>
      <c r="BU798" s="127"/>
      <c r="BV798" s="127"/>
    </row>
    <row r="799">
      <c r="A799" s="154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  <c r="AC799" s="127"/>
      <c r="AD799" s="127"/>
      <c r="AE799" s="127"/>
      <c r="AF799" s="127"/>
      <c r="AG799" s="127"/>
      <c r="AH799" s="127"/>
      <c r="AI799" s="127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  <c r="BE799" s="127"/>
      <c r="BF799" s="127"/>
      <c r="BG799" s="127"/>
      <c r="BH799" s="127"/>
      <c r="BI799" s="127"/>
      <c r="BJ799" s="127"/>
      <c r="BK799" s="127"/>
      <c r="BL799" s="127"/>
      <c r="BM799" s="127"/>
      <c r="BN799" s="127"/>
      <c r="BO799" s="127"/>
      <c r="BP799" s="127"/>
      <c r="BQ799" s="127"/>
      <c r="BR799" s="127"/>
      <c r="BS799" s="127"/>
      <c r="BT799" s="127"/>
      <c r="BU799" s="127"/>
      <c r="BV799" s="127"/>
    </row>
    <row r="800">
      <c r="A800" s="154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  <c r="AC800" s="127"/>
      <c r="AD800" s="127"/>
      <c r="AE800" s="127"/>
      <c r="AF800" s="127"/>
      <c r="AG800" s="127"/>
      <c r="AH800" s="127"/>
      <c r="AI800" s="127"/>
      <c r="AJ800" s="127"/>
      <c r="AK800" s="127"/>
      <c r="AL800" s="127"/>
      <c r="AM800" s="127"/>
      <c r="AN800" s="127"/>
      <c r="AO800" s="127"/>
      <c r="AP800" s="127"/>
      <c r="AQ800" s="127"/>
      <c r="AR800" s="127"/>
      <c r="AS800" s="127"/>
      <c r="AT800" s="127"/>
      <c r="AU800" s="127"/>
      <c r="AV800" s="127"/>
      <c r="AW800" s="127"/>
      <c r="AX800" s="127"/>
      <c r="AY800" s="127"/>
      <c r="AZ800" s="127"/>
      <c r="BA800" s="127"/>
      <c r="BB800" s="127"/>
      <c r="BC800" s="127"/>
      <c r="BD800" s="127"/>
      <c r="BE800" s="127"/>
      <c r="BF800" s="127"/>
      <c r="BG800" s="127"/>
      <c r="BH800" s="127"/>
      <c r="BI800" s="127"/>
      <c r="BJ800" s="127"/>
      <c r="BK800" s="127"/>
      <c r="BL800" s="127"/>
      <c r="BM800" s="127"/>
      <c r="BN800" s="127"/>
      <c r="BO800" s="127"/>
      <c r="BP800" s="127"/>
      <c r="BQ800" s="127"/>
      <c r="BR800" s="127"/>
      <c r="BS800" s="127"/>
      <c r="BT800" s="127"/>
      <c r="BU800" s="127"/>
      <c r="BV800" s="127"/>
    </row>
    <row r="801">
      <c r="A801" s="154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  <c r="AC801" s="127"/>
      <c r="AD801" s="127"/>
      <c r="AE801" s="127"/>
      <c r="AF801" s="127"/>
      <c r="AG801" s="127"/>
      <c r="AH801" s="127"/>
      <c r="AI801" s="127"/>
      <c r="AJ801" s="127"/>
      <c r="AK801" s="127"/>
      <c r="AL801" s="127"/>
      <c r="AM801" s="127"/>
      <c r="AN801" s="127"/>
      <c r="AO801" s="127"/>
      <c r="AP801" s="127"/>
      <c r="AQ801" s="127"/>
      <c r="AR801" s="127"/>
      <c r="AS801" s="127"/>
      <c r="AT801" s="127"/>
      <c r="AU801" s="127"/>
      <c r="AV801" s="127"/>
      <c r="AW801" s="127"/>
      <c r="AX801" s="127"/>
      <c r="AY801" s="127"/>
      <c r="AZ801" s="127"/>
      <c r="BA801" s="127"/>
      <c r="BB801" s="127"/>
      <c r="BC801" s="127"/>
      <c r="BD801" s="127"/>
      <c r="BE801" s="127"/>
      <c r="BF801" s="127"/>
      <c r="BG801" s="127"/>
      <c r="BH801" s="127"/>
      <c r="BI801" s="127"/>
      <c r="BJ801" s="127"/>
      <c r="BK801" s="127"/>
      <c r="BL801" s="127"/>
      <c r="BM801" s="127"/>
      <c r="BN801" s="127"/>
      <c r="BO801" s="127"/>
      <c r="BP801" s="127"/>
      <c r="BQ801" s="127"/>
      <c r="BR801" s="127"/>
      <c r="BS801" s="127"/>
      <c r="BT801" s="127"/>
      <c r="BU801" s="127"/>
      <c r="BV801" s="127"/>
    </row>
    <row r="802">
      <c r="A802" s="154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  <c r="AC802" s="127"/>
      <c r="AD802" s="127"/>
      <c r="AE802" s="127"/>
      <c r="AF802" s="127"/>
      <c r="AG802" s="127"/>
      <c r="AH802" s="127"/>
      <c r="AI802" s="127"/>
      <c r="AJ802" s="127"/>
      <c r="AK802" s="127"/>
      <c r="AL802" s="127"/>
      <c r="AM802" s="127"/>
      <c r="AN802" s="127"/>
      <c r="AO802" s="127"/>
      <c r="AP802" s="127"/>
      <c r="AQ802" s="127"/>
      <c r="AR802" s="127"/>
      <c r="AS802" s="127"/>
      <c r="AT802" s="127"/>
      <c r="AU802" s="127"/>
      <c r="AV802" s="127"/>
      <c r="AW802" s="127"/>
      <c r="AX802" s="127"/>
      <c r="AY802" s="127"/>
      <c r="AZ802" s="127"/>
      <c r="BA802" s="127"/>
      <c r="BB802" s="127"/>
      <c r="BC802" s="127"/>
      <c r="BD802" s="127"/>
      <c r="BE802" s="127"/>
      <c r="BF802" s="127"/>
      <c r="BG802" s="127"/>
      <c r="BH802" s="127"/>
      <c r="BI802" s="127"/>
      <c r="BJ802" s="127"/>
      <c r="BK802" s="127"/>
      <c r="BL802" s="127"/>
      <c r="BM802" s="127"/>
      <c r="BN802" s="127"/>
      <c r="BO802" s="127"/>
      <c r="BP802" s="127"/>
      <c r="BQ802" s="127"/>
      <c r="BR802" s="127"/>
      <c r="BS802" s="127"/>
      <c r="BT802" s="127"/>
      <c r="BU802" s="127"/>
      <c r="BV802" s="127"/>
    </row>
    <row r="803">
      <c r="A803" s="154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  <c r="AC803" s="127"/>
      <c r="AD803" s="127"/>
      <c r="AE803" s="127"/>
      <c r="AF803" s="127"/>
      <c r="AG803" s="127"/>
      <c r="AH803" s="127"/>
      <c r="AI803" s="127"/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  <c r="BE803" s="127"/>
      <c r="BF803" s="127"/>
      <c r="BG803" s="127"/>
      <c r="BH803" s="127"/>
      <c r="BI803" s="127"/>
      <c r="BJ803" s="127"/>
      <c r="BK803" s="127"/>
      <c r="BL803" s="127"/>
      <c r="BM803" s="127"/>
      <c r="BN803" s="127"/>
      <c r="BO803" s="127"/>
      <c r="BP803" s="127"/>
      <c r="BQ803" s="127"/>
      <c r="BR803" s="127"/>
      <c r="BS803" s="127"/>
      <c r="BT803" s="127"/>
      <c r="BU803" s="127"/>
      <c r="BV803" s="127"/>
    </row>
    <row r="804">
      <c r="A804" s="154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  <c r="AB804" s="127"/>
      <c r="AC804" s="127"/>
      <c r="AD804" s="127"/>
      <c r="AE804" s="127"/>
      <c r="AF804" s="127"/>
      <c r="AG804" s="127"/>
      <c r="AH804" s="127"/>
      <c r="AI804" s="127"/>
      <c r="AJ804" s="127"/>
      <c r="AK804" s="127"/>
      <c r="AL804" s="127"/>
      <c r="AM804" s="127"/>
      <c r="AN804" s="127"/>
      <c r="AO804" s="127"/>
      <c r="AP804" s="127"/>
      <c r="AQ804" s="127"/>
      <c r="AR804" s="127"/>
      <c r="AS804" s="127"/>
      <c r="AT804" s="127"/>
      <c r="AU804" s="127"/>
      <c r="AV804" s="127"/>
      <c r="AW804" s="127"/>
      <c r="AX804" s="127"/>
      <c r="AY804" s="127"/>
      <c r="AZ804" s="127"/>
      <c r="BA804" s="127"/>
      <c r="BB804" s="127"/>
      <c r="BC804" s="127"/>
      <c r="BD804" s="127"/>
      <c r="BE804" s="127"/>
      <c r="BF804" s="127"/>
      <c r="BG804" s="127"/>
      <c r="BH804" s="127"/>
      <c r="BI804" s="127"/>
      <c r="BJ804" s="127"/>
      <c r="BK804" s="127"/>
      <c r="BL804" s="127"/>
      <c r="BM804" s="127"/>
      <c r="BN804" s="127"/>
      <c r="BO804" s="127"/>
      <c r="BP804" s="127"/>
      <c r="BQ804" s="127"/>
      <c r="BR804" s="127"/>
      <c r="BS804" s="127"/>
      <c r="BT804" s="127"/>
      <c r="BU804" s="127"/>
      <c r="BV804" s="127"/>
    </row>
    <row r="805">
      <c r="A805" s="154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  <c r="AB805" s="127"/>
      <c r="AC805" s="127"/>
      <c r="AD805" s="127"/>
      <c r="AE805" s="127"/>
      <c r="AF805" s="127"/>
      <c r="AG805" s="127"/>
      <c r="AH805" s="127"/>
      <c r="AI805" s="127"/>
      <c r="AJ805" s="127"/>
      <c r="AK805" s="127"/>
      <c r="AL805" s="127"/>
      <c r="AM805" s="127"/>
      <c r="AN805" s="127"/>
      <c r="AO805" s="127"/>
      <c r="AP805" s="127"/>
      <c r="AQ805" s="127"/>
      <c r="AR805" s="127"/>
      <c r="AS805" s="127"/>
      <c r="AT805" s="127"/>
      <c r="AU805" s="127"/>
      <c r="AV805" s="127"/>
      <c r="AW805" s="127"/>
      <c r="AX805" s="127"/>
      <c r="AY805" s="127"/>
      <c r="AZ805" s="127"/>
      <c r="BA805" s="127"/>
      <c r="BB805" s="127"/>
      <c r="BC805" s="127"/>
      <c r="BD805" s="127"/>
      <c r="BE805" s="127"/>
      <c r="BF805" s="127"/>
      <c r="BG805" s="127"/>
      <c r="BH805" s="127"/>
      <c r="BI805" s="127"/>
      <c r="BJ805" s="127"/>
      <c r="BK805" s="127"/>
      <c r="BL805" s="127"/>
      <c r="BM805" s="127"/>
      <c r="BN805" s="127"/>
      <c r="BO805" s="127"/>
      <c r="BP805" s="127"/>
      <c r="BQ805" s="127"/>
      <c r="BR805" s="127"/>
      <c r="BS805" s="127"/>
      <c r="BT805" s="127"/>
      <c r="BU805" s="127"/>
      <c r="BV805" s="127"/>
    </row>
    <row r="806">
      <c r="A806" s="154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7"/>
      <c r="AH806" s="127"/>
      <c r="AI806" s="127"/>
      <c r="AJ806" s="127"/>
      <c r="AK806" s="127"/>
      <c r="AL806" s="127"/>
      <c r="AM806" s="127"/>
      <c r="AN806" s="127"/>
      <c r="AO806" s="127"/>
      <c r="AP806" s="127"/>
      <c r="AQ806" s="127"/>
      <c r="AR806" s="127"/>
      <c r="AS806" s="127"/>
      <c r="AT806" s="127"/>
      <c r="AU806" s="127"/>
      <c r="AV806" s="127"/>
      <c r="AW806" s="127"/>
      <c r="AX806" s="127"/>
      <c r="AY806" s="127"/>
      <c r="AZ806" s="127"/>
      <c r="BA806" s="127"/>
      <c r="BB806" s="127"/>
      <c r="BC806" s="127"/>
      <c r="BD806" s="127"/>
      <c r="BE806" s="127"/>
      <c r="BF806" s="127"/>
      <c r="BG806" s="127"/>
      <c r="BH806" s="127"/>
      <c r="BI806" s="127"/>
      <c r="BJ806" s="127"/>
      <c r="BK806" s="127"/>
      <c r="BL806" s="127"/>
      <c r="BM806" s="127"/>
      <c r="BN806" s="127"/>
      <c r="BO806" s="127"/>
      <c r="BP806" s="127"/>
      <c r="BQ806" s="127"/>
      <c r="BR806" s="127"/>
      <c r="BS806" s="127"/>
      <c r="BT806" s="127"/>
      <c r="BU806" s="127"/>
      <c r="BV806" s="127"/>
    </row>
    <row r="807">
      <c r="A807" s="154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7"/>
      <c r="AH807" s="127"/>
      <c r="AI807" s="127"/>
      <c r="AJ807" s="127"/>
      <c r="AK807" s="127"/>
      <c r="AL807" s="127"/>
      <c r="AM807" s="127"/>
      <c r="AN807" s="127"/>
      <c r="AO807" s="127"/>
      <c r="AP807" s="127"/>
      <c r="AQ807" s="127"/>
      <c r="AR807" s="127"/>
      <c r="AS807" s="127"/>
      <c r="AT807" s="127"/>
      <c r="AU807" s="127"/>
      <c r="AV807" s="127"/>
      <c r="AW807" s="127"/>
      <c r="AX807" s="127"/>
      <c r="AY807" s="127"/>
      <c r="AZ807" s="127"/>
      <c r="BA807" s="127"/>
      <c r="BB807" s="127"/>
      <c r="BC807" s="127"/>
      <c r="BD807" s="127"/>
      <c r="BE807" s="127"/>
      <c r="BF807" s="127"/>
      <c r="BG807" s="127"/>
      <c r="BH807" s="127"/>
      <c r="BI807" s="127"/>
      <c r="BJ807" s="127"/>
      <c r="BK807" s="127"/>
      <c r="BL807" s="127"/>
      <c r="BM807" s="127"/>
      <c r="BN807" s="127"/>
      <c r="BO807" s="127"/>
      <c r="BP807" s="127"/>
      <c r="BQ807" s="127"/>
      <c r="BR807" s="127"/>
      <c r="BS807" s="127"/>
      <c r="BT807" s="127"/>
      <c r="BU807" s="127"/>
      <c r="BV807" s="127"/>
    </row>
    <row r="808">
      <c r="A808" s="154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7"/>
      <c r="AH808" s="127"/>
      <c r="AI808" s="127"/>
      <c r="AJ808" s="127"/>
      <c r="AK808" s="127"/>
      <c r="AL808" s="127"/>
      <c r="AM808" s="127"/>
      <c r="AN808" s="127"/>
      <c r="AO808" s="127"/>
      <c r="AP808" s="127"/>
      <c r="AQ808" s="127"/>
      <c r="AR808" s="127"/>
      <c r="AS808" s="127"/>
      <c r="AT808" s="127"/>
      <c r="AU808" s="127"/>
      <c r="AV808" s="127"/>
      <c r="AW808" s="127"/>
      <c r="AX808" s="127"/>
      <c r="AY808" s="127"/>
      <c r="AZ808" s="127"/>
      <c r="BA808" s="127"/>
      <c r="BB808" s="127"/>
      <c r="BC808" s="127"/>
      <c r="BD808" s="127"/>
      <c r="BE808" s="127"/>
      <c r="BF808" s="127"/>
      <c r="BG808" s="127"/>
      <c r="BH808" s="127"/>
      <c r="BI808" s="127"/>
      <c r="BJ808" s="127"/>
      <c r="BK808" s="127"/>
      <c r="BL808" s="127"/>
      <c r="BM808" s="127"/>
      <c r="BN808" s="127"/>
      <c r="BO808" s="127"/>
      <c r="BP808" s="127"/>
      <c r="BQ808" s="127"/>
      <c r="BR808" s="127"/>
      <c r="BS808" s="127"/>
      <c r="BT808" s="127"/>
      <c r="BU808" s="127"/>
      <c r="BV808" s="127"/>
    </row>
    <row r="809">
      <c r="A809" s="154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  <c r="AI809" s="127"/>
      <c r="AJ809" s="127"/>
      <c r="AK809" s="127"/>
      <c r="AL809" s="127"/>
      <c r="AM809" s="127"/>
      <c r="AN809" s="127"/>
      <c r="AO809" s="127"/>
      <c r="AP809" s="127"/>
      <c r="AQ809" s="127"/>
      <c r="AR809" s="127"/>
      <c r="AS809" s="127"/>
      <c r="AT809" s="127"/>
      <c r="AU809" s="127"/>
      <c r="AV809" s="127"/>
      <c r="AW809" s="127"/>
      <c r="AX809" s="127"/>
      <c r="AY809" s="127"/>
      <c r="AZ809" s="127"/>
      <c r="BA809" s="127"/>
      <c r="BB809" s="127"/>
      <c r="BC809" s="127"/>
      <c r="BD809" s="127"/>
      <c r="BE809" s="127"/>
      <c r="BF809" s="127"/>
      <c r="BG809" s="127"/>
      <c r="BH809" s="127"/>
      <c r="BI809" s="127"/>
      <c r="BJ809" s="127"/>
      <c r="BK809" s="127"/>
      <c r="BL809" s="127"/>
      <c r="BM809" s="127"/>
      <c r="BN809" s="127"/>
      <c r="BO809" s="127"/>
      <c r="BP809" s="127"/>
      <c r="BQ809" s="127"/>
      <c r="BR809" s="127"/>
      <c r="BS809" s="127"/>
      <c r="BT809" s="127"/>
      <c r="BU809" s="127"/>
      <c r="BV809" s="127"/>
    </row>
    <row r="810">
      <c r="A810" s="154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  <c r="AI810" s="127"/>
      <c r="AJ810" s="127"/>
      <c r="AK810" s="127"/>
      <c r="AL810" s="127"/>
      <c r="AM810" s="127"/>
      <c r="AN810" s="127"/>
      <c r="AO810" s="127"/>
      <c r="AP810" s="127"/>
      <c r="AQ810" s="127"/>
      <c r="AR810" s="127"/>
      <c r="AS810" s="127"/>
      <c r="AT810" s="127"/>
      <c r="AU810" s="127"/>
      <c r="AV810" s="127"/>
      <c r="AW810" s="127"/>
      <c r="AX810" s="127"/>
      <c r="AY810" s="127"/>
      <c r="AZ810" s="127"/>
      <c r="BA810" s="127"/>
      <c r="BB810" s="127"/>
      <c r="BC810" s="127"/>
      <c r="BD810" s="127"/>
      <c r="BE810" s="127"/>
      <c r="BF810" s="127"/>
      <c r="BG810" s="127"/>
      <c r="BH810" s="127"/>
      <c r="BI810" s="127"/>
      <c r="BJ810" s="127"/>
      <c r="BK810" s="127"/>
      <c r="BL810" s="127"/>
      <c r="BM810" s="127"/>
      <c r="BN810" s="127"/>
      <c r="BO810" s="127"/>
      <c r="BP810" s="127"/>
      <c r="BQ810" s="127"/>
      <c r="BR810" s="127"/>
      <c r="BS810" s="127"/>
      <c r="BT810" s="127"/>
      <c r="BU810" s="127"/>
      <c r="BV810" s="127"/>
    </row>
    <row r="811">
      <c r="A811" s="154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  <c r="AI811" s="127"/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7"/>
      <c r="AX811" s="127"/>
      <c r="AY811" s="127"/>
      <c r="AZ811" s="127"/>
      <c r="BA811" s="127"/>
      <c r="BB811" s="127"/>
      <c r="BC811" s="127"/>
      <c r="BD811" s="127"/>
      <c r="BE811" s="127"/>
      <c r="BF811" s="127"/>
      <c r="BG811" s="127"/>
      <c r="BH811" s="127"/>
      <c r="BI811" s="127"/>
      <c r="BJ811" s="127"/>
      <c r="BK811" s="127"/>
      <c r="BL811" s="127"/>
      <c r="BM811" s="127"/>
      <c r="BN811" s="127"/>
      <c r="BO811" s="127"/>
      <c r="BP811" s="127"/>
      <c r="BQ811" s="127"/>
      <c r="BR811" s="127"/>
      <c r="BS811" s="127"/>
      <c r="BT811" s="127"/>
      <c r="BU811" s="127"/>
      <c r="BV811" s="127"/>
    </row>
    <row r="812">
      <c r="A812" s="154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  <c r="AI812" s="127"/>
      <c r="AJ812" s="127"/>
      <c r="AK812" s="127"/>
      <c r="AL812" s="127"/>
      <c r="AM812" s="127"/>
      <c r="AN812" s="127"/>
      <c r="AO812" s="127"/>
      <c r="AP812" s="127"/>
      <c r="AQ812" s="127"/>
      <c r="AR812" s="127"/>
      <c r="AS812" s="127"/>
      <c r="AT812" s="127"/>
      <c r="AU812" s="127"/>
      <c r="AV812" s="127"/>
      <c r="AW812" s="127"/>
      <c r="AX812" s="127"/>
      <c r="AY812" s="127"/>
      <c r="AZ812" s="127"/>
      <c r="BA812" s="127"/>
      <c r="BB812" s="127"/>
      <c r="BC812" s="127"/>
      <c r="BD812" s="127"/>
      <c r="BE812" s="127"/>
      <c r="BF812" s="127"/>
      <c r="BG812" s="127"/>
      <c r="BH812" s="127"/>
      <c r="BI812" s="127"/>
      <c r="BJ812" s="127"/>
      <c r="BK812" s="127"/>
      <c r="BL812" s="127"/>
      <c r="BM812" s="127"/>
      <c r="BN812" s="127"/>
      <c r="BO812" s="127"/>
      <c r="BP812" s="127"/>
      <c r="BQ812" s="127"/>
      <c r="BR812" s="127"/>
      <c r="BS812" s="127"/>
      <c r="BT812" s="127"/>
      <c r="BU812" s="127"/>
      <c r="BV812" s="127"/>
    </row>
    <row r="813">
      <c r="A813" s="154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  <c r="AC813" s="127"/>
      <c r="AD813" s="127"/>
      <c r="AE813" s="127"/>
      <c r="AF813" s="127"/>
      <c r="AG813" s="127"/>
      <c r="AH813" s="127"/>
      <c r="AI813" s="127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7"/>
      <c r="AX813" s="127"/>
      <c r="AY813" s="127"/>
      <c r="AZ813" s="127"/>
      <c r="BA813" s="127"/>
      <c r="BB813" s="127"/>
      <c r="BC813" s="127"/>
      <c r="BD813" s="127"/>
      <c r="BE813" s="127"/>
      <c r="BF813" s="127"/>
      <c r="BG813" s="127"/>
      <c r="BH813" s="127"/>
      <c r="BI813" s="127"/>
      <c r="BJ813" s="127"/>
      <c r="BK813" s="127"/>
      <c r="BL813" s="127"/>
      <c r="BM813" s="127"/>
      <c r="BN813" s="127"/>
      <c r="BO813" s="127"/>
      <c r="BP813" s="127"/>
      <c r="BQ813" s="127"/>
      <c r="BR813" s="127"/>
      <c r="BS813" s="127"/>
      <c r="BT813" s="127"/>
      <c r="BU813" s="127"/>
      <c r="BV813" s="127"/>
    </row>
    <row r="814">
      <c r="A814" s="154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  <c r="AC814" s="127"/>
      <c r="AD814" s="127"/>
      <c r="AE814" s="127"/>
      <c r="AF814" s="127"/>
      <c r="AG814" s="127"/>
      <c r="AH814" s="127"/>
      <c r="AI814" s="127"/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7"/>
      <c r="AX814" s="127"/>
      <c r="AY814" s="127"/>
      <c r="AZ814" s="127"/>
      <c r="BA814" s="127"/>
      <c r="BB814" s="127"/>
      <c r="BC814" s="127"/>
      <c r="BD814" s="127"/>
      <c r="BE814" s="127"/>
      <c r="BF814" s="127"/>
      <c r="BG814" s="127"/>
      <c r="BH814" s="127"/>
      <c r="BI814" s="127"/>
      <c r="BJ814" s="127"/>
      <c r="BK814" s="127"/>
      <c r="BL814" s="127"/>
      <c r="BM814" s="127"/>
      <c r="BN814" s="127"/>
      <c r="BO814" s="127"/>
      <c r="BP814" s="127"/>
      <c r="BQ814" s="127"/>
      <c r="BR814" s="127"/>
      <c r="BS814" s="127"/>
      <c r="BT814" s="127"/>
      <c r="BU814" s="127"/>
      <c r="BV814" s="127"/>
    </row>
    <row r="815">
      <c r="A815" s="154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  <c r="AC815" s="127"/>
      <c r="AD815" s="127"/>
      <c r="AE815" s="127"/>
      <c r="AF815" s="127"/>
      <c r="AG815" s="127"/>
      <c r="AH815" s="127"/>
      <c r="AI815" s="127"/>
      <c r="AJ815" s="127"/>
      <c r="AK815" s="127"/>
      <c r="AL815" s="127"/>
      <c r="AM815" s="127"/>
      <c r="AN815" s="127"/>
      <c r="AO815" s="127"/>
      <c r="AP815" s="127"/>
      <c r="AQ815" s="127"/>
      <c r="AR815" s="127"/>
      <c r="AS815" s="127"/>
      <c r="AT815" s="127"/>
      <c r="AU815" s="127"/>
      <c r="AV815" s="127"/>
      <c r="AW815" s="127"/>
      <c r="AX815" s="127"/>
      <c r="AY815" s="127"/>
      <c r="AZ815" s="127"/>
      <c r="BA815" s="127"/>
      <c r="BB815" s="127"/>
      <c r="BC815" s="127"/>
      <c r="BD815" s="127"/>
      <c r="BE815" s="127"/>
      <c r="BF815" s="127"/>
      <c r="BG815" s="127"/>
      <c r="BH815" s="127"/>
      <c r="BI815" s="127"/>
      <c r="BJ815" s="127"/>
      <c r="BK815" s="127"/>
      <c r="BL815" s="127"/>
      <c r="BM815" s="127"/>
      <c r="BN815" s="127"/>
      <c r="BO815" s="127"/>
      <c r="BP815" s="127"/>
      <c r="BQ815" s="127"/>
      <c r="BR815" s="127"/>
      <c r="BS815" s="127"/>
      <c r="BT815" s="127"/>
      <c r="BU815" s="127"/>
      <c r="BV815" s="127"/>
    </row>
    <row r="816">
      <c r="A816" s="154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  <c r="AC816" s="127"/>
      <c r="AD816" s="127"/>
      <c r="AE816" s="127"/>
      <c r="AF816" s="127"/>
      <c r="AG816" s="127"/>
      <c r="AH816" s="127"/>
      <c r="AI816" s="127"/>
      <c r="AJ816" s="127"/>
      <c r="AK816" s="127"/>
      <c r="AL816" s="127"/>
      <c r="AM816" s="127"/>
      <c r="AN816" s="127"/>
      <c r="AO816" s="127"/>
      <c r="AP816" s="127"/>
      <c r="AQ816" s="127"/>
      <c r="AR816" s="127"/>
      <c r="AS816" s="127"/>
      <c r="AT816" s="127"/>
      <c r="AU816" s="127"/>
      <c r="AV816" s="127"/>
      <c r="AW816" s="127"/>
      <c r="AX816" s="127"/>
      <c r="AY816" s="127"/>
      <c r="AZ816" s="127"/>
      <c r="BA816" s="127"/>
      <c r="BB816" s="127"/>
      <c r="BC816" s="127"/>
      <c r="BD816" s="127"/>
      <c r="BE816" s="127"/>
      <c r="BF816" s="127"/>
      <c r="BG816" s="127"/>
      <c r="BH816" s="127"/>
      <c r="BI816" s="127"/>
      <c r="BJ816" s="127"/>
      <c r="BK816" s="127"/>
      <c r="BL816" s="127"/>
      <c r="BM816" s="127"/>
      <c r="BN816" s="127"/>
      <c r="BO816" s="127"/>
      <c r="BP816" s="127"/>
      <c r="BQ816" s="127"/>
      <c r="BR816" s="127"/>
      <c r="BS816" s="127"/>
      <c r="BT816" s="127"/>
      <c r="BU816" s="127"/>
      <c r="BV816" s="127"/>
    </row>
    <row r="817">
      <c r="A817" s="154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  <c r="AB817" s="127"/>
      <c r="AC817" s="127"/>
      <c r="AD817" s="127"/>
      <c r="AE817" s="127"/>
      <c r="AF817" s="127"/>
      <c r="AG817" s="127"/>
      <c r="AH817" s="127"/>
      <c r="AI817" s="127"/>
      <c r="AJ817" s="127"/>
      <c r="AK817" s="127"/>
      <c r="AL817" s="127"/>
      <c r="AM817" s="127"/>
      <c r="AN817" s="127"/>
      <c r="AO817" s="127"/>
      <c r="AP817" s="127"/>
      <c r="AQ817" s="127"/>
      <c r="AR817" s="127"/>
      <c r="AS817" s="127"/>
      <c r="AT817" s="127"/>
      <c r="AU817" s="127"/>
      <c r="AV817" s="127"/>
      <c r="AW817" s="127"/>
      <c r="AX817" s="127"/>
      <c r="AY817" s="127"/>
      <c r="AZ817" s="127"/>
      <c r="BA817" s="127"/>
      <c r="BB817" s="127"/>
      <c r="BC817" s="127"/>
      <c r="BD817" s="127"/>
      <c r="BE817" s="127"/>
      <c r="BF817" s="127"/>
      <c r="BG817" s="127"/>
      <c r="BH817" s="127"/>
      <c r="BI817" s="127"/>
      <c r="BJ817" s="127"/>
      <c r="BK817" s="127"/>
      <c r="BL817" s="127"/>
      <c r="BM817" s="127"/>
      <c r="BN817" s="127"/>
      <c r="BO817" s="127"/>
      <c r="BP817" s="127"/>
      <c r="BQ817" s="127"/>
      <c r="BR817" s="127"/>
      <c r="BS817" s="127"/>
      <c r="BT817" s="127"/>
      <c r="BU817" s="127"/>
      <c r="BV817" s="127"/>
    </row>
    <row r="818">
      <c r="A818" s="154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  <c r="AB818" s="127"/>
      <c r="AC818" s="127"/>
      <c r="AD818" s="127"/>
      <c r="AE818" s="127"/>
      <c r="AF818" s="127"/>
      <c r="AG818" s="127"/>
      <c r="AH818" s="127"/>
      <c r="AI818" s="127"/>
      <c r="AJ818" s="127"/>
      <c r="AK818" s="127"/>
      <c r="AL818" s="127"/>
      <c r="AM818" s="127"/>
      <c r="AN818" s="127"/>
      <c r="AO818" s="127"/>
      <c r="AP818" s="127"/>
      <c r="AQ818" s="127"/>
      <c r="AR818" s="127"/>
      <c r="AS818" s="127"/>
      <c r="AT818" s="127"/>
      <c r="AU818" s="127"/>
      <c r="AV818" s="127"/>
      <c r="AW818" s="127"/>
      <c r="AX818" s="127"/>
      <c r="AY818" s="127"/>
      <c r="AZ818" s="127"/>
      <c r="BA818" s="127"/>
      <c r="BB818" s="127"/>
      <c r="BC818" s="127"/>
      <c r="BD818" s="127"/>
      <c r="BE818" s="127"/>
      <c r="BF818" s="127"/>
      <c r="BG818" s="127"/>
      <c r="BH818" s="127"/>
      <c r="BI818" s="127"/>
      <c r="BJ818" s="127"/>
      <c r="BK818" s="127"/>
      <c r="BL818" s="127"/>
      <c r="BM818" s="127"/>
      <c r="BN818" s="127"/>
      <c r="BO818" s="127"/>
      <c r="BP818" s="127"/>
      <c r="BQ818" s="127"/>
      <c r="BR818" s="127"/>
      <c r="BS818" s="127"/>
      <c r="BT818" s="127"/>
      <c r="BU818" s="127"/>
      <c r="BV818" s="127"/>
    </row>
    <row r="819">
      <c r="A819" s="154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  <c r="AC819" s="127"/>
      <c r="AD819" s="127"/>
      <c r="AE819" s="127"/>
      <c r="AF819" s="127"/>
      <c r="AG819" s="127"/>
      <c r="AH819" s="127"/>
      <c r="AI819" s="127"/>
      <c r="AJ819" s="127"/>
      <c r="AK819" s="127"/>
      <c r="AL819" s="127"/>
      <c r="AM819" s="127"/>
      <c r="AN819" s="127"/>
      <c r="AO819" s="127"/>
      <c r="AP819" s="127"/>
      <c r="AQ819" s="127"/>
      <c r="AR819" s="127"/>
      <c r="AS819" s="127"/>
      <c r="AT819" s="127"/>
      <c r="AU819" s="127"/>
      <c r="AV819" s="127"/>
      <c r="AW819" s="127"/>
      <c r="AX819" s="127"/>
      <c r="AY819" s="127"/>
      <c r="AZ819" s="127"/>
      <c r="BA819" s="127"/>
      <c r="BB819" s="127"/>
      <c r="BC819" s="127"/>
      <c r="BD819" s="127"/>
      <c r="BE819" s="127"/>
      <c r="BF819" s="127"/>
      <c r="BG819" s="127"/>
      <c r="BH819" s="127"/>
      <c r="BI819" s="127"/>
      <c r="BJ819" s="127"/>
      <c r="BK819" s="127"/>
      <c r="BL819" s="127"/>
      <c r="BM819" s="127"/>
      <c r="BN819" s="127"/>
      <c r="BO819" s="127"/>
      <c r="BP819" s="127"/>
      <c r="BQ819" s="127"/>
      <c r="BR819" s="127"/>
      <c r="BS819" s="127"/>
      <c r="BT819" s="127"/>
      <c r="BU819" s="127"/>
      <c r="BV819" s="127"/>
    </row>
    <row r="820">
      <c r="A820" s="154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  <c r="AI820" s="127"/>
      <c r="AJ820" s="127"/>
      <c r="AK820" s="127"/>
      <c r="AL820" s="127"/>
      <c r="AM820" s="127"/>
      <c r="AN820" s="127"/>
      <c r="AO820" s="127"/>
      <c r="AP820" s="127"/>
      <c r="AQ820" s="127"/>
      <c r="AR820" s="127"/>
      <c r="AS820" s="127"/>
      <c r="AT820" s="127"/>
      <c r="AU820" s="127"/>
      <c r="AV820" s="127"/>
      <c r="AW820" s="127"/>
      <c r="AX820" s="127"/>
      <c r="AY820" s="127"/>
      <c r="AZ820" s="127"/>
      <c r="BA820" s="127"/>
      <c r="BB820" s="127"/>
      <c r="BC820" s="127"/>
      <c r="BD820" s="127"/>
      <c r="BE820" s="127"/>
      <c r="BF820" s="127"/>
      <c r="BG820" s="127"/>
      <c r="BH820" s="127"/>
      <c r="BI820" s="127"/>
      <c r="BJ820" s="127"/>
      <c r="BK820" s="127"/>
      <c r="BL820" s="127"/>
      <c r="BM820" s="127"/>
      <c r="BN820" s="127"/>
      <c r="BO820" s="127"/>
      <c r="BP820" s="127"/>
      <c r="BQ820" s="127"/>
      <c r="BR820" s="127"/>
      <c r="BS820" s="127"/>
      <c r="BT820" s="127"/>
      <c r="BU820" s="127"/>
      <c r="BV820" s="127"/>
    </row>
    <row r="821">
      <c r="A821" s="154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  <c r="AC821" s="127"/>
      <c r="AD821" s="127"/>
      <c r="AE821" s="127"/>
      <c r="AF821" s="127"/>
      <c r="AG821" s="127"/>
      <c r="AH821" s="127"/>
      <c r="AI821" s="127"/>
      <c r="AJ821" s="127"/>
      <c r="AK821" s="127"/>
      <c r="AL821" s="127"/>
      <c r="AM821" s="127"/>
      <c r="AN821" s="127"/>
      <c r="AO821" s="127"/>
      <c r="AP821" s="127"/>
      <c r="AQ821" s="127"/>
      <c r="AR821" s="127"/>
      <c r="AS821" s="127"/>
      <c r="AT821" s="127"/>
      <c r="AU821" s="127"/>
      <c r="AV821" s="127"/>
      <c r="AW821" s="127"/>
      <c r="AX821" s="127"/>
      <c r="AY821" s="127"/>
      <c r="AZ821" s="127"/>
      <c r="BA821" s="127"/>
      <c r="BB821" s="127"/>
      <c r="BC821" s="127"/>
      <c r="BD821" s="127"/>
      <c r="BE821" s="127"/>
      <c r="BF821" s="127"/>
      <c r="BG821" s="127"/>
      <c r="BH821" s="127"/>
      <c r="BI821" s="127"/>
      <c r="BJ821" s="127"/>
      <c r="BK821" s="127"/>
      <c r="BL821" s="127"/>
      <c r="BM821" s="127"/>
      <c r="BN821" s="127"/>
      <c r="BO821" s="127"/>
      <c r="BP821" s="127"/>
      <c r="BQ821" s="127"/>
      <c r="BR821" s="127"/>
      <c r="BS821" s="127"/>
      <c r="BT821" s="127"/>
      <c r="BU821" s="127"/>
      <c r="BV821" s="127"/>
    </row>
    <row r="822">
      <c r="A822" s="154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  <c r="AC822" s="127"/>
      <c r="AD822" s="127"/>
      <c r="AE822" s="127"/>
      <c r="AF822" s="127"/>
      <c r="AG822" s="127"/>
      <c r="AH822" s="127"/>
      <c r="AI822" s="127"/>
      <c r="AJ822" s="127"/>
      <c r="AK822" s="127"/>
      <c r="AL822" s="127"/>
      <c r="AM822" s="127"/>
      <c r="AN822" s="127"/>
      <c r="AO822" s="127"/>
      <c r="AP822" s="127"/>
      <c r="AQ822" s="127"/>
      <c r="AR822" s="127"/>
      <c r="AS822" s="127"/>
      <c r="AT822" s="127"/>
      <c r="AU822" s="127"/>
      <c r="AV822" s="127"/>
      <c r="AW822" s="127"/>
      <c r="AX822" s="127"/>
      <c r="AY822" s="127"/>
      <c r="AZ822" s="127"/>
      <c r="BA822" s="127"/>
      <c r="BB822" s="127"/>
      <c r="BC822" s="127"/>
      <c r="BD822" s="127"/>
      <c r="BE822" s="127"/>
      <c r="BF822" s="127"/>
      <c r="BG822" s="127"/>
      <c r="BH822" s="127"/>
      <c r="BI822" s="127"/>
      <c r="BJ822" s="127"/>
      <c r="BK822" s="127"/>
      <c r="BL822" s="127"/>
      <c r="BM822" s="127"/>
      <c r="BN822" s="127"/>
      <c r="BO822" s="127"/>
      <c r="BP822" s="127"/>
      <c r="BQ822" s="127"/>
      <c r="BR822" s="127"/>
      <c r="BS822" s="127"/>
      <c r="BT822" s="127"/>
      <c r="BU822" s="127"/>
      <c r="BV822" s="127"/>
    </row>
    <row r="823">
      <c r="A823" s="154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  <c r="AC823" s="127"/>
      <c r="AD823" s="127"/>
      <c r="AE823" s="127"/>
      <c r="AF823" s="127"/>
      <c r="AG823" s="127"/>
      <c r="AH823" s="127"/>
      <c r="AI823" s="127"/>
      <c r="AJ823" s="127"/>
      <c r="AK823" s="127"/>
      <c r="AL823" s="127"/>
      <c r="AM823" s="127"/>
      <c r="AN823" s="127"/>
      <c r="AO823" s="127"/>
      <c r="AP823" s="127"/>
      <c r="AQ823" s="127"/>
      <c r="AR823" s="127"/>
      <c r="AS823" s="127"/>
      <c r="AT823" s="127"/>
      <c r="AU823" s="127"/>
      <c r="AV823" s="127"/>
      <c r="AW823" s="127"/>
      <c r="AX823" s="127"/>
      <c r="AY823" s="127"/>
      <c r="AZ823" s="127"/>
      <c r="BA823" s="127"/>
      <c r="BB823" s="127"/>
      <c r="BC823" s="127"/>
      <c r="BD823" s="127"/>
      <c r="BE823" s="127"/>
      <c r="BF823" s="127"/>
      <c r="BG823" s="127"/>
      <c r="BH823" s="127"/>
      <c r="BI823" s="127"/>
      <c r="BJ823" s="127"/>
      <c r="BK823" s="127"/>
      <c r="BL823" s="127"/>
      <c r="BM823" s="127"/>
      <c r="BN823" s="127"/>
      <c r="BO823" s="127"/>
      <c r="BP823" s="127"/>
      <c r="BQ823" s="127"/>
      <c r="BR823" s="127"/>
      <c r="BS823" s="127"/>
      <c r="BT823" s="127"/>
      <c r="BU823" s="127"/>
      <c r="BV823" s="127"/>
    </row>
    <row r="824">
      <c r="A824" s="154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  <c r="AC824" s="127"/>
      <c r="AD824" s="127"/>
      <c r="AE824" s="127"/>
      <c r="AF824" s="127"/>
      <c r="AG824" s="127"/>
      <c r="AH824" s="127"/>
      <c r="AI824" s="127"/>
      <c r="AJ824" s="127"/>
      <c r="AK824" s="127"/>
      <c r="AL824" s="127"/>
      <c r="AM824" s="127"/>
      <c r="AN824" s="127"/>
      <c r="AO824" s="127"/>
      <c r="AP824" s="127"/>
      <c r="AQ824" s="127"/>
      <c r="AR824" s="127"/>
      <c r="AS824" s="127"/>
      <c r="AT824" s="127"/>
      <c r="AU824" s="127"/>
      <c r="AV824" s="127"/>
      <c r="AW824" s="127"/>
      <c r="AX824" s="127"/>
      <c r="AY824" s="127"/>
      <c r="AZ824" s="127"/>
      <c r="BA824" s="127"/>
      <c r="BB824" s="127"/>
      <c r="BC824" s="127"/>
      <c r="BD824" s="127"/>
      <c r="BE824" s="127"/>
      <c r="BF824" s="127"/>
      <c r="BG824" s="127"/>
      <c r="BH824" s="127"/>
      <c r="BI824" s="127"/>
      <c r="BJ824" s="127"/>
      <c r="BK824" s="127"/>
      <c r="BL824" s="127"/>
      <c r="BM824" s="127"/>
      <c r="BN824" s="127"/>
      <c r="BO824" s="127"/>
      <c r="BP824" s="127"/>
      <c r="BQ824" s="127"/>
      <c r="BR824" s="127"/>
      <c r="BS824" s="127"/>
      <c r="BT824" s="127"/>
      <c r="BU824" s="127"/>
      <c r="BV824" s="127"/>
    </row>
    <row r="825">
      <c r="A825" s="154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  <c r="AC825" s="127"/>
      <c r="AD825" s="127"/>
      <c r="AE825" s="127"/>
      <c r="AF825" s="127"/>
      <c r="AG825" s="127"/>
      <c r="AH825" s="127"/>
      <c r="AI825" s="127"/>
      <c r="AJ825" s="127"/>
      <c r="AK825" s="127"/>
      <c r="AL825" s="127"/>
      <c r="AM825" s="127"/>
      <c r="AN825" s="127"/>
      <c r="AO825" s="127"/>
      <c r="AP825" s="127"/>
      <c r="AQ825" s="127"/>
      <c r="AR825" s="127"/>
      <c r="AS825" s="127"/>
      <c r="AT825" s="127"/>
      <c r="AU825" s="127"/>
      <c r="AV825" s="127"/>
      <c r="AW825" s="127"/>
      <c r="AX825" s="127"/>
      <c r="AY825" s="127"/>
      <c r="AZ825" s="127"/>
      <c r="BA825" s="127"/>
      <c r="BB825" s="127"/>
      <c r="BC825" s="127"/>
      <c r="BD825" s="127"/>
      <c r="BE825" s="127"/>
      <c r="BF825" s="127"/>
      <c r="BG825" s="127"/>
      <c r="BH825" s="127"/>
      <c r="BI825" s="127"/>
      <c r="BJ825" s="127"/>
      <c r="BK825" s="127"/>
      <c r="BL825" s="127"/>
      <c r="BM825" s="127"/>
      <c r="BN825" s="127"/>
      <c r="BO825" s="127"/>
      <c r="BP825" s="127"/>
      <c r="BQ825" s="127"/>
      <c r="BR825" s="127"/>
      <c r="BS825" s="127"/>
      <c r="BT825" s="127"/>
      <c r="BU825" s="127"/>
      <c r="BV825" s="127"/>
    </row>
    <row r="826">
      <c r="A826" s="154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  <c r="AC826" s="127"/>
      <c r="AD826" s="127"/>
      <c r="AE826" s="127"/>
      <c r="AF826" s="127"/>
      <c r="AG826" s="127"/>
      <c r="AH826" s="127"/>
      <c r="AI826" s="127"/>
      <c r="AJ826" s="127"/>
      <c r="AK826" s="127"/>
      <c r="AL826" s="127"/>
      <c r="AM826" s="127"/>
      <c r="AN826" s="127"/>
      <c r="AO826" s="127"/>
      <c r="AP826" s="127"/>
      <c r="AQ826" s="127"/>
      <c r="AR826" s="127"/>
      <c r="AS826" s="127"/>
      <c r="AT826" s="127"/>
      <c r="AU826" s="127"/>
      <c r="AV826" s="127"/>
      <c r="AW826" s="127"/>
      <c r="AX826" s="127"/>
      <c r="AY826" s="127"/>
      <c r="AZ826" s="127"/>
      <c r="BA826" s="127"/>
      <c r="BB826" s="127"/>
      <c r="BC826" s="127"/>
      <c r="BD826" s="127"/>
      <c r="BE826" s="127"/>
      <c r="BF826" s="127"/>
      <c r="BG826" s="127"/>
      <c r="BH826" s="127"/>
      <c r="BI826" s="127"/>
      <c r="BJ826" s="127"/>
      <c r="BK826" s="127"/>
      <c r="BL826" s="127"/>
      <c r="BM826" s="127"/>
      <c r="BN826" s="127"/>
      <c r="BO826" s="127"/>
      <c r="BP826" s="127"/>
      <c r="BQ826" s="127"/>
      <c r="BR826" s="127"/>
      <c r="BS826" s="127"/>
      <c r="BT826" s="127"/>
      <c r="BU826" s="127"/>
      <c r="BV826" s="127"/>
    </row>
    <row r="827">
      <c r="A827" s="154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  <c r="AC827" s="127"/>
      <c r="AD827" s="127"/>
      <c r="AE827" s="127"/>
      <c r="AF827" s="127"/>
      <c r="AG827" s="127"/>
      <c r="AH827" s="127"/>
      <c r="AI827" s="127"/>
      <c r="AJ827" s="127"/>
      <c r="AK827" s="127"/>
      <c r="AL827" s="127"/>
      <c r="AM827" s="127"/>
      <c r="AN827" s="127"/>
      <c r="AO827" s="127"/>
      <c r="AP827" s="127"/>
      <c r="AQ827" s="127"/>
      <c r="AR827" s="127"/>
      <c r="AS827" s="127"/>
      <c r="AT827" s="127"/>
      <c r="AU827" s="127"/>
      <c r="AV827" s="127"/>
      <c r="AW827" s="127"/>
      <c r="AX827" s="127"/>
      <c r="AY827" s="127"/>
      <c r="AZ827" s="127"/>
      <c r="BA827" s="127"/>
      <c r="BB827" s="127"/>
      <c r="BC827" s="127"/>
      <c r="BD827" s="127"/>
      <c r="BE827" s="127"/>
      <c r="BF827" s="127"/>
      <c r="BG827" s="127"/>
      <c r="BH827" s="127"/>
      <c r="BI827" s="127"/>
      <c r="BJ827" s="127"/>
      <c r="BK827" s="127"/>
      <c r="BL827" s="127"/>
      <c r="BM827" s="127"/>
      <c r="BN827" s="127"/>
      <c r="BO827" s="127"/>
      <c r="BP827" s="127"/>
      <c r="BQ827" s="127"/>
      <c r="BR827" s="127"/>
      <c r="BS827" s="127"/>
      <c r="BT827" s="127"/>
      <c r="BU827" s="127"/>
      <c r="BV827" s="127"/>
    </row>
    <row r="828">
      <c r="A828" s="154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  <c r="AC828" s="127"/>
      <c r="AD828" s="127"/>
      <c r="AE828" s="127"/>
      <c r="AF828" s="127"/>
      <c r="AG828" s="127"/>
      <c r="AH828" s="127"/>
      <c r="AI828" s="127"/>
      <c r="AJ828" s="127"/>
      <c r="AK828" s="127"/>
      <c r="AL828" s="127"/>
      <c r="AM828" s="127"/>
      <c r="AN828" s="127"/>
      <c r="AO828" s="127"/>
      <c r="AP828" s="127"/>
      <c r="AQ828" s="127"/>
      <c r="AR828" s="127"/>
      <c r="AS828" s="127"/>
      <c r="AT828" s="127"/>
      <c r="AU828" s="127"/>
      <c r="AV828" s="127"/>
      <c r="AW828" s="127"/>
      <c r="AX828" s="127"/>
      <c r="AY828" s="127"/>
      <c r="AZ828" s="127"/>
      <c r="BA828" s="127"/>
      <c r="BB828" s="127"/>
      <c r="BC828" s="127"/>
      <c r="BD828" s="127"/>
      <c r="BE828" s="127"/>
      <c r="BF828" s="127"/>
      <c r="BG828" s="127"/>
      <c r="BH828" s="127"/>
      <c r="BI828" s="127"/>
      <c r="BJ828" s="127"/>
      <c r="BK828" s="127"/>
      <c r="BL828" s="127"/>
      <c r="BM828" s="127"/>
      <c r="BN828" s="127"/>
      <c r="BO828" s="127"/>
      <c r="BP828" s="127"/>
      <c r="BQ828" s="127"/>
      <c r="BR828" s="127"/>
      <c r="BS828" s="127"/>
      <c r="BT828" s="127"/>
      <c r="BU828" s="127"/>
      <c r="BV828" s="127"/>
    </row>
    <row r="829">
      <c r="A829" s="154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  <c r="AC829" s="127"/>
      <c r="AD829" s="127"/>
      <c r="AE829" s="127"/>
      <c r="AF829" s="127"/>
      <c r="AG829" s="127"/>
      <c r="AH829" s="127"/>
      <c r="AI829" s="127"/>
      <c r="AJ829" s="127"/>
      <c r="AK829" s="127"/>
      <c r="AL829" s="127"/>
      <c r="AM829" s="127"/>
      <c r="AN829" s="127"/>
      <c r="AO829" s="127"/>
      <c r="AP829" s="127"/>
      <c r="AQ829" s="127"/>
      <c r="AR829" s="127"/>
      <c r="AS829" s="127"/>
      <c r="AT829" s="127"/>
      <c r="AU829" s="127"/>
      <c r="AV829" s="127"/>
      <c r="AW829" s="127"/>
      <c r="AX829" s="127"/>
      <c r="AY829" s="127"/>
      <c r="AZ829" s="127"/>
      <c r="BA829" s="127"/>
      <c r="BB829" s="127"/>
      <c r="BC829" s="127"/>
      <c r="BD829" s="127"/>
      <c r="BE829" s="127"/>
      <c r="BF829" s="127"/>
      <c r="BG829" s="127"/>
      <c r="BH829" s="127"/>
      <c r="BI829" s="127"/>
      <c r="BJ829" s="127"/>
      <c r="BK829" s="127"/>
      <c r="BL829" s="127"/>
      <c r="BM829" s="127"/>
      <c r="BN829" s="127"/>
      <c r="BO829" s="127"/>
      <c r="BP829" s="127"/>
      <c r="BQ829" s="127"/>
      <c r="BR829" s="127"/>
      <c r="BS829" s="127"/>
      <c r="BT829" s="127"/>
      <c r="BU829" s="127"/>
      <c r="BV829" s="127"/>
    </row>
    <row r="830">
      <c r="A830" s="154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  <c r="AC830" s="127"/>
      <c r="AD830" s="127"/>
      <c r="AE830" s="127"/>
      <c r="AF830" s="127"/>
      <c r="AG830" s="127"/>
      <c r="AH830" s="127"/>
      <c r="AI830" s="127"/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  <c r="AU830" s="127"/>
      <c r="AV830" s="127"/>
      <c r="AW830" s="127"/>
      <c r="AX830" s="127"/>
      <c r="AY830" s="127"/>
      <c r="AZ830" s="127"/>
      <c r="BA830" s="127"/>
      <c r="BB830" s="127"/>
      <c r="BC830" s="127"/>
      <c r="BD830" s="127"/>
      <c r="BE830" s="127"/>
      <c r="BF830" s="127"/>
      <c r="BG830" s="127"/>
      <c r="BH830" s="127"/>
      <c r="BI830" s="127"/>
      <c r="BJ830" s="127"/>
      <c r="BK830" s="127"/>
      <c r="BL830" s="127"/>
      <c r="BM830" s="127"/>
      <c r="BN830" s="127"/>
      <c r="BO830" s="127"/>
      <c r="BP830" s="127"/>
      <c r="BQ830" s="127"/>
      <c r="BR830" s="127"/>
      <c r="BS830" s="127"/>
      <c r="BT830" s="127"/>
      <c r="BU830" s="127"/>
      <c r="BV830" s="127"/>
    </row>
    <row r="831">
      <c r="A831" s="154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  <c r="AC831" s="127"/>
      <c r="AD831" s="127"/>
      <c r="AE831" s="127"/>
      <c r="AF831" s="127"/>
      <c r="AG831" s="127"/>
      <c r="AH831" s="127"/>
      <c r="AI831" s="127"/>
      <c r="AJ831" s="127"/>
      <c r="AK831" s="127"/>
      <c r="AL831" s="127"/>
      <c r="AM831" s="127"/>
      <c r="AN831" s="127"/>
      <c r="AO831" s="127"/>
      <c r="AP831" s="127"/>
      <c r="AQ831" s="127"/>
      <c r="AR831" s="127"/>
      <c r="AS831" s="127"/>
      <c r="AT831" s="127"/>
      <c r="AU831" s="127"/>
      <c r="AV831" s="127"/>
      <c r="AW831" s="127"/>
      <c r="AX831" s="127"/>
      <c r="AY831" s="127"/>
      <c r="AZ831" s="127"/>
      <c r="BA831" s="127"/>
      <c r="BB831" s="127"/>
      <c r="BC831" s="127"/>
      <c r="BD831" s="127"/>
      <c r="BE831" s="127"/>
      <c r="BF831" s="127"/>
      <c r="BG831" s="127"/>
      <c r="BH831" s="127"/>
      <c r="BI831" s="127"/>
      <c r="BJ831" s="127"/>
      <c r="BK831" s="127"/>
      <c r="BL831" s="127"/>
      <c r="BM831" s="127"/>
      <c r="BN831" s="127"/>
      <c r="BO831" s="127"/>
      <c r="BP831" s="127"/>
      <c r="BQ831" s="127"/>
      <c r="BR831" s="127"/>
      <c r="BS831" s="127"/>
      <c r="BT831" s="127"/>
      <c r="BU831" s="127"/>
      <c r="BV831" s="127"/>
    </row>
    <row r="832">
      <c r="A832" s="154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  <c r="AC832" s="127"/>
      <c r="AD832" s="127"/>
      <c r="AE832" s="127"/>
      <c r="AF832" s="127"/>
      <c r="AG832" s="127"/>
      <c r="AH832" s="127"/>
      <c r="AI832" s="127"/>
      <c r="AJ832" s="127"/>
      <c r="AK832" s="127"/>
      <c r="AL832" s="127"/>
      <c r="AM832" s="127"/>
      <c r="AN832" s="127"/>
      <c r="AO832" s="127"/>
      <c r="AP832" s="127"/>
      <c r="AQ832" s="127"/>
      <c r="AR832" s="127"/>
      <c r="AS832" s="127"/>
      <c r="AT832" s="127"/>
      <c r="AU832" s="127"/>
      <c r="AV832" s="127"/>
      <c r="AW832" s="127"/>
      <c r="AX832" s="127"/>
      <c r="AY832" s="127"/>
      <c r="AZ832" s="127"/>
      <c r="BA832" s="127"/>
      <c r="BB832" s="127"/>
      <c r="BC832" s="127"/>
      <c r="BD832" s="127"/>
      <c r="BE832" s="127"/>
      <c r="BF832" s="127"/>
      <c r="BG832" s="127"/>
      <c r="BH832" s="127"/>
      <c r="BI832" s="127"/>
      <c r="BJ832" s="127"/>
      <c r="BK832" s="127"/>
      <c r="BL832" s="127"/>
      <c r="BM832" s="127"/>
      <c r="BN832" s="127"/>
      <c r="BO832" s="127"/>
      <c r="BP832" s="127"/>
      <c r="BQ832" s="127"/>
      <c r="BR832" s="127"/>
      <c r="BS832" s="127"/>
      <c r="BT832" s="127"/>
      <c r="BU832" s="127"/>
      <c r="BV832" s="127"/>
    </row>
    <row r="833">
      <c r="A833" s="154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  <c r="AC833" s="127"/>
      <c r="AD833" s="127"/>
      <c r="AE833" s="127"/>
      <c r="AF833" s="127"/>
      <c r="AG833" s="127"/>
      <c r="AH833" s="127"/>
      <c r="AI833" s="127"/>
      <c r="AJ833" s="127"/>
      <c r="AK833" s="127"/>
      <c r="AL833" s="127"/>
      <c r="AM833" s="127"/>
      <c r="AN833" s="127"/>
      <c r="AO833" s="127"/>
      <c r="AP833" s="127"/>
      <c r="AQ833" s="127"/>
      <c r="AR833" s="127"/>
      <c r="AS833" s="127"/>
      <c r="AT833" s="127"/>
      <c r="AU833" s="127"/>
      <c r="AV833" s="127"/>
      <c r="AW833" s="127"/>
      <c r="AX833" s="127"/>
      <c r="AY833" s="127"/>
      <c r="AZ833" s="127"/>
      <c r="BA833" s="127"/>
      <c r="BB833" s="127"/>
      <c r="BC833" s="127"/>
      <c r="BD833" s="127"/>
      <c r="BE833" s="127"/>
      <c r="BF833" s="127"/>
      <c r="BG833" s="127"/>
      <c r="BH833" s="127"/>
      <c r="BI833" s="127"/>
      <c r="BJ833" s="127"/>
      <c r="BK833" s="127"/>
      <c r="BL833" s="127"/>
      <c r="BM833" s="127"/>
      <c r="BN833" s="127"/>
      <c r="BO833" s="127"/>
      <c r="BP833" s="127"/>
      <c r="BQ833" s="127"/>
      <c r="BR833" s="127"/>
      <c r="BS833" s="127"/>
      <c r="BT833" s="127"/>
      <c r="BU833" s="127"/>
      <c r="BV833" s="127"/>
    </row>
    <row r="834">
      <c r="A834" s="154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  <c r="AC834" s="127"/>
      <c r="AD834" s="127"/>
      <c r="AE834" s="127"/>
      <c r="AF834" s="127"/>
      <c r="AG834" s="127"/>
      <c r="AH834" s="127"/>
      <c r="AI834" s="127"/>
      <c r="AJ834" s="127"/>
      <c r="AK834" s="127"/>
      <c r="AL834" s="127"/>
      <c r="AM834" s="127"/>
      <c r="AN834" s="127"/>
      <c r="AO834" s="127"/>
      <c r="AP834" s="127"/>
      <c r="AQ834" s="127"/>
      <c r="AR834" s="127"/>
      <c r="AS834" s="127"/>
      <c r="AT834" s="127"/>
      <c r="AU834" s="127"/>
      <c r="AV834" s="127"/>
      <c r="AW834" s="127"/>
      <c r="AX834" s="127"/>
      <c r="AY834" s="127"/>
      <c r="AZ834" s="127"/>
      <c r="BA834" s="127"/>
      <c r="BB834" s="127"/>
      <c r="BC834" s="127"/>
      <c r="BD834" s="127"/>
      <c r="BE834" s="127"/>
      <c r="BF834" s="127"/>
      <c r="BG834" s="127"/>
      <c r="BH834" s="127"/>
      <c r="BI834" s="127"/>
      <c r="BJ834" s="127"/>
      <c r="BK834" s="127"/>
      <c r="BL834" s="127"/>
      <c r="BM834" s="127"/>
      <c r="BN834" s="127"/>
      <c r="BO834" s="127"/>
      <c r="BP834" s="127"/>
      <c r="BQ834" s="127"/>
      <c r="BR834" s="127"/>
      <c r="BS834" s="127"/>
      <c r="BT834" s="127"/>
      <c r="BU834" s="127"/>
      <c r="BV834" s="127"/>
    </row>
    <row r="835">
      <c r="A835" s="154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  <c r="AC835" s="127"/>
      <c r="AD835" s="127"/>
      <c r="AE835" s="127"/>
      <c r="AF835" s="127"/>
      <c r="AG835" s="127"/>
      <c r="AH835" s="127"/>
      <c r="AI835" s="127"/>
      <c r="AJ835" s="127"/>
      <c r="AK835" s="127"/>
      <c r="AL835" s="127"/>
      <c r="AM835" s="127"/>
      <c r="AN835" s="127"/>
      <c r="AO835" s="127"/>
      <c r="AP835" s="127"/>
      <c r="AQ835" s="127"/>
      <c r="AR835" s="127"/>
      <c r="AS835" s="127"/>
      <c r="AT835" s="127"/>
      <c r="AU835" s="127"/>
      <c r="AV835" s="127"/>
      <c r="AW835" s="127"/>
      <c r="AX835" s="127"/>
      <c r="AY835" s="127"/>
      <c r="AZ835" s="127"/>
      <c r="BA835" s="127"/>
      <c r="BB835" s="127"/>
      <c r="BC835" s="127"/>
      <c r="BD835" s="127"/>
      <c r="BE835" s="127"/>
      <c r="BF835" s="127"/>
      <c r="BG835" s="127"/>
      <c r="BH835" s="127"/>
      <c r="BI835" s="127"/>
      <c r="BJ835" s="127"/>
      <c r="BK835" s="127"/>
      <c r="BL835" s="127"/>
      <c r="BM835" s="127"/>
      <c r="BN835" s="127"/>
      <c r="BO835" s="127"/>
      <c r="BP835" s="127"/>
      <c r="BQ835" s="127"/>
      <c r="BR835" s="127"/>
      <c r="BS835" s="127"/>
      <c r="BT835" s="127"/>
      <c r="BU835" s="127"/>
      <c r="BV835" s="127"/>
    </row>
    <row r="836">
      <c r="A836" s="154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  <c r="AC836" s="127"/>
      <c r="AD836" s="127"/>
      <c r="AE836" s="127"/>
      <c r="AF836" s="127"/>
      <c r="AG836" s="127"/>
      <c r="AH836" s="127"/>
      <c r="AI836" s="127"/>
      <c r="AJ836" s="127"/>
      <c r="AK836" s="127"/>
      <c r="AL836" s="127"/>
      <c r="AM836" s="127"/>
      <c r="AN836" s="127"/>
      <c r="AO836" s="127"/>
      <c r="AP836" s="127"/>
      <c r="AQ836" s="127"/>
      <c r="AR836" s="127"/>
      <c r="AS836" s="127"/>
      <c r="AT836" s="127"/>
      <c r="AU836" s="127"/>
      <c r="AV836" s="127"/>
      <c r="AW836" s="127"/>
      <c r="AX836" s="127"/>
      <c r="AY836" s="127"/>
      <c r="AZ836" s="127"/>
      <c r="BA836" s="127"/>
      <c r="BB836" s="127"/>
      <c r="BC836" s="127"/>
      <c r="BD836" s="127"/>
      <c r="BE836" s="127"/>
      <c r="BF836" s="127"/>
      <c r="BG836" s="127"/>
      <c r="BH836" s="127"/>
      <c r="BI836" s="127"/>
      <c r="BJ836" s="127"/>
      <c r="BK836" s="127"/>
      <c r="BL836" s="127"/>
      <c r="BM836" s="127"/>
      <c r="BN836" s="127"/>
      <c r="BO836" s="127"/>
      <c r="BP836" s="127"/>
      <c r="BQ836" s="127"/>
      <c r="BR836" s="127"/>
      <c r="BS836" s="127"/>
      <c r="BT836" s="127"/>
      <c r="BU836" s="127"/>
      <c r="BV836" s="127"/>
    </row>
    <row r="837">
      <c r="A837" s="154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  <c r="AB837" s="127"/>
      <c r="AC837" s="127"/>
      <c r="AD837" s="127"/>
      <c r="AE837" s="127"/>
      <c r="AF837" s="127"/>
      <c r="AG837" s="127"/>
      <c r="AH837" s="127"/>
      <c r="AI837" s="127"/>
      <c r="AJ837" s="127"/>
      <c r="AK837" s="127"/>
      <c r="AL837" s="127"/>
      <c r="AM837" s="127"/>
      <c r="AN837" s="127"/>
      <c r="AO837" s="127"/>
      <c r="AP837" s="127"/>
      <c r="AQ837" s="127"/>
      <c r="AR837" s="127"/>
      <c r="AS837" s="127"/>
      <c r="AT837" s="127"/>
      <c r="AU837" s="127"/>
      <c r="AV837" s="127"/>
      <c r="AW837" s="127"/>
      <c r="AX837" s="127"/>
      <c r="AY837" s="127"/>
      <c r="AZ837" s="127"/>
      <c r="BA837" s="127"/>
      <c r="BB837" s="127"/>
      <c r="BC837" s="127"/>
      <c r="BD837" s="127"/>
      <c r="BE837" s="127"/>
      <c r="BF837" s="127"/>
      <c r="BG837" s="127"/>
      <c r="BH837" s="127"/>
      <c r="BI837" s="127"/>
      <c r="BJ837" s="127"/>
      <c r="BK837" s="127"/>
      <c r="BL837" s="127"/>
      <c r="BM837" s="127"/>
      <c r="BN837" s="127"/>
      <c r="BO837" s="127"/>
      <c r="BP837" s="127"/>
      <c r="BQ837" s="127"/>
      <c r="BR837" s="127"/>
      <c r="BS837" s="127"/>
      <c r="BT837" s="127"/>
      <c r="BU837" s="127"/>
      <c r="BV837" s="127"/>
    </row>
    <row r="838">
      <c r="A838" s="154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  <c r="AB838" s="127"/>
      <c r="AC838" s="127"/>
      <c r="AD838" s="127"/>
      <c r="AE838" s="127"/>
      <c r="AF838" s="127"/>
      <c r="AG838" s="127"/>
      <c r="AH838" s="127"/>
      <c r="AI838" s="127"/>
      <c r="AJ838" s="127"/>
      <c r="AK838" s="127"/>
      <c r="AL838" s="127"/>
      <c r="AM838" s="127"/>
      <c r="AN838" s="127"/>
      <c r="AO838" s="127"/>
      <c r="AP838" s="127"/>
      <c r="AQ838" s="127"/>
      <c r="AR838" s="127"/>
      <c r="AS838" s="127"/>
      <c r="AT838" s="127"/>
      <c r="AU838" s="127"/>
      <c r="AV838" s="127"/>
      <c r="AW838" s="127"/>
      <c r="AX838" s="127"/>
      <c r="AY838" s="127"/>
      <c r="AZ838" s="127"/>
      <c r="BA838" s="127"/>
      <c r="BB838" s="127"/>
      <c r="BC838" s="127"/>
      <c r="BD838" s="127"/>
      <c r="BE838" s="127"/>
      <c r="BF838" s="127"/>
      <c r="BG838" s="127"/>
      <c r="BH838" s="127"/>
      <c r="BI838" s="127"/>
      <c r="BJ838" s="127"/>
      <c r="BK838" s="127"/>
      <c r="BL838" s="127"/>
      <c r="BM838" s="127"/>
      <c r="BN838" s="127"/>
      <c r="BO838" s="127"/>
      <c r="BP838" s="127"/>
      <c r="BQ838" s="127"/>
      <c r="BR838" s="127"/>
      <c r="BS838" s="127"/>
      <c r="BT838" s="127"/>
      <c r="BU838" s="127"/>
      <c r="BV838" s="127"/>
    </row>
    <row r="839">
      <c r="A839" s="154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  <c r="AB839" s="127"/>
      <c r="AC839" s="127"/>
      <c r="AD839" s="127"/>
      <c r="AE839" s="127"/>
      <c r="AF839" s="127"/>
      <c r="AG839" s="127"/>
      <c r="AH839" s="127"/>
      <c r="AI839" s="127"/>
      <c r="AJ839" s="127"/>
      <c r="AK839" s="127"/>
      <c r="AL839" s="127"/>
      <c r="AM839" s="127"/>
      <c r="AN839" s="127"/>
      <c r="AO839" s="127"/>
      <c r="AP839" s="127"/>
      <c r="AQ839" s="127"/>
      <c r="AR839" s="127"/>
      <c r="AS839" s="127"/>
      <c r="AT839" s="127"/>
      <c r="AU839" s="127"/>
      <c r="AV839" s="127"/>
      <c r="AW839" s="127"/>
      <c r="AX839" s="127"/>
      <c r="AY839" s="127"/>
      <c r="AZ839" s="127"/>
      <c r="BA839" s="127"/>
      <c r="BB839" s="127"/>
      <c r="BC839" s="127"/>
      <c r="BD839" s="127"/>
      <c r="BE839" s="127"/>
      <c r="BF839" s="127"/>
      <c r="BG839" s="127"/>
      <c r="BH839" s="127"/>
      <c r="BI839" s="127"/>
      <c r="BJ839" s="127"/>
      <c r="BK839" s="127"/>
      <c r="BL839" s="127"/>
      <c r="BM839" s="127"/>
      <c r="BN839" s="127"/>
      <c r="BO839" s="127"/>
      <c r="BP839" s="127"/>
      <c r="BQ839" s="127"/>
      <c r="BR839" s="127"/>
      <c r="BS839" s="127"/>
      <c r="BT839" s="127"/>
      <c r="BU839" s="127"/>
      <c r="BV839" s="127"/>
    </row>
    <row r="840">
      <c r="A840" s="154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  <c r="AB840" s="127"/>
      <c r="AC840" s="127"/>
      <c r="AD840" s="127"/>
      <c r="AE840" s="127"/>
      <c r="AF840" s="127"/>
      <c r="AG840" s="127"/>
      <c r="AH840" s="127"/>
      <c r="AI840" s="127"/>
      <c r="AJ840" s="127"/>
      <c r="AK840" s="127"/>
      <c r="AL840" s="127"/>
      <c r="AM840" s="127"/>
      <c r="AN840" s="127"/>
      <c r="AO840" s="127"/>
      <c r="AP840" s="127"/>
      <c r="AQ840" s="127"/>
      <c r="AR840" s="127"/>
      <c r="AS840" s="127"/>
      <c r="AT840" s="127"/>
      <c r="AU840" s="127"/>
      <c r="AV840" s="127"/>
      <c r="AW840" s="127"/>
      <c r="AX840" s="127"/>
      <c r="AY840" s="127"/>
      <c r="AZ840" s="127"/>
      <c r="BA840" s="127"/>
      <c r="BB840" s="127"/>
      <c r="BC840" s="127"/>
      <c r="BD840" s="127"/>
      <c r="BE840" s="127"/>
      <c r="BF840" s="127"/>
      <c r="BG840" s="127"/>
      <c r="BH840" s="127"/>
      <c r="BI840" s="127"/>
      <c r="BJ840" s="127"/>
      <c r="BK840" s="127"/>
      <c r="BL840" s="127"/>
      <c r="BM840" s="127"/>
      <c r="BN840" s="127"/>
      <c r="BO840" s="127"/>
      <c r="BP840" s="127"/>
      <c r="BQ840" s="127"/>
      <c r="BR840" s="127"/>
      <c r="BS840" s="127"/>
      <c r="BT840" s="127"/>
      <c r="BU840" s="127"/>
      <c r="BV840" s="127"/>
    </row>
    <row r="841">
      <c r="A841" s="154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  <c r="AB841" s="127"/>
      <c r="AC841" s="127"/>
      <c r="AD841" s="127"/>
      <c r="AE841" s="127"/>
      <c r="AF841" s="127"/>
      <c r="AG841" s="127"/>
      <c r="AH841" s="127"/>
      <c r="AI841" s="127"/>
      <c r="AJ841" s="127"/>
      <c r="AK841" s="127"/>
      <c r="AL841" s="127"/>
      <c r="AM841" s="127"/>
      <c r="AN841" s="127"/>
      <c r="AO841" s="127"/>
      <c r="AP841" s="127"/>
      <c r="AQ841" s="127"/>
      <c r="AR841" s="127"/>
      <c r="AS841" s="127"/>
      <c r="AT841" s="127"/>
      <c r="AU841" s="127"/>
      <c r="AV841" s="127"/>
      <c r="AW841" s="127"/>
      <c r="AX841" s="127"/>
      <c r="AY841" s="127"/>
      <c r="AZ841" s="127"/>
      <c r="BA841" s="127"/>
      <c r="BB841" s="127"/>
      <c r="BC841" s="127"/>
      <c r="BD841" s="127"/>
      <c r="BE841" s="127"/>
      <c r="BF841" s="127"/>
      <c r="BG841" s="127"/>
      <c r="BH841" s="127"/>
      <c r="BI841" s="127"/>
      <c r="BJ841" s="127"/>
      <c r="BK841" s="127"/>
      <c r="BL841" s="127"/>
      <c r="BM841" s="127"/>
      <c r="BN841" s="127"/>
      <c r="BO841" s="127"/>
      <c r="BP841" s="127"/>
      <c r="BQ841" s="127"/>
      <c r="BR841" s="127"/>
      <c r="BS841" s="127"/>
      <c r="BT841" s="127"/>
      <c r="BU841" s="127"/>
      <c r="BV841" s="127"/>
    </row>
    <row r="842">
      <c r="A842" s="154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  <c r="AB842" s="127"/>
      <c r="AC842" s="127"/>
      <c r="AD842" s="127"/>
      <c r="AE842" s="127"/>
      <c r="AF842" s="127"/>
      <c r="AG842" s="127"/>
      <c r="AH842" s="127"/>
      <c r="AI842" s="127"/>
      <c r="AJ842" s="127"/>
      <c r="AK842" s="127"/>
      <c r="AL842" s="127"/>
      <c r="AM842" s="127"/>
      <c r="AN842" s="127"/>
      <c r="AO842" s="127"/>
      <c r="AP842" s="127"/>
      <c r="AQ842" s="127"/>
      <c r="AR842" s="127"/>
      <c r="AS842" s="127"/>
      <c r="AT842" s="127"/>
      <c r="AU842" s="127"/>
      <c r="AV842" s="127"/>
      <c r="AW842" s="127"/>
      <c r="AX842" s="127"/>
      <c r="AY842" s="127"/>
      <c r="AZ842" s="127"/>
      <c r="BA842" s="127"/>
      <c r="BB842" s="127"/>
      <c r="BC842" s="127"/>
      <c r="BD842" s="127"/>
      <c r="BE842" s="127"/>
      <c r="BF842" s="127"/>
      <c r="BG842" s="127"/>
      <c r="BH842" s="127"/>
      <c r="BI842" s="127"/>
      <c r="BJ842" s="127"/>
      <c r="BK842" s="127"/>
      <c r="BL842" s="127"/>
      <c r="BM842" s="127"/>
      <c r="BN842" s="127"/>
      <c r="BO842" s="127"/>
      <c r="BP842" s="127"/>
      <c r="BQ842" s="127"/>
      <c r="BR842" s="127"/>
      <c r="BS842" s="127"/>
      <c r="BT842" s="127"/>
      <c r="BU842" s="127"/>
      <c r="BV842" s="127"/>
    </row>
    <row r="843">
      <c r="A843" s="154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  <c r="AB843" s="127"/>
      <c r="AC843" s="127"/>
      <c r="AD843" s="127"/>
      <c r="AE843" s="127"/>
      <c r="AF843" s="127"/>
      <c r="AG843" s="127"/>
      <c r="AH843" s="127"/>
      <c r="AI843" s="127"/>
      <c r="AJ843" s="127"/>
      <c r="AK843" s="127"/>
      <c r="AL843" s="127"/>
      <c r="AM843" s="127"/>
      <c r="AN843" s="127"/>
      <c r="AO843" s="127"/>
      <c r="AP843" s="127"/>
      <c r="AQ843" s="127"/>
      <c r="AR843" s="127"/>
      <c r="AS843" s="127"/>
      <c r="AT843" s="127"/>
      <c r="AU843" s="127"/>
      <c r="AV843" s="127"/>
      <c r="AW843" s="127"/>
      <c r="AX843" s="127"/>
      <c r="AY843" s="127"/>
      <c r="AZ843" s="127"/>
      <c r="BA843" s="127"/>
      <c r="BB843" s="127"/>
      <c r="BC843" s="127"/>
      <c r="BD843" s="127"/>
      <c r="BE843" s="127"/>
      <c r="BF843" s="127"/>
      <c r="BG843" s="127"/>
      <c r="BH843" s="127"/>
      <c r="BI843" s="127"/>
      <c r="BJ843" s="127"/>
      <c r="BK843" s="127"/>
      <c r="BL843" s="127"/>
      <c r="BM843" s="127"/>
      <c r="BN843" s="127"/>
      <c r="BO843" s="127"/>
      <c r="BP843" s="127"/>
      <c r="BQ843" s="127"/>
      <c r="BR843" s="127"/>
      <c r="BS843" s="127"/>
      <c r="BT843" s="127"/>
      <c r="BU843" s="127"/>
      <c r="BV843" s="127"/>
    </row>
    <row r="844">
      <c r="A844" s="154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  <c r="AB844" s="127"/>
      <c r="AC844" s="127"/>
      <c r="AD844" s="127"/>
      <c r="AE844" s="127"/>
      <c r="AF844" s="127"/>
      <c r="AG844" s="127"/>
      <c r="AH844" s="127"/>
      <c r="AI844" s="127"/>
      <c r="AJ844" s="127"/>
      <c r="AK844" s="127"/>
      <c r="AL844" s="127"/>
      <c r="AM844" s="127"/>
      <c r="AN844" s="127"/>
      <c r="AO844" s="127"/>
      <c r="AP844" s="127"/>
      <c r="AQ844" s="127"/>
      <c r="AR844" s="127"/>
      <c r="AS844" s="127"/>
      <c r="AT844" s="127"/>
      <c r="AU844" s="127"/>
      <c r="AV844" s="127"/>
      <c r="AW844" s="127"/>
      <c r="AX844" s="127"/>
      <c r="AY844" s="127"/>
      <c r="AZ844" s="127"/>
      <c r="BA844" s="127"/>
      <c r="BB844" s="127"/>
      <c r="BC844" s="127"/>
      <c r="BD844" s="127"/>
      <c r="BE844" s="127"/>
      <c r="BF844" s="127"/>
      <c r="BG844" s="127"/>
      <c r="BH844" s="127"/>
      <c r="BI844" s="127"/>
      <c r="BJ844" s="127"/>
      <c r="BK844" s="127"/>
      <c r="BL844" s="127"/>
      <c r="BM844" s="127"/>
      <c r="BN844" s="127"/>
      <c r="BO844" s="127"/>
      <c r="BP844" s="127"/>
      <c r="BQ844" s="127"/>
      <c r="BR844" s="127"/>
      <c r="BS844" s="127"/>
      <c r="BT844" s="127"/>
      <c r="BU844" s="127"/>
      <c r="BV844" s="127"/>
    </row>
    <row r="845">
      <c r="A845" s="154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  <c r="AB845" s="127"/>
      <c r="AC845" s="127"/>
      <c r="AD845" s="127"/>
      <c r="AE845" s="127"/>
      <c r="AF845" s="127"/>
      <c r="AG845" s="127"/>
      <c r="AH845" s="127"/>
      <c r="AI845" s="127"/>
      <c r="AJ845" s="127"/>
      <c r="AK845" s="127"/>
      <c r="AL845" s="127"/>
      <c r="AM845" s="127"/>
      <c r="AN845" s="127"/>
      <c r="AO845" s="127"/>
      <c r="AP845" s="127"/>
      <c r="AQ845" s="127"/>
      <c r="AR845" s="127"/>
      <c r="AS845" s="127"/>
      <c r="AT845" s="127"/>
      <c r="AU845" s="127"/>
      <c r="AV845" s="127"/>
      <c r="AW845" s="127"/>
      <c r="AX845" s="127"/>
      <c r="AY845" s="127"/>
      <c r="AZ845" s="127"/>
      <c r="BA845" s="127"/>
      <c r="BB845" s="127"/>
      <c r="BC845" s="127"/>
      <c r="BD845" s="127"/>
      <c r="BE845" s="127"/>
      <c r="BF845" s="127"/>
      <c r="BG845" s="127"/>
      <c r="BH845" s="127"/>
      <c r="BI845" s="127"/>
      <c r="BJ845" s="127"/>
      <c r="BK845" s="127"/>
      <c r="BL845" s="127"/>
      <c r="BM845" s="127"/>
      <c r="BN845" s="127"/>
      <c r="BO845" s="127"/>
      <c r="BP845" s="127"/>
      <c r="BQ845" s="127"/>
      <c r="BR845" s="127"/>
      <c r="BS845" s="127"/>
      <c r="BT845" s="127"/>
      <c r="BU845" s="127"/>
      <c r="BV845" s="127"/>
    </row>
    <row r="846">
      <c r="A846" s="154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  <c r="AB846" s="127"/>
      <c r="AC846" s="127"/>
      <c r="AD846" s="127"/>
      <c r="AE846" s="127"/>
      <c r="AF846" s="127"/>
      <c r="AG846" s="127"/>
      <c r="AH846" s="127"/>
      <c r="AI846" s="127"/>
      <c r="AJ846" s="127"/>
      <c r="AK846" s="127"/>
      <c r="AL846" s="127"/>
      <c r="AM846" s="127"/>
      <c r="AN846" s="127"/>
      <c r="AO846" s="127"/>
      <c r="AP846" s="127"/>
      <c r="AQ846" s="127"/>
      <c r="AR846" s="127"/>
      <c r="AS846" s="127"/>
      <c r="AT846" s="127"/>
      <c r="AU846" s="127"/>
      <c r="AV846" s="127"/>
      <c r="AW846" s="127"/>
      <c r="AX846" s="127"/>
      <c r="AY846" s="127"/>
      <c r="AZ846" s="127"/>
      <c r="BA846" s="127"/>
      <c r="BB846" s="127"/>
      <c r="BC846" s="127"/>
      <c r="BD846" s="127"/>
      <c r="BE846" s="127"/>
      <c r="BF846" s="127"/>
      <c r="BG846" s="127"/>
      <c r="BH846" s="127"/>
      <c r="BI846" s="127"/>
      <c r="BJ846" s="127"/>
      <c r="BK846" s="127"/>
      <c r="BL846" s="127"/>
      <c r="BM846" s="127"/>
      <c r="BN846" s="127"/>
      <c r="BO846" s="127"/>
      <c r="BP846" s="127"/>
      <c r="BQ846" s="127"/>
      <c r="BR846" s="127"/>
      <c r="BS846" s="127"/>
      <c r="BT846" s="127"/>
      <c r="BU846" s="127"/>
      <c r="BV846" s="127"/>
    </row>
    <row r="847">
      <c r="A847" s="154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  <c r="AB847" s="127"/>
      <c r="AC847" s="127"/>
      <c r="AD847" s="127"/>
      <c r="AE847" s="127"/>
      <c r="AF847" s="127"/>
      <c r="AG847" s="127"/>
      <c r="AH847" s="127"/>
      <c r="AI847" s="127"/>
      <c r="AJ847" s="127"/>
      <c r="AK847" s="127"/>
      <c r="AL847" s="127"/>
      <c r="AM847" s="127"/>
      <c r="AN847" s="127"/>
      <c r="AO847" s="127"/>
      <c r="AP847" s="127"/>
      <c r="AQ847" s="127"/>
      <c r="AR847" s="127"/>
      <c r="AS847" s="127"/>
      <c r="AT847" s="127"/>
      <c r="AU847" s="127"/>
      <c r="AV847" s="127"/>
      <c r="AW847" s="127"/>
      <c r="AX847" s="127"/>
      <c r="AY847" s="127"/>
      <c r="AZ847" s="127"/>
      <c r="BA847" s="127"/>
      <c r="BB847" s="127"/>
      <c r="BC847" s="127"/>
      <c r="BD847" s="127"/>
      <c r="BE847" s="127"/>
      <c r="BF847" s="127"/>
      <c r="BG847" s="127"/>
      <c r="BH847" s="127"/>
      <c r="BI847" s="127"/>
      <c r="BJ847" s="127"/>
      <c r="BK847" s="127"/>
      <c r="BL847" s="127"/>
      <c r="BM847" s="127"/>
      <c r="BN847" s="127"/>
      <c r="BO847" s="127"/>
      <c r="BP847" s="127"/>
      <c r="BQ847" s="127"/>
      <c r="BR847" s="127"/>
      <c r="BS847" s="127"/>
      <c r="BT847" s="127"/>
      <c r="BU847" s="127"/>
      <c r="BV847" s="127"/>
    </row>
    <row r="848">
      <c r="A848" s="154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  <c r="AB848" s="127"/>
      <c r="AC848" s="127"/>
      <c r="AD848" s="127"/>
      <c r="AE848" s="127"/>
      <c r="AF848" s="127"/>
      <c r="AG848" s="127"/>
      <c r="AH848" s="127"/>
      <c r="AI848" s="127"/>
      <c r="AJ848" s="127"/>
      <c r="AK848" s="127"/>
      <c r="AL848" s="127"/>
      <c r="AM848" s="127"/>
      <c r="AN848" s="127"/>
      <c r="AO848" s="127"/>
      <c r="AP848" s="127"/>
      <c r="AQ848" s="127"/>
      <c r="AR848" s="127"/>
      <c r="AS848" s="127"/>
      <c r="AT848" s="127"/>
      <c r="AU848" s="127"/>
      <c r="AV848" s="127"/>
      <c r="AW848" s="127"/>
      <c r="AX848" s="127"/>
      <c r="AY848" s="127"/>
      <c r="AZ848" s="127"/>
      <c r="BA848" s="127"/>
      <c r="BB848" s="127"/>
      <c r="BC848" s="127"/>
      <c r="BD848" s="127"/>
      <c r="BE848" s="127"/>
      <c r="BF848" s="127"/>
      <c r="BG848" s="127"/>
      <c r="BH848" s="127"/>
      <c r="BI848" s="127"/>
      <c r="BJ848" s="127"/>
      <c r="BK848" s="127"/>
      <c r="BL848" s="127"/>
      <c r="BM848" s="127"/>
      <c r="BN848" s="127"/>
      <c r="BO848" s="127"/>
      <c r="BP848" s="127"/>
      <c r="BQ848" s="127"/>
      <c r="BR848" s="127"/>
      <c r="BS848" s="127"/>
      <c r="BT848" s="127"/>
      <c r="BU848" s="127"/>
      <c r="BV848" s="127"/>
    </row>
    <row r="849">
      <c r="A849" s="154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  <c r="AB849" s="127"/>
      <c r="AC849" s="127"/>
      <c r="AD849" s="127"/>
      <c r="AE849" s="127"/>
      <c r="AF849" s="127"/>
      <c r="AG849" s="127"/>
      <c r="AH849" s="127"/>
      <c r="AI849" s="127"/>
      <c r="AJ849" s="127"/>
      <c r="AK849" s="127"/>
      <c r="AL849" s="127"/>
      <c r="AM849" s="127"/>
      <c r="AN849" s="127"/>
      <c r="AO849" s="127"/>
      <c r="AP849" s="127"/>
      <c r="AQ849" s="127"/>
      <c r="AR849" s="127"/>
      <c r="AS849" s="127"/>
      <c r="AT849" s="127"/>
      <c r="AU849" s="127"/>
      <c r="AV849" s="127"/>
      <c r="AW849" s="127"/>
      <c r="AX849" s="127"/>
      <c r="AY849" s="127"/>
      <c r="AZ849" s="127"/>
      <c r="BA849" s="127"/>
      <c r="BB849" s="127"/>
      <c r="BC849" s="127"/>
      <c r="BD849" s="127"/>
      <c r="BE849" s="127"/>
      <c r="BF849" s="127"/>
      <c r="BG849" s="127"/>
      <c r="BH849" s="127"/>
      <c r="BI849" s="127"/>
      <c r="BJ849" s="127"/>
      <c r="BK849" s="127"/>
      <c r="BL849" s="127"/>
      <c r="BM849" s="127"/>
      <c r="BN849" s="127"/>
      <c r="BO849" s="127"/>
      <c r="BP849" s="127"/>
      <c r="BQ849" s="127"/>
      <c r="BR849" s="127"/>
      <c r="BS849" s="127"/>
      <c r="BT849" s="127"/>
      <c r="BU849" s="127"/>
      <c r="BV849" s="127"/>
    </row>
    <row r="850">
      <c r="A850" s="154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  <c r="AA850" s="127"/>
      <c r="AB850" s="127"/>
      <c r="AC850" s="127"/>
      <c r="AD850" s="127"/>
      <c r="AE850" s="127"/>
      <c r="AF850" s="127"/>
      <c r="AG850" s="127"/>
      <c r="AH850" s="127"/>
      <c r="AI850" s="127"/>
      <c r="AJ850" s="127"/>
      <c r="AK850" s="127"/>
      <c r="AL850" s="127"/>
      <c r="AM850" s="127"/>
      <c r="AN850" s="127"/>
      <c r="AO850" s="127"/>
      <c r="AP850" s="127"/>
      <c r="AQ850" s="127"/>
      <c r="AR850" s="127"/>
      <c r="AS850" s="127"/>
      <c r="AT850" s="127"/>
      <c r="AU850" s="127"/>
      <c r="AV850" s="127"/>
      <c r="AW850" s="127"/>
      <c r="AX850" s="127"/>
      <c r="AY850" s="127"/>
      <c r="AZ850" s="127"/>
      <c r="BA850" s="127"/>
      <c r="BB850" s="127"/>
      <c r="BC850" s="127"/>
      <c r="BD850" s="127"/>
      <c r="BE850" s="127"/>
      <c r="BF850" s="127"/>
      <c r="BG850" s="127"/>
      <c r="BH850" s="127"/>
      <c r="BI850" s="127"/>
      <c r="BJ850" s="127"/>
      <c r="BK850" s="127"/>
      <c r="BL850" s="127"/>
      <c r="BM850" s="127"/>
      <c r="BN850" s="127"/>
      <c r="BO850" s="127"/>
      <c r="BP850" s="127"/>
      <c r="BQ850" s="127"/>
      <c r="BR850" s="127"/>
      <c r="BS850" s="127"/>
      <c r="BT850" s="127"/>
      <c r="BU850" s="127"/>
      <c r="BV850" s="127"/>
    </row>
    <row r="851">
      <c r="A851" s="154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  <c r="AA851" s="127"/>
      <c r="AB851" s="127"/>
      <c r="AC851" s="127"/>
      <c r="AD851" s="127"/>
      <c r="AE851" s="127"/>
      <c r="AF851" s="127"/>
      <c r="AG851" s="127"/>
      <c r="AH851" s="127"/>
      <c r="AI851" s="127"/>
      <c r="AJ851" s="127"/>
      <c r="AK851" s="127"/>
      <c r="AL851" s="127"/>
      <c r="AM851" s="127"/>
      <c r="AN851" s="127"/>
      <c r="AO851" s="127"/>
      <c r="AP851" s="127"/>
      <c r="AQ851" s="127"/>
      <c r="AR851" s="127"/>
      <c r="AS851" s="127"/>
      <c r="AT851" s="127"/>
      <c r="AU851" s="127"/>
      <c r="AV851" s="127"/>
      <c r="AW851" s="127"/>
      <c r="AX851" s="127"/>
      <c r="AY851" s="127"/>
      <c r="AZ851" s="127"/>
      <c r="BA851" s="127"/>
      <c r="BB851" s="127"/>
      <c r="BC851" s="127"/>
      <c r="BD851" s="127"/>
      <c r="BE851" s="127"/>
      <c r="BF851" s="127"/>
      <c r="BG851" s="127"/>
      <c r="BH851" s="127"/>
      <c r="BI851" s="127"/>
      <c r="BJ851" s="127"/>
      <c r="BK851" s="127"/>
      <c r="BL851" s="127"/>
      <c r="BM851" s="127"/>
      <c r="BN851" s="127"/>
      <c r="BO851" s="127"/>
      <c r="BP851" s="127"/>
      <c r="BQ851" s="127"/>
      <c r="BR851" s="127"/>
      <c r="BS851" s="127"/>
      <c r="BT851" s="127"/>
      <c r="BU851" s="127"/>
      <c r="BV851" s="127"/>
    </row>
    <row r="852">
      <c r="A852" s="154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  <c r="AA852" s="127"/>
      <c r="AB852" s="127"/>
      <c r="AC852" s="127"/>
      <c r="AD852" s="127"/>
      <c r="AE852" s="127"/>
      <c r="AF852" s="127"/>
      <c r="AG852" s="127"/>
      <c r="AH852" s="127"/>
      <c r="AI852" s="127"/>
      <c r="AJ852" s="127"/>
      <c r="AK852" s="127"/>
      <c r="AL852" s="127"/>
      <c r="AM852" s="127"/>
      <c r="AN852" s="127"/>
      <c r="AO852" s="127"/>
      <c r="AP852" s="127"/>
      <c r="AQ852" s="127"/>
      <c r="AR852" s="127"/>
      <c r="AS852" s="127"/>
      <c r="AT852" s="127"/>
      <c r="AU852" s="127"/>
      <c r="AV852" s="127"/>
      <c r="AW852" s="127"/>
      <c r="AX852" s="127"/>
      <c r="AY852" s="127"/>
      <c r="AZ852" s="127"/>
      <c r="BA852" s="127"/>
      <c r="BB852" s="127"/>
      <c r="BC852" s="127"/>
      <c r="BD852" s="127"/>
      <c r="BE852" s="127"/>
      <c r="BF852" s="127"/>
      <c r="BG852" s="127"/>
      <c r="BH852" s="127"/>
      <c r="BI852" s="127"/>
      <c r="BJ852" s="127"/>
      <c r="BK852" s="127"/>
      <c r="BL852" s="127"/>
      <c r="BM852" s="127"/>
      <c r="BN852" s="127"/>
      <c r="BO852" s="127"/>
      <c r="BP852" s="127"/>
      <c r="BQ852" s="127"/>
      <c r="BR852" s="127"/>
      <c r="BS852" s="127"/>
      <c r="BT852" s="127"/>
      <c r="BU852" s="127"/>
      <c r="BV852" s="127"/>
    </row>
    <row r="853">
      <c r="A853" s="154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  <c r="AB853" s="127"/>
      <c r="AC853" s="127"/>
      <c r="AD853" s="127"/>
      <c r="AE853" s="127"/>
      <c r="AF853" s="127"/>
      <c r="AG853" s="127"/>
      <c r="AH853" s="127"/>
      <c r="AI853" s="127"/>
      <c r="AJ853" s="127"/>
      <c r="AK853" s="127"/>
      <c r="AL853" s="127"/>
      <c r="AM853" s="127"/>
      <c r="AN853" s="127"/>
      <c r="AO853" s="127"/>
      <c r="AP853" s="127"/>
      <c r="AQ853" s="127"/>
      <c r="AR853" s="127"/>
      <c r="AS853" s="127"/>
      <c r="AT853" s="127"/>
      <c r="AU853" s="127"/>
      <c r="AV853" s="127"/>
      <c r="AW853" s="127"/>
      <c r="AX853" s="127"/>
      <c r="AY853" s="127"/>
      <c r="AZ853" s="127"/>
      <c r="BA853" s="127"/>
      <c r="BB853" s="127"/>
      <c r="BC853" s="127"/>
      <c r="BD853" s="127"/>
      <c r="BE853" s="127"/>
      <c r="BF853" s="127"/>
      <c r="BG853" s="127"/>
      <c r="BH853" s="127"/>
      <c r="BI853" s="127"/>
      <c r="BJ853" s="127"/>
      <c r="BK853" s="127"/>
      <c r="BL853" s="127"/>
      <c r="BM853" s="127"/>
      <c r="BN853" s="127"/>
      <c r="BO853" s="127"/>
      <c r="BP853" s="127"/>
      <c r="BQ853" s="127"/>
      <c r="BR853" s="127"/>
      <c r="BS853" s="127"/>
      <c r="BT853" s="127"/>
      <c r="BU853" s="127"/>
      <c r="BV853" s="127"/>
    </row>
    <row r="854">
      <c r="A854" s="154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  <c r="AA854" s="127"/>
      <c r="AB854" s="127"/>
      <c r="AC854" s="127"/>
      <c r="AD854" s="127"/>
      <c r="AE854" s="127"/>
      <c r="AF854" s="127"/>
      <c r="AG854" s="127"/>
      <c r="AH854" s="127"/>
      <c r="AI854" s="127"/>
      <c r="AJ854" s="127"/>
      <c r="AK854" s="127"/>
      <c r="AL854" s="127"/>
      <c r="AM854" s="127"/>
      <c r="AN854" s="127"/>
      <c r="AO854" s="127"/>
      <c r="AP854" s="127"/>
      <c r="AQ854" s="127"/>
      <c r="AR854" s="127"/>
      <c r="AS854" s="127"/>
      <c r="AT854" s="127"/>
      <c r="AU854" s="127"/>
      <c r="AV854" s="127"/>
      <c r="AW854" s="127"/>
      <c r="AX854" s="127"/>
      <c r="AY854" s="127"/>
      <c r="AZ854" s="127"/>
      <c r="BA854" s="127"/>
      <c r="BB854" s="127"/>
      <c r="BC854" s="127"/>
      <c r="BD854" s="127"/>
      <c r="BE854" s="127"/>
      <c r="BF854" s="127"/>
      <c r="BG854" s="127"/>
      <c r="BH854" s="127"/>
      <c r="BI854" s="127"/>
      <c r="BJ854" s="127"/>
      <c r="BK854" s="127"/>
      <c r="BL854" s="127"/>
      <c r="BM854" s="127"/>
      <c r="BN854" s="127"/>
      <c r="BO854" s="127"/>
      <c r="BP854" s="127"/>
      <c r="BQ854" s="127"/>
      <c r="BR854" s="127"/>
      <c r="BS854" s="127"/>
      <c r="BT854" s="127"/>
      <c r="BU854" s="127"/>
      <c r="BV854" s="127"/>
    </row>
    <row r="855">
      <c r="A855" s="154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  <c r="AA855" s="127"/>
      <c r="AB855" s="127"/>
      <c r="AC855" s="127"/>
      <c r="AD855" s="127"/>
      <c r="AE855" s="127"/>
      <c r="AF855" s="127"/>
      <c r="AG855" s="127"/>
      <c r="AH855" s="127"/>
      <c r="AI855" s="127"/>
      <c r="AJ855" s="127"/>
      <c r="AK855" s="127"/>
      <c r="AL855" s="127"/>
      <c r="AM855" s="127"/>
      <c r="AN855" s="127"/>
      <c r="AO855" s="127"/>
      <c r="AP855" s="127"/>
      <c r="AQ855" s="127"/>
      <c r="AR855" s="127"/>
      <c r="AS855" s="127"/>
      <c r="AT855" s="127"/>
      <c r="AU855" s="127"/>
      <c r="AV855" s="127"/>
      <c r="AW855" s="127"/>
      <c r="AX855" s="127"/>
      <c r="AY855" s="127"/>
      <c r="AZ855" s="127"/>
      <c r="BA855" s="127"/>
      <c r="BB855" s="127"/>
      <c r="BC855" s="127"/>
      <c r="BD855" s="127"/>
      <c r="BE855" s="127"/>
      <c r="BF855" s="127"/>
      <c r="BG855" s="127"/>
      <c r="BH855" s="127"/>
      <c r="BI855" s="127"/>
      <c r="BJ855" s="127"/>
      <c r="BK855" s="127"/>
      <c r="BL855" s="127"/>
      <c r="BM855" s="127"/>
      <c r="BN855" s="127"/>
      <c r="BO855" s="127"/>
      <c r="BP855" s="127"/>
      <c r="BQ855" s="127"/>
      <c r="BR855" s="127"/>
      <c r="BS855" s="127"/>
      <c r="BT855" s="127"/>
      <c r="BU855" s="127"/>
      <c r="BV855" s="127"/>
    </row>
    <row r="856">
      <c r="A856" s="154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  <c r="AA856" s="127"/>
      <c r="AB856" s="127"/>
      <c r="AC856" s="127"/>
      <c r="AD856" s="127"/>
      <c r="AE856" s="127"/>
      <c r="AF856" s="127"/>
      <c r="AG856" s="127"/>
      <c r="AH856" s="127"/>
      <c r="AI856" s="127"/>
      <c r="AJ856" s="127"/>
      <c r="AK856" s="127"/>
      <c r="AL856" s="127"/>
      <c r="AM856" s="127"/>
      <c r="AN856" s="127"/>
      <c r="AO856" s="127"/>
      <c r="AP856" s="127"/>
      <c r="AQ856" s="127"/>
      <c r="AR856" s="127"/>
      <c r="AS856" s="127"/>
      <c r="AT856" s="127"/>
      <c r="AU856" s="127"/>
      <c r="AV856" s="127"/>
      <c r="AW856" s="127"/>
      <c r="AX856" s="127"/>
      <c r="AY856" s="127"/>
      <c r="AZ856" s="127"/>
      <c r="BA856" s="127"/>
      <c r="BB856" s="127"/>
      <c r="BC856" s="127"/>
      <c r="BD856" s="127"/>
      <c r="BE856" s="127"/>
      <c r="BF856" s="127"/>
      <c r="BG856" s="127"/>
      <c r="BH856" s="127"/>
      <c r="BI856" s="127"/>
      <c r="BJ856" s="127"/>
      <c r="BK856" s="127"/>
      <c r="BL856" s="127"/>
      <c r="BM856" s="127"/>
      <c r="BN856" s="127"/>
      <c r="BO856" s="127"/>
      <c r="BP856" s="127"/>
      <c r="BQ856" s="127"/>
      <c r="BR856" s="127"/>
      <c r="BS856" s="127"/>
      <c r="BT856" s="127"/>
      <c r="BU856" s="127"/>
      <c r="BV856" s="127"/>
    </row>
    <row r="857">
      <c r="A857" s="154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  <c r="AA857" s="127"/>
      <c r="AB857" s="127"/>
      <c r="AC857" s="127"/>
      <c r="AD857" s="127"/>
      <c r="AE857" s="127"/>
      <c r="AF857" s="127"/>
      <c r="AG857" s="127"/>
      <c r="AH857" s="127"/>
      <c r="AI857" s="127"/>
      <c r="AJ857" s="127"/>
      <c r="AK857" s="127"/>
      <c r="AL857" s="127"/>
      <c r="AM857" s="127"/>
      <c r="AN857" s="127"/>
      <c r="AO857" s="127"/>
      <c r="AP857" s="127"/>
      <c r="AQ857" s="127"/>
      <c r="AR857" s="127"/>
      <c r="AS857" s="127"/>
      <c r="AT857" s="127"/>
      <c r="AU857" s="127"/>
      <c r="AV857" s="127"/>
      <c r="AW857" s="127"/>
      <c r="AX857" s="127"/>
      <c r="AY857" s="127"/>
      <c r="AZ857" s="127"/>
      <c r="BA857" s="127"/>
      <c r="BB857" s="127"/>
      <c r="BC857" s="127"/>
      <c r="BD857" s="127"/>
      <c r="BE857" s="127"/>
      <c r="BF857" s="127"/>
      <c r="BG857" s="127"/>
      <c r="BH857" s="127"/>
      <c r="BI857" s="127"/>
      <c r="BJ857" s="127"/>
      <c r="BK857" s="127"/>
      <c r="BL857" s="127"/>
      <c r="BM857" s="127"/>
      <c r="BN857" s="127"/>
      <c r="BO857" s="127"/>
      <c r="BP857" s="127"/>
      <c r="BQ857" s="127"/>
      <c r="BR857" s="127"/>
      <c r="BS857" s="127"/>
      <c r="BT857" s="127"/>
      <c r="BU857" s="127"/>
      <c r="BV857" s="127"/>
    </row>
    <row r="858">
      <c r="A858" s="154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  <c r="AA858" s="127"/>
      <c r="AB858" s="127"/>
      <c r="AC858" s="127"/>
      <c r="AD858" s="127"/>
      <c r="AE858" s="127"/>
      <c r="AF858" s="127"/>
      <c r="AG858" s="127"/>
      <c r="AH858" s="127"/>
      <c r="AI858" s="127"/>
      <c r="AJ858" s="127"/>
      <c r="AK858" s="127"/>
      <c r="AL858" s="127"/>
      <c r="AM858" s="127"/>
      <c r="AN858" s="127"/>
      <c r="AO858" s="127"/>
      <c r="AP858" s="127"/>
      <c r="AQ858" s="127"/>
      <c r="AR858" s="127"/>
      <c r="AS858" s="127"/>
      <c r="AT858" s="127"/>
      <c r="AU858" s="127"/>
      <c r="AV858" s="127"/>
      <c r="AW858" s="127"/>
      <c r="AX858" s="127"/>
      <c r="AY858" s="127"/>
      <c r="AZ858" s="127"/>
      <c r="BA858" s="127"/>
      <c r="BB858" s="127"/>
      <c r="BC858" s="127"/>
      <c r="BD858" s="127"/>
      <c r="BE858" s="127"/>
      <c r="BF858" s="127"/>
      <c r="BG858" s="127"/>
      <c r="BH858" s="127"/>
      <c r="BI858" s="127"/>
      <c r="BJ858" s="127"/>
      <c r="BK858" s="127"/>
      <c r="BL858" s="127"/>
      <c r="BM858" s="127"/>
      <c r="BN858" s="127"/>
      <c r="BO858" s="127"/>
      <c r="BP858" s="127"/>
      <c r="BQ858" s="127"/>
      <c r="BR858" s="127"/>
      <c r="BS858" s="127"/>
      <c r="BT858" s="127"/>
      <c r="BU858" s="127"/>
      <c r="BV858" s="127"/>
    </row>
    <row r="859">
      <c r="A859" s="154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  <c r="AA859" s="127"/>
      <c r="AB859" s="127"/>
      <c r="AC859" s="127"/>
      <c r="AD859" s="127"/>
      <c r="AE859" s="127"/>
      <c r="AF859" s="127"/>
      <c r="AG859" s="127"/>
      <c r="AH859" s="127"/>
      <c r="AI859" s="127"/>
      <c r="AJ859" s="127"/>
      <c r="AK859" s="127"/>
      <c r="AL859" s="127"/>
      <c r="AM859" s="127"/>
      <c r="AN859" s="127"/>
      <c r="AO859" s="127"/>
      <c r="AP859" s="127"/>
      <c r="AQ859" s="127"/>
      <c r="AR859" s="127"/>
      <c r="AS859" s="127"/>
      <c r="AT859" s="127"/>
      <c r="AU859" s="127"/>
      <c r="AV859" s="127"/>
      <c r="AW859" s="127"/>
      <c r="AX859" s="127"/>
      <c r="AY859" s="127"/>
      <c r="AZ859" s="127"/>
      <c r="BA859" s="127"/>
      <c r="BB859" s="127"/>
      <c r="BC859" s="127"/>
      <c r="BD859" s="127"/>
      <c r="BE859" s="127"/>
      <c r="BF859" s="127"/>
      <c r="BG859" s="127"/>
      <c r="BH859" s="127"/>
      <c r="BI859" s="127"/>
      <c r="BJ859" s="127"/>
      <c r="BK859" s="127"/>
      <c r="BL859" s="127"/>
      <c r="BM859" s="127"/>
      <c r="BN859" s="127"/>
      <c r="BO859" s="127"/>
      <c r="BP859" s="127"/>
      <c r="BQ859" s="127"/>
      <c r="BR859" s="127"/>
      <c r="BS859" s="127"/>
      <c r="BT859" s="127"/>
      <c r="BU859" s="127"/>
      <c r="BV859" s="127"/>
    </row>
    <row r="860">
      <c r="A860" s="154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  <c r="AA860" s="127"/>
      <c r="AB860" s="127"/>
      <c r="AC860" s="127"/>
      <c r="AD860" s="127"/>
      <c r="AE860" s="127"/>
      <c r="AF860" s="127"/>
      <c r="AG860" s="127"/>
      <c r="AH860" s="127"/>
      <c r="AI860" s="127"/>
      <c r="AJ860" s="127"/>
      <c r="AK860" s="127"/>
      <c r="AL860" s="127"/>
      <c r="AM860" s="127"/>
      <c r="AN860" s="127"/>
      <c r="AO860" s="127"/>
      <c r="AP860" s="127"/>
      <c r="AQ860" s="127"/>
      <c r="AR860" s="127"/>
      <c r="AS860" s="127"/>
      <c r="AT860" s="127"/>
      <c r="AU860" s="127"/>
      <c r="AV860" s="127"/>
      <c r="AW860" s="127"/>
      <c r="AX860" s="127"/>
      <c r="AY860" s="127"/>
      <c r="AZ860" s="127"/>
      <c r="BA860" s="127"/>
      <c r="BB860" s="127"/>
      <c r="BC860" s="127"/>
      <c r="BD860" s="127"/>
      <c r="BE860" s="127"/>
      <c r="BF860" s="127"/>
      <c r="BG860" s="127"/>
      <c r="BH860" s="127"/>
      <c r="BI860" s="127"/>
      <c r="BJ860" s="127"/>
      <c r="BK860" s="127"/>
      <c r="BL860" s="127"/>
      <c r="BM860" s="127"/>
      <c r="BN860" s="127"/>
      <c r="BO860" s="127"/>
      <c r="BP860" s="127"/>
      <c r="BQ860" s="127"/>
      <c r="BR860" s="127"/>
      <c r="BS860" s="127"/>
      <c r="BT860" s="127"/>
      <c r="BU860" s="127"/>
      <c r="BV860" s="127"/>
    </row>
    <row r="861">
      <c r="A861" s="154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  <c r="AA861" s="127"/>
      <c r="AB861" s="127"/>
      <c r="AC861" s="127"/>
      <c r="AD861" s="127"/>
      <c r="AE861" s="127"/>
      <c r="AF861" s="127"/>
      <c r="AG861" s="127"/>
      <c r="AH861" s="127"/>
      <c r="AI861" s="127"/>
      <c r="AJ861" s="127"/>
      <c r="AK861" s="127"/>
      <c r="AL861" s="127"/>
      <c r="AM861" s="127"/>
      <c r="AN861" s="127"/>
      <c r="AO861" s="127"/>
      <c r="AP861" s="127"/>
      <c r="AQ861" s="127"/>
      <c r="AR861" s="127"/>
      <c r="AS861" s="127"/>
      <c r="AT861" s="127"/>
      <c r="AU861" s="127"/>
      <c r="AV861" s="127"/>
      <c r="AW861" s="127"/>
      <c r="AX861" s="127"/>
      <c r="AY861" s="127"/>
      <c r="AZ861" s="127"/>
      <c r="BA861" s="127"/>
      <c r="BB861" s="127"/>
      <c r="BC861" s="127"/>
      <c r="BD861" s="127"/>
      <c r="BE861" s="127"/>
      <c r="BF861" s="127"/>
      <c r="BG861" s="127"/>
      <c r="BH861" s="127"/>
      <c r="BI861" s="127"/>
      <c r="BJ861" s="127"/>
      <c r="BK861" s="127"/>
      <c r="BL861" s="127"/>
      <c r="BM861" s="127"/>
      <c r="BN861" s="127"/>
      <c r="BO861" s="127"/>
      <c r="BP861" s="127"/>
      <c r="BQ861" s="127"/>
      <c r="BR861" s="127"/>
      <c r="BS861" s="127"/>
      <c r="BT861" s="127"/>
      <c r="BU861" s="127"/>
      <c r="BV861" s="127"/>
    </row>
    <row r="862">
      <c r="A862" s="154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  <c r="AA862" s="127"/>
      <c r="AB862" s="127"/>
      <c r="AC862" s="127"/>
      <c r="AD862" s="127"/>
      <c r="AE862" s="127"/>
      <c r="AF862" s="127"/>
      <c r="AG862" s="127"/>
      <c r="AH862" s="127"/>
      <c r="AI862" s="127"/>
      <c r="AJ862" s="127"/>
      <c r="AK862" s="127"/>
      <c r="AL862" s="127"/>
      <c r="AM862" s="127"/>
      <c r="AN862" s="127"/>
      <c r="AO862" s="127"/>
      <c r="AP862" s="127"/>
      <c r="AQ862" s="127"/>
      <c r="AR862" s="127"/>
      <c r="AS862" s="127"/>
      <c r="AT862" s="127"/>
      <c r="AU862" s="127"/>
      <c r="AV862" s="127"/>
      <c r="AW862" s="127"/>
      <c r="AX862" s="127"/>
      <c r="AY862" s="127"/>
      <c r="AZ862" s="127"/>
      <c r="BA862" s="127"/>
      <c r="BB862" s="127"/>
      <c r="BC862" s="127"/>
      <c r="BD862" s="127"/>
      <c r="BE862" s="127"/>
      <c r="BF862" s="127"/>
      <c r="BG862" s="127"/>
      <c r="BH862" s="127"/>
      <c r="BI862" s="127"/>
      <c r="BJ862" s="127"/>
      <c r="BK862" s="127"/>
      <c r="BL862" s="127"/>
      <c r="BM862" s="127"/>
      <c r="BN862" s="127"/>
      <c r="BO862" s="127"/>
      <c r="BP862" s="127"/>
      <c r="BQ862" s="127"/>
      <c r="BR862" s="127"/>
      <c r="BS862" s="127"/>
      <c r="BT862" s="127"/>
      <c r="BU862" s="127"/>
      <c r="BV862" s="127"/>
    </row>
    <row r="863">
      <c r="A863" s="154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  <c r="AA863" s="127"/>
      <c r="AB863" s="127"/>
      <c r="AC863" s="127"/>
      <c r="AD863" s="127"/>
      <c r="AE863" s="127"/>
      <c r="AF863" s="127"/>
      <c r="AG863" s="127"/>
      <c r="AH863" s="127"/>
      <c r="AI863" s="127"/>
      <c r="AJ863" s="127"/>
      <c r="AK863" s="127"/>
      <c r="AL863" s="127"/>
      <c r="AM863" s="127"/>
      <c r="AN863" s="127"/>
      <c r="AO863" s="127"/>
      <c r="AP863" s="127"/>
      <c r="AQ863" s="127"/>
      <c r="AR863" s="127"/>
      <c r="AS863" s="127"/>
      <c r="AT863" s="127"/>
      <c r="AU863" s="127"/>
      <c r="AV863" s="127"/>
      <c r="AW863" s="127"/>
      <c r="AX863" s="127"/>
      <c r="AY863" s="127"/>
      <c r="AZ863" s="127"/>
      <c r="BA863" s="127"/>
      <c r="BB863" s="127"/>
      <c r="BC863" s="127"/>
      <c r="BD863" s="127"/>
      <c r="BE863" s="127"/>
      <c r="BF863" s="127"/>
      <c r="BG863" s="127"/>
      <c r="BH863" s="127"/>
      <c r="BI863" s="127"/>
      <c r="BJ863" s="127"/>
      <c r="BK863" s="127"/>
      <c r="BL863" s="127"/>
      <c r="BM863" s="127"/>
      <c r="BN863" s="127"/>
      <c r="BO863" s="127"/>
      <c r="BP863" s="127"/>
      <c r="BQ863" s="127"/>
      <c r="BR863" s="127"/>
      <c r="BS863" s="127"/>
      <c r="BT863" s="127"/>
      <c r="BU863" s="127"/>
      <c r="BV863" s="127"/>
    </row>
    <row r="864">
      <c r="A864" s="154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  <c r="AA864" s="127"/>
      <c r="AB864" s="127"/>
      <c r="AC864" s="127"/>
      <c r="AD864" s="127"/>
      <c r="AE864" s="127"/>
      <c r="AF864" s="127"/>
      <c r="AG864" s="127"/>
      <c r="AH864" s="127"/>
      <c r="AI864" s="127"/>
      <c r="AJ864" s="127"/>
      <c r="AK864" s="127"/>
      <c r="AL864" s="127"/>
      <c r="AM864" s="127"/>
      <c r="AN864" s="127"/>
      <c r="AO864" s="127"/>
      <c r="AP864" s="127"/>
      <c r="AQ864" s="127"/>
      <c r="AR864" s="127"/>
      <c r="AS864" s="127"/>
      <c r="AT864" s="127"/>
      <c r="AU864" s="127"/>
      <c r="AV864" s="127"/>
      <c r="AW864" s="127"/>
      <c r="AX864" s="127"/>
      <c r="AY864" s="127"/>
      <c r="AZ864" s="127"/>
      <c r="BA864" s="127"/>
      <c r="BB864" s="127"/>
      <c r="BC864" s="127"/>
      <c r="BD864" s="127"/>
      <c r="BE864" s="127"/>
      <c r="BF864" s="127"/>
      <c r="BG864" s="127"/>
      <c r="BH864" s="127"/>
      <c r="BI864" s="127"/>
      <c r="BJ864" s="127"/>
      <c r="BK864" s="127"/>
      <c r="BL864" s="127"/>
      <c r="BM864" s="127"/>
      <c r="BN864" s="127"/>
      <c r="BO864" s="127"/>
      <c r="BP864" s="127"/>
      <c r="BQ864" s="127"/>
      <c r="BR864" s="127"/>
      <c r="BS864" s="127"/>
      <c r="BT864" s="127"/>
      <c r="BU864" s="127"/>
      <c r="BV864" s="127"/>
    </row>
    <row r="865">
      <c r="A865" s="154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  <c r="AA865" s="127"/>
      <c r="AB865" s="127"/>
      <c r="AC865" s="127"/>
      <c r="AD865" s="127"/>
      <c r="AE865" s="127"/>
      <c r="AF865" s="127"/>
      <c r="AG865" s="127"/>
      <c r="AH865" s="127"/>
      <c r="AI865" s="127"/>
      <c r="AJ865" s="127"/>
      <c r="AK865" s="127"/>
      <c r="AL865" s="127"/>
      <c r="AM865" s="127"/>
      <c r="AN865" s="127"/>
      <c r="AO865" s="127"/>
      <c r="AP865" s="127"/>
      <c r="AQ865" s="127"/>
      <c r="AR865" s="127"/>
      <c r="AS865" s="127"/>
      <c r="AT865" s="127"/>
      <c r="AU865" s="127"/>
      <c r="AV865" s="127"/>
      <c r="AW865" s="127"/>
      <c r="AX865" s="127"/>
      <c r="AY865" s="127"/>
      <c r="AZ865" s="127"/>
      <c r="BA865" s="127"/>
      <c r="BB865" s="127"/>
      <c r="BC865" s="127"/>
      <c r="BD865" s="127"/>
      <c r="BE865" s="127"/>
      <c r="BF865" s="127"/>
      <c r="BG865" s="127"/>
      <c r="BH865" s="127"/>
      <c r="BI865" s="127"/>
      <c r="BJ865" s="127"/>
      <c r="BK865" s="127"/>
      <c r="BL865" s="127"/>
      <c r="BM865" s="127"/>
      <c r="BN865" s="127"/>
      <c r="BO865" s="127"/>
      <c r="BP865" s="127"/>
      <c r="BQ865" s="127"/>
      <c r="BR865" s="127"/>
      <c r="BS865" s="127"/>
      <c r="BT865" s="127"/>
      <c r="BU865" s="127"/>
      <c r="BV865" s="127"/>
    </row>
    <row r="866">
      <c r="A866" s="154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  <c r="AA866" s="127"/>
      <c r="AB866" s="127"/>
      <c r="AC866" s="127"/>
      <c r="AD866" s="127"/>
      <c r="AE866" s="127"/>
      <c r="AF866" s="127"/>
      <c r="AG866" s="127"/>
      <c r="AH866" s="127"/>
      <c r="AI866" s="127"/>
      <c r="AJ866" s="127"/>
      <c r="AK866" s="127"/>
      <c r="AL866" s="127"/>
      <c r="AM866" s="127"/>
      <c r="AN866" s="127"/>
      <c r="AO866" s="127"/>
      <c r="AP866" s="127"/>
      <c r="AQ866" s="127"/>
      <c r="AR866" s="127"/>
      <c r="AS866" s="127"/>
      <c r="AT866" s="127"/>
      <c r="AU866" s="127"/>
      <c r="AV866" s="127"/>
      <c r="AW866" s="127"/>
      <c r="AX866" s="127"/>
      <c r="AY866" s="127"/>
      <c r="AZ866" s="127"/>
      <c r="BA866" s="127"/>
      <c r="BB866" s="127"/>
      <c r="BC866" s="127"/>
      <c r="BD866" s="127"/>
      <c r="BE866" s="127"/>
      <c r="BF866" s="127"/>
      <c r="BG866" s="127"/>
      <c r="BH866" s="127"/>
      <c r="BI866" s="127"/>
      <c r="BJ866" s="127"/>
      <c r="BK866" s="127"/>
      <c r="BL866" s="127"/>
      <c r="BM866" s="127"/>
      <c r="BN866" s="127"/>
      <c r="BO866" s="127"/>
      <c r="BP866" s="127"/>
      <c r="BQ866" s="127"/>
      <c r="BR866" s="127"/>
      <c r="BS866" s="127"/>
      <c r="BT866" s="127"/>
      <c r="BU866" s="127"/>
      <c r="BV866" s="127"/>
    </row>
    <row r="867">
      <c r="A867" s="154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  <c r="AA867" s="127"/>
      <c r="AB867" s="127"/>
      <c r="AC867" s="127"/>
      <c r="AD867" s="127"/>
      <c r="AE867" s="127"/>
      <c r="AF867" s="127"/>
      <c r="AG867" s="127"/>
      <c r="AH867" s="127"/>
      <c r="AI867" s="127"/>
      <c r="AJ867" s="127"/>
      <c r="AK867" s="127"/>
      <c r="AL867" s="127"/>
      <c r="AM867" s="127"/>
      <c r="AN867" s="127"/>
      <c r="AO867" s="127"/>
      <c r="AP867" s="127"/>
      <c r="AQ867" s="127"/>
      <c r="AR867" s="127"/>
      <c r="AS867" s="127"/>
      <c r="AT867" s="127"/>
      <c r="AU867" s="127"/>
      <c r="AV867" s="127"/>
      <c r="AW867" s="127"/>
      <c r="AX867" s="127"/>
      <c r="AY867" s="127"/>
      <c r="AZ867" s="127"/>
      <c r="BA867" s="127"/>
      <c r="BB867" s="127"/>
      <c r="BC867" s="127"/>
      <c r="BD867" s="127"/>
      <c r="BE867" s="127"/>
      <c r="BF867" s="127"/>
      <c r="BG867" s="127"/>
      <c r="BH867" s="127"/>
      <c r="BI867" s="127"/>
      <c r="BJ867" s="127"/>
      <c r="BK867" s="127"/>
      <c r="BL867" s="127"/>
      <c r="BM867" s="127"/>
      <c r="BN867" s="127"/>
      <c r="BO867" s="127"/>
      <c r="BP867" s="127"/>
      <c r="BQ867" s="127"/>
      <c r="BR867" s="127"/>
      <c r="BS867" s="127"/>
      <c r="BT867" s="127"/>
      <c r="BU867" s="127"/>
      <c r="BV867" s="127"/>
    </row>
    <row r="868">
      <c r="A868" s="154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  <c r="AA868" s="127"/>
      <c r="AB868" s="127"/>
      <c r="AC868" s="127"/>
      <c r="AD868" s="127"/>
      <c r="AE868" s="127"/>
      <c r="AF868" s="127"/>
      <c r="AG868" s="127"/>
      <c r="AH868" s="127"/>
      <c r="AI868" s="127"/>
      <c r="AJ868" s="127"/>
      <c r="AK868" s="127"/>
      <c r="AL868" s="127"/>
      <c r="AM868" s="127"/>
      <c r="AN868" s="127"/>
      <c r="AO868" s="127"/>
      <c r="AP868" s="127"/>
      <c r="AQ868" s="127"/>
      <c r="AR868" s="127"/>
      <c r="AS868" s="127"/>
      <c r="AT868" s="127"/>
      <c r="AU868" s="127"/>
      <c r="AV868" s="127"/>
      <c r="AW868" s="127"/>
      <c r="AX868" s="127"/>
      <c r="AY868" s="127"/>
      <c r="AZ868" s="127"/>
      <c r="BA868" s="127"/>
      <c r="BB868" s="127"/>
      <c r="BC868" s="127"/>
      <c r="BD868" s="127"/>
      <c r="BE868" s="127"/>
      <c r="BF868" s="127"/>
      <c r="BG868" s="127"/>
      <c r="BH868" s="127"/>
      <c r="BI868" s="127"/>
      <c r="BJ868" s="127"/>
      <c r="BK868" s="127"/>
      <c r="BL868" s="127"/>
      <c r="BM868" s="127"/>
      <c r="BN868" s="127"/>
      <c r="BO868" s="127"/>
      <c r="BP868" s="127"/>
      <c r="BQ868" s="127"/>
      <c r="BR868" s="127"/>
      <c r="BS868" s="127"/>
      <c r="BT868" s="127"/>
      <c r="BU868" s="127"/>
      <c r="BV868" s="127"/>
    </row>
    <row r="869">
      <c r="A869" s="154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  <c r="AA869" s="127"/>
      <c r="AB869" s="127"/>
      <c r="AC869" s="127"/>
      <c r="AD869" s="127"/>
      <c r="AE869" s="127"/>
      <c r="AF869" s="127"/>
      <c r="AG869" s="127"/>
      <c r="AH869" s="127"/>
      <c r="AI869" s="127"/>
      <c r="AJ869" s="127"/>
      <c r="AK869" s="127"/>
      <c r="AL869" s="127"/>
      <c r="AM869" s="127"/>
      <c r="AN869" s="127"/>
      <c r="AO869" s="127"/>
      <c r="AP869" s="127"/>
      <c r="AQ869" s="127"/>
      <c r="AR869" s="127"/>
      <c r="AS869" s="127"/>
      <c r="AT869" s="127"/>
      <c r="AU869" s="127"/>
      <c r="AV869" s="127"/>
      <c r="AW869" s="127"/>
      <c r="AX869" s="127"/>
      <c r="AY869" s="127"/>
      <c r="AZ869" s="127"/>
      <c r="BA869" s="127"/>
      <c r="BB869" s="127"/>
      <c r="BC869" s="127"/>
      <c r="BD869" s="127"/>
      <c r="BE869" s="127"/>
      <c r="BF869" s="127"/>
      <c r="BG869" s="127"/>
      <c r="BH869" s="127"/>
      <c r="BI869" s="127"/>
      <c r="BJ869" s="127"/>
      <c r="BK869" s="127"/>
      <c r="BL869" s="127"/>
      <c r="BM869" s="127"/>
      <c r="BN869" s="127"/>
      <c r="BO869" s="127"/>
      <c r="BP869" s="127"/>
      <c r="BQ869" s="127"/>
      <c r="BR869" s="127"/>
      <c r="BS869" s="127"/>
      <c r="BT869" s="127"/>
      <c r="BU869" s="127"/>
      <c r="BV869" s="127"/>
    </row>
    <row r="870">
      <c r="A870" s="154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  <c r="AA870" s="127"/>
      <c r="AB870" s="127"/>
      <c r="AC870" s="127"/>
      <c r="AD870" s="127"/>
      <c r="AE870" s="127"/>
      <c r="AF870" s="127"/>
      <c r="AG870" s="127"/>
      <c r="AH870" s="127"/>
      <c r="AI870" s="127"/>
      <c r="AJ870" s="127"/>
      <c r="AK870" s="127"/>
      <c r="AL870" s="127"/>
      <c r="AM870" s="127"/>
      <c r="AN870" s="127"/>
      <c r="AO870" s="127"/>
      <c r="AP870" s="127"/>
      <c r="AQ870" s="127"/>
      <c r="AR870" s="127"/>
      <c r="AS870" s="127"/>
      <c r="AT870" s="127"/>
      <c r="AU870" s="127"/>
      <c r="AV870" s="127"/>
      <c r="AW870" s="127"/>
      <c r="AX870" s="127"/>
      <c r="AY870" s="127"/>
      <c r="AZ870" s="127"/>
      <c r="BA870" s="127"/>
      <c r="BB870" s="127"/>
      <c r="BC870" s="127"/>
      <c r="BD870" s="127"/>
      <c r="BE870" s="127"/>
      <c r="BF870" s="127"/>
      <c r="BG870" s="127"/>
      <c r="BH870" s="127"/>
      <c r="BI870" s="127"/>
      <c r="BJ870" s="127"/>
      <c r="BK870" s="127"/>
      <c r="BL870" s="127"/>
      <c r="BM870" s="127"/>
      <c r="BN870" s="127"/>
      <c r="BO870" s="127"/>
      <c r="BP870" s="127"/>
      <c r="BQ870" s="127"/>
      <c r="BR870" s="127"/>
      <c r="BS870" s="127"/>
      <c r="BT870" s="127"/>
      <c r="BU870" s="127"/>
      <c r="BV870" s="127"/>
    </row>
    <row r="871">
      <c r="A871" s="154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  <c r="AA871" s="127"/>
      <c r="AB871" s="127"/>
      <c r="AC871" s="127"/>
      <c r="AD871" s="127"/>
      <c r="AE871" s="127"/>
      <c r="AF871" s="127"/>
      <c r="AG871" s="127"/>
      <c r="AH871" s="127"/>
      <c r="AI871" s="127"/>
      <c r="AJ871" s="127"/>
      <c r="AK871" s="127"/>
      <c r="AL871" s="127"/>
      <c r="AM871" s="127"/>
      <c r="AN871" s="127"/>
      <c r="AO871" s="127"/>
      <c r="AP871" s="127"/>
      <c r="AQ871" s="127"/>
      <c r="AR871" s="127"/>
      <c r="AS871" s="127"/>
      <c r="AT871" s="127"/>
      <c r="AU871" s="127"/>
      <c r="AV871" s="127"/>
      <c r="AW871" s="127"/>
      <c r="AX871" s="127"/>
      <c r="AY871" s="127"/>
      <c r="AZ871" s="127"/>
      <c r="BA871" s="127"/>
      <c r="BB871" s="127"/>
      <c r="BC871" s="127"/>
      <c r="BD871" s="127"/>
      <c r="BE871" s="127"/>
      <c r="BF871" s="127"/>
      <c r="BG871" s="127"/>
      <c r="BH871" s="127"/>
      <c r="BI871" s="127"/>
      <c r="BJ871" s="127"/>
      <c r="BK871" s="127"/>
      <c r="BL871" s="127"/>
      <c r="BM871" s="127"/>
      <c r="BN871" s="127"/>
      <c r="BO871" s="127"/>
      <c r="BP871" s="127"/>
      <c r="BQ871" s="127"/>
      <c r="BR871" s="127"/>
      <c r="BS871" s="127"/>
      <c r="BT871" s="127"/>
      <c r="BU871" s="127"/>
      <c r="BV871" s="127"/>
    </row>
    <row r="872">
      <c r="A872" s="154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  <c r="AA872" s="127"/>
      <c r="AB872" s="127"/>
      <c r="AC872" s="127"/>
      <c r="AD872" s="127"/>
      <c r="AE872" s="127"/>
      <c r="AF872" s="127"/>
      <c r="AG872" s="127"/>
      <c r="AH872" s="127"/>
      <c r="AI872" s="127"/>
      <c r="AJ872" s="127"/>
      <c r="AK872" s="127"/>
      <c r="AL872" s="127"/>
      <c r="AM872" s="127"/>
      <c r="AN872" s="127"/>
      <c r="AO872" s="127"/>
      <c r="AP872" s="127"/>
      <c r="AQ872" s="127"/>
      <c r="AR872" s="127"/>
      <c r="AS872" s="127"/>
      <c r="AT872" s="127"/>
      <c r="AU872" s="127"/>
      <c r="AV872" s="127"/>
      <c r="AW872" s="127"/>
      <c r="AX872" s="127"/>
      <c r="AY872" s="127"/>
      <c r="AZ872" s="127"/>
      <c r="BA872" s="127"/>
      <c r="BB872" s="127"/>
      <c r="BC872" s="127"/>
      <c r="BD872" s="127"/>
      <c r="BE872" s="127"/>
      <c r="BF872" s="127"/>
      <c r="BG872" s="127"/>
      <c r="BH872" s="127"/>
      <c r="BI872" s="127"/>
      <c r="BJ872" s="127"/>
      <c r="BK872" s="127"/>
      <c r="BL872" s="127"/>
      <c r="BM872" s="127"/>
      <c r="BN872" s="127"/>
      <c r="BO872" s="127"/>
      <c r="BP872" s="127"/>
      <c r="BQ872" s="127"/>
      <c r="BR872" s="127"/>
      <c r="BS872" s="127"/>
      <c r="BT872" s="127"/>
      <c r="BU872" s="127"/>
      <c r="BV872" s="127"/>
    </row>
    <row r="873">
      <c r="A873" s="154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  <c r="AA873" s="127"/>
      <c r="AB873" s="127"/>
      <c r="AC873" s="127"/>
      <c r="AD873" s="127"/>
      <c r="AE873" s="127"/>
      <c r="AF873" s="127"/>
      <c r="AG873" s="127"/>
      <c r="AH873" s="127"/>
      <c r="AI873" s="127"/>
      <c r="AJ873" s="127"/>
      <c r="AK873" s="127"/>
      <c r="AL873" s="127"/>
      <c r="AM873" s="127"/>
      <c r="AN873" s="127"/>
      <c r="AO873" s="127"/>
      <c r="AP873" s="127"/>
      <c r="AQ873" s="127"/>
      <c r="AR873" s="127"/>
      <c r="AS873" s="127"/>
      <c r="AT873" s="127"/>
      <c r="AU873" s="127"/>
      <c r="AV873" s="127"/>
      <c r="AW873" s="127"/>
      <c r="AX873" s="127"/>
      <c r="AY873" s="127"/>
      <c r="AZ873" s="127"/>
      <c r="BA873" s="127"/>
      <c r="BB873" s="127"/>
      <c r="BC873" s="127"/>
      <c r="BD873" s="127"/>
      <c r="BE873" s="127"/>
      <c r="BF873" s="127"/>
      <c r="BG873" s="127"/>
      <c r="BH873" s="127"/>
      <c r="BI873" s="127"/>
      <c r="BJ873" s="127"/>
      <c r="BK873" s="127"/>
      <c r="BL873" s="127"/>
      <c r="BM873" s="127"/>
      <c r="BN873" s="127"/>
      <c r="BO873" s="127"/>
      <c r="BP873" s="127"/>
      <c r="BQ873" s="127"/>
      <c r="BR873" s="127"/>
      <c r="BS873" s="127"/>
      <c r="BT873" s="127"/>
      <c r="BU873" s="127"/>
      <c r="BV873" s="127"/>
    </row>
    <row r="874">
      <c r="A874" s="154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  <c r="AA874" s="127"/>
      <c r="AB874" s="127"/>
      <c r="AC874" s="127"/>
      <c r="AD874" s="127"/>
      <c r="AE874" s="127"/>
      <c r="AF874" s="127"/>
      <c r="AG874" s="127"/>
      <c r="AH874" s="127"/>
      <c r="AI874" s="127"/>
      <c r="AJ874" s="127"/>
      <c r="AK874" s="127"/>
      <c r="AL874" s="127"/>
      <c r="AM874" s="127"/>
      <c r="AN874" s="127"/>
      <c r="AO874" s="127"/>
      <c r="AP874" s="127"/>
      <c r="AQ874" s="127"/>
      <c r="AR874" s="127"/>
      <c r="AS874" s="127"/>
      <c r="AT874" s="127"/>
      <c r="AU874" s="127"/>
      <c r="AV874" s="127"/>
      <c r="AW874" s="127"/>
      <c r="AX874" s="127"/>
      <c r="AY874" s="127"/>
      <c r="AZ874" s="127"/>
      <c r="BA874" s="127"/>
      <c r="BB874" s="127"/>
      <c r="BC874" s="127"/>
      <c r="BD874" s="127"/>
      <c r="BE874" s="127"/>
      <c r="BF874" s="127"/>
      <c r="BG874" s="127"/>
      <c r="BH874" s="127"/>
      <c r="BI874" s="127"/>
      <c r="BJ874" s="127"/>
      <c r="BK874" s="127"/>
      <c r="BL874" s="127"/>
      <c r="BM874" s="127"/>
      <c r="BN874" s="127"/>
      <c r="BO874" s="127"/>
      <c r="BP874" s="127"/>
      <c r="BQ874" s="127"/>
      <c r="BR874" s="127"/>
      <c r="BS874" s="127"/>
      <c r="BT874" s="127"/>
      <c r="BU874" s="127"/>
      <c r="BV874" s="127"/>
    </row>
    <row r="875">
      <c r="A875" s="154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  <c r="AA875" s="127"/>
      <c r="AB875" s="127"/>
      <c r="AC875" s="127"/>
      <c r="AD875" s="127"/>
      <c r="AE875" s="127"/>
      <c r="AF875" s="127"/>
      <c r="AG875" s="127"/>
      <c r="AH875" s="127"/>
      <c r="AI875" s="127"/>
      <c r="AJ875" s="127"/>
      <c r="AK875" s="127"/>
      <c r="AL875" s="127"/>
      <c r="AM875" s="127"/>
      <c r="AN875" s="127"/>
      <c r="AO875" s="127"/>
      <c r="AP875" s="127"/>
      <c r="AQ875" s="127"/>
      <c r="AR875" s="127"/>
      <c r="AS875" s="127"/>
      <c r="AT875" s="127"/>
      <c r="AU875" s="127"/>
      <c r="AV875" s="127"/>
      <c r="AW875" s="127"/>
      <c r="AX875" s="127"/>
      <c r="AY875" s="127"/>
      <c r="AZ875" s="127"/>
      <c r="BA875" s="127"/>
      <c r="BB875" s="127"/>
      <c r="BC875" s="127"/>
      <c r="BD875" s="127"/>
      <c r="BE875" s="127"/>
      <c r="BF875" s="127"/>
      <c r="BG875" s="127"/>
      <c r="BH875" s="127"/>
      <c r="BI875" s="127"/>
      <c r="BJ875" s="127"/>
      <c r="BK875" s="127"/>
      <c r="BL875" s="127"/>
      <c r="BM875" s="127"/>
      <c r="BN875" s="127"/>
      <c r="BO875" s="127"/>
      <c r="BP875" s="127"/>
      <c r="BQ875" s="127"/>
      <c r="BR875" s="127"/>
      <c r="BS875" s="127"/>
      <c r="BT875" s="127"/>
      <c r="BU875" s="127"/>
      <c r="BV875" s="127"/>
    </row>
    <row r="876">
      <c r="A876" s="154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  <c r="AA876" s="127"/>
      <c r="AB876" s="127"/>
      <c r="AC876" s="127"/>
      <c r="AD876" s="127"/>
      <c r="AE876" s="127"/>
      <c r="AF876" s="127"/>
      <c r="AG876" s="127"/>
      <c r="AH876" s="127"/>
      <c r="AI876" s="127"/>
      <c r="AJ876" s="127"/>
      <c r="AK876" s="127"/>
      <c r="AL876" s="127"/>
      <c r="AM876" s="127"/>
      <c r="AN876" s="127"/>
      <c r="AO876" s="127"/>
      <c r="AP876" s="127"/>
      <c r="AQ876" s="127"/>
      <c r="AR876" s="127"/>
      <c r="AS876" s="127"/>
      <c r="AT876" s="127"/>
      <c r="AU876" s="127"/>
      <c r="AV876" s="127"/>
      <c r="AW876" s="127"/>
      <c r="AX876" s="127"/>
      <c r="AY876" s="127"/>
      <c r="AZ876" s="127"/>
      <c r="BA876" s="127"/>
      <c r="BB876" s="127"/>
      <c r="BC876" s="127"/>
      <c r="BD876" s="127"/>
      <c r="BE876" s="127"/>
      <c r="BF876" s="127"/>
      <c r="BG876" s="127"/>
      <c r="BH876" s="127"/>
      <c r="BI876" s="127"/>
      <c r="BJ876" s="127"/>
      <c r="BK876" s="127"/>
      <c r="BL876" s="127"/>
      <c r="BM876" s="127"/>
      <c r="BN876" s="127"/>
      <c r="BO876" s="127"/>
      <c r="BP876" s="127"/>
      <c r="BQ876" s="127"/>
      <c r="BR876" s="127"/>
      <c r="BS876" s="127"/>
      <c r="BT876" s="127"/>
      <c r="BU876" s="127"/>
      <c r="BV876" s="127"/>
    </row>
    <row r="877">
      <c r="A877" s="154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  <c r="AA877" s="127"/>
      <c r="AB877" s="127"/>
      <c r="AC877" s="127"/>
      <c r="AD877" s="127"/>
      <c r="AE877" s="127"/>
      <c r="AF877" s="127"/>
      <c r="AG877" s="127"/>
      <c r="AH877" s="127"/>
      <c r="AI877" s="127"/>
      <c r="AJ877" s="127"/>
      <c r="AK877" s="127"/>
      <c r="AL877" s="127"/>
      <c r="AM877" s="127"/>
      <c r="AN877" s="127"/>
      <c r="AO877" s="127"/>
      <c r="AP877" s="127"/>
      <c r="AQ877" s="127"/>
      <c r="AR877" s="127"/>
      <c r="AS877" s="127"/>
      <c r="AT877" s="127"/>
      <c r="AU877" s="127"/>
      <c r="AV877" s="127"/>
      <c r="AW877" s="127"/>
      <c r="AX877" s="127"/>
      <c r="AY877" s="127"/>
      <c r="AZ877" s="127"/>
      <c r="BA877" s="127"/>
      <c r="BB877" s="127"/>
      <c r="BC877" s="127"/>
      <c r="BD877" s="127"/>
      <c r="BE877" s="127"/>
      <c r="BF877" s="127"/>
      <c r="BG877" s="127"/>
      <c r="BH877" s="127"/>
      <c r="BI877" s="127"/>
      <c r="BJ877" s="127"/>
      <c r="BK877" s="127"/>
      <c r="BL877" s="127"/>
      <c r="BM877" s="127"/>
      <c r="BN877" s="127"/>
      <c r="BO877" s="127"/>
      <c r="BP877" s="127"/>
      <c r="BQ877" s="127"/>
      <c r="BR877" s="127"/>
      <c r="BS877" s="127"/>
      <c r="BT877" s="127"/>
      <c r="BU877" s="127"/>
      <c r="BV877" s="127"/>
    </row>
    <row r="878">
      <c r="A878" s="154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  <c r="AA878" s="127"/>
      <c r="AB878" s="127"/>
      <c r="AC878" s="127"/>
      <c r="AD878" s="127"/>
      <c r="AE878" s="127"/>
      <c r="AF878" s="127"/>
      <c r="AG878" s="127"/>
      <c r="AH878" s="127"/>
      <c r="AI878" s="127"/>
      <c r="AJ878" s="127"/>
      <c r="AK878" s="127"/>
      <c r="AL878" s="127"/>
      <c r="AM878" s="127"/>
      <c r="AN878" s="127"/>
      <c r="AO878" s="127"/>
      <c r="AP878" s="127"/>
      <c r="AQ878" s="127"/>
      <c r="AR878" s="127"/>
      <c r="AS878" s="127"/>
      <c r="AT878" s="127"/>
      <c r="AU878" s="127"/>
      <c r="AV878" s="127"/>
      <c r="AW878" s="127"/>
      <c r="AX878" s="127"/>
      <c r="AY878" s="127"/>
      <c r="AZ878" s="127"/>
      <c r="BA878" s="127"/>
      <c r="BB878" s="127"/>
      <c r="BC878" s="127"/>
      <c r="BD878" s="127"/>
      <c r="BE878" s="127"/>
      <c r="BF878" s="127"/>
      <c r="BG878" s="127"/>
      <c r="BH878" s="127"/>
      <c r="BI878" s="127"/>
      <c r="BJ878" s="127"/>
      <c r="BK878" s="127"/>
      <c r="BL878" s="127"/>
      <c r="BM878" s="127"/>
      <c r="BN878" s="127"/>
      <c r="BO878" s="127"/>
      <c r="BP878" s="127"/>
      <c r="BQ878" s="127"/>
      <c r="BR878" s="127"/>
      <c r="BS878" s="127"/>
      <c r="BT878" s="127"/>
      <c r="BU878" s="127"/>
      <c r="BV878" s="127"/>
    </row>
    <row r="879">
      <c r="A879" s="154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  <c r="AA879" s="127"/>
      <c r="AB879" s="127"/>
      <c r="AC879" s="127"/>
      <c r="AD879" s="127"/>
      <c r="AE879" s="127"/>
      <c r="AF879" s="127"/>
      <c r="AG879" s="127"/>
      <c r="AH879" s="127"/>
      <c r="AI879" s="127"/>
      <c r="AJ879" s="127"/>
      <c r="AK879" s="127"/>
      <c r="AL879" s="127"/>
      <c r="AM879" s="127"/>
      <c r="AN879" s="127"/>
      <c r="AO879" s="127"/>
      <c r="AP879" s="127"/>
      <c r="AQ879" s="127"/>
      <c r="AR879" s="127"/>
      <c r="AS879" s="127"/>
      <c r="AT879" s="127"/>
      <c r="AU879" s="127"/>
      <c r="AV879" s="127"/>
      <c r="AW879" s="127"/>
      <c r="AX879" s="127"/>
      <c r="AY879" s="127"/>
      <c r="AZ879" s="127"/>
      <c r="BA879" s="127"/>
      <c r="BB879" s="127"/>
      <c r="BC879" s="127"/>
      <c r="BD879" s="127"/>
      <c r="BE879" s="127"/>
      <c r="BF879" s="127"/>
      <c r="BG879" s="127"/>
      <c r="BH879" s="127"/>
      <c r="BI879" s="127"/>
      <c r="BJ879" s="127"/>
      <c r="BK879" s="127"/>
      <c r="BL879" s="127"/>
      <c r="BM879" s="127"/>
      <c r="BN879" s="127"/>
      <c r="BO879" s="127"/>
      <c r="BP879" s="127"/>
      <c r="BQ879" s="127"/>
      <c r="BR879" s="127"/>
      <c r="BS879" s="127"/>
      <c r="BT879" s="127"/>
      <c r="BU879" s="127"/>
      <c r="BV879" s="127"/>
    </row>
    <row r="880">
      <c r="A880" s="154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  <c r="AA880" s="127"/>
      <c r="AB880" s="127"/>
      <c r="AC880" s="127"/>
      <c r="AD880" s="127"/>
      <c r="AE880" s="127"/>
      <c r="AF880" s="127"/>
      <c r="AG880" s="127"/>
      <c r="AH880" s="127"/>
      <c r="AI880" s="127"/>
      <c r="AJ880" s="127"/>
      <c r="AK880" s="127"/>
      <c r="AL880" s="127"/>
      <c r="AM880" s="127"/>
      <c r="AN880" s="127"/>
      <c r="AO880" s="127"/>
      <c r="AP880" s="127"/>
      <c r="AQ880" s="127"/>
      <c r="AR880" s="127"/>
      <c r="AS880" s="127"/>
      <c r="AT880" s="127"/>
      <c r="AU880" s="127"/>
      <c r="AV880" s="127"/>
      <c r="AW880" s="127"/>
      <c r="AX880" s="127"/>
      <c r="AY880" s="127"/>
      <c r="AZ880" s="127"/>
      <c r="BA880" s="127"/>
      <c r="BB880" s="127"/>
      <c r="BC880" s="127"/>
      <c r="BD880" s="127"/>
      <c r="BE880" s="127"/>
      <c r="BF880" s="127"/>
      <c r="BG880" s="127"/>
      <c r="BH880" s="127"/>
      <c r="BI880" s="127"/>
      <c r="BJ880" s="127"/>
      <c r="BK880" s="127"/>
      <c r="BL880" s="127"/>
      <c r="BM880" s="127"/>
      <c r="BN880" s="127"/>
      <c r="BO880" s="127"/>
      <c r="BP880" s="127"/>
      <c r="BQ880" s="127"/>
      <c r="BR880" s="127"/>
      <c r="BS880" s="127"/>
      <c r="BT880" s="127"/>
      <c r="BU880" s="127"/>
      <c r="BV880" s="127"/>
    </row>
    <row r="881">
      <c r="A881" s="154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  <c r="AA881" s="127"/>
      <c r="AB881" s="127"/>
      <c r="AC881" s="127"/>
      <c r="AD881" s="127"/>
      <c r="AE881" s="127"/>
      <c r="AF881" s="127"/>
      <c r="AG881" s="127"/>
      <c r="AH881" s="127"/>
      <c r="AI881" s="127"/>
      <c r="AJ881" s="127"/>
      <c r="AK881" s="127"/>
      <c r="AL881" s="127"/>
      <c r="AM881" s="127"/>
      <c r="AN881" s="127"/>
      <c r="AO881" s="127"/>
      <c r="AP881" s="127"/>
      <c r="AQ881" s="127"/>
      <c r="AR881" s="127"/>
      <c r="AS881" s="127"/>
      <c r="AT881" s="127"/>
      <c r="AU881" s="127"/>
      <c r="AV881" s="127"/>
      <c r="AW881" s="127"/>
      <c r="AX881" s="127"/>
      <c r="AY881" s="127"/>
      <c r="AZ881" s="127"/>
      <c r="BA881" s="127"/>
      <c r="BB881" s="127"/>
      <c r="BC881" s="127"/>
      <c r="BD881" s="127"/>
      <c r="BE881" s="127"/>
      <c r="BF881" s="127"/>
      <c r="BG881" s="127"/>
      <c r="BH881" s="127"/>
      <c r="BI881" s="127"/>
      <c r="BJ881" s="127"/>
      <c r="BK881" s="127"/>
      <c r="BL881" s="127"/>
      <c r="BM881" s="127"/>
      <c r="BN881" s="127"/>
      <c r="BO881" s="127"/>
      <c r="BP881" s="127"/>
      <c r="BQ881" s="127"/>
      <c r="BR881" s="127"/>
      <c r="BS881" s="127"/>
      <c r="BT881" s="127"/>
      <c r="BU881" s="127"/>
      <c r="BV881" s="127"/>
    </row>
    <row r="882">
      <c r="A882" s="154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  <c r="AA882" s="127"/>
      <c r="AB882" s="127"/>
      <c r="AC882" s="127"/>
      <c r="AD882" s="127"/>
      <c r="AE882" s="127"/>
      <c r="AF882" s="127"/>
      <c r="AG882" s="127"/>
      <c r="AH882" s="127"/>
      <c r="AI882" s="127"/>
      <c r="AJ882" s="127"/>
      <c r="AK882" s="127"/>
      <c r="AL882" s="127"/>
      <c r="AM882" s="127"/>
      <c r="AN882" s="127"/>
      <c r="AO882" s="127"/>
      <c r="AP882" s="127"/>
      <c r="AQ882" s="127"/>
      <c r="AR882" s="127"/>
      <c r="AS882" s="127"/>
      <c r="AT882" s="127"/>
      <c r="AU882" s="127"/>
      <c r="AV882" s="127"/>
      <c r="AW882" s="127"/>
      <c r="AX882" s="127"/>
      <c r="AY882" s="127"/>
      <c r="AZ882" s="127"/>
      <c r="BA882" s="127"/>
      <c r="BB882" s="127"/>
      <c r="BC882" s="127"/>
      <c r="BD882" s="127"/>
      <c r="BE882" s="127"/>
      <c r="BF882" s="127"/>
      <c r="BG882" s="127"/>
      <c r="BH882" s="127"/>
      <c r="BI882" s="127"/>
      <c r="BJ882" s="127"/>
      <c r="BK882" s="127"/>
      <c r="BL882" s="127"/>
      <c r="BM882" s="127"/>
      <c r="BN882" s="127"/>
      <c r="BO882" s="127"/>
      <c r="BP882" s="127"/>
      <c r="BQ882" s="127"/>
      <c r="BR882" s="127"/>
      <c r="BS882" s="127"/>
      <c r="BT882" s="127"/>
      <c r="BU882" s="127"/>
      <c r="BV882" s="127"/>
    </row>
    <row r="883">
      <c r="A883" s="154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  <c r="AA883" s="127"/>
      <c r="AB883" s="127"/>
      <c r="AC883" s="127"/>
      <c r="AD883" s="127"/>
      <c r="AE883" s="127"/>
      <c r="AF883" s="127"/>
      <c r="AG883" s="127"/>
      <c r="AH883" s="127"/>
      <c r="AI883" s="127"/>
      <c r="AJ883" s="127"/>
      <c r="AK883" s="127"/>
      <c r="AL883" s="127"/>
      <c r="AM883" s="127"/>
      <c r="AN883" s="127"/>
      <c r="AO883" s="127"/>
      <c r="AP883" s="127"/>
      <c r="AQ883" s="127"/>
      <c r="AR883" s="127"/>
      <c r="AS883" s="127"/>
      <c r="AT883" s="127"/>
      <c r="AU883" s="127"/>
      <c r="AV883" s="127"/>
      <c r="AW883" s="127"/>
      <c r="AX883" s="127"/>
      <c r="AY883" s="127"/>
      <c r="AZ883" s="127"/>
      <c r="BA883" s="127"/>
      <c r="BB883" s="127"/>
      <c r="BC883" s="127"/>
      <c r="BD883" s="127"/>
      <c r="BE883" s="127"/>
      <c r="BF883" s="127"/>
      <c r="BG883" s="127"/>
      <c r="BH883" s="127"/>
      <c r="BI883" s="127"/>
      <c r="BJ883" s="127"/>
      <c r="BK883" s="127"/>
      <c r="BL883" s="127"/>
      <c r="BM883" s="127"/>
      <c r="BN883" s="127"/>
      <c r="BO883" s="127"/>
      <c r="BP883" s="127"/>
      <c r="BQ883" s="127"/>
      <c r="BR883" s="127"/>
      <c r="BS883" s="127"/>
      <c r="BT883" s="127"/>
      <c r="BU883" s="127"/>
      <c r="BV883" s="127"/>
    </row>
    <row r="884">
      <c r="A884" s="154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  <c r="AA884" s="127"/>
      <c r="AB884" s="127"/>
      <c r="AC884" s="127"/>
      <c r="AD884" s="127"/>
      <c r="AE884" s="127"/>
      <c r="AF884" s="127"/>
      <c r="AG884" s="127"/>
      <c r="AH884" s="127"/>
      <c r="AI884" s="127"/>
      <c r="AJ884" s="127"/>
      <c r="AK884" s="127"/>
      <c r="AL884" s="127"/>
      <c r="AM884" s="127"/>
      <c r="AN884" s="127"/>
      <c r="AO884" s="127"/>
      <c r="AP884" s="127"/>
      <c r="AQ884" s="127"/>
      <c r="AR884" s="127"/>
      <c r="AS884" s="127"/>
      <c r="AT884" s="127"/>
      <c r="AU884" s="127"/>
      <c r="AV884" s="127"/>
      <c r="AW884" s="127"/>
      <c r="AX884" s="127"/>
      <c r="AY884" s="127"/>
      <c r="AZ884" s="127"/>
      <c r="BA884" s="127"/>
      <c r="BB884" s="127"/>
      <c r="BC884" s="127"/>
      <c r="BD884" s="127"/>
      <c r="BE884" s="127"/>
      <c r="BF884" s="127"/>
      <c r="BG884" s="127"/>
      <c r="BH884" s="127"/>
      <c r="BI884" s="127"/>
      <c r="BJ884" s="127"/>
      <c r="BK884" s="127"/>
      <c r="BL884" s="127"/>
      <c r="BM884" s="127"/>
      <c r="BN884" s="127"/>
      <c r="BO884" s="127"/>
      <c r="BP884" s="127"/>
      <c r="BQ884" s="127"/>
      <c r="BR884" s="127"/>
      <c r="BS884" s="127"/>
      <c r="BT884" s="127"/>
      <c r="BU884" s="127"/>
      <c r="BV884" s="127"/>
    </row>
    <row r="885">
      <c r="A885" s="154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  <c r="AA885" s="127"/>
      <c r="AB885" s="127"/>
      <c r="AC885" s="127"/>
      <c r="AD885" s="127"/>
      <c r="AE885" s="127"/>
      <c r="AF885" s="127"/>
      <c r="AG885" s="127"/>
      <c r="AH885" s="127"/>
      <c r="AI885" s="127"/>
      <c r="AJ885" s="127"/>
      <c r="AK885" s="127"/>
      <c r="AL885" s="127"/>
      <c r="AM885" s="127"/>
      <c r="AN885" s="127"/>
      <c r="AO885" s="127"/>
      <c r="AP885" s="127"/>
      <c r="AQ885" s="127"/>
      <c r="AR885" s="127"/>
      <c r="AS885" s="127"/>
      <c r="AT885" s="127"/>
      <c r="AU885" s="127"/>
      <c r="AV885" s="127"/>
      <c r="AW885" s="127"/>
      <c r="AX885" s="127"/>
      <c r="AY885" s="127"/>
      <c r="AZ885" s="127"/>
      <c r="BA885" s="127"/>
      <c r="BB885" s="127"/>
      <c r="BC885" s="127"/>
      <c r="BD885" s="127"/>
      <c r="BE885" s="127"/>
      <c r="BF885" s="127"/>
      <c r="BG885" s="127"/>
      <c r="BH885" s="127"/>
      <c r="BI885" s="127"/>
      <c r="BJ885" s="127"/>
      <c r="BK885" s="127"/>
      <c r="BL885" s="127"/>
      <c r="BM885" s="127"/>
      <c r="BN885" s="127"/>
      <c r="BO885" s="127"/>
      <c r="BP885" s="127"/>
      <c r="BQ885" s="127"/>
      <c r="BR885" s="127"/>
      <c r="BS885" s="127"/>
      <c r="BT885" s="127"/>
      <c r="BU885" s="127"/>
      <c r="BV885" s="127"/>
    </row>
    <row r="886">
      <c r="A886" s="154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  <c r="AA886" s="127"/>
      <c r="AB886" s="127"/>
      <c r="AC886" s="127"/>
      <c r="AD886" s="127"/>
      <c r="AE886" s="127"/>
      <c r="AF886" s="127"/>
      <c r="AG886" s="127"/>
      <c r="AH886" s="127"/>
      <c r="AI886" s="127"/>
      <c r="AJ886" s="127"/>
      <c r="AK886" s="127"/>
      <c r="AL886" s="127"/>
      <c r="AM886" s="127"/>
      <c r="AN886" s="127"/>
      <c r="AO886" s="127"/>
      <c r="AP886" s="127"/>
      <c r="AQ886" s="127"/>
      <c r="AR886" s="127"/>
      <c r="AS886" s="127"/>
      <c r="AT886" s="127"/>
      <c r="AU886" s="127"/>
      <c r="AV886" s="127"/>
      <c r="AW886" s="127"/>
      <c r="AX886" s="127"/>
      <c r="AY886" s="127"/>
      <c r="AZ886" s="127"/>
      <c r="BA886" s="127"/>
      <c r="BB886" s="127"/>
      <c r="BC886" s="127"/>
      <c r="BD886" s="127"/>
      <c r="BE886" s="127"/>
      <c r="BF886" s="127"/>
      <c r="BG886" s="127"/>
      <c r="BH886" s="127"/>
      <c r="BI886" s="127"/>
      <c r="BJ886" s="127"/>
      <c r="BK886" s="127"/>
      <c r="BL886" s="127"/>
      <c r="BM886" s="127"/>
      <c r="BN886" s="127"/>
      <c r="BO886" s="127"/>
      <c r="BP886" s="127"/>
      <c r="BQ886" s="127"/>
      <c r="BR886" s="127"/>
      <c r="BS886" s="127"/>
      <c r="BT886" s="127"/>
      <c r="BU886" s="127"/>
      <c r="BV886" s="127"/>
    </row>
    <row r="887">
      <c r="A887" s="154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  <c r="AA887" s="127"/>
      <c r="AB887" s="127"/>
      <c r="AC887" s="127"/>
      <c r="AD887" s="127"/>
      <c r="AE887" s="127"/>
      <c r="AF887" s="127"/>
      <c r="AG887" s="127"/>
      <c r="AH887" s="127"/>
      <c r="AI887" s="127"/>
      <c r="AJ887" s="127"/>
      <c r="AK887" s="127"/>
      <c r="AL887" s="127"/>
      <c r="AM887" s="127"/>
      <c r="AN887" s="127"/>
      <c r="AO887" s="127"/>
      <c r="AP887" s="127"/>
      <c r="AQ887" s="127"/>
      <c r="AR887" s="127"/>
      <c r="AS887" s="127"/>
      <c r="AT887" s="127"/>
      <c r="AU887" s="127"/>
      <c r="AV887" s="127"/>
      <c r="AW887" s="127"/>
      <c r="AX887" s="127"/>
      <c r="AY887" s="127"/>
      <c r="AZ887" s="127"/>
      <c r="BA887" s="127"/>
      <c r="BB887" s="127"/>
      <c r="BC887" s="127"/>
      <c r="BD887" s="127"/>
      <c r="BE887" s="127"/>
      <c r="BF887" s="127"/>
      <c r="BG887" s="127"/>
      <c r="BH887" s="127"/>
      <c r="BI887" s="127"/>
      <c r="BJ887" s="127"/>
      <c r="BK887" s="127"/>
      <c r="BL887" s="127"/>
      <c r="BM887" s="127"/>
      <c r="BN887" s="127"/>
      <c r="BO887" s="127"/>
      <c r="BP887" s="127"/>
      <c r="BQ887" s="127"/>
      <c r="BR887" s="127"/>
      <c r="BS887" s="127"/>
      <c r="BT887" s="127"/>
      <c r="BU887" s="127"/>
      <c r="BV887" s="127"/>
    </row>
    <row r="888">
      <c r="A888" s="154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  <c r="AA888" s="127"/>
      <c r="AB888" s="127"/>
      <c r="AC888" s="127"/>
      <c r="AD888" s="127"/>
      <c r="AE888" s="127"/>
      <c r="AF888" s="127"/>
      <c r="AG888" s="127"/>
      <c r="AH888" s="127"/>
      <c r="AI888" s="127"/>
      <c r="AJ888" s="127"/>
      <c r="AK888" s="127"/>
      <c r="AL888" s="127"/>
      <c r="AM888" s="127"/>
      <c r="AN888" s="127"/>
      <c r="AO888" s="127"/>
      <c r="AP888" s="127"/>
      <c r="AQ888" s="127"/>
      <c r="AR888" s="127"/>
      <c r="AS888" s="127"/>
      <c r="AT888" s="127"/>
      <c r="AU888" s="127"/>
      <c r="AV888" s="127"/>
      <c r="AW888" s="127"/>
      <c r="AX888" s="127"/>
      <c r="AY888" s="127"/>
      <c r="AZ888" s="127"/>
      <c r="BA888" s="127"/>
      <c r="BB888" s="127"/>
      <c r="BC888" s="127"/>
      <c r="BD888" s="127"/>
      <c r="BE888" s="127"/>
      <c r="BF888" s="127"/>
      <c r="BG888" s="127"/>
      <c r="BH888" s="127"/>
      <c r="BI888" s="127"/>
      <c r="BJ888" s="127"/>
      <c r="BK888" s="127"/>
      <c r="BL888" s="127"/>
      <c r="BM888" s="127"/>
      <c r="BN888" s="127"/>
      <c r="BO888" s="127"/>
      <c r="BP888" s="127"/>
      <c r="BQ888" s="127"/>
      <c r="BR888" s="127"/>
      <c r="BS888" s="127"/>
      <c r="BT888" s="127"/>
      <c r="BU888" s="127"/>
      <c r="BV888" s="127"/>
    </row>
    <row r="889">
      <c r="A889" s="154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  <c r="AA889" s="127"/>
      <c r="AB889" s="127"/>
      <c r="AC889" s="127"/>
      <c r="AD889" s="127"/>
      <c r="AE889" s="127"/>
      <c r="AF889" s="127"/>
      <c r="AG889" s="127"/>
      <c r="AH889" s="127"/>
      <c r="AI889" s="127"/>
      <c r="AJ889" s="127"/>
      <c r="AK889" s="127"/>
      <c r="AL889" s="127"/>
      <c r="AM889" s="127"/>
      <c r="AN889" s="127"/>
      <c r="AO889" s="127"/>
      <c r="AP889" s="127"/>
      <c r="AQ889" s="127"/>
      <c r="AR889" s="127"/>
      <c r="AS889" s="127"/>
      <c r="AT889" s="127"/>
      <c r="AU889" s="127"/>
      <c r="AV889" s="127"/>
      <c r="AW889" s="127"/>
      <c r="AX889" s="127"/>
      <c r="AY889" s="127"/>
      <c r="AZ889" s="127"/>
      <c r="BA889" s="127"/>
      <c r="BB889" s="127"/>
      <c r="BC889" s="127"/>
      <c r="BD889" s="127"/>
      <c r="BE889" s="127"/>
      <c r="BF889" s="127"/>
      <c r="BG889" s="127"/>
      <c r="BH889" s="127"/>
      <c r="BI889" s="127"/>
      <c r="BJ889" s="127"/>
      <c r="BK889" s="127"/>
      <c r="BL889" s="127"/>
      <c r="BM889" s="127"/>
      <c r="BN889" s="127"/>
      <c r="BO889" s="127"/>
      <c r="BP889" s="127"/>
      <c r="BQ889" s="127"/>
      <c r="BR889" s="127"/>
      <c r="BS889" s="127"/>
      <c r="BT889" s="127"/>
      <c r="BU889" s="127"/>
      <c r="BV889" s="127"/>
    </row>
    <row r="890">
      <c r="A890" s="154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  <c r="AA890" s="127"/>
      <c r="AB890" s="127"/>
      <c r="AC890" s="127"/>
      <c r="AD890" s="127"/>
      <c r="AE890" s="127"/>
      <c r="AF890" s="127"/>
      <c r="AG890" s="127"/>
      <c r="AH890" s="127"/>
      <c r="AI890" s="127"/>
      <c r="AJ890" s="127"/>
      <c r="AK890" s="127"/>
      <c r="AL890" s="127"/>
      <c r="AM890" s="127"/>
      <c r="AN890" s="127"/>
      <c r="AO890" s="127"/>
      <c r="AP890" s="127"/>
      <c r="AQ890" s="127"/>
      <c r="AR890" s="127"/>
      <c r="AS890" s="127"/>
      <c r="AT890" s="127"/>
      <c r="AU890" s="127"/>
      <c r="AV890" s="127"/>
      <c r="AW890" s="127"/>
      <c r="AX890" s="127"/>
      <c r="AY890" s="127"/>
      <c r="AZ890" s="127"/>
      <c r="BA890" s="127"/>
      <c r="BB890" s="127"/>
      <c r="BC890" s="127"/>
      <c r="BD890" s="127"/>
      <c r="BE890" s="127"/>
      <c r="BF890" s="127"/>
      <c r="BG890" s="127"/>
      <c r="BH890" s="127"/>
      <c r="BI890" s="127"/>
      <c r="BJ890" s="127"/>
      <c r="BK890" s="127"/>
      <c r="BL890" s="127"/>
      <c r="BM890" s="127"/>
      <c r="BN890" s="127"/>
      <c r="BO890" s="127"/>
      <c r="BP890" s="127"/>
      <c r="BQ890" s="127"/>
      <c r="BR890" s="127"/>
      <c r="BS890" s="127"/>
      <c r="BT890" s="127"/>
      <c r="BU890" s="127"/>
      <c r="BV890" s="127"/>
    </row>
    <row r="891">
      <c r="A891" s="154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  <c r="AA891" s="127"/>
      <c r="AB891" s="127"/>
      <c r="AC891" s="127"/>
      <c r="AD891" s="127"/>
      <c r="AE891" s="127"/>
      <c r="AF891" s="127"/>
      <c r="AG891" s="127"/>
      <c r="AH891" s="127"/>
      <c r="AI891" s="127"/>
      <c r="AJ891" s="127"/>
      <c r="AK891" s="127"/>
      <c r="AL891" s="127"/>
      <c r="AM891" s="127"/>
      <c r="AN891" s="127"/>
      <c r="AO891" s="127"/>
      <c r="AP891" s="127"/>
      <c r="AQ891" s="127"/>
      <c r="AR891" s="127"/>
      <c r="AS891" s="127"/>
      <c r="AT891" s="127"/>
      <c r="AU891" s="127"/>
      <c r="AV891" s="127"/>
      <c r="AW891" s="127"/>
      <c r="AX891" s="127"/>
      <c r="AY891" s="127"/>
      <c r="AZ891" s="127"/>
      <c r="BA891" s="127"/>
      <c r="BB891" s="127"/>
      <c r="BC891" s="127"/>
      <c r="BD891" s="127"/>
      <c r="BE891" s="127"/>
      <c r="BF891" s="127"/>
      <c r="BG891" s="127"/>
      <c r="BH891" s="127"/>
      <c r="BI891" s="127"/>
      <c r="BJ891" s="127"/>
      <c r="BK891" s="127"/>
      <c r="BL891" s="127"/>
      <c r="BM891" s="127"/>
      <c r="BN891" s="127"/>
      <c r="BO891" s="127"/>
      <c r="BP891" s="127"/>
      <c r="BQ891" s="127"/>
      <c r="BR891" s="127"/>
      <c r="BS891" s="127"/>
      <c r="BT891" s="127"/>
      <c r="BU891" s="127"/>
      <c r="BV891" s="127"/>
    </row>
    <row r="892">
      <c r="A892" s="154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  <c r="AA892" s="127"/>
      <c r="AB892" s="127"/>
      <c r="AC892" s="127"/>
      <c r="AD892" s="127"/>
      <c r="AE892" s="127"/>
      <c r="AF892" s="127"/>
      <c r="AG892" s="127"/>
      <c r="AH892" s="127"/>
      <c r="AI892" s="127"/>
      <c r="AJ892" s="127"/>
      <c r="AK892" s="127"/>
      <c r="AL892" s="127"/>
      <c r="AM892" s="127"/>
      <c r="AN892" s="127"/>
      <c r="AO892" s="127"/>
      <c r="AP892" s="127"/>
      <c r="AQ892" s="127"/>
      <c r="AR892" s="127"/>
      <c r="AS892" s="127"/>
      <c r="AT892" s="127"/>
      <c r="AU892" s="127"/>
      <c r="AV892" s="127"/>
      <c r="AW892" s="127"/>
      <c r="AX892" s="127"/>
      <c r="AY892" s="127"/>
      <c r="AZ892" s="127"/>
      <c r="BA892" s="127"/>
      <c r="BB892" s="127"/>
      <c r="BC892" s="127"/>
      <c r="BD892" s="127"/>
      <c r="BE892" s="127"/>
      <c r="BF892" s="127"/>
      <c r="BG892" s="127"/>
      <c r="BH892" s="127"/>
      <c r="BI892" s="127"/>
      <c r="BJ892" s="127"/>
      <c r="BK892" s="127"/>
      <c r="BL892" s="127"/>
      <c r="BM892" s="127"/>
      <c r="BN892" s="127"/>
      <c r="BO892" s="127"/>
      <c r="BP892" s="127"/>
      <c r="BQ892" s="127"/>
      <c r="BR892" s="127"/>
      <c r="BS892" s="127"/>
      <c r="BT892" s="127"/>
      <c r="BU892" s="127"/>
      <c r="BV892" s="127"/>
    </row>
    <row r="893">
      <c r="A893" s="154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  <c r="AA893" s="127"/>
      <c r="AB893" s="127"/>
      <c r="AC893" s="127"/>
      <c r="AD893" s="127"/>
      <c r="AE893" s="127"/>
      <c r="AF893" s="127"/>
      <c r="AG893" s="127"/>
      <c r="AH893" s="127"/>
      <c r="AI893" s="127"/>
      <c r="AJ893" s="127"/>
      <c r="AK893" s="127"/>
      <c r="AL893" s="127"/>
      <c r="AM893" s="127"/>
      <c r="AN893" s="127"/>
      <c r="AO893" s="127"/>
      <c r="AP893" s="127"/>
      <c r="AQ893" s="127"/>
      <c r="AR893" s="127"/>
      <c r="AS893" s="127"/>
      <c r="AT893" s="127"/>
      <c r="AU893" s="127"/>
      <c r="AV893" s="127"/>
      <c r="AW893" s="127"/>
      <c r="AX893" s="127"/>
      <c r="AY893" s="127"/>
      <c r="AZ893" s="127"/>
      <c r="BA893" s="127"/>
      <c r="BB893" s="127"/>
      <c r="BC893" s="127"/>
      <c r="BD893" s="127"/>
      <c r="BE893" s="127"/>
      <c r="BF893" s="127"/>
      <c r="BG893" s="127"/>
      <c r="BH893" s="127"/>
      <c r="BI893" s="127"/>
      <c r="BJ893" s="127"/>
      <c r="BK893" s="127"/>
      <c r="BL893" s="127"/>
      <c r="BM893" s="127"/>
      <c r="BN893" s="127"/>
      <c r="BO893" s="127"/>
      <c r="BP893" s="127"/>
      <c r="BQ893" s="127"/>
      <c r="BR893" s="127"/>
      <c r="BS893" s="127"/>
      <c r="BT893" s="127"/>
      <c r="BU893" s="127"/>
      <c r="BV893" s="127"/>
    </row>
    <row r="894">
      <c r="A894" s="154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  <c r="AA894" s="127"/>
      <c r="AB894" s="127"/>
      <c r="AC894" s="127"/>
      <c r="AD894" s="127"/>
      <c r="AE894" s="127"/>
      <c r="AF894" s="127"/>
      <c r="AG894" s="127"/>
      <c r="AH894" s="127"/>
      <c r="AI894" s="127"/>
      <c r="AJ894" s="127"/>
      <c r="AK894" s="127"/>
      <c r="AL894" s="127"/>
      <c r="AM894" s="127"/>
      <c r="AN894" s="127"/>
      <c r="AO894" s="127"/>
      <c r="AP894" s="127"/>
      <c r="AQ894" s="127"/>
      <c r="AR894" s="127"/>
      <c r="AS894" s="127"/>
      <c r="AT894" s="127"/>
      <c r="AU894" s="127"/>
      <c r="AV894" s="127"/>
      <c r="AW894" s="127"/>
      <c r="AX894" s="127"/>
      <c r="AY894" s="127"/>
      <c r="AZ894" s="127"/>
      <c r="BA894" s="127"/>
      <c r="BB894" s="127"/>
      <c r="BC894" s="127"/>
      <c r="BD894" s="127"/>
      <c r="BE894" s="127"/>
      <c r="BF894" s="127"/>
      <c r="BG894" s="127"/>
      <c r="BH894" s="127"/>
      <c r="BI894" s="127"/>
      <c r="BJ894" s="127"/>
      <c r="BK894" s="127"/>
      <c r="BL894" s="127"/>
      <c r="BM894" s="127"/>
      <c r="BN894" s="127"/>
      <c r="BO894" s="127"/>
      <c r="BP894" s="127"/>
      <c r="BQ894" s="127"/>
      <c r="BR894" s="127"/>
      <c r="BS894" s="127"/>
      <c r="BT894" s="127"/>
      <c r="BU894" s="127"/>
      <c r="BV894" s="127"/>
    </row>
    <row r="895">
      <c r="A895" s="154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  <c r="AB895" s="127"/>
      <c r="AC895" s="127"/>
      <c r="AD895" s="127"/>
      <c r="AE895" s="127"/>
      <c r="AF895" s="127"/>
      <c r="AG895" s="127"/>
      <c r="AH895" s="127"/>
      <c r="AI895" s="127"/>
      <c r="AJ895" s="127"/>
      <c r="AK895" s="127"/>
      <c r="AL895" s="127"/>
      <c r="AM895" s="127"/>
      <c r="AN895" s="127"/>
      <c r="AO895" s="127"/>
      <c r="AP895" s="127"/>
      <c r="AQ895" s="127"/>
      <c r="AR895" s="127"/>
      <c r="AS895" s="127"/>
      <c r="AT895" s="127"/>
      <c r="AU895" s="127"/>
      <c r="AV895" s="127"/>
      <c r="AW895" s="127"/>
      <c r="AX895" s="127"/>
      <c r="AY895" s="127"/>
      <c r="AZ895" s="127"/>
      <c r="BA895" s="127"/>
      <c r="BB895" s="127"/>
      <c r="BC895" s="127"/>
      <c r="BD895" s="127"/>
      <c r="BE895" s="127"/>
      <c r="BF895" s="127"/>
      <c r="BG895" s="127"/>
      <c r="BH895" s="127"/>
      <c r="BI895" s="127"/>
      <c r="BJ895" s="127"/>
      <c r="BK895" s="127"/>
      <c r="BL895" s="127"/>
      <c r="BM895" s="127"/>
      <c r="BN895" s="127"/>
      <c r="BO895" s="127"/>
      <c r="BP895" s="127"/>
      <c r="BQ895" s="127"/>
      <c r="BR895" s="127"/>
      <c r="BS895" s="127"/>
      <c r="BT895" s="127"/>
      <c r="BU895" s="127"/>
      <c r="BV895" s="127"/>
    </row>
    <row r="896">
      <c r="A896" s="154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  <c r="AA896" s="127"/>
      <c r="AB896" s="127"/>
      <c r="AC896" s="127"/>
      <c r="AD896" s="127"/>
      <c r="AE896" s="127"/>
      <c r="AF896" s="127"/>
      <c r="AG896" s="127"/>
      <c r="AH896" s="127"/>
      <c r="AI896" s="127"/>
      <c r="AJ896" s="127"/>
      <c r="AK896" s="127"/>
      <c r="AL896" s="127"/>
      <c r="AM896" s="127"/>
      <c r="AN896" s="127"/>
      <c r="AO896" s="127"/>
      <c r="AP896" s="127"/>
      <c r="AQ896" s="127"/>
      <c r="AR896" s="127"/>
      <c r="AS896" s="127"/>
      <c r="AT896" s="127"/>
      <c r="AU896" s="127"/>
      <c r="AV896" s="127"/>
      <c r="AW896" s="127"/>
      <c r="AX896" s="127"/>
      <c r="AY896" s="127"/>
      <c r="AZ896" s="127"/>
      <c r="BA896" s="127"/>
      <c r="BB896" s="127"/>
      <c r="BC896" s="127"/>
      <c r="BD896" s="127"/>
      <c r="BE896" s="127"/>
      <c r="BF896" s="127"/>
      <c r="BG896" s="127"/>
      <c r="BH896" s="127"/>
      <c r="BI896" s="127"/>
      <c r="BJ896" s="127"/>
      <c r="BK896" s="127"/>
      <c r="BL896" s="127"/>
      <c r="BM896" s="127"/>
      <c r="BN896" s="127"/>
      <c r="BO896" s="127"/>
      <c r="BP896" s="127"/>
      <c r="BQ896" s="127"/>
      <c r="BR896" s="127"/>
      <c r="BS896" s="127"/>
      <c r="BT896" s="127"/>
      <c r="BU896" s="127"/>
      <c r="BV896" s="127"/>
    </row>
    <row r="897">
      <c r="A897" s="154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  <c r="AA897" s="127"/>
      <c r="AB897" s="127"/>
      <c r="AC897" s="127"/>
      <c r="AD897" s="127"/>
      <c r="AE897" s="127"/>
      <c r="AF897" s="127"/>
      <c r="AG897" s="127"/>
      <c r="AH897" s="127"/>
      <c r="AI897" s="127"/>
      <c r="AJ897" s="127"/>
      <c r="AK897" s="127"/>
      <c r="AL897" s="127"/>
      <c r="AM897" s="127"/>
      <c r="AN897" s="127"/>
      <c r="AO897" s="127"/>
      <c r="AP897" s="127"/>
      <c r="AQ897" s="127"/>
      <c r="AR897" s="127"/>
      <c r="AS897" s="127"/>
      <c r="AT897" s="127"/>
      <c r="AU897" s="127"/>
      <c r="AV897" s="127"/>
      <c r="AW897" s="127"/>
      <c r="AX897" s="127"/>
      <c r="AY897" s="127"/>
      <c r="AZ897" s="127"/>
      <c r="BA897" s="127"/>
      <c r="BB897" s="127"/>
      <c r="BC897" s="127"/>
      <c r="BD897" s="127"/>
      <c r="BE897" s="127"/>
      <c r="BF897" s="127"/>
      <c r="BG897" s="127"/>
      <c r="BH897" s="127"/>
      <c r="BI897" s="127"/>
      <c r="BJ897" s="127"/>
      <c r="BK897" s="127"/>
      <c r="BL897" s="127"/>
      <c r="BM897" s="127"/>
      <c r="BN897" s="127"/>
      <c r="BO897" s="127"/>
      <c r="BP897" s="127"/>
      <c r="BQ897" s="127"/>
      <c r="BR897" s="127"/>
      <c r="BS897" s="127"/>
      <c r="BT897" s="127"/>
      <c r="BU897" s="127"/>
      <c r="BV897" s="127"/>
    </row>
    <row r="898">
      <c r="A898" s="154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  <c r="AA898" s="127"/>
      <c r="AB898" s="127"/>
      <c r="AC898" s="127"/>
      <c r="AD898" s="127"/>
      <c r="AE898" s="127"/>
      <c r="AF898" s="127"/>
      <c r="AG898" s="127"/>
      <c r="AH898" s="127"/>
      <c r="AI898" s="127"/>
      <c r="AJ898" s="127"/>
      <c r="AK898" s="127"/>
      <c r="AL898" s="127"/>
      <c r="AM898" s="127"/>
      <c r="AN898" s="127"/>
      <c r="AO898" s="127"/>
      <c r="AP898" s="127"/>
      <c r="AQ898" s="127"/>
      <c r="AR898" s="127"/>
      <c r="AS898" s="127"/>
      <c r="AT898" s="127"/>
      <c r="AU898" s="127"/>
      <c r="AV898" s="127"/>
      <c r="AW898" s="127"/>
      <c r="AX898" s="127"/>
      <c r="AY898" s="127"/>
      <c r="AZ898" s="127"/>
      <c r="BA898" s="127"/>
      <c r="BB898" s="127"/>
      <c r="BC898" s="127"/>
      <c r="BD898" s="127"/>
      <c r="BE898" s="127"/>
      <c r="BF898" s="127"/>
      <c r="BG898" s="127"/>
      <c r="BH898" s="127"/>
      <c r="BI898" s="127"/>
      <c r="BJ898" s="127"/>
      <c r="BK898" s="127"/>
      <c r="BL898" s="127"/>
      <c r="BM898" s="127"/>
      <c r="BN898" s="127"/>
      <c r="BO898" s="127"/>
      <c r="BP898" s="127"/>
      <c r="BQ898" s="127"/>
      <c r="BR898" s="127"/>
      <c r="BS898" s="127"/>
      <c r="BT898" s="127"/>
      <c r="BU898" s="127"/>
      <c r="BV898" s="127"/>
    </row>
    <row r="899">
      <c r="A899" s="154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  <c r="AA899" s="127"/>
      <c r="AB899" s="127"/>
      <c r="AC899" s="127"/>
      <c r="AD899" s="127"/>
      <c r="AE899" s="127"/>
      <c r="AF899" s="127"/>
      <c r="AG899" s="127"/>
      <c r="AH899" s="127"/>
      <c r="AI899" s="127"/>
      <c r="AJ899" s="127"/>
      <c r="AK899" s="127"/>
      <c r="AL899" s="127"/>
      <c r="AM899" s="127"/>
      <c r="AN899" s="127"/>
      <c r="AO899" s="127"/>
      <c r="AP899" s="127"/>
      <c r="AQ899" s="127"/>
      <c r="AR899" s="127"/>
      <c r="AS899" s="127"/>
      <c r="AT899" s="127"/>
      <c r="AU899" s="127"/>
      <c r="AV899" s="127"/>
      <c r="AW899" s="127"/>
      <c r="AX899" s="127"/>
      <c r="AY899" s="127"/>
      <c r="AZ899" s="127"/>
      <c r="BA899" s="127"/>
      <c r="BB899" s="127"/>
      <c r="BC899" s="127"/>
      <c r="BD899" s="127"/>
      <c r="BE899" s="127"/>
      <c r="BF899" s="127"/>
      <c r="BG899" s="127"/>
      <c r="BH899" s="127"/>
      <c r="BI899" s="127"/>
      <c r="BJ899" s="127"/>
      <c r="BK899" s="127"/>
      <c r="BL899" s="127"/>
      <c r="BM899" s="127"/>
      <c r="BN899" s="127"/>
      <c r="BO899" s="127"/>
      <c r="BP899" s="127"/>
      <c r="BQ899" s="127"/>
      <c r="BR899" s="127"/>
      <c r="BS899" s="127"/>
      <c r="BT899" s="127"/>
      <c r="BU899" s="127"/>
      <c r="BV899" s="127"/>
    </row>
    <row r="900">
      <c r="A900" s="154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  <c r="AA900" s="127"/>
      <c r="AB900" s="127"/>
      <c r="AC900" s="127"/>
      <c r="AD900" s="127"/>
      <c r="AE900" s="127"/>
      <c r="AF900" s="127"/>
      <c r="AG900" s="127"/>
      <c r="AH900" s="127"/>
      <c r="AI900" s="127"/>
      <c r="AJ900" s="127"/>
      <c r="AK900" s="127"/>
      <c r="AL900" s="127"/>
      <c r="AM900" s="127"/>
      <c r="AN900" s="127"/>
      <c r="AO900" s="127"/>
      <c r="AP900" s="127"/>
      <c r="AQ900" s="127"/>
      <c r="AR900" s="127"/>
      <c r="AS900" s="127"/>
      <c r="AT900" s="127"/>
      <c r="AU900" s="127"/>
      <c r="AV900" s="127"/>
      <c r="AW900" s="127"/>
      <c r="AX900" s="127"/>
      <c r="AY900" s="127"/>
      <c r="AZ900" s="127"/>
      <c r="BA900" s="127"/>
      <c r="BB900" s="127"/>
      <c r="BC900" s="127"/>
      <c r="BD900" s="127"/>
      <c r="BE900" s="127"/>
      <c r="BF900" s="127"/>
      <c r="BG900" s="127"/>
      <c r="BH900" s="127"/>
      <c r="BI900" s="127"/>
      <c r="BJ900" s="127"/>
      <c r="BK900" s="127"/>
      <c r="BL900" s="127"/>
      <c r="BM900" s="127"/>
      <c r="BN900" s="127"/>
      <c r="BO900" s="127"/>
      <c r="BP900" s="127"/>
      <c r="BQ900" s="127"/>
      <c r="BR900" s="127"/>
      <c r="BS900" s="127"/>
      <c r="BT900" s="127"/>
      <c r="BU900" s="127"/>
      <c r="BV900" s="127"/>
    </row>
    <row r="901">
      <c r="A901" s="154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  <c r="AA901" s="127"/>
      <c r="AB901" s="127"/>
      <c r="AC901" s="127"/>
      <c r="AD901" s="127"/>
      <c r="AE901" s="127"/>
      <c r="AF901" s="127"/>
      <c r="AG901" s="127"/>
      <c r="AH901" s="127"/>
      <c r="AI901" s="127"/>
      <c r="AJ901" s="127"/>
      <c r="AK901" s="127"/>
      <c r="AL901" s="127"/>
      <c r="AM901" s="127"/>
      <c r="AN901" s="127"/>
      <c r="AO901" s="127"/>
      <c r="AP901" s="127"/>
      <c r="AQ901" s="127"/>
      <c r="AR901" s="127"/>
      <c r="AS901" s="127"/>
      <c r="AT901" s="127"/>
      <c r="AU901" s="127"/>
      <c r="AV901" s="127"/>
      <c r="AW901" s="127"/>
      <c r="AX901" s="127"/>
      <c r="AY901" s="127"/>
      <c r="AZ901" s="127"/>
      <c r="BA901" s="127"/>
      <c r="BB901" s="127"/>
      <c r="BC901" s="127"/>
      <c r="BD901" s="127"/>
      <c r="BE901" s="127"/>
      <c r="BF901" s="127"/>
      <c r="BG901" s="127"/>
      <c r="BH901" s="127"/>
      <c r="BI901" s="127"/>
      <c r="BJ901" s="127"/>
      <c r="BK901" s="127"/>
      <c r="BL901" s="127"/>
      <c r="BM901" s="127"/>
      <c r="BN901" s="127"/>
      <c r="BO901" s="127"/>
      <c r="BP901" s="127"/>
      <c r="BQ901" s="127"/>
      <c r="BR901" s="127"/>
      <c r="BS901" s="127"/>
      <c r="BT901" s="127"/>
      <c r="BU901" s="127"/>
      <c r="BV901" s="127"/>
    </row>
    <row r="902">
      <c r="A902" s="154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  <c r="AA902" s="127"/>
      <c r="AB902" s="127"/>
      <c r="AC902" s="127"/>
      <c r="AD902" s="127"/>
      <c r="AE902" s="127"/>
      <c r="AF902" s="127"/>
      <c r="AG902" s="127"/>
      <c r="AH902" s="127"/>
      <c r="AI902" s="127"/>
      <c r="AJ902" s="127"/>
      <c r="AK902" s="127"/>
      <c r="AL902" s="127"/>
      <c r="AM902" s="127"/>
      <c r="AN902" s="127"/>
      <c r="AO902" s="127"/>
      <c r="AP902" s="127"/>
      <c r="AQ902" s="127"/>
      <c r="AR902" s="127"/>
      <c r="AS902" s="127"/>
      <c r="AT902" s="127"/>
      <c r="AU902" s="127"/>
      <c r="AV902" s="127"/>
      <c r="AW902" s="127"/>
      <c r="AX902" s="127"/>
      <c r="AY902" s="127"/>
      <c r="AZ902" s="127"/>
      <c r="BA902" s="127"/>
      <c r="BB902" s="127"/>
      <c r="BC902" s="127"/>
      <c r="BD902" s="127"/>
      <c r="BE902" s="127"/>
      <c r="BF902" s="127"/>
      <c r="BG902" s="127"/>
      <c r="BH902" s="127"/>
      <c r="BI902" s="127"/>
      <c r="BJ902" s="127"/>
      <c r="BK902" s="127"/>
      <c r="BL902" s="127"/>
      <c r="BM902" s="127"/>
      <c r="BN902" s="127"/>
      <c r="BO902" s="127"/>
      <c r="BP902" s="127"/>
      <c r="BQ902" s="127"/>
      <c r="BR902" s="127"/>
      <c r="BS902" s="127"/>
      <c r="BT902" s="127"/>
      <c r="BU902" s="127"/>
      <c r="BV902" s="127"/>
    </row>
    <row r="903">
      <c r="A903" s="154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  <c r="AA903" s="127"/>
      <c r="AB903" s="127"/>
      <c r="AC903" s="127"/>
      <c r="AD903" s="127"/>
      <c r="AE903" s="127"/>
      <c r="AF903" s="127"/>
      <c r="AG903" s="127"/>
      <c r="AH903" s="127"/>
      <c r="AI903" s="127"/>
      <c r="AJ903" s="127"/>
      <c r="AK903" s="127"/>
      <c r="AL903" s="127"/>
      <c r="AM903" s="127"/>
      <c r="AN903" s="127"/>
      <c r="AO903" s="127"/>
      <c r="AP903" s="127"/>
      <c r="AQ903" s="127"/>
      <c r="AR903" s="127"/>
      <c r="AS903" s="127"/>
      <c r="AT903" s="127"/>
      <c r="AU903" s="127"/>
      <c r="AV903" s="127"/>
      <c r="AW903" s="127"/>
      <c r="AX903" s="127"/>
      <c r="AY903" s="127"/>
      <c r="AZ903" s="127"/>
      <c r="BA903" s="127"/>
      <c r="BB903" s="127"/>
      <c r="BC903" s="127"/>
      <c r="BD903" s="127"/>
      <c r="BE903" s="127"/>
      <c r="BF903" s="127"/>
      <c r="BG903" s="127"/>
      <c r="BH903" s="127"/>
      <c r="BI903" s="127"/>
      <c r="BJ903" s="127"/>
      <c r="BK903" s="127"/>
      <c r="BL903" s="127"/>
      <c r="BM903" s="127"/>
      <c r="BN903" s="127"/>
      <c r="BO903" s="127"/>
      <c r="BP903" s="127"/>
      <c r="BQ903" s="127"/>
      <c r="BR903" s="127"/>
      <c r="BS903" s="127"/>
      <c r="BT903" s="127"/>
      <c r="BU903" s="127"/>
      <c r="BV903" s="127"/>
    </row>
    <row r="904">
      <c r="A904" s="154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  <c r="AA904" s="127"/>
      <c r="AB904" s="127"/>
      <c r="AC904" s="127"/>
      <c r="AD904" s="127"/>
      <c r="AE904" s="127"/>
      <c r="AF904" s="127"/>
      <c r="AG904" s="127"/>
      <c r="AH904" s="127"/>
      <c r="AI904" s="127"/>
      <c r="AJ904" s="127"/>
      <c r="AK904" s="127"/>
      <c r="AL904" s="127"/>
      <c r="AM904" s="127"/>
      <c r="AN904" s="127"/>
      <c r="AO904" s="127"/>
      <c r="AP904" s="127"/>
      <c r="AQ904" s="127"/>
      <c r="AR904" s="127"/>
      <c r="AS904" s="127"/>
      <c r="AT904" s="127"/>
      <c r="AU904" s="127"/>
      <c r="AV904" s="127"/>
      <c r="AW904" s="127"/>
      <c r="AX904" s="127"/>
      <c r="AY904" s="127"/>
      <c r="AZ904" s="127"/>
      <c r="BA904" s="127"/>
      <c r="BB904" s="127"/>
      <c r="BC904" s="127"/>
      <c r="BD904" s="127"/>
      <c r="BE904" s="127"/>
      <c r="BF904" s="127"/>
      <c r="BG904" s="127"/>
      <c r="BH904" s="127"/>
      <c r="BI904" s="127"/>
      <c r="BJ904" s="127"/>
      <c r="BK904" s="127"/>
      <c r="BL904" s="127"/>
      <c r="BM904" s="127"/>
      <c r="BN904" s="127"/>
      <c r="BO904" s="127"/>
      <c r="BP904" s="127"/>
      <c r="BQ904" s="127"/>
      <c r="BR904" s="127"/>
      <c r="BS904" s="127"/>
      <c r="BT904" s="127"/>
      <c r="BU904" s="127"/>
      <c r="BV904" s="127"/>
    </row>
    <row r="905">
      <c r="A905" s="154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  <c r="AA905" s="127"/>
      <c r="AB905" s="127"/>
      <c r="AC905" s="127"/>
      <c r="AD905" s="127"/>
      <c r="AE905" s="127"/>
      <c r="AF905" s="127"/>
      <c r="AG905" s="127"/>
      <c r="AH905" s="127"/>
      <c r="AI905" s="127"/>
      <c r="AJ905" s="127"/>
      <c r="AK905" s="127"/>
      <c r="AL905" s="127"/>
      <c r="AM905" s="127"/>
      <c r="AN905" s="127"/>
      <c r="AO905" s="127"/>
      <c r="AP905" s="127"/>
      <c r="AQ905" s="127"/>
      <c r="AR905" s="127"/>
      <c r="AS905" s="127"/>
      <c r="AT905" s="127"/>
      <c r="AU905" s="127"/>
      <c r="AV905" s="127"/>
      <c r="AW905" s="127"/>
      <c r="AX905" s="127"/>
      <c r="AY905" s="127"/>
      <c r="AZ905" s="127"/>
      <c r="BA905" s="127"/>
      <c r="BB905" s="127"/>
      <c r="BC905" s="127"/>
      <c r="BD905" s="127"/>
      <c r="BE905" s="127"/>
      <c r="BF905" s="127"/>
      <c r="BG905" s="127"/>
      <c r="BH905" s="127"/>
      <c r="BI905" s="127"/>
      <c r="BJ905" s="127"/>
      <c r="BK905" s="127"/>
      <c r="BL905" s="127"/>
      <c r="BM905" s="127"/>
      <c r="BN905" s="127"/>
      <c r="BO905" s="127"/>
      <c r="BP905" s="127"/>
      <c r="BQ905" s="127"/>
      <c r="BR905" s="127"/>
      <c r="BS905" s="127"/>
      <c r="BT905" s="127"/>
      <c r="BU905" s="127"/>
      <c r="BV905" s="127"/>
    </row>
    <row r="906">
      <c r="A906" s="154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  <c r="AA906" s="127"/>
      <c r="AB906" s="127"/>
      <c r="AC906" s="127"/>
      <c r="AD906" s="127"/>
      <c r="AE906" s="127"/>
      <c r="AF906" s="127"/>
      <c r="AG906" s="127"/>
      <c r="AH906" s="127"/>
      <c r="AI906" s="127"/>
      <c r="AJ906" s="127"/>
      <c r="AK906" s="127"/>
      <c r="AL906" s="127"/>
      <c r="AM906" s="127"/>
      <c r="AN906" s="127"/>
      <c r="AO906" s="127"/>
      <c r="AP906" s="127"/>
      <c r="AQ906" s="127"/>
      <c r="AR906" s="127"/>
      <c r="AS906" s="127"/>
      <c r="AT906" s="127"/>
      <c r="AU906" s="127"/>
      <c r="AV906" s="127"/>
      <c r="AW906" s="127"/>
      <c r="AX906" s="127"/>
      <c r="AY906" s="127"/>
      <c r="AZ906" s="127"/>
      <c r="BA906" s="127"/>
      <c r="BB906" s="127"/>
      <c r="BC906" s="127"/>
      <c r="BD906" s="127"/>
      <c r="BE906" s="127"/>
      <c r="BF906" s="127"/>
      <c r="BG906" s="127"/>
      <c r="BH906" s="127"/>
      <c r="BI906" s="127"/>
      <c r="BJ906" s="127"/>
      <c r="BK906" s="127"/>
      <c r="BL906" s="127"/>
      <c r="BM906" s="127"/>
      <c r="BN906" s="127"/>
      <c r="BO906" s="127"/>
      <c r="BP906" s="127"/>
      <c r="BQ906" s="127"/>
      <c r="BR906" s="127"/>
      <c r="BS906" s="127"/>
      <c r="BT906" s="127"/>
      <c r="BU906" s="127"/>
      <c r="BV906" s="127"/>
    </row>
    <row r="907">
      <c r="A907" s="154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  <c r="AA907" s="127"/>
      <c r="AB907" s="127"/>
      <c r="AC907" s="127"/>
      <c r="AD907" s="127"/>
      <c r="AE907" s="127"/>
      <c r="AF907" s="127"/>
      <c r="AG907" s="127"/>
      <c r="AH907" s="127"/>
      <c r="AI907" s="127"/>
      <c r="AJ907" s="127"/>
      <c r="AK907" s="127"/>
      <c r="AL907" s="127"/>
      <c r="AM907" s="127"/>
      <c r="AN907" s="127"/>
      <c r="AO907" s="127"/>
      <c r="AP907" s="127"/>
      <c r="AQ907" s="127"/>
      <c r="AR907" s="127"/>
      <c r="AS907" s="127"/>
      <c r="AT907" s="127"/>
      <c r="AU907" s="127"/>
      <c r="AV907" s="127"/>
      <c r="AW907" s="127"/>
      <c r="AX907" s="127"/>
      <c r="AY907" s="127"/>
      <c r="AZ907" s="127"/>
      <c r="BA907" s="127"/>
      <c r="BB907" s="127"/>
      <c r="BC907" s="127"/>
      <c r="BD907" s="127"/>
      <c r="BE907" s="127"/>
      <c r="BF907" s="127"/>
      <c r="BG907" s="127"/>
      <c r="BH907" s="127"/>
      <c r="BI907" s="127"/>
      <c r="BJ907" s="127"/>
      <c r="BK907" s="127"/>
      <c r="BL907" s="127"/>
      <c r="BM907" s="127"/>
      <c r="BN907" s="127"/>
      <c r="BO907" s="127"/>
      <c r="BP907" s="127"/>
      <c r="BQ907" s="127"/>
      <c r="BR907" s="127"/>
      <c r="BS907" s="127"/>
      <c r="BT907" s="127"/>
      <c r="BU907" s="127"/>
      <c r="BV907" s="127"/>
    </row>
    <row r="908">
      <c r="A908" s="154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  <c r="AA908" s="127"/>
      <c r="AB908" s="127"/>
      <c r="AC908" s="127"/>
      <c r="AD908" s="127"/>
      <c r="AE908" s="127"/>
      <c r="AF908" s="127"/>
      <c r="AG908" s="127"/>
      <c r="AH908" s="127"/>
      <c r="AI908" s="127"/>
      <c r="AJ908" s="127"/>
      <c r="AK908" s="127"/>
      <c r="AL908" s="127"/>
      <c r="AM908" s="127"/>
      <c r="AN908" s="127"/>
      <c r="AO908" s="127"/>
      <c r="AP908" s="127"/>
      <c r="AQ908" s="127"/>
      <c r="AR908" s="127"/>
      <c r="AS908" s="127"/>
      <c r="AT908" s="127"/>
      <c r="AU908" s="127"/>
      <c r="AV908" s="127"/>
      <c r="AW908" s="127"/>
      <c r="AX908" s="127"/>
      <c r="AY908" s="127"/>
      <c r="AZ908" s="127"/>
      <c r="BA908" s="127"/>
      <c r="BB908" s="127"/>
      <c r="BC908" s="127"/>
      <c r="BD908" s="127"/>
      <c r="BE908" s="127"/>
      <c r="BF908" s="127"/>
      <c r="BG908" s="127"/>
      <c r="BH908" s="127"/>
      <c r="BI908" s="127"/>
      <c r="BJ908" s="127"/>
      <c r="BK908" s="127"/>
      <c r="BL908" s="127"/>
      <c r="BM908" s="127"/>
      <c r="BN908" s="127"/>
      <c r="BO908" s="127"/>
      <c r="BP908" s="127"/>
      <c r="BQ908" s="127"/>
      <c r="BR908" s="127"/>
      <c r="BS908" s="127"/>
      <c r="BT908" s="127"/>
      <c r="BU908" s="127"/>
      <c r="BV908" s="127"/>
    </row>
    <row r="909">
      <c r="A909" s="154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  <c r="AA909" s="127"/>
      <c r="AB909" s="127"/>
      <c r="AC909" s="127"/>
      <c r="AD909" s="127"/>
      <c r="AE909" s="127"/>
      <c r="AF909" s="127"/>
      <c r="AG909" s="127"/>
      <c r="AH909" s="127"/>
      <c r="AI909" s="127"/>
      <c r="AJ909" s="127"/>
      <c r="AK909" s="127"/>
      <c r="AL909" s="127"/>
      <c r="AM909" s="127"/>
      <c r="AN909" s="127"/>
      <c r="AO909" s="127"/>
      <c r="AP909" s="127"/>
      <c r="AQ909" s="127"/>
      <c r="AR909" s="127"/>
      <c r="AS909" s="127"/>
      <c r="AT909" s="127"/>
      <c r="AU909" s="127"/>
      <c r="AV909" s="127"/>
      <c r="AW909" s="127"/>
      <c r="AX909" s="127"/>
      <c r="AY909" s="127"/>
      <c r="AZ909" s="127"/>
      <c r="BA909" s="127"/>
      <c r="BB909" s="127"/>
      <c r="BC909" s="127"/>
      <c r="BD909" s="127"/>
      <c r="BE909" s="127"/>
      <c r="BF909" s="127"/>
      <c r="BG909" s="127"/>
      <c r="BH909" s="127"/>
      <c r="BI909" s="127"/>
      <c r="BJ909" s="127"/>
      <c r="BK909" s="127"/>
      <c r="BL909" s="127"/>
      <c r="BM909" s="127"/>
      <c r="BN909" s="127"/>
      <c r="BO909" s="127"/>
      <c r="BP909" s="127"/>
      <c r="BQ909" s="127"/>
      <c r="BR909" s="127"/>
      <c r="BS909" s="127"/>
      <c r="BT909" s="127"/>
      <c r="BU909" s="127"/>
      <c r="BV909" s="127"/>
    </row>
    <row r="910">
      <c r="A910" s="154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  <c r="AA910" s="127"/>
      <c r="AB910" s="127"/>
      <c r="AC910" s="127"/>
      <c r="AD910" s="127"/>
      <c r="AE910" s="127"/>
      <c r="AF910" s="127"/>
      <c r="AG910" s="127"/>
      <c r="AH910" s="127"/>
      <c r="AI910" s="127"/>
      <c r="AJ910" s="127"/>
      <c r="AK910" s="127"/>
      <c r="AL910" s="127"/>
      <c r="AM910" s="127"/>
      <c r="AN910" s="127"/>
      <c r="AO910" s="127"/>
      <c r="AP910" s="127"/>
      <c r="AQ910" s="127"/>
      <c r="AR910" s="127"/>
      <c r="AS910" s="127"/>
      <c r="AT910" s="127"/>
      <c r="AU910" s="127"/>
      <c r="AV910" s="127"/>
      <c r="AW910" s="127"/>
      <c r="AX910" s="127"/>
      <c r="AY910" s="127"/>
      <c r="AZ910" s="127"/>
      <c r="BA910" s="127"/>
      <c r="BB910" s="127"/>
      <c r="BC910" s="127"/>
      <c r="BD910" s="127"/>
      <c r="BE910" s="127"/>
      <c r="BF910" s="127"/>
      <c r="BG910" s="127"/>
      <c r="BH910" s="127"/>
      <c r="BI910" s="127"/>
      <c r="BJ910" s="127"/>
      <c r="BK910" s="127"/>
      <c r="BL910" s="127"/>
      <c r="BM910" s="127"/>
      <c r="BN910" s="127"/>
      <c r="BO910" s="127"/>
      <c r="BP910" s="127"/>
      <c r="BQ910" s="127"/>
      <c r="BR910" s="127"/>
      <c r="BS910" s="127"/>
      <c r="BT910" s="127"/>
      <c r="BU910" s="127"/>
      <c r="BV910" s="127"/>
    </row>
    <row r="911">
      <c r="A911" s="154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  <c r="AA911" s="127"/>
      <c r="AB911" s="127"/>
      <c r="AC911" s="127"/>
      <c r="AD911" s="127"/>
      <c r="AE911" s="127"/>
      <c r="AF911" s="127"/>
      <c r="AG911" s="127"/>
      <c r="AH911" s="127"/>
      <c r="AI911" s="127"/>
      <c r="AJ911" s="127"/>
      <c r="AK911" s="127"/>
      <c r="AL911" s="127"/>
      <c r="AM911" s="127"/>
      <c r="AN911" s="127"/>
      <c r="AO911" s="127"/>
      <c r="AP911" s="127"/>
      <c r="AQ911" s="127"/>
      <c r="AR911" s="127"/>
      <c r="AS911" s="127"/>
      <c r="AT911" s="127"/>
      <c r="AU911" s="127"/>
      <c r="AV911" s="127"/>
      <c r="AW911" s="127"/>
      <c r="AX911" s="127"/>
      <c r="AY911" s="127"/>
      <c r="AZ911" s="127"/>
      <c r="BA911" s="127"/>
      <c r="BB911" s="127"/>
      <c r="BC911" s="127"/>
      <c r="BD911" s="127"/>
      <c r="BE911" s="127"/>
      <c r="BF911" s="127"/>
      <c r="BG911" s="127"/>
      <c r="BH911" s="127"/>
      <c r="BI911" s="127"/>
      <c r="BJ911" s="127"/>
      <c r="BK911" s="127"/>
      <c r="BL911" s="127"/>
      <c r="BM911" s="127"/>
      <c r="BN911" s="127"/>
      <c r="BO911" s="127"/>
      <c r="BP911" s="127"/>
      <c r="BQ911" s="127"/>
      <c r="BR911" s="127"/>
      <c r="BS911" s="127"/>
      <c r="BT911" s="127"/>
      <c r="BU911" s="127"/>
      <c r="BV911" s="127"/>
    </row>
    <row r="912">
      <c r="A912" s="154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  <c r="AA912" s="127"/>
      <c r="AB912" s="127"/>
      <c r="AC912" s="127"/>
      <c r="AD912" s="127"/>
      <c r="AE912" s="127"/>
      <c r="AF912" s="127"/>
      <c r="AG912" s="127"/>
      <c r="AH912" s="127"/>
      <c r="AI912" s="127"/>
      <c r="AJ912" s="127"/>
      <c r="AK912" s="127"/>
      <c r="AL912" s="127"/>
      <c r="AM912" s="127"/>
      <c r="AN912" s="127"/>
      <c r="AO912" s="127"/>
      <c r="AP912" s="127"/>
      <c r="AQ912" s="127"/>
      <c r="AR912" s="127"/>
      <c r="AS912" s="127"/>
      <c r="AT912" s="127"/>
      <c r="AU912" s="127"/>
      <c r="AV912" s="127"/>
      <c r="AW912" s="127"/>
      <c r="AX912" s="127"/>
      <c r="AY912" s="127"/>
      <c r="AZ912" s="127"/>
      <c r="BA912" s="127"/>
      <c r="BB912" s="127"/>
      <c r="BC912" s="127"/>
      <c r="BD912" s="127"/>
      <c r="BE912" s="127"/>
      <c r="BF912" s="127"/>
      <c r="BG912" s="127"/>
      <c r="BH912" s="127"/>
      <c r="BI912" s="127"/>
      <c r="BJ912" s="127"/>
      <c r="BK912" s="127"/>
      <c r="BL912" s="127"/>
      <c r="BM912" s="127"/>
      <c r="BN912" s="127"/>
      <c r="BO912" s="127"/>
      <c r="BP912" s="127"/>
      <c r="BQ912" s="127"/>
      <c r="BR912" s="127"/>
      <c r="BS912" s="127"/>
      <c r="BT912" s="127"/>
      <c r="BU912" s="127"/>
      <c r="BV912" s="127"/>
    </row>
    <row r="913">
      <c r="A913" s="154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  <c r="AA913" s="127"/>
      <c r="AB913" s="127"/>
      <c r="AC913" s="127"/>
      <c r="AD913" s="127"/>
      <c r="AE913" s="127"/>
      <c r="AF913" s="127"/>
      <c r="AG913" s="127"/>
      <c r="AH913" s="127"/>
      <c r="AI913" s="127"/>
      <c r="AJ913" s="127"/>
      <c r="AK913" s="127"/>
      <c r="AL913" s="127"/>
      <c r="AM913" s="127"/>
      <c r="AN913" s="127"/>
      <c r="AO913" s="127"/>
      <c r="AP913" s="127"/>
      <c r="AQ913" s="127"/>
      <c r="AR913" s="127"/>
      <c r="AS913" s="127"/>
      <c r="AT913" s="127"/>
      <c r="AU913" s="127"/>
      <c r="AV913" s="127"/>
      <c r="AW913" s="127"/>
      <c r="AX913" s="127"/>
      <c r="AY913" s="127"/>
      <c r="AZ913" s="127"/>
      <c r="BA913" s="127"/>
      <c r="BB913" s="127"/>
      <c r="BC913" s="127"/>
      <c r="BD913" s="127"/>
      <c r="BE913" s="127"/>
      <c r="BF913" s="127"/>
      <c r="BG913" s="127"/>
      <c r="BH913" s="127"/>
      <c r="BI913" s="127"/>
      <c r="BJ913" s="127"/>
      <c r="BK913" s="127"/>
      <c r="BL913" s="127"/>
      <c r="BM913" s="127"/>
      <c r="BN913" s="127"/>
      <c r="BO913" s="127"/>
      <c r="BP913" s="127"/>
      <c r="BQ913" s="127"/>
      <c r="BR913" s="127"/>
      <c r="BS913" s="127"/>
      <c r="BT913" s="127"/>
      <c r="BU913" s="127"/>
      <c r="BV913" s="127"/>
    </row>
    <row r="914">
      <c r="A914" s="154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  <c r="AA914" s="127"/>
      <c r="AB914" s="127"/>
      <c r="AC914" s="127"/>
      <c r="AD914" s="127"/>
      <c r="AE914" s="127"/>
      <c r="AF914" s="127"/>
      <c r="AG914" s="127"/>
      <c r="AH914" s="127"/>
      <c r="AI914" s="127"/>
      <c r="AJ914" s="127"/>
      <c r="AK914" s="127"/>
      <c r="AL914" s="127"/>
      <c r="AM914" s="127"/>
      <c r="AN914" s="127"/>
      <c r="AO914" s="127"/>
      <c r="AP914" s="127"/>
      <c r="AQ914" s="127"/>
      <c r="AR914" s="127"/>
      <c r="AS914" s="127"/>
      <c r="AT914" s="127"/>
      <c r="AU914" s="127"/>
      <c r="AV914" s="127"/>
      <c r="AW914" s="127"/>
      <c r="AX914" s="127"/>
      <c r="AY914" s="127"/>
      <c r="AZ914" s="127"/>
      <c r="BA914" s="127"/>
      <c r="BB914" s="127"/>
      <c r="BC914" s="127"/>
      <c r="BD914" s="127"/>
      <c r="BE914" s="127"/>
      <c r="BF914" s="127"/>
      <c r="BG914" s="127"/>
      <c r="BH914" s="127"/>
      <c r="BI914" s="127"/>
      <c r="BJ914" s="127"/>
      <c r="BK914" s="127"/>
      <c r="BL914" s="127"/>
      <c r="BM914" s="127"/>
      <c r="BN914" s="127"/>
      <c r="BO914" s="127"/>
      <c r="BP914" s="127"/>
      <c r="BQ914" s="127"/>
      <c r="BR914" s="127"/>
      <c r="BS914" s="127"/>
      <c r="BT914" s="127"/>
      <c r="BU914" s="127"/>
      <c r="BV914" s="127"/>
    </row>
    <row r="915">
      <c r="A915" s="154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  <c r="AA915" s="127"/>
      <c r="AB915" s="127"/>
      <c r="AC915" s="127"/>
      <c r="AD915" s="127"/>
      <c r="AE915" s="127"/>
      <c r="AF915" s="127"/>
      <c r="AG915" s="127"/>
      <c r="AH915" s="127"/>
      <c r="AI915" s="127"/>
      <c r="AJ915" s="127"/>
      <c r="AK915" s="127"/>
      <c r="AL915" s="127"/>
      <c r="AM915" s="127"/>
      <c r="AN915" s="127"/>
      <c r="AO915" s="127"/>
      <c r="AP915" s="127"/>
      <c r="AQ915" s="127"/>
      <c r="AR915" s="127"/>
      <c r="AS915" s="127"/>
      <c r="AT915" s="127"/>
      <c r="AU915" s="127"/>
      <c r="AV915" s="127"/>
      <c r="AW915" s="127"/>
      <c r="AX915" s="127"/>
      <c r="AY915" s="127"/>
      <c r="AZ915" s="127"/>
      <c r="BA915" s="127"/>
      <c r="BB915" s="127"/>
      <c r="BC915" s="127"/>
      <c r="BD915" s="127"/>
      <c r="BE915" s="127"/>
      <c r="BF915" s="127"/>
      <c r="BG915" s="127"/>
      <c r="BH915" s="127"/>
      <c r="BI915" s="127"/>
      <c r="BJ915" s="127"/>
      <c r="BK915" s="127"/>
      <c r="BL915" s="127"/>
      <c r="BM915" s="127"/>
      <c r="BN915" s="127"/>
      <c r="BO915" s="127"/>
      <c r="BP915" s="127"/>
      <c r="BQ915" s="127"/>
      <c r="BR915" s="127"/>
      <c r="BS915" s="127"/>
      <c r="BT915" s="127"/>
      <c r="BU915" s="127"/>
      <c r="BV915" s="127"/>
    </row>
    <row r="916">
      <c r="A916" s="154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  <c r="AA916" s="127"/>
      <c r="AB916" s="127"/>
      <c r="AC916" s="127"/>
      <c r="AD916" s="127"/>
      <c r="AE916" s="127"/>
      <c r="AF916" s="127"/>
      <c r="AG916" s="127"/>
      <c r="AH916" s="127"/>
      <c r="AI916" s="127"/>
      <c r="AJ916" s="127"/>
      <c r="AK916" s="127"/>
      <c r="AL916" s="127"/>
      <c r="AM916" s="127"/>
      <c r="AN916" s="127"/>
      <c r="AO916" s="127"/>
      <c r="AP916" s="127"/>
      <c r="AQ916" s="127"/>
      <c r="AR916" s="127"/>
      <c r="AS916" s="127"/>
      <c r="AT916" s="127"/>
      <c r="AU916" s="127"/>
      <c r="AV916" s="127"/>
      <c r="AW916" s="127"/>
      <c r="AX916" s="127"/>
      <c r="AY916" s="127"/>
      <c r="AZ916" s="127"/>
      <c r="BA916" s="127"/>
      <c r="BB916" s="127"/>
      <c r="BC916" s="127"/>
      <c r="BD916" s="127"/>
      <c r="BE916" s="127"/>
      <c r="BF916" s="127"/>
      <c r="BG916" s="127"/>
      <c r="BH916" s="127"/>
      <c r="BI916" s="127"/>
      <c r="BJ916" s="127"/>
      <c r="BK916" s="127"/>
      <c r="BL916" s="127"/>
      <c r="BM916" s="127"/>
      <c r="BN916" s="127"/>
      <c r="BO916" s="127"/>
      <c r="BP916" s="127"/>
      <c r="BQ916" s="127"/>
      <c r="BR916" s="127"/>
      <c r="BS916" s="127"/>
      <c r="BT916" s="127"/>
      <c r="BU916" s="127"/>
      <c r="BV916" s="127"/>
    </row>
    <row r="917">
      <c r="A917" s="154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  <c r="AA917" s="127"/>
      <c r="AB917" s="127"/>
      <c r="AC917" s="127"/>
      <c r="AD917" s="127"/>
      <c r="AE917" s="127"/>
      <c r="AF917" s="127"/>
      <c r="AG917" s="127"/>
      <c r="AH917" s="127"/>
      <c r="AI917" s="127"/>
      <c r="AJ917" s="127"/>
      <c r="AK917" s="127"/>
      <c r="AL917" s="127"/>
      <c r="AM917" s="127"/>
      <c r="AN917" s="127"/>
      <c r="AO917" s="127"/>
      <c r="AP917" s="127"/>
      <c r="AQ917" s="127"/>
      <c r="AR917" s="127"/>
      <c r="AS917" s="127"/>
      <c r="AT917" s="127"/>
      <c r="AU917" s="127"/>
      <c r="AV917" s="127"/>
      <c r="AW917" s="127"/>
      <c r="AX917" s="127"/>
      <c r="AY917" s="127"/>
      <c r="AZ917" s="127"/>
      <c r="BA917" s="127"/>
      <c r="BB917" s="127"/>
      <c r="BC917" s="127"/>
      <c r="BD917" s="127"/>
      <c r="BE917" s="127"/>
      <c r="BF917" s="127"/>
      <c r="BG917" s="127"/>
      <c r="BH917" s="127"/>
      <c r="BI917" s="127"/>
      <c r="BJ917" s="127"/>
      <c r="BK917" s="127"/>
      <c r="BL917" s="127"/>
      <c r="BM917" s="127"/>
      <c r="BN917" s="127"/>
      <c r="BO917" s="127"/>
      <c r="BP917" s="127"/>
      <c r="BQ917" s="127"/>
      <c r="BR917" s="127"/>
      <c r="BS917" s="127"/>
      <c r="BT917" s="127"/>
      <c r="BU917" s="127"/>
      <c r="BV917" s="127"/>
    </row>
    <row r="918">
      <c r="A918" s="154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  <c r="AB918" s="127"/>
      <c r="AC918" s="127"/>
      <c r="AD918" s="127"/>
      <c r="AE918" s="127"/>
      <c r="AF918" s="127"/>
      <c r="AG918" s="127"/>
      <c r="AH918" s="127"/>
      <c r="AI918" s="127"/>
      <c r="AJ918" s="127"/>
      <c r="AK918" s="127"/>
      <c r="AL918" s="127"/>
      <c r="AM918" s="127"/>
      <c r="AN918" s="127"/>
      <c r="AO918" s="127"/>
      <c r="AP918" s="127"/>
      <c r="AQ918" s="127"/>
      <c r="AR918" s="127"/>
      <c r="AS918" s="127"/>
      <c r="AT918" s="127"/>
      <c r="AU918" s="127"/>
      <c r="AV918" s="127"/>
      <c r="AW918" s="127"/>
      <c r="AX918" s="127"/>
      <c r="AY918" s="127"/>
      <c r="AZ918" s="127"/>
      <c r="BA918" s="127"/>
      <c r="BB918" s="127"/>
      <c r="BC918" s="127"/>
      <c r="BD918" s="127"/>
      <c r="BE918" s="127"/>
      <c r="BF918" s="127"/>
      <c r="BG918" s="127"/>
      <c r="BH918" s="127"/>
      <c r="BI918" s="127"/>
      <c r="BJ918" s="127"/>
      <c r="BK918" s="127"/>
      <c r="BL918" s="127"/>
      <c r="BM918" s="127"/>
      <c r="BN918" s="127"/>
      <c r="BO918" s="127"/>
      <c r="BP918" s="127"/>
      <c r="BQ918" s="127"/>
      <c r="BR918" s="127"/>
      <c r="BS918" s="127"/>
      <c r="BT918" s="127"/>
      <c r="BU918" s="127"/>
      <c r="BV918" s="127"/>
    </row>
    <row r="919">
      <c r="A919" s="154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  <c r="AB919" s="127"/>
      <c r="AC919" s="127"/>
      <c r="AD919" s="127"/>
      <c r="AE919" s="127"/>
      <c r="AF919" s="127"/>
      <c r="AG919" s="127"/>
      <c r="AH919" s="127"/>
      <c r="AI919" s="127"/>
      <c r="AJ919" s="127"/>
      <c r="AK919" s="127"/>
      <c r="AL919" s="127"/>
      <c r="AM919" s="127"/>
      <c r="AN919" s="127"/>
      <c r="AO919" s="127"/>
      <c r="AP919" s="127"/>
      <c r="AQ919" s="127"/>
      <c r="AR919" s="127"/>
      <c r="AS919" s="127"/>
      <c r="AT919" s="127"/>
      <c r="AU919" s="127"/>
      <c r="AV919" s="127"/>
      <c r="AW919" s="127"/>
      <c r="AX919" s="127"/>
      <c r="AY919" s="127"/>
      <c r="AZ919" s="127"/>
      <c r="BA919" s="127"/>
      <c r="BB919" s="127"/>
      <c r="BC919" s="127"/>
      <c r="BD919" s="127"/>
      <c r="BE919" s="127"/>
      <c r="BF919" s="127"/>
      <c r="BG919" s="127"/>
      <c r="BH919" s="127"/>
      <c r="BI919" s="127"/>
      <c r="BJ919" s="127"/>
      <c r="BK919" s="127"/>
      <c r="BL919" s="127"/>
      <c r="BM919" s="127"/>
      <c r="BN919" s="127"/>
      <c r="BO919" s="127"/>
      <c r="BP919" s="127"/>
      <c r="BQ919" s="127"/>
      <c r="BR919" s="127"/>
      <c r="BS919" s="127"/>
      <c r="BT919" s="127"/>
      <c r="BU919" s="127"/>
      <c r="BV919" s="127"/>
    </row>
    <row r="920">
      <c r="A920" s="154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  <c r="AB920" s="127"/>
      <c r="AC920" s="127"/>
      <c r="AD920" s="127"/>
      <c r="AE920" s="127"/>
      <c r="AF920" s="127"/>
      <c r="AG920" s="127"/>
      <c r="AH920" s="127"/>
      <c r="AI920" s="127"/>
      <c r="AJ920" s="127"/>
      <c r="AK920" s="127"/>
      <c r="AL920" s="127"/>
      <c r="AM920" s="127"/>
      <c r="AN920" s="127"/>
      <c r="AO920" s="127"/>
      <c r="AP920" s="127"/>
      <c r="AQ920" s="127"/>
      <c r="AR920" s="127"/>
      <c r="AS920" s="127"/>
      <c r="AT920" s="127"/>
      <c r="AU920" s="127"/>
      <c r="AV920" s="127"/>
      <c r="AW920" s="127"/>
      <c r="AX920" s="127"/>
      <c r="AY920" s="127"/>
      <c r="AZ920" s="127"/>
      <c r="BA920" s="127"/>
      <c r="BB920" s="127"/>
      <c r="BC920" s="127"/>
      <c r="BD920" s="127"/>
      <c r="BE920" s="127"/>
      <c r="BF920" s="127"/>
      <c r="BG920" s="127"/>
      <c r="BH920" s="127"/>
      <c r="BI920" s="127"/>
      <c r="BJ920" s="127"/>
      <c r="BK920" s="127"/>
      <c r="BL920" s="127"/>
      <c r="BM920" s="127"/>
      <c r="BN920" s="127"/>
      <c r="BO920" s="127"/>
      <c r="BP920" s="127"/>
      <c r="BQ920" s="127"/>
      <c r="BR920" s="127"/>
      <c r="BS920" s="127"/>
      <c r="BT920" s="127"/>
      <c r="BU920" s="127"/>
      <c r="BV920" s="127"/>
    </row>
    <row r="921">
      <c r="A921" s="154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  <c r="AB921" s="127"/>
      <c r="AC921" s="127"/>
      <c r="AD921" s="127"/>
      <c r="AE921" s="127"/>
      <c r="AF921" s="127"/>
      <c r="AG921" s="127"/>
      <c r="AH921" s="127"/>
      <c r="AI921" s="127"/>
      <c r="AJ921" s="127"/>
      <c r="AK921" s="127"/>
      <c r="AL921" s="127"/>
      <c r="AM921" s="127"/>
      <c r="AN921" s="127"/>
      <c r="AO921" s="127"/>
      <c r="AP921" s="127"/>
      <c r="AQ921" s="127"/>
      <c r="AR921" s="127"/>
      <c r="AS921" s="127"/>
      <c r="AT921" s="127"/>
      <c r="AU921" s="127"/>
      <c r="AV921" s="127"/>
      <c r="AW921" s="127"/>
      <c r="AX921" s="127"/>
      <c r="AY921" s="127"/>
      <c r="AZ921" s="127"/>
      <c r="BA921" s="127"/>
      <c r="BB921" s="127"/>
      <c r="BC921" s="127"/>
      <c r="BD921" s="127"/>
      <c r="BE921" s="127"/>
      <c r="BF921" s="127"/>
      <c r="BG921" s="127"/>
      <c r="BH921" s="127"/>
      <c r="BI921" s="127"/>
      <c r="BJ921" s="127"/>
      <c r="BK921" s="127"/>
      <c r="BL921" s="127"/>
      <c r="BM921" s="127"/>
      <c r="BN921" s="127"/>
      <c r="BO921" s="127"/>
      <c r="BP921" s="127"/>
      <c r="BQ921" s="127"/>
      <c r="BR921" s="127"/>
      <c r="BS921" s="127"/>
      <c r="BT921" s="127"/>
      <c r="BU921" s="127"/>
      <c r="BV921" s="127"/>
    </row>
    <row r="922">
      <c r="A922" s="154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  <c r="AB922" s="127"/>
      <c r="AC922" s="127"/>
      <c r="AD922" s="127"/>
      <c r="AE922" s="127"/>
      <c r="AF922" s="127"/>
      <c r="AG922" s="127"/>
      <c r="AH922" s="127"/>
      <c r="AI922" s="127"/>
      <c r="AJ922" s="127"/>
      <c r="AK922" s="127"/>
      <c r="AL922" s="127"/>
      <c r="AM922" s="127"/>
      <c r="AN922" s="127"/>
      <c r="AO922" s="127"/>
      <c r="AP922" s="127"/>
      <c r="AQ922" s="127"/>
      <c r="AR922" s="127"/>
      <c r="AS922" s="127"/>
      <c r="AT922" s="127"/>
      <c r="AU922" s="127"/>
      <c r="AV922" s="127"/>
      <c r="AW922" s="127"/>
      <c r="AX922" s="127"/>
      <c r="AY922" s="127"/>
      <c r="AZ922" s="127"/>
      <c r="BA922" s="127"/>
      <c r="BB922" s="127"/>
      <c r="BC922" s="127"/>
      <c r="BD922" s="127"/>
      <c r="BE922" s="127"/>
      <c r="BF922" s="127"/>
      <c r="BG922" s="127"/>
      <c r="BH922" s="127"/>
      <c r="BI922" s="127"/>
      <c r="BJ922" s="127"/>
      <c r="BK922" s="127"/>
      <c r="BL922" s="127"/>
      <c r="BM922" s="127"/>
      <c r="BN922" s="127"/>
      <c r="BO922" s="127"/>
      <c r="BP922" s="127"/>
      <c r="BQ922" s="127"/>
      <c r="BR922" s="127"/>
      <c r="BS922" s="127"/>
      <c r="BT922" s="127"/>
      <c r="BU922" s="127"/>
      <c r="BV922" s="127"/>
    </row>
    <row r="923">
      <c r="A923" s="154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  <c r="AA923" s="127"/>
      <c r="AB923" s="127"/>
      <c r="AC923" s="127"/>
      <c r="AD923" s="127"/>
      <c r="AE923" s="127"/>
      <c r="AF923" s="127"/>
      <c r="AG923" s="127"/>
      <c r="AH923" s="127"/>
      <c r="AI923" s="127"/>
      <c r="AJ923" s="127"/>
      <c r="AK923" s="127"/>
      <c r="AL923" s="127"/>
      <c r="AM923" s="127"/>
      <c r="AN923" s="127"/>
      <c r="AO923" s="127"/>
      <c r="AP923" s="127"/>
      <c r="AQ923" s="127"/>
      <c r="AR923" s="127"/>
      <c r="AS923" s="127"/>
      <c r="AT923" s="127"/>
      <c r="AU923" s="127"/>
      <c r="AV923" s="127"/>
      <c r="AW923" s="127"/>
      <c r="AX923" s="127"/>
      <c r="AY923" s="127"/>
      <c r="AZ923" s="127"/>
      <c r="BA923" s="127"/>
      <c r="BB923" s="127"/>
      <c r="BC923" s="127"/>
      <c r="BD923" s="127"/>
      <c r="BE923" s="127"/>
      <c r="BF923" s="127"/>
      <c r="BG923" s="127"/>
      <c r="BH923" s="127"/>
      <c r="BI923" s="127"/>
      <c r="BJ923" s="127"/>
      <c r="BK923" s="127"/>
      <c r="BL923" s="127"/>
      <c r="BM923" s="127"/>
      <c r="BN923" s="127"/>
      <c r="BO923" s="127"/>
      <c r="BP923" s="127"/>
      <c r="BQ923" s="127"/>
      <c r="BR923" s="127"/>
      <c r="BS923" s="127"/>
      <c r="BT923" s="127"/>
      <c r="BU923" s="127"/>
      <c r="BV923" s="127"/>
    </row>
    <row r="924">
      <c r="A924" s="154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  <c r="AA924" s="127"/>
      <c r="AB924" s="127"/>
      <c r="AC924" s="127"/>
      <c r="AD924" s="127"/>
      <c r="AE924" s="127"/>
      <c r="AF924" s="127"/>
      <c r="AG924" s="127"/>
      <c r="AH924" s="127"/>
      <c r="AI924" s="127"/>
      <c r="AJ924" s="127"/>
      <c r="AK924" s="127"/>
      <c r="AL924" s="127"/>
      <c r="AM924" s="127"/>
      <c r="AN924" s="127"/>
      <c r="AO924" s="127"/>
      <c r="AP924" s="127"/>
      <c r="AQ924" s="127"/>
      <c r="AR924" s="127"/>
      <c r="AS924" s="127"/>
      <c r="AT924" s="127"/>
      <c r="AU924" s="127"/>
      <c r="AV924" s="127"/>
      <c r="AW924" s="127"/>
      <c r="AX924" s="127"/>
      <c r="AY924" s="127"/>
      <c r="AZ924" s="127"/>
      <c r="BA924" s="127"/>
      <c r="BB924" s="127"/>
      <c r="BC924" s="127"/>
      <c r="BD924" s="127"/>
      <c r="BE924" s="127"/>
      <c r="BF924" s="127"/>
      <c r="BG924" s="127"/>
      <c r="BH924" s="127"/>
      <c r="BI924" s="127"/>
      <c r="BJ924" s="127"/>
      <c r="BK924" s="127"/>
      <c r="BL924" s="127"/>
      <c r="BM924" s="127"/>
      <c r="BN924" s="127"/>
      <c r="BO924" s="127"/>
      <c r="BP924" s="127"/>
      <c r="BQ924" s="127"/>
      <c r="BR924" s="127"/>
      <c r="BS924" s="127"/>
      <c r="BT924" s="127"/>
      <c r="BU924" s="127"/>
      <c r="BV924" s="127"/>
    </row>
    <row r="925">
      <c r="A925" s="154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  <c r="AA925" s="127"/>
      <c r="AB925" s="127"/>
      <c r="AC925" s="127"/>
      <c r="AD925" s="127"/>
      <c r="AE925" s="127"/>
      <c r="AF925" s="127"/>
      <c r="AG925" s="127"/>
      <c r="AH925" s="127"/>
      <c r="AI925" s="127"/>
      <c r="AJ925" s="127"/>
      <c r="AK925" s="127"/>
      <c r="AL925" s="127"/>
      <c r="AM925" s="127"/>
      <c r="AN925" s="127"/>
      <c r="AO925" s="127"/>
      <c r="AP925" s="127"/>
      <c r="AQ925" s="127"/>
      <c r="AR925" s="127"/>
      <c r="AS925" s="127"/>
      <c r="AT925" s="127"/>
      <c r="AU925" s="127"/>
      <c r="AV925" s="127"/>
      <c r="AW925" s="127"/>
      <c r="AX925" s="127"/>
      <c r="AY925" s="127"/>
      <c r="AZ925" s="127"/>
      <c r="BA925" s="127"/>
      <c r="BB925" s="127"/>
      <c r="BC925" s="127"/>
      <c r="BD925" s="127"/>
      <c r="BE925" s="127"/>
      <c r="BF925" s="127"/>
      <c r="BG925" s="127"/>
      <c r="BH925" s="127"/>
      <c r="BI925" s="127"/>
      <c r="BJ925" s="127"/>
      <c r="BK925" s="127"/>
      <c r="BL925" s="127"/>
      <c r="BM925" s="127"/>
      <c r="BN925" s="127"/>
      <c r="BO925" s="127"/>
      <c r="BP925" s="127"/>
      <c r="BQ925" s="127"/>
      <c r="BR925" s="127"/>
      <c r="BS925" s="127"/>
      <c r="BT925" s="127"/>
      <c r="BU925" s="127"/>
      <c r="BV925" s="127"/>
    </row>
    <row r="926">
      <c r="A926" s="154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  <c r="AA926" s="127"/>
      <c r="AB926" s="127"/>
      <c r="AC926" s="127"/>
      <c r="AD926" s="127"/>
      <c r="AE926" s="127"/>
      <c r="AF926" s="127"/>
      <c r="AG926" s="127"/>
      <c r="AH926" s="127"/>
      <c r="AI926" s="127"/>
      <c r="AJ926" s="127"/>
      <c r="AK926" s="127"/>
      <c r="AL926" s="127"/>
      <c r="AM926" s="127"/>
      <c r="AN926" s="127"/>
      <c r="AO926" s="127"/>
      <c r="AP926" s="127"/>
      <c r="AQ926" s="127"/>
      <c r="AR926" s="127"/>
      <c r="AS926" s="127"/>
      <c r="AT926" s="127"/>
      <c r="AU926" s="127"/>
      <c r="AV926" s="127"/>
      <c r="AW926" s="127"/>
      <c r="AX926" s="127"/>
      <c r="AY926" s="127"/>
      <c r="AZ926" s="127"/>
      <c r="BA926" s="127"/>
      <c r="BB926" s="127"/>
      <c r="BC926" s="127"/>
      <c r="BD926" s="127"/>
      <c r="BE926" s="127"/>
      <c r="BF926" s="127"/>
      <c r="BG926" s="127"/>
      <c r="BH926" s="127"/>
      <c r="BI926" s="127"/>
      <c r="BJ926" s="127"/>
      <c r="BK926" s="127"/>
      <c r="BL926" s="127"/>
      <c r="BM926" s="127"/>
      <c r="BN926" s="127"/>
      <c r="BO926" s="127"/>
      <c r="BP926" s="127"/>
      <c r="BQ926" s="127"/>
      <c r="BR926" s="127"/>
      <c r="BS926" s="127"/>
      <c r="BT926" s="127"/>
      <c r="BU926" s="127"/>
      <c r="BV926" s="127"/>
    </row>
    <row r="927">
      <c r="A927" s="154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  <c r="AA927" s="127"/>
      <c r="AB927" s="127"/>
      <c r="AC927" s="127"/>
      <c r="AD927" s="127"/>
      <c r="AE927" s="127"/>
      <c r="AF927" s="127"/>
      <c r="AG927" s="127"/>
      <c r="AH927" s="127"/>
      <c r="AI927" s="127"/>
      <c r="AJ927" s="127"/>
      <c r="AK927" s="127"/>
      <c r="AL927" s="127"/>
      <c r="AM927" s="127"/>
      <c r="AN927" s="127"/>
      <c r="AO927" s="127"/>
      <c r="AP927" s="127"/>
      <c r="AQ927" s="127"/>
      <c r="AR927" s="127"/>
      <c r="AS927" s="127"/>
      <c r="AT927" s="127"/>
      <c r="AU927" s="127"/>
      <c r="AV927" s="127"/>
      <c r="AW927" s="127"/>
      <c r="AX927" s="127"/>
      <c r="AY927" s="127"/>
      <c r="AZ927" s="127"/>
      <c r="BA927" s="127"/>
      <c r="BB927" s="127"/>
      <c r="BC927" s="127"/>
      <c r="BD927" s="127"/>
      <c r="BE927" s="127"/>
      <c r="BF927" s="127"/>
      <c r="BG927" s="127"/>
      <c r="BH927" s="127"/>
      <c r="BI927" s="127"/>
      <c r="BJ927" s="127"/>
      <c r="BK927" s="127"/>
      <c r="BL927" s="127"/>
      <c r="BM927" s="127"/>
      <c r="BN927" s="127"/>
      <c r="BO927" s="127"/>
      <c r="BP927" s="127"/>
      <c r="BQ927" s="127"/>
      <c r="BR927" s="127"/>
      <c r="BS927" s="127"/>
      <c r="BT927" s="127"/>
      <c r="BU927" s="127"/>
      <c r="BV927" s="127"/>
    </row>
    <row r="928">
      <c r="A928" s="154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  <c r="AA928" s="127"/>
      <c r="AB928" s="127"/>
      <c r="AC928" s="127"/>
      <c r="AD928" s="127"/>
      <c r="AE928" s="127"/>
      <c r="AF928" s="127"/>
      <c r="AG928" s="127"/>
      <c r="AH928" s="127"/>
      <c r="AI928" s="127"/>
      <c r="AJ928" s="127"/>
      <c r="AK928" s="127"/>
      <c r="AL928" s="127"/>
      <c r="AM928" s="127"/>
      <c r="AN928" s="127"/>
      <c r="AO928" s="127"/>
      <c r="AP928" s="127"/>
      <c r="AQ928" s="127"/>
      <c r="AR928" s="127"/>
      <c r="AS928" s="127"/>
      <c r="AT928" s="127"/>
      <c r="AU928" s="127"/>
      <c r="AV928" s="127"/>
      <c r="AW928" s="127"/>
      <c r="AX928" s="127"/>
      <c r="AY928" s="127"/>
      <c r="AZ928" s="127"/>
      <c r="BA928" s="127"/>
      <c r="BB928" s="127"/>
      <c r="BC928" s="127"/>
      <c r="BD928" s="127"/>
      <c r="BE928" s="127"/>
      <c r="BF928" s="127"/>
      <c r="BG928" s="127"/>
      <c r="BH928" s="127"/>
      <c r="BI928" s="127"/>
      <c r="BJ928" s="127"/>
      <c r="BK928" s="127"/>
      <c r="BL928" s="127"/>
      <c r="BM928" s="127"/>
      <c r="BN928" s="127"/>
      <c r="BO928" s="127"/>
      <c r="BP928" s="127"/>
      <c r="BQ928" s="127"/>
      <c r="BR928" s="127"/>
      <c r="BS928" s="127"/>
      <c r="BT928" s="127"/>
      <c r="BU928" s="127"/>
      <c r="BV928" s="127"/>
    </row>
    <row r="929">
      <c r="A929" s="154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  <c r="AA929" s="127"/>
      <c r="AB929" s="127"/>
      <c r="AC929" s="127"/>
      <c r="AD929" s="127"/>
      <c r="AE929" s="127"/>
      <c r="AF929" s="127"/>
      <c r="AG929" s="127"/>
      <c r="AH929" s="127"/>
      <c r="AI929" s="127"/>
      <c r="AJ929" s="127"/>
      <c r="AK929" s="127"/>
      <c r="AL929" s="127"/>
      <c r="AM929" s="127"/>
      <c r="AN929" s="127"/>
      <c r="AO929" s="127"/>
      <c r="AP929" s="127"/>
      <c r="AQ929" s="127"/>
      <c r="AR929" s="127"/>
      <c r="AS929" s="127"/>
      <c r="AT929" s="127"/>
      <c r="AU929" s="127"/>
      <c r="AV929" s="127"/>
      <c r="AW929" s="127"/>
      <c r="AX929" s="127"/>
      <c r="AY929" s="127"/>
      <c r="AZ929" s="127"/>
      <c r="BA929" s="127"/>
      <c r="BB929" s="127"/>
      <c r="BC929" s="127"/>
      <c r="BD929" s="127"/>
      <c r="BE929" s="127"/>
      <c r="BF929" s="127"/>
      <c r="BG929" s="127"/>
      <c r="BH929" s="127"/>
      <c r="BI929" s="127"/>
      <c r="BJ929" s="127"/>
      <c r="BK929" s="127"/>
      <c r="BL929" s="127"/>
      <c r="BM929" s="127"/>
      <c r="BN929" s="127"/>
      <c r="BO929" s="127"/>
      <c r="BP929" s="127"/>
      <c r="BQ929" s="127"/>
      <c r="BR929" s="127"/>
      <c r="BS929" s="127"/>
      <c r="BT929" s="127"/>
      <c r="BU929" s="127"/>
      <c r="BV929" s="127"/>
    </row>
    <row r="930">
      <c r="A930" s="154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  <c r="AA930" s="127"/>
      <c r="AB930" s="127"/>
      <c r="AC930" s="127"/>
      <c r="AD930" s="127"/>
      <c r="AE930" s="127"/>
      <c r="AF930" s="127"/>
      <c r="AG930" s="127"/>
      <c r="AH930" s="127"/>
      <c r="AI930" s="127"/>
      <c r="AJ930" s="127"/>
      <c r="AK930" s="127"/>
      <c r="AL930" s="127"/>
      <c r="AM930" s="127"/>
      <c r="AN930" s="127"/>
      <c r="AO930" s="127"/>
      <c r="AP930" s="127"/>
      <c r="AQ930" s="127"/>
      <c r="AR930" s="127"/>
      <c r="AS930" s="127"/>
      <c r="AT930" s="127"/>
      <c r="AU930" s="127"/>
      <c r="AV930" s="127"/>
      <c r="AW930" s="127"/>
      <c r="AX930" s="127"/>
      <c r="AY930" s="127"/>
      <c r="AZ930" s="127"/>
      <c r="BA930" s="127"/>
      <c r="BB930" s="127"/>
      <c r="BC930" s="127"/>
      <c r="BD930" s="127"/>
      <c r="BE930" s="127"/>
      <c r="BF930" s="127"/>
      <c r="BG930" s="127"/>
      <c r="BH930" s="127"/>
      <c r="BI930" s="127"/>
      <c r="BJ930" s="127"/>
      <c r="BK930" s="127"/>
      <c r="BL930" s="127"/>
      <c r="BM930" s="127"/>
      <c r="BN930" s="127"/>
      <c r="BO930" s="127"/>
      <c r="BP930" s="127"/>
      <c r="BQ930" s="127"/>
      <c r="BR930" s="127"/>
      <c r="BS930" s="127"/>
      <c r="BT930" s="127"/>
      <c r="BU930" s="127"/>
      <c r="BV930" s="127"/>
    </row>
    <row r="931">
      <c r="A931" s="154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  <c r="AA931" s="127"/>
      <c r="AB931" s="127"/>
      <c r="AC931" s="127"/>
      <c r="AD931" s="127"/>
      <c r="AE931" s="127"/>
      <c r="AF931" s="127"/>
      <c r="AG931" s="127"/>
      <c r="AH931" s="127"/>
      <c r="AI931" s="127"/>
      <c r="AJ931" s="127"/>
      <c r="AK931" s="127"/>
      <c r="AL931" s="127"/>
      <c r="AM931" s="127"/>
      <c r="AN931" s="127"/>
      <c r="AO931" s="127"/>
      <c r="AP931" s="127"/>
      <c r="AQ931" s="127"/>
      <c r="AR931" s="127"/>
      <c r="AS931" s="127"/>
      <c r="AT931" s="127"/>
      <c r="AU931" s="127"/>
      <c r="AV931" s="127"/>
      <c r="AW931" s="127"/>
      <c r="AX931" s="127"/>
      <c r="AY931" s="127"/>
      <c r="AZ931" s="127"/>
      <c r="BA931" s="127"/>
      <c r="BB931" s="127"/>
      <c r="BC931" s="127"/>
      <c r="BD931" s="127"/>
      <c r="BE931" s="127"/>
      <c r="BF931" s="127"/>
      <c r="BG931" s="127"/>
      <c r="BH931" s="127"/>
      <c r="BI931" s="127"/>
      <c r="BJ931" s="127"/>
      <c r="BK931" s="127"/>
      <c r="BL931" s="127"/>
      <c r="BM931" s="127"/>
      <c r="BN931" s="127"/>
      <c r="BO931" s="127"/>
      <c r="BP931" s="127"/>
      <c r="BQ931" s="127"/>
      <c r="BR931" s="127"/>
      <c r="BS931" s="127"/>
      <c r="BT931" s="127"/>
      <c r="BU931" s="127"/>
      <c r="BV931" s="127"/>
    </row>
    <row r="932">
      <c r="A932" s="154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  <c r="AA932" s="127"/>
      <c r="AB932" s="127"/>
      <c r="AC932" s="127"/>
      <c r="AD932" s="127"/>
      <c r="AE932" s="127"/>
      <c r="AF932" s="127"/>
      <c r="AG932" s="127"/>
      <c r="AH932" s="127"/>
      <c r="AI932" s="127"/>
      <c r="AJ932" s="127"/>
      <c r="AK932" s="127"/>
      <c r="AL932" s="127"/>
      <c r="AM932" s="127"/>
      <c r="AN932" s="127"/>
      <c r="AO932" s="127"/>
      <c r="AP932" s="127"/>
      <c r="AQ932" s="127"/>
      <c r="AR932" s="127"/>
      <c r="AS932" s="127"/>
      <c r="AT932" s="127"/>
      <c r="AU932" s="127"/>
      <c r="AV932" s="127"/>
      <c r="AW932" s="127"/>
      <c r="AX932" s="127"/>
      <c r="AY932" s="127"/>
      <c r="AZ932" s="127"/>
      <c r="BA932" s="127"/>
      <c r="BB932" s="127"/>
      <c r="BC932" s="127"/>
      <c r="BD932" s="127"/>
      <c r="BE932" s="127"/>
      <c r="BF932" s="127"/>
      <c r="BG932" s="127"/>
      <c r="BH932" s="127"/>
      <c r="BI932" s="127"/>
      <c r="BJ932" s="127"/>
      <c r="BK932" s="127"/>
      <c r="BL932" s="127"/>
      <c r="BM932" s="127"/>
      <c r="BN932" s="127"/>
      <c r="BO932" s="127"/>
      <c r="BP932" s="127"/>
      <c r="BQ932" s="127"/>
      <c r="BR932" s="127"/>
      <c r="BS932" s="127"/>
      <c r="BT932" s="127"/>
      <c r="BU932" s="127"/>
      <c r="BV932" s="127"/>
    </row>
    <row r="933">
      <c r="A933" s="154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  <c r="AA933" s="127"/>
      <c r="AB933" s="127"/>
      <c r="AC933" s="127"/>
      <c r="AD933" s="127"/>
      <c r="AE933" s="127"/>
      <c r="AF933" s="127"/>
      <c r="AG933" s="127"/>
      <c r="AH933" s="127"/>
      <c r="AI933" s="127"/>
      <c r="AJ933" s="127"/>
      <c r="AK933" s="127"/>
      <c r="AL933" s="127"/>
      <c r="AM933" s="127"/>
      <c r="AN933" s="127"/>
      <c r="AO933" s="127"/>
      <c r="AP933" s="127"/>
      <c r="AQ933" s="127"/>
      <c r="AR933" s="127"/>
      <c r="AS933" s="127"/>
      <c r="AT933" s="127"/>
      <c r="AU933" s="127"/>
      <c r="AV933" s="127"/>
      <c r="AW933" s="127"/>
      <c r="AX933" s="127"/>
      <c r="AY933" s="127"/>
      <c r="AZ933" s="127"/>
      <c r="BA933" s="127"/>
      <c r="BB933" s="127"/>
      <c r="BC933" s="127"/>
      <c r="BD933" s="127"/>
      <c r="BE933" s="127"/>
      <c r="BF933" s="127"/>
      <c r="BG933" s="127"/>
      <c r="BH933" s="127"/>
      <c r="BI933" s="127"/>
      <c r="BJ933" s="127"/>
      <c r="BK933" s="127"/>
      <c r="BL933" s="127"/>
      <c r="BM933" s="127"/>
      <c r="BN933" s="127"/>
      <c r="BO933" s="127"/>
      <c r="BP933" s="127"/>
      <c r="BQ933" s="127"/>
      <c r="BR933" s="127"/>
      <c r="BS933" s="127"/>
      <c r="BT933" s="127"/>
      <c r="BU933" s="127"/>
      <c r="BV933" s="127"/>
    </row>
    <row r="934">
      <c r="A934" s="154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  <c r="AA934" s="127"/>
      <c r="AB934" s="127"/>
      <c r="AC934" s="127"/>
      <c r="AD934" s="127"/>
      <c r="AE934" s="127"/>
      <c r="AF934" s="127"/>
      <c r="AG934" s="127"/>
      <c r="AH934" s="127"/>
      <c r="AI934" s="127"/>
      <c r="AJ934" s="127"/>
      <c r="AK934" s="127"/>
      <c r="AL934" s="127"/>
      <c r="AM934" s="127"/>
      <c r="AN934" s="127"/>
      <c r="AO934" s="127"/>
      <c r="AP934" s="127"/>
      <c r="AQ934" s="127"/>
      <c r="AR934" s="127"/>
      <c r="AS934" s="127"/>
      <c r="AT934" s="127"/>
      <c r="AU934" s="127"/>
      <c r="AV934" s="127"/>
      <c r="AW934" s="127"/>
      <c r="AX934" s="127"/>
      <c r="AY934" s="127"/>
      <c r="AZ934" s="127"/>
      <c r="BA934" s="127"/>
      <c r="BB934" s="127"/>
      <c r="BC934" s="127"/>
      <c r="BD934" s="127"/>
      <c r="BE934" s="127"/>
      <c r="BF934" s="127"/>
      <c r="BG934" s="127"/>
      <c r="BH934" s="127"/>
      <c r="BI934" s="127"/>
      <c r="BJ934" s="127"/>
      <c r="BK934" s="127"/>
      <c r="BL934" s="127"/>
      <c r="BM934" s="127"/>
      <c r="BN934" s="127"/>
      <c r="BO934" s="127"/>
      <c r="BP934" s="127"/>
      <c r="BQ934" s="127"/>
      <c r="BR934" s="127"/>
      <c r="BS934" s="127"/>
      <c r="BT934" s="127"/>
      <c r="BU934" s="127"/>
      <c r="BV934" s="127"/>
    </row>
    <row r="935">
      <c r="A935" s="154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  <c r="AA935" s="127"/>
      <c r="AB935" s="127"/>
      <c r="AC935" s="127"/>
      <c r="AD935" s="127"/>
      <c r="AE935" s="127"/>
      <c r="AF935" s="127"/>
      <c r="AG935" s="127"/>
      <c r="AH935" s="127"/>
      <c r="AI935" s="127"/>
      <c r="AJ935" s="127"/>
      <c r="AK935" s="127"/>
      <c r="AL935" s="127"/>
      <c r="AM935" s="127"/>
      <c r="AN935" s="127"/>
      <c r="AO935" s="127"/>
      <c r="AP935" s="127"/>
      <c r="AQ935" s="127"/>
      <c r="AR935" s="127"/>
      <c r="AS935" s="127"/>
      <c r="AT935" s="127"/>
      <c r="AU935" s="127"/>
      <c r="AV935" s="127"/>
      <c r="AW935" s="127"/>
      <c r="AX935" s="127"/>
      <c r="AY935" s="127"/>
      <c r="AZ935" s="127"/>
      <c r="BA935" s="127"/>
      <c r="BB935" s="127"/>
      <c r="BC935" s="127"/>
      <c r="BD935" s="127"/>
      <c r="BE935" s="127"/>
      <c r="BF935" s="127"/>
      <c r="BG935" s="127"/>
      <c r="BH935" s="127"/>
      <c r="BI935" s="127"/>
      <c r="BJ935" s="127"/>
      <c r="BK935" s="127"/>
      <c r="BL935" s="127"/>
      <c r="BM935" s="127"/>
      <c r="BN935" s="127"/>
      <c r="BO935" s="127"/>
      <c r="BP935" s="127"/>
      <c r="BQ935" s="127"/>
      <c r="BR935" s="127"/>
      <c r="BS935" s="127"/>
      <c r="BT935" s="127"/>
      <c r="BU935" s="127"/>
      <c r="BV935" s="127"/>
    </row>
    <row r="936">
      <c r="A936" s="154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  <c r="AA936" s="127"/>
      <c r="AB936" s="127"/>
      <c r="AC936" s="127"/>
      <c r="AD936" s="127"/>
      <c r="AE936" s="127"/>
      <c r="AF936" s="127"/>
      <c r="AG936" s="127"/>
      <c r="AH936" s="127"/>
      <c r="AI936" s="127"/>
      <c r="AJ936" s="127"/>
      <c r="AK936" s="127"/>
      <c r="AL936" s="127"/>
      <c r="AM936" s="127"/>
      <c r="AN936" s="127"/>
      <c r="AO936" s="127"/>
      <c r="AP936" s="127"/>
      <c r="AQ936" s="127"/>
      <c r="AR936" s="127"/>
      <c r="AS936" s="127"/>
      <c r="AT936" s="127"/>
      <c r="AU936" s="127"/>
      <c r="AV936" s="127"/>
      <c r="AW936" s="127"/>
      <c r="AX936" s="127"/>
      <c r="AY936" s="127"/>
      <c r="AZ936" s="127"/>
      <c r="BA936" s="127"/>
      <c r="BB936" s="127"/>
      <c r="BC936" s="127"/>
      <c r="BD936" s="127"/>
      <c r="BE936" s="127"/>
      <c r="BF936" s="127"/>
      <c r="BG936" s="127"/>
      <c r="BH936" s="127"/>
      <c r="BI936" s="127"/>
      <c r="BJ936" s="127"/>
      <c r="BK936" s="127"/>
      <c r="BL936" s="127"/>
      <c r="BM936" s="127"/>
      <c r="BN936" s="127"/>
      <c r="BO936" s="127"/>
      <c r="BP936" s="127"/>
      <c r="BQ936" s="127"/>
      <c r="BR936" s="127"/>
      <c r="BS936" s="127"/>
      <c r="BT936" s="127"/>
      <c r="BU936" s="127"/>
      <c r="BV936" s="127"/>
    </row>
    <row r="937">
      <c r="A937" s="154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  <c r="AA937" s="127"/>
      <c r="AB937" s="127"/>
      <c r="AC937" s="127"/>
      <c r="AD937" s="127"/>
      <c r="AE937" s="127"/>
      <c r="AF937" s="127"/>
      <c r="AG937" s="127"/>
      <c r="AH937" s="127"/>
      <c r="AI937" s="127"/>
      <c r="AJ937" s="127"/>
      <c r="AK937" s="127"/>
      <c r="AL937" s="127"/>
      <c r="AM937" s="127"/>
      <c r="AN937" s="127"/>
      <c r="AO937" s="127"/>
      <c r="AP937" s="127"/>
      <c r="AQ937" s="127"/>
      <c r="AR937" s="127"/>
      <c r="AS937" s="127"/>
      <c r="AT937" s="127"/>
      <c r="AU937" s="127"/>
      <c r="AV937" s="127"/>
      <c r="AW937" s="127"/>
      <c r="AX937" s="127"/>
      <c r="AY937" s="127"/>
      <c r="AZ937" s="127"/>
      <c r="BA937" s="127"/>
      <c r="BB937" s="127"/>
      <c r="BC937" s="127"/>
      <c r="BD937" s="127"/>
      <c r="BE937" s="127"/>
      <c r="BF937" s="127"/>
      <c r="BG937" s="127"/>
      <c r="BH937" s="127"/>
      <c r="BI937" s="127"/>
      <c r="BJ937" s="127"/>
      <c r="BK937" s="127"/>
      <c r="BL937" s="127"/>
      <c r="BM937" s="127"/>
      <c r="BN937" s="127"/>
      <c r="BO937" s="127"/>
      <c r="BP937" s="127"/>
      <c r="BQ937" s="127"/>
      <c r="BR937" s="127"/>
      <c r="BS937" s="127"/>
      <c r="BT937" s="127"/>
      <c r="BU937" s="127"/>
      <c r="BV937" s="127"/>
    </row>
    <row r="938">
      <c r="A938" s="154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  <c r="AA938" s="127"/>
      <c r="AB938" s="127"/>
      <c r="AC938" s="127"/>
      <c r="AD938" s="127"/>
      <c r="AE938" s="127"/>
      <c r="AF938" s="127"/>
      <c r="AG938" s="127"/>
      <c r="AH938" s="127"/>
      <c r="AI938" s="127"/>
      <c r="AJ938" s="127"/>
      <c r="AK938" s="127"/>
      <c r="AL938" s="127"/>
      <c r="AM938" s="127"/>
      <c r="AN938" s="127"/>
      <c r="AO938" s="127"/>
      <c r="AP938" s="127"/>
      <c r="AQ938" s="127"/>
      <c r="AR938" s="127"/>
      <c r="AS938" s="127"/>
      <c r="AT938" s="127"/>
      <c r="AU938" s="127"/>
      <c r="AV938" s="127"/>
      <c r="AW938" s="127"/>
      <c r="AX938" s="127"/>
      <c r="AY938" s="127"/>
      <c r="AZ938" s="127"/>
      <c r="BA938" s="127"/>
      <c r="BB938" s="127"/>
      <c r="BC938" s="127"/>
      <c r="BD938" s="127"/>
      <c r="BE938" s="127"/>
      <c r="BF938" s="127"/>
      <c r="BG938" s="127"/>
      <c r="BH938" s="127"/>
      <c r="BI938" s="127"/>
      <c r="BJ938" s="127"/>
      <c r="BK938" s="127"/>
      <c r="BL938" s="127"/>
      <c r="BM938" s="127"/>
      <c r="BN938" s="127"/>
      <c r="BO938" s="127"/>
      <c r="BP938" s="127"/>
      <c r="BQ938" s="127"/>
      <c r="BR938" s="127"/>
      <c r="BS938" s="127"/>
      <c r="BT938" s="127"/>
      <c r="BU938" s="127"/>
      <c r="BV938" s="127"/>
    </row>
    <row r="939">
      <c r="A939" s="154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  <c r="AC939" s="127"/>
      <c r="AD939" s="127"/>
      <c r="AE939" s="127"/>
      <c r="AF939" s="127"/>
      <c r="AG939" s="127"/>
      <c r="AH939" s="127"/>
      <c r="AI939" s="127"/>
      <c r="AJ939" s="127"/>
      <c r="AK939" s="127"/>
      <c r="AL939" s="127"/>
      <c r="AM939" s="127"/>
      <c r="AN939" s="127"/>
      <c r="AO939" s="127"/>
      <c r="AP939" s="127"/>
      <c r="AQ939" s="127"/>
      <c r="AR939" s="127"/>
      <c r="AS939" s="127"/>
      <c r="AT939" s="127"/>
      <c r="AU939" s="127"/>
      <c r="AV939" s="127"/>
      <c r="AW939" s="127"/>
      <c r="AX939" s="127"/>
      <c r="AY939" s="127"/>
      <c r="AZ939" s="127"/>
      <c r="BA939" s="127"/>
      <c r="BB939" s="127"/>
      <c r="BC939" s="127"/>
      <c r="BD939" s="127"/>
      <c r="BE939" s="127"/>
      <c r="BF939" s="127"/>
      <c r="BG939" s="127"/>
      <c r="BH939" s="127"/>
      <c r="BI939" s="127"/>
      <c r="BJ939" s="127"/>
      <c r="BK939" s="127"/>
      <c r="BL939" s="127"/>
      <c r="BM939" s="127"/>
      <c r="BN939" s="127"/>
      <c r="BO939" s="127"/>
      <c r="BP939" s="127"/>
      <c r="BQ939" s="127"/>
      <c r="BR939" s="127"/>
      <c r="BS939" s="127"/>
      <c r="BT939" s="127"/>
      <c r="BU939" s="127"/>
      <c r="BV939" s="127"/>
    </row>
    <row r="940">
      <c r="A940" s="154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  <c r="AA940" s="127"/>
      <c r="AB940" s="127"/>
      <c r="AC940" s="127"/>
      <c r="AD940" s="127"/>
      <c r="AE940" s="127"/>
      <c r="AF940" s="127"/>
      <c r="AG940" s="127"/>
      <c r="AH940" s="127"/>
      <c r="AI940" s="127"/>
      <c r="AJ940" s="127"/>
      <c r="AK940" s="127"/>
      <c r="AL940" s="127"/>
      <c r="AM940" s="127"/>
      <c r="AN940" s="127"/>
      <c r="AO940" s="127"/>
      <c r="AP940" s="127"/>
      <c r="AQ940" s="127"/>
      <c r="AR940" s="127"/>
      <c r="AS940" s="127"/>
      <c r="AT940" s="127"/>
      <c r="AU940" s="127"/>
      <c r="AV940" s="127"/>
      <c r="AW940" s="127"/>
      <c r="AX940" s="127"/>
      <c r="AY940" s="127"/>
      <c r="AZ940" s="127"/>
      <c r="BA940" s="127"/>
      <c r="BB940" s="127"/>
      <c r="BC940" s="127"/>
      <c r="BD940" s="127"/>
      <c r="BE940" s="127"/>
      <c r="BF940" s="127"/>
      <c r="BG940" s="127"/>
      <c r="BH940" s="127"/>
      <c r="BI940" s="127"/>
      <c r="BJ940" s="127"/>
      <c r="BK940" s="127"/>
      <c r="BL940" s="127"/>
      <c r="BM940" s="127"/>
      <c r="BN940" s="127"/>
      <c r="BO940" s="127"/>
      <c r="BP940" s="127"/>
      <c r="BQ940" s="127"/>
      <c r="BR940" s="127"/>
      <c r="BS940" s="127"/>
      <c r="BT940" s="127"/>
      <c r="BU940" s="127"/>
      <c r="BV940" s="127"/>
    </row>
    <row r="941">
      <c r="A941" s="154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  <c r="AA941" s="127"/>
      <c r="AB941" s="127"/>
      <c r="AC941" s="127"/>
      <c r="AD941" s="127"/>
      <c r="AE941" s="127"/>
      <c r="AF941" s="127"/>
      <c r="AG941" s="127"/>
      <c r="AH941" s="127"/>
      <c r="AI941" s="127"/>
      <c r="AJ941" s="127"/>
      <c r="AK941" s="127"/>
      <c r="AL941" s="127"/>
      <c r="AM941" s="127"/>
      <c r="AN941" s="127"/>
      <c r="AO941" s="127"/>
      <c r="AP941" s="127"/>
      <c r="AQ941" s="127"/>
      <c r="AR941" s="127"/>
      <c r="AS941" s="127"/>
      <c r="AT941" s="127"/>
      <c r="AU941" s="127"/>
      <c r="AV941" s="127"/>
      <c r="AW941" s="127"/>
      <c r="AX941" s="127"/>
      <c r="AY941" s="127"/>
      <c r="AZ941" s="127"/>
      <c r="BA941" s="127"/>
      <c r="BB941" s="127"/>
      <c r="BC941" s="127"/>
      <c r="BD941" s="127"/>
      <c r="BE941" s="127"/>
      <c r="BF941" s="127"/>
      <c r="BG941" s="127"/>
      <c r="BH941" s="127"/>
      <c r="BI941" s="127"/>
      <c r="BJ941" s="127"/>
      <c r="BK941" s="127"/>
      <c r="BL941" s="127"/>
      <c r="BM941" s="127"/>
      <c r="BN941" s="127"/>
      <c r="BO941" s="127"/>
      <c r="BP941" s="127"/>
      <c r="BQ941" s="127"/>
      <c r="BR941" s="127"/>
      <c r="BS941" s="127"/>
      <c r="BT941" s="127"/>
      <c r="BU941" s="127"/>
      <c r="BV941" s="127"/>
    </row>
    <row r="942">
      <c r="A942" s="154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  <c r="AA942" s="127"/>
      <c r="AB942" s="127"/>
      <c r="AC942" s="127"/>
      <c r="AD942" s="127"/>
      <c r="AE942" s="127"/>
      <c r="AF942" s="127"/>
      <c r="AG942" s="127"/>
      <c r="AH942" s="127"/>
      <c r="AI942" s="127"/>
      <c r="AJ942" s="127"/>
      <c r="AK942" s="127"/>
      <c r="AL942" s="127"/>
      <c r="AM942" s="127"/>
      <c r="AN942" s="127"/>
      <c r="AO942" s="127"/>
      <c r="AP942" s="127"/>
      <c r="AQ942" s="127"/>
      <c r="AR942" s="127"/>
      <c r="AS942" s="127"/>
      <c r="AT942" s="127"/>
      <c r="AU942" s="127"/>
      <c r="AV942" s="127"/>
      <c r="AW942" s="127"/>
      <c r="AX942" s="127"/>
      <c r="AY942" s="127"/>
      <c r="AZ942" s="127"/>
      <c r="BA942" s="127"/>
      <c r="BB942" s="127"/>
      <c r="BC942" s="127"/>
      <c r="BD942" s="127"/>
      <c r="BE942" s="127"/>
      <c r="BF942" s="127"/>
      <c r="BG942" s="127"/>
      <c r="BH942" s="127"/>
      <c r="BI942" s="127"/>
      <c r="BJ942" s="127"/>
      <c r="BK942" s="127"/>
      <c r="BL942" s="127"/>
      <c r="BM942" s="127"/>
      <c r="BN942" s="127"/>
      <c r="BO942" s="127"/>
      <c r="BP942" s="127"/>
      <c r="BQ942" s="127"/>
      <c r="BR942" s="127"/>
      <c r="BS942" s="127"/>
      <c r="BT942" s="127"/>
      <c r="BU942" s="127"/>
      <c r="BV942" s="127"/>
    </row>
    <row r="943">
      <c r="A943" s="154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  <c r="AA943" s="127"/>
      <c r="AB943" s="127"/>
      <c r="AC943" s="127"/>
      <c r="AD943" s="127"/>
      <c r="AE943" s="127"/>
      <c r="AF943" s="127"/>
      <c r="AG943" s="127"/>
      <c r="AH943" s="127"/>
      <c r="AI943" s="127"/>
      <c r="AJ943" s="127"/>
      <c r="AK943" s="127"/>
      <c r="AL943" s="127"/>
      <c r="AM943" s="127"/>
      <c r="AN943" s="127"/>
      <c r="AO943" s="127"/>
      <c r="AP943" s="127"/>
      <c r="AQ943" s="127"/>
      <c r="AR943" s="127"/>
      <c r="AS943" s="127"/>
      <c r="AT943" s="127"/>
      <c r="AU943" s="127"/>
      <c r="AV943" s="127"/>
      <c r="AW943" s="127"/>
      <c r="AX943" s="127"/>
      <c r="AY943" s="127"/>
      <c r="AZ943" s="127"/>
      <c r="BA943" s="127"/>
      <c r="BB943" s="127"/>
      <c r="BC943" s="127"/>
      <c r="BD943" s="127"/>
      <c r="BE943" s="127"/>
      <c r="BF943" s="127"/>
      <c r="BG943" s="127"/>
      <c r="BH943" s="127"/>
      <c r="BI943" s="127"/>
      <c r="BJ943" s="127"/>
      <c r="BK943" s="127"/>
      <c r="BL943" s="127"/>
      <c r="BM943" s="127"/>
      <c r="BN943" s="127"/>
      <c r="BO943" s="127"/>
      <c r="BP943" s="127"/>
      <c r="BQ943" s="127"/>
      <c r="BR943" s="127"/>
      <c r="BS943" s="127"/>
      <c r="BT943" s="127"/>
      <c r="BU943" s="127"/>
      <c r="BV943" s="127"/>
    </row>
    <row r="944">
      <c r="A944" s="154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  <c r="AA944" s="127"/>
      <c r="AB944" s="127"/>
      <c r="AC944" s="127"/>
      <c r="AD944" s="127"/>
      <c r="AE944" s="127"/>
      <c r="AF944" s="127"/>
      <c r="AG944" s="127"/>
      <c r="AH944" s="127"/>
      <c r="AI944" s="127"/>
      <c r="AJ944" s="127"/>
      <c r="AK944" s="127"/>
      <c r="AL944" s="127"/>
      <c r="AM944" s="127"/>
      <c r="AN944" s="127"/>
      <c r="AO944" s="127"/>
      <c r="AP944" s="127"/>
      <c r="AQ944" s="127"/>
      <c r="AR944" s="127"/>
      <c r="AS944" s="127"/>
      <c r="AT944" s="127"/>
      <c r="AU944" s="127"/>
      <c r="AV944" s="127"/>
      <c r="AW944" s="127"/>
      <c r="AX944" s="127"/>
      <c r="AY944" s="127"/>
      <c r="AZ944" s="127"/>
      <c r="BA944" s="127"/>
      <c r="BB944" s="127"/>
      <c r="BC944" s="127"/>
      <c r="BD944" s="127"/>
      <c r="BE944" s="127"/>
      <c r="BF944" s="127"/>
      <c r="BG944" s="127"/>
      <c r="BH944" s="127"/>
      <c r="BI944" s="127"/>
      <c r="BJ944" s="127"/>
      <c r="BK944" s="127"/>
      <c r="BL944" s="127"/>
      <c r="BM944" s="127"/>
      <c r="BN944" s="127"/>
      <c r="BO944" s="127"/>
      <c r="BP944" s="127"/>
      <c r="BQ944" s="127"/>
      <c r="BR944" s="127"/>
      <c r="BS944" s="127"/>
      <c r="BT944" s="127"/>
      <c r="BU944" s="127"/>
      <c r="BV944" s="127"/>
    </row>
    <row r="945">
      <c r="A945" s="154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  <c r="AA945" s="127"/>
      <c r="AB945" s="127"/>
      <c r="AC945" s="127"/>
      <c r="AD945" s="127"/>
      <c r="AE945" s="127"/>
      <c r="AF945" s="127"/>
      <c r="AG945" s="127"/>
      <c r="AH945" s="127"/>
      <c r="AI945" s="127"/>
      <c r="AJ945" s="127"/>
      <c r="AK945" s="127"/>
      <c r="AL945" s="127"/>
      <c r="AM945" s="127"/>
      <c r="AN945" s="127"/>
      <c r="AO945" s="127"/>
      <c r="AP945" s="127"/>
      <c r="AQ945" s="127"/>
      <c r="AR945" s="127"/>
      <c r="AS945" s="127"/>
      <c r="AT945" s="127"/>
      <c r="AU945" s="127"/>
      <c r="AV945" s="127"/>
      <c r="AW945" s="127"/>
      <c r="AX945" s="127"/>
      <c r="AY945" s="127"/>
      <c r="AZ945" s="127"/>
      <c r="BA945" s="127"/>
      <c r="BB945" s="127"/>
      <c r="BC945" s="127"/>
      <c r="BD945" s="127"/>
      <c r="BE945" s="127"/>
      <c r="BF945" s="127"/>
      <c r="BG945" s="127"/>
      <c r="BH945" s="127"/>
      <c r="BI945" s="127"/>
      <c r="BJ945" s="127"/>
      <c r="BK945" s="127"/>
      <c r="BL945" s="127"/>
      <c r="BM945" s="127"/>
      <c r="BN945" s="127"/>
      <c r="BO945" s="127"/>
      <c r="BP945" s="127"/>
      <c r="BQ945" s="127"/>
      <c r="BR945" s="127"/>
      <c r="BS945" s="127"/>
      <c r="BT945" s="127"/>
      <c r="BU945" s="127"/>
      <c r="BV945" s="127"/>
    </row>
    <row r="946">
      <c r="A946" s="154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  <c r="AA946" s="127"/>
      <c r="AB946" s="127"/>
      <c r="AC946" s="127"/>
      <c r="AD946" s="127"/>
      <c r="AE946" s="127"/>
      <c r="AF946" s="127"/>
      <c r="AG946" s="127"/>
      <c r="AH946" s="127"/>
      <c r="AI946" s="127"/>
      <c r="AJ946" s="127"/>
      <c r="AK946" s="127"/>
      <c r="AL946" s="127"/>
      <c r="AM946" s="127"/>
      <c r="AN946" s="127"/>
      <c r="AO946" s="127"/>
      <c r="AP946" s="127"/>
      <c r="AQ946" s="127"/>
      <c r="AR946" s="127"/>
      <c r="AS946" s="127"/>
      <c r="AT946" s="127"/>
      <c r="AU946" s="127"/>
      <c r="AV946" s="127"/>
      <c r="AW946" s="127"/>
      <c r="AX946" s="127"/>
      <c r="AY946" s="127"/>
      <c r="AZ946" s="127"/>
      <c r="BA946" s="127"/>
      <c r="BB946" s="127"/>
      <c r="BC946" s="127"/>
      <c r="BD946" s="127"/>
      <c r="BE946" s="127"/>
      <c r="BF946" s="127"/>
      <c r="BG946" s="127"/>
      <c r="BH946" s="127"/>
      <c r="BI946" s="127"/>
      <c r="BJ946" s="127"/>
      <c r="BK946" s="127"/>
      <c r="BL946" s="127"/>
      <c r="BM946" s="127"/>
      <c r="BN946" s="127"/>
      <c r="BO946" s="127"/>
      <c r="BP946" s="127"/>
      <c r="BQ946" s="127"/>
      <c r="BR946" s="127"/>
      <c r="BS946" s="127"/>
      <c r="BT946" s="127"/>
      <c r="BU946" s="127"/>
      <c r="BV946" s="127"/>
    </row>
    <row r="947">
      <c r="A947" s="154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  <c r="AA947" s="127"/>
      <c r="AB947" s="127"/>
      <c r="AC947" s="127"/>
      <c r="AD947" s="127"/>
      <c r="AE947" s="127"/>
      <c r="AF947" s="127"/>
      <c r="AG947" s="127"/>
      <c r="AH947" s="127"/>
      <c r="AI947" s="127"/>
      <c r="AJ947" s="127"/>
      <c r="AK947" s="127"/>
      <c r="AL947" s="127"/>
      <c r="AM947" s="127"/>
      <c r="AN947" s="127"/>
      <c r="AO947" s="127"/>
      <c r="AP947" s="127"/>
      <c r="AQ947" s="127"/>
      <c r="AR947" s="127"/>
      <c r="AS947" s="127"/>
      <c r="AT947" s="127"/>
      <c r="AU947" s="127"/>
      <c r="AV947" s="127"/>
      <c r="AW947" s="127"/>
      <c r="AX947" s="127"/>
      <c r="AY947" s="127"/>
      <c r="AZ947" s="127"/>
      <c r="BA947" s="127"/>
      <c r="BB947" s="127"/>
      <c r="BC947" s="127"/>
      <c r="BD947" s="127"/>
      <c r="BE947" s="127"/>
      <c r="BF947" s="127"/>
      <c r="BG947" s="127"/>
      <c r="BH947" s="127"/>
      <c r="BI947" s="127"/>
      <c r="BJ947" s="127"/>
      <c r="BK947" s="127"/>
      <c r="BL947" s="127"/>
      <c r="BM947" s="127"/>
      <c r="BN947" s="127"/>
      <c r="BO947" s="127"/>
      <c r="BP947" s="127"/>
      <c r="BQ947" s="127"/>
      <c r="BR947" s="127"/>
      <c r="BS947" s="127"/>
      <c r="BT947" s="127"/>
      <c r="BU947" s="127"/>
      <c r="BV947" s="127"/>
    </row>
    <row r="948">
      <c r="A948" s="154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  <c r="AA948" s="127"/>
      <c r="AB948" s="127"/>
      <c r="AC948" s="127"/>
      <c r="AD948" s="127"/>
      <c r="AE948" s="127"/>
      <c r="AF948" s="127"/>
      <c r="AG948" s="127"/>
      <c r="AH948" s="127"/>
      <c r="AI948" s="127"/>
      <c r="AJ948" s="127"/>
      <c r="AK948" s="127"/>
      <c r="AL948" s="127"/>
      <c r="AM948" s="127"/>
      <c r="AN948" s="127"/>
      <c r="AO948" s="127"/>
      <c r="AP948" s="127"/>
      <c r="AQ948" s="127"/>
      <c r="AR948" s="127"/>
      <c r="AS948" s="127"/>
      <c r="AT948" s="127"/>
      <c r="AU948" s="127"/>
      <c r="AV948" s="127"/>
      <c r="AW948" s="127"/>
      <c r="AX948" s="127"/>
      <c r="AY948" s="127"/>
      <c r="AZ948" s="127"/>
      <c r="BA948" s="127"/>
      <c r="BB948" s="127"/>
      <c r="BC948" s="127"/>
      <c r="BD948" s="127"/>
      <c r="BE948" s="127"/>
      <c r="BF948" s="127"/>
      <c r="BG948" s="127"/>
      <c r="BH948" s="127"/>
      <c r="BI948" s="127"/>
      <c r="BJ948" s="127"/>
      <c r="BK948" s="127"/>
      <c r="BL948" s="127"/>
      <c r="BM948" s="127"/>
      <c r="BN948" s="127"/>
      <c r="BO948" s="127"/>
      <c r="BP948" s="127"/>
      <c r="BQ948" s="127"/>
      <c r="BR948" s="127"/>
      <c r="BS948" s="127"/>
      <c r="BT948" s="127"/>
      <c r="BU948" s="127"/>
      <c r="BV948" s="127"/>
    </row>
    <row r="949">
      <c r="A949" s="154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  <c r="AA949" s="127"/>
      <c r="AB949" s="127"/>
      <c r="AC949" s="127"/>
      <c r="AD949" s="127"/>
      <c r="AE949" s="127"/>
      <c r="AF949" s="127"/>
      <c r="AG949" s="127"/>
      <c r="AH949" s="127"/>
      <c r="AI949" s="127"/>
      <c r="AJ949" s="127"/>
      <c r="AK949" s="127"/>
      <c r="AL949" s="127"/>
      <c r="AM949" s="127"/>
      <c r="AN949" s="127"/>
      <c r="AO949" s="127"/>
      <c r="AP949" s="127"/>
      <c r="AQ949" s="127"/>
      <c r="AR949" s="127"/>
      <c r="AS949" s="127"/>
      <c r="AT949" s="127"/>
      <c r="AU949" s="127"/>
      <c r="AV949" s="127"/>
      <c r="AW949" s="127"/>
      <c r="AX949" s="127"/>
      <c r="AY949" s="127"/>
      <c r="AZ949" s="127"/>
      <c r="BA949" s="127"/>
      <c r="BB949" s="127"/>
      <c r="BC949" s="127"/>
      <c r="BD949" s="127"/>
      <c r="BE949" s="127"/>
      <c r="BF949" s="127"/>
      <c r="BG949" s="127"/>
      <c r="BH949" s="127"/>
      <c r="BI949" s="127"/>
      <c r="BJ949" s="127"/>
      <c r="BK949" s="127"/>
      <c r="BL949" s="127"/>
      <c r="BM949" s="127"/>
      <c r="BN949" s="127"/>
      <c r="BO949" s="127"/>
      <c r="BP949" s="127"/>
      <c r="BQ949" s="127"/>
      <c r="BR949" s="127"/>
      <c r="BS949" s="127"/>
      <c r="BT949" s="127"/>
      <c r="BU949" s="127"/>
      <c r="BV949" s="127"/>
    </row>
    <row r="950">
      <c r="A950" s="154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  <c r="AA950" s="127"/>
      <c r="AB950" s="127"/>
      <c r="AC950" s="127"/>
      <c r="AD950" s="127"/>
      <c r="AE950" s="127"/>
      <c r="AF950" s="127"/>
      <c r="AG950" s="127"/>
      <c r="AH950" s="127"/>
      <c r="AI950" s="127"/>
      <c r="AJ950" s="127"/>
      <c r="AK950" s="127"/>
      <c r="AL950" s="127"/>
      <c r="AM950" s="127"/>
      <c r="AN950" s="127"/>
      <c r="AO950" s="127"/>
      <c r="AP950" s="127"/>
      <c r="AQ950" s="127"/>
      <c r="AR950" s="127"/>
      <c r="AS950" s="127"/>
      <c r="AT950" s="127"/>
      <c r="AU950" s="127"/>
      <c r="AV950" s="127"/>
      <c r="AW950" s="127"/>
      <c r="AX950" s="127"/>
      <c r="AY950" s="127"/>
      <c r="AZ950" s="127"/>
      <c r="BA950" s="127"/>
      <c r="BB950" s="127"/>
      <c r="BC950" s="127"/>
      <c r="BD950" s="127"/>
      <c r="BE950" s="127"/>
      <c r="BF950" s="127"/>
      <c r="BG950" s="127"/>
      <c r="BH950" s="127"/>
      <c r="BI950" s="127"/>
      <c r="BJ950" s="127"/>
      <c r="BK950" s="127"/>
      <c r="BL950" s="127"/>
      <c r="BM950" s="127"/>
      <c r="BN950" s="127"/>
      <c r="BO950" s="127"/>
      <c r="BP950" s="127"/>
      <c r="BQ950" s="127"/>
      <c r="BR950" s="127"/>
      <c r="BS950" s="127"/>
      <c r="BT950" s="127"/>
      <c r="BU950" s="127"/>
      <c r="BV950" s="127"/>
    </row>
    <row r="951">
      <c r="A951" s="154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  <c r="AA951" s="127"/>
      <c r="AB951" s="127"/>
      <c r="AC951" s="127"/>
      <c r="AD951" s="127"/>
      <c r="AE951" s="127"/>
      <c r="AF951" s="127"/>
      <c r="AG951" s="127"/>
      <c r="AH951" s="127"/>
      <c r="AI951" s="127"/>
      <c r="AJ951" s="127"/>
      <c r="AK951" s="127"/>
      <c r="AL951" s="127"/>
      <c r="AM951" s="127"/>
      <c r="AN951" s="127"/>
      <c r="AO951" s="127"/>
      <c r="AP951" s="127"/>
      <c r="AQ951" s="127"/>
      <c r="AR951" s="127"/>
      <c r="AS951" s="127"/>
      <c r="AT951" s="127"/>
      <c r="AU951" s="127"/>
      <c r="AV951" s="127"/>
      <c r="AW951" s="127"/>
      <c r="AX951" s="127"/>
      <c r="AY951" s="127"/>
      <c r="AZ951" s="127"/>
      <c r="BA951" s="127"/>
      <c r="BB951" s="127"/>
      <c r="BC951" s="127"/>
      <c r="BD951" s="127"/>
      <c r="BE951" s="127"/>
      <c r="BF951" s="127"/>
      <c r="BG951" s="127"/>
      <c r="BH951" s="127"/>
      <c r="BI951" s="127"/>
      <c r="BJ951" s="127"/>
      <c r="BK951" s="127"/>
      <c r="BL951" s="127"/>
      <c r="BM951" s="127"/>
      <c r="BN951" s="127"/>
      <c r="BO951" s="127"/>
      <c r="BP951" s="127"/>
      <c r="BQ951" s="127"/>
      <c r="BR951" s="127"/>
      <c r="BS951" s="127"/>
      <c r="BT951" s="127"/>
      <c r="BU951" s="127"/>
      <c r="BV951" s="127"/>
    </row>
    <row r="952">
      <c r="A952" s="154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  <c r="AA952" s="127"/>
      <c r="AB952" s="127"/>
      <c r="AC952" s="127"/>
      <c r="AD952" s="127"/>
      <c r="AE952" s="127"/>
      <c r="AF952" s="127"/>
      <c r="AG952" s="127"/>
      <c r="AH952" s="127"/>
      <c r="AI952" s="127"/>
      <c r="AJ952" s="127"/>
      <c r="AK952" s="127"/>
      <c r="AL952" s="127"/>
      <c r="AM952" s="127"/>
      <c r="AN952" s="127"/>
      <c r="AO952" s="127"/>
      <c r="AP952" s="127"/>
      <c r="AQ952" s="127"/>
      <c r="AR952" s="127"/>
      <c r="AS952" s="127"/>
      <c r="AT952" s="127"/>
      <c r="AU952" s="127"/>
      <c r="AV952" s="127"/>
      <c r="AW952" s="127"/>
      <c r="AX952" s="127"/>
      <c r="AY952" s="127"/>
      <c r="AZ952" s="127"/>
      <c r="BA952" s="127"/>
      <c r="BB952" s="127"/>
      <c r="BC952" s="127"/>
      <c r="BD952" s="127"/>
      <c r="BE952" s="127"/>
      <c r="BF952" s="127"/>
      <c r="BG952" s="127"/>
      <c r="BH952" s="127"/>
      <c r="BI952" s="127"/>
      <c r="BJ952" s="127"/>
      <c r="BK952" s="127"/>
      <c r="BL952" s="127"/>
      <c r="BM952" s="127"/>
      <c r="BN952" s="127"/>
      <c r="BO952" s="127"/>
      <c r="BP952" s="127"/>
      <c r="BQ952" s="127"/>
      <c r="BR952" s="127"/>
      <c r="BS952" s="127"/>
      <c r="BT952" s="127"/>
      <c r="BU952" s="127"/>
      <c r="BV952" s="127"/>
    </row>
    <row r="953">
      <c r="A953" s="154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  <c r="AA953" s="127"/>
      <c r="AB953" s="127"/>
      <c r="AC953" s="127"/>
      <c r="AD953" s="127"/>
      <c r="AE953" s="127"/>
      <c r="AF953" s="127"/>
      <c r="AG953" s="127"/>
      <c r="AH953" s="127"/>
      <c r="AI953" s="127"/>
      <c r="AJ953" s="127"/>
      <c r="AK953" s="127"/>
      <c r="AL953" s="127"/>
      <c r="AM953" s="127"/>
      <c r="AN953" s="127"/>
      <c r="AO953" s="127"/>
      <c r="AP953" s="127"/>
      <c r="AQ953" s="127"/>
      <c r="AR953" s="127"/>
      <c r="AS953" s="127"/>
      <c r="AT953" s="127"/>
      <c r="AU953" s="127"/>
      <c r="AV953" s="127"/>
      <c r="AW953" s="127"/>
      <c r="AX953" s="127"/>
      <c r="AY953" s="127"/>
      <c r="AZ953" s="127"/>
      <c r="BA953" s="127"/>
      <c r="BB953" s="127"/>
      <c r="BC953" s="127"/>
      <c r="BD953" s="127"/>
      <c r="BE953" s="127"/>
      <c r="BF953" s="127"/>
      <c r="BG953" s="127"/>
      <c r="BH953" s="127"/>
      <c r="BI953" s="127"/>
      <c r="BJ953" s="127"/>
      <c r="BK953" s="127"/>
      <c r="BL953" s="127"/>
      <c r="BM953" s="127"/>
      <c r="BN953" s="127"/>
      <c r="BO953" s="127"/>
      <c r="BP953" s="127"/>
      <c r="BQ953" s="127"/>
      <c r="BR953" s="127"/>
      <c r="BS953" s="127"/>
      <c r="BT953" s="127"/>
      <c r="BU953" s="127"/>
      <c r="BV953" s="127"/>
    </row>
    <row r="954">
      <c r="A954" s="154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  <c r="AA954" s="127"/>
      <c r="AB954" s="127"/>
      <c r="AC954" s="127"/>
      <c r="AD954" s="127"/>
      <c r="AE954" s="127"/>
      <c r="AF954" s="127"/>
      <c r="AG954" s="127"/>
      <c r="AH954" s="127"/>
      <c r="AI954" s="127"/>
      <c r="AJ954" s="127"/>
      <c r="AK954" s="127"/>
      <c r="AL954" s="127"/>
      <c r="AM954" s="127"/>
      <c r="AN954" s="127"/>
      <c r="AO954" s="127"/>
      <c r="AP954" s="127"/>
      <c r="AQ954" s="127"/>
      <c r="AR954" s="127"/>
      <c r="AS954" s="127"/>
      <c r="AT954" s="127"/>
      <c r="AU954" s="127"/>
      <c r="AV954" s="127"/>
      <c r="AW954" s="127"/>
      <c r="AX954" s="127"/>
      <c r="AY954" s="127"/>
      <c r="AZ954" s="127"/>
      <c r="BA954" s="127"/>
      <c r="BB954" s="127"/>
      <c r="BC954" s="127"/>
      <c r="BD954" s="127"/>
      <c r="BE954" s="127"/>
      <c r="BF954" s="127"/>
      <c r="BG954" s="127"/>
      <c r="BH954" s="127"/>
      <c r="BI954" s="127"/>
      <c r="BJ954" s="127"/>
      <c r="BK954" s="127"/>
      <c r="BL954" s="127"/>
      <c r="BM954" s="127"/>
      <c r="BN954" s="127"/>
      <c r="BO954" s="127"/>
      <c r="BP954" s="127"/>
      <c r="BQ954" s="127"/>
      <c r="BR954" s="127"/>
      <c r="BS954" s="127"/>
      <c r="BT954" s="127"/>
      <c r="BU954" s="127"/>
      <c r="BV954" s="127"/>
    </row>
    <row r="955">
      <c r="A955" s="154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  <c r="AA955" s="127"/>
      <c r="AB955" s="127"/>
      <c r="AC955" s="127"/>
      <c r="AD955" s="127"/>
      <c r="AE955" s="127"/>
      <c r="AF955" s="127"/>
      <c r="AG955" s="127"/>
      <c r="AH955" s="127"/>
      <c r="AI955" s="127"/>
      <c r="AJ955" s="127"/>
      <c r="AK955" s="127"/>
      <c r="AL955" s="127"/>
      <c r="AM955" s="127"/>
      <c r="AN955" s="127"/>
      <c r="AO955" s="127"/>
      <c r="AP955" s="127"/>
      <c r="AQ955" s="127"/>
      <c r="AR955" s="127"/>
      <c r="AS955" s="127"/>
      <c r="AT955" s="127"/>
      <c r="AU955" s="127"/>
      <c r="AV955" s="127"/>
      <c r="AW955" s="127"/>
      <c r="AX955" s="127"/>
      <c r="AY955" s="127"/>
      <c r="AZ955" s="127"/>
      <c r="BA955" s="127"/>
      <c r="BB955" s="127"/>
      <c r="BC955" s="127"/>
      <c r="BD955" s="127"/>
      <c r="BE955" s="127"/>
      <c r="BF955" s="127"/>
      <c r="BG955" s="127"/>
      <c r="BH955" s="127"/>
      <c r="BI955" s="127"/>
      <c r="BJ955" s="127"/>
      <c r="BK955" s="127"/>
      <c r="BL955" s="127"/>
      <c r="BM955" s="127"/>
      <c r="BN955" s="127"/>
      <c r="BO955" s="127"/>
      <c r="BP955" s="127"/>
      <c r="BQ955" s="127"/>
      <c r="BR955" s="127"/>
      <c r="BS955" s="127"/>
      <c r="BT955" s="127"/>
      <c r="BU955" s="127"/>
      <c r="BV955" s="127"/>
    </row>
    <row r="956">
      <c r="A956" s="154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  <c r="AA956" s="127"/>
      <c r="AB956" s="127"/>
      <c r="AC956" s="127"/>
      <c r="AD956" s="127"/>
      <c r="AE956" s="127"/>
      <c r="AF956" s="127"/>
      <c r="AG956" s="127"/>
      <c r="AH956" s="127"/>
      <c r="AI956" s="127"/>
      <c r="AJ956" s="127"/>
      <c r="AK956" s="127"/>
      <c r="AL956" s="127"/>
      <c r="AM956" s="127"/>
      <c r="AN956" s="127"/>
      <c r="AO956" s="127"/>
      <c r="AP956" s="127"/>
      <c r="AQ956" s="127"/>
      <c r="AR956" s="127"/>
      <c r="AS956" s="127"/>
      <c r="AT956" s="127"/>
      <c r="AU956" s="127"/>
      <c r="AV956" s="127"/>
      <c r="AW956" s="127"/>
      <c r="AX956" s="127"/>
      <c r="AY956" s="127"/>
      <c r="AZ956" s="127"/>
      <c r="BA956" s="127"/>
      <c r="BB956" s="127"/>
      <c r="BC956" s="127"/>
      <c r="BD956" s="127"/>
      <c r="BE956" s="127"/>
      <c r="BF956" s="127"/>
      <c r="BG956" s="127"/>
      <c r="BH956" s="127"/>
      <c r="BI956" s="127"/>
      <c r="BJ956" s="127"/>
      <c r="BK956" s="127"/>
      <c r="BL956" s="127"/>
      <c r="BM956" s="127"/>
      <c r="BN956" s="127"/>
      <c r="BO956" s="127"/>
      <c r="BP956" s="127"/>
      <c r="BQ956" s="127"/>
      <c r="BR956" s="127"/>
      <c r="BS956" s="127"/>
      <c r="BT956" s="127"/>
      <c r="BU956" s="127"/>
      <c r="BV956" s="127"/>
    </row>
    <row r="957">
      <c r="A957" s="154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  <c r="AA957" s="127"/>
      <c r="AB957" s="127"/>
      <c r="AC957" s="127"/>
      <c r="AD957" s="127"/>
      <c r="AE957" s="127"/>
      <c r="AF957" s="127"/>
      <c r="AG957" s="127"/>
      <c r="AH957" s="127"/>
      <c r="AI957" s="127"/>
      <c r="AJ957" s="127"/>
      <c r="AK957" s="127"/>
      <c r="AL957" s="127"/>
      <c r="AM957" s="127"/>
      <c r="AN957" s="127"/>
      <c r="AO957" s="127"/>
      <c r="AP957" s="127"/>
      <c r="AQ957" s="127"/>
      <c r="AR957" s="127"/>
      <c r="AS957" s="127"/>
      <c r="AT957" s="127"/>
      <c r="AU957" s="127"/>
      <c r="AV957" s="127"/>
      <c r="AW957" s="127"/>
      <c r="AX957" s="127"/>
      <c r="AY957" s="127"/>
      <c r="AZ957" s="127"/>
      <c r="BA957" s="127"/>
      <c r="BB957" s="127"/>
      <c r="BC957" s="127"/>
      <c r="BD957" s="127"/>
      <c r="BE957" s="127"/>
      <c r="BF957" s="127"/>
      <c r="BG957" s="127"/>
      <c r="BH957" s="127"/>
      <c r="BI957" s="127"/>
      <c r="BJ957" s="127"/>
      <c r="BK957" s="127"/>
      <c r="BL957" s="127"/>
      <c r="BM957" s="127"/>
      <c r="BN957" s="127"/>
      <c r="BO957" s="127"/>
      <c r="BP957" s="127"/>
      <c r="BQ957" s="127"/>
      <c r="BR957" s="127"/>
      <c r="BS957" s="127"/>
      <c r="BT957" s="127"/>
      <c r="BU957" s="127"/>
      <c r="BV957" s="127"/>
    </row>
    <row r="958">
      <c r="A958" s="154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  <c r="AA958" s="127"/>
      <c r="AB958" s="127"/>
      <c r="AC958" s="127"/>
      <c r="AD958" s="127"/>
      <c r="AE958" s="127"/>
      <c r="AF958" s="127"/>
      <c r="AG958" s="127"/>
      <c r="AH958" s="127"/>
      <c r="AI958" s="127"/>
      <c r="AJ958" s="127"/>
      <c r="AK958" s="127"/>
      <c r="AL958" s="127"/>
      <c r="AM958" s="127"/>
      <c r="AN958" s="127"/>
      <c r="AO958" s="127"/>
      <c r="AP958" s="127"/>
      <c r="AQ958" s="127"/>
      <c r="AR958" s="127"/>
      <c r="AS958" s="127"/>
      <c r="AT958" s="127"/>
      <c r="AU958" s="127"/>
      <c r="AV958" s="127"/>
      <c r="AW958" s="127"/>
      <c r="AX958" s="127"/>
      <c r="AY958" s="127"/>
      <c r="AZ958" s="127"/>
      <c r="BA958" s="127"/>
      <c r="BB958" s="127"/>
      <c r="BC958" s="127"/>
      <c r="BD958" s="127"/>
      <c r="BE958" s="127"/>
      <c r="BF958" s="127"/>
      <c r="BG958" s="127"/>
      <c r="BH958" s="127"/>
      <c r="BI958" s="127"/>
      <c r="BJ958" s="127"/>
      <c r="BK958" s="127"/>
      <c r="BL958" s="127"/>
      <c r="BM958" s="127"/>
      <c r="BN958" s="127"/>
      <c r="BO958" s="127"/>
      <c r="BP958" s="127"/>
      <c r="BQ958" s="127"/>
      <c r="BR958" s="127"/>
      <c r="BS958" s="127"/>
      <c r="BT958" s="127"/>
      <c r="BU958" s="127"/>
      <c r="BV958" s="127"/>
    </row>
    <row r="959"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  <c r="AA959" s="155"/>
      <c r="AB959" s="155"/>
      <c r="AC959" s="155"/>
      <c r="AD959" s="155"/>
      <c r="AE959" s="155"/>
      <c r="AF959" s="155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5"/>
      <c r="AW959" s="155"/>
      <c r="AX959" s="155"/>
      <c r="AY959" s="155"/>
      <c r="AZ959" s="155"/>
      <c r="BA959" s="155"/>
      <c r="BB959" s="155"/>
      <c r="BC959" s="155"/>
      <c r="BD959" s="155"/>
      <c r="BE959" s="155"/>
      <c r="BF959" s="155"/>
      <c r="BG959" s="155"/>
      <c r="BH959" s="155"/>
      <c r="BI959" s="155"/>
      <c r="BJ959" s="155"/>
      <c r="BK959" s="155"/>
      <c r="BL959" s="155"/>
      <c r="BM959" s="155"/>
      <c r="BN959" s="155"/>
      <c r="BO959" s="155"/>
      <c r="BP959" s="155"/>
      <c r="BQ959" s="155"/>
      <c r="BR959" s="155"/>
      <c r="BS959" s="155"/>
      <c r="BT959" s="155"/>
      <c r="BU959" s="155"/>
      <c r="BV959" s="155"/>
    </row>
    <row r="960"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  <c r="AA960" s="155"/>
      <c r="AB960" s="155"/>
      <c r="AC960" s="155"/>
      <c r="AD960" s="155"/>
      <c r="AE960" s="155"/>
      <c r="AF960" s="155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5"/>
      <c r="AW960" s="155"/>
      <c r="AX960" s="155"/>
      <c r="AY960" s="155"/>
      <c r="AZ960" s="155"/>
      <c r="BA960" s="155"/>
      <c r="BB960" s="155"/>
      <c r="BC960" s="155"/>
      <c r="BD960" s="155"/>
      <c r="BE960" s="155"/>
      <c r="BF960" s="155"/>
      <c r="BG960" s="155"/>
      <c r="BH960" s="155"/>
      <c r="BI960" s="155"/>
      <c r="BJ960" s="155"/>
      <c r="BK960" s="155"/>
      <c r="BL960" s="155"/>
      <c r="BM960" s="155"/>
      <c r="BN960" s="155"/>
      <c r="BO960" s="155"/>
      <c r="BP960" s="155"/>
      <c r="BQ960" s="155"/>
      <c r="BR960" s="155"/>
      <c r="BS960" s="155"/>
      <c r="BT960" s="155"/>
      <c r="BU960" s="155"/>
      <c r="BV960" s="155"/>
    </row>
    <row r="961"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  <c r="AA961" s="155"/>
      <c r="AB961" s="155"/>
      <c r="AC961" s="155"/>
      <c r="AD961" s="155"/>
      <c r="AE961" s="155"/>
      <c r="AF961" s="155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5"/>
      <c r="AW961" s="155"/>
      <c r="AX961" s="155"/>
      <c r="AY961" s="155"/>
      <c r="AZ961" s="155"/>
      <c r="BA961" s="155"/>
      <c r="BB961" s="155"/>
      <c r="BC961" s="155"/>
      <c r="BD961" s="155"/>
      <c r="BE961" s="155"/>
      <c r="BF961" s="155"/>
      <c r="BG961" s="155"/>
      <c r="BH961" s="155"/>
      <c r="BI961" s="155"/>
      <c r="BJ961" s="155"/>
      <c r="BK961" s="155"/>
      <c r="BL961" s="155"/>
      <c r="BM961" s="155"/>
      <c r="BN961" s="155"/>
      <c r="BO961" s="155"/>
      <c r="BP961" s="155"/>
      <c r="BQ961" s="155"/>
      <c r="BR961" s="155"/>
      <c r="BS961" s="155"/>
      <c r="BT961" s="155"/>
      <c r="BU961" s="155"/>
      <c r="BV961" s="155"/>
    </row>
    <row r="962"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155"/>
      <c r="BN962" s="155"/>
      <c r="BO962" s="155"/>
      <c r="BP962" s="155"/>
      <c r="BQ962" s="155"/>
      <c r="BR962" s="155"/>
      <c r="BS962" s="155"/>
      <c r="BT962" s="155"/>
      <c r="BU962" s="155"/>
      <c r="BV962" s="155"/>
    </row>
    <row r="963"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  <c r="AA963" s="155"/>
      <c r="AB963" s="155"/>
      <c r="AC963" s="155"/>
      <c r="AD963" s="155"/>
      <c r="AE963" s="155"/>
      <c r="AF963" s="155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5"/>
      <c r="AW963" s="155"/>
      <c r="AX963" s="155"/>
      <c r="AY963" s="155"/>
      <c r="AZ963" s="155"/>
      <c r="BA963" s="155"/>
      <c r="BB963" s="155"/>
      <c r="BC963" s="155"/>
      <c r="BD963" s="155"/>
      <c r="BE963" s="155"/>
      <c r="BF963" s="155"/>
      <c r="BG963" s="155"/>
      <c r="BH963" s="155"/>
      <c r="BI963" s="155"/>
      <c r="BJ963" s="155"/>
      <c r="BK963" s="155"/>
      <c r="BL963" s="155"/>
      <c r="BM963" s="155"/>
      <c r="BN963" s="155"/>
      <c r="BO963" s="155"/>
      <c r="BP963" s="155"/>
      <c r="BQ963" s="155"/>
      <c r="BR963" s="155"/>
      <c r="BS963" s="155"/>
      <c r="BT963" s="155"/>
      <c r="BU963" s="155"/>
      <c r="BV963" s="155"/>
    </row>
    <row r="964"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  <c r="AA964" s="155"/>
      <c r="AB964" s="155"/>
      <c r="AC964" s="155"/>
      <c r="AD964" s="155"/>
      <c r="AE964" s="155"/>
      <c r="AF964" s="155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5"/>
      <c r="AW964" s="155"/>
      <c r="AX964" s="155"/>
      <c r="AY964" s="155"/>
      <c r="AZ964" s="155"/>
      <c r="BA964" s="155"/>
      <c r="BB964" s="155"/>
      <c r="BC964" s="155"/>
      <c r="BD964" s="155"/>
      <c r="BE964" s="155"/>
      <c r="BF964" s="155"/>
      <c r="BG964" s="155"/>
      <c r="BH964" s="155"/>
      <c r="BI964" s="155"/>
      <c r="BJ964" s="155"/>
      <c r="BK964" s="155"/>
      <c r="BL964" s="155"/>
      <c r="BM964" s="155"/>
      <c r="BN964" s="155"/>
      <c r="BO964" s="155"/>
      <c r="BP964" s="155"/>
      <c r="BQ964" s="155"/>
      <c r="BR964" s="155"/>
      <c r="BS964" s="155"/>
      <c r="BT964" s="155"/>
      <c r="BU964" s="155"/>
      <c r="BV964" s="155"/>
    </row>
    <row r="965"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  <c r="AA965" s="155"/>
      <c r="AB965" s="155"/>
      <c r="AC965" s="155"/>
      <c r="AD965" s="155"/>
      <c r="AE965" s="155"/>
      <c r="AF965" s="155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5"/>
      <c r="AW965" s="155"/>
      <c r="AX965" s="155"/>
      <c r="AY965" s="155"/>
      <c r="AZ965" s="155"/>
      <c r="BA965" s="155"/>
      <c r="BB965" s="155"/>
      <c r="BC965" s="155"/>
      <c r="BD965" s="155"/>
      <c r="BE965" s="155"/>
      <c r="BF965" s="155"/>
      <c r="BG965" s="155"/>
      <c r="BH965" s="155"/>
      <c r="BI965" s="155"/>
      <c r="BJ965" s="155"/>
      <c r="BK965" s="155"/>
      <c r="BL965" s="155"/>
      <c r="BM965" s="155"/>
      <c r="BN965" s="155"/>
      <c r="BO965" s="155"/>
      <c r="BP965" s="155"/>
      <c r="BQ965" s="155"/>
      <c r="BR965" s="155"/>
      <c r="BS965" s="155"/>
      <c r="BT965" s="155"/>
      <c r="BU965" s="155"/>
      <c r="BV965" s="155"/>
    </row>
    <row r="966"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  <c r="AA966" s="155"/>
      <c r="AB966" s="155"/>
      <c r="AC966" s="155"/>
      <c r="AD966" s="155"/>
      <c r="AE966" s="155"/>
      <c r="AF966" s="155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5"/>
      <c r="AW966" s="155"/>
      <c r="AX966" s="155"/>
      <c r="AY966" s="155"/>
      <c r="AZ966" s="155"/>
      <c r="BA966" s="155"/>
      <c r="BB966" s="155"/>
      <c r="BC966" s="155"/>
      <c r="BD966" s="155"/>
      <c r="BE966" s="155"/>
      <c r="BF966" s="155"/>
      <c r="BG966" s="155"/>
      <c r="BH966" s="155"/>
      <c r="BI966" s="155"/>
      <c r="BJ966" s="155"/>
      <c r="BK966" s="155"/>
      <c r="BL966" s="155"/>
      <c r="BM966" s="155"/>
      <c r="BN966" s="155"/>
      <c r="BO966" s="155"/>
      <c r="BP966" s="155"/>
      <c r="BQ966" s="155"/>
      <c r="BR966" s="155"/>
      <c r="BS966" s="155"/>
      <c r="BT966" s="155"/>
      <c r="BU966" s="155"/>
      <c r="BV966" s="155"/>
    </row>
    <row r="967"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  <c r="AA967" s="155"/>
      <c r="AB967" s="155"/>
      <c r="AC967" s="155"/>
      <c r="AD967" s="155"/>
      <c r="AE967" s="155"/>
      <c r="AF967" s="155"/>
      <c r="AG967" s="155"/>
      <c r="AH967" s="155"/>
      <c r="AI967" s="155"/>
      <c r="AJ967" s="155"/>
      <c r="AK967" s="155"/>
      <c r="AL967" s="155"/>
      <c r="AM967" s="155"/>
      <c r="AN967" s="155"/>
      <c r="AO967" s="155"/>
      <c r="AP967" s="155"/>
      <c r="AQ967" s="155"/>
      <c r="AR967" s="155"/>
      <c r="AS967" s="155"/>
      <c r="AT967" s="155"/>
      <c r="AU967" s="155"/>
      <c r="AV967" s="155"/>
      <c r="AW967" s="155"/>
      <c r="AX967" s="155"/>
      <c r="AY967" s="155"/>
      <c r="AZ967" s="155"/>
      <c r="BA967" s="155"/>
      <c r="BB967" s="155"/>
      <c r="BC967" s="155"/>
      <c r="BD967" s="155"/>
      <c r="BE967" s="155"/>
      <c r="BF967" s="155"/>
      <c r="BG967" s="155"/>
      <c r="BH967" s="155"/>
      <c r="BI967" s="155"/>
      <c r="BJ967" s="155"/>
      <c r="BK967" s="155"/>
      <c r="BL967" s="155"/>
      <c r="BM967" s="155"/>
      <c r="BN967" s="155"/>
      <c r="BO967" s="155"/>
      <c r="BP967" s="155"/>
      <c r="BQ967" s="155"/>
      <c r="BR967" s="155"/>
      <c r="BS967" s="155"/>
      <c r="BT967" s="155"/>
      <c r="BU967" s="155"/>
      <c r="BV967" s="155"/>
    </row>
    <row r="968"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  <c r="AA968" s="155"/>
      <c r="AB968" s="155"/>
      <c r="AC968" s="155"/>
      <c r="AD968" s="155"/>
      <c r="AE968" s="155"/>
      <c r="AF968" s="155"/>
      <c r="AG968" s="155"/>
      <c r="AH968" s="155"/>
      <c r="AI968" s="155"/>
      <c r="AJ968" s="155"/>
      <c r="AK968" s="155"/>
      <c r="AL968" s="155"/>
      <c r="AM968" s="155"/>
      <c r="AN968" s="155"/>
      <c r="AO968" s="155"/>
      <c r="AP968" s="155"/>
      <c r="AQ968" s="155"/>
      <c r="AR968" s="155"/>
      <c r="AS968" s="155"/>
      <c r="AT968" s="155"/>
      <c r="AU968" s="155"/>
      <c r="AV968" s="155"/>
      <c r="AW968" s="155"/>
      <c r="AX968" s="155"/>
      <c r="AY968" s="155"/>
      <c r="AZ968" s="155"/>
      <c r="BA968" s="155"/>
      <c r="BB968" s="155"/>
      <c r="BC968" s="155"/>
      <c r="BD968" s="155"/>
      <c r="BE968" s="155"/>
      <c r="BF968" s="155"/>
      <c r="BG968" s="155"/>
      <c r="BH968" s="155"/>
      <c r="BI968" s="155"/>
      <c r="BJ968" s="155"/>
      <c r="BK968" s="155"/>
      <c r="BL968" s="155"/>
      <c r="BM968" s="155"/>
      <c r="BN968" s="155"/>
      <c r="BO968" s="155"/>
      <c r="BP968" s="155"/>
      <c r="BQ968" s="155"/>
      <c r="BR968" s="155"/>
      <c r="BS968" s="155"/>
      <c r="BT968" s="155"/>
      <c r="BU968" s="155"/>
      <c r="BV968" s="155"/>
    </row>
    <row r="969">
      <c r="B969" s="155"/>
      <c r="C969" s="155"/>
      <c r="D969" s="155"/>
      <c r="E969" s="155"/>
      <c r="F969" s="155"/>
      <c r="G969" s="155"/>
      <c r="H969" s="155"/>
      <c r="I969" s="155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  <c r="AA969" s="155"/>
      <c r="AB969" s="155"/>
      <c r="AC969" s="155"/>
      <c r="AD969" s="155"/>
      <c r="AE969" s="155"/>
      <c r="AF969" s="155"/>
      <c r="AG969" s="155"/>
      <c r="AH969" s="155"/>
      <c r="AI969" s="155"/>
      <c r="AJ969" s="155"/>
      <c r="AK969" s="155"/>
      <c r="AL969" s="155"/>
      <c r="AM969" s="155"/>
      <c r="AN969" s="155"/>
      <c r="AO969" s="155"/>
      <c r="AP969" s="155"/>
      <c r="AQ969" s="155"/>
      <c r="AR969" s="155"/>
      <c r="AS969" s="155"/>
      <c r="AT969" s="155"/>
      <c r="AU969" s="155"/>
      <c r="AV969" s="155"/>
      <c r="AW969" s="155"/>
      <c r="AX969" s="155"/>
      <c r="AY969" s="155"/>
      <c r="AZ969" s="155"/>
      <c r="BA969" s="155"/>
      <c r="BB969" s="155"/>
      <c r="BC969" s="155"/>
      <c r="BD969" s="155"/>
      <c r="BE969" s="155"/>
      <c r="BF969" s="155"/>
      <c r="BG969" s="155"/>
      <c r="BH969" s="155"/>
      <c r="BI969" s="155"/>
      <c r="BJ969" s="155"/>
      <c r="BK969" s="155"/>
      <c r="BL969" s="155"/>
      <c r="BM969" s="155"/>
      <c r="BN969" s="155"/>
      <c r="BO969" s="155"/>
      <c r="BP969" s="155"/>
      <c r="BQ969" s="155"/>
      <c r="BR969" s="155"/>
      <c r="BS969" s="155"/>
      <c r="BT969" s="155"/>
      <c r="BU969" s="155"/>
      <c r="BV969" s="155"/>
    </row>
    <row r="970">
      <c r="B970" s="155"/>
      <c r="C970" s="155"/>
      <c r="D970" s="155"/>
      <c r="E970" s="155"/>
      <c r="F970" s="155"/>
      <c r="G970" s="155"/>
      <c r="H970" s="155"/>
      <c r="I970" s="155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  <c r="AA970" s="155"/>
      <c r="AB970" s="155"/>
      <c r="AC970" s="155"/>
      <c r="AD970" s="155"/>
      <c r="AE970" s="155"/>
      <c r="AF970" s="155"/>
      <c r="AG970" s="155"/>
      <c r="AH970" s="155"/>
      <c r="AI970" s="155"/>
      <c r="AJ970" s="155"/>
      <c r="AK970" s="155"/>
      <c r="AL970" s="155"/>
      <c r="AM970" s="155"/>
      <c r="AN970" s="155"/>
      <c r="AO970" s="155"/>
      <c r="AP970" s="155"/>
      <c r="AQ970" s="155"/>
      <c r="AR970" s="155"/>
      <c r="AS970" s="155"/>
      <c r="AT970" s="155"/>
      <c r="AU970" s="155"/>
      <c r="AV970" s="155"/>
      <c r="AW970" s="155"/>
      <c r="AX970" s="155"/>
      <c r="AY970" s="155"/>
      <c r="AZ970" s="155"/>
      <c r="BA970" s="155"/>
      <c r="BB970" s="155"/>
      <c r="BC970" s="155"/>
      <c r="BD970" s="155"/>
      <c r="BE970" s="155"/>
      <c r="BF970" s="155"/>
      <c r="BG970" s="155"/>
      <c r="BH970" s="155"/>
      <c r="BI970" s="155"/>
      <c r="BJ970" s="155"/>
      <c r="BK970" s="155"/>
      <c r="BL970" s="155"/>
      <c r="BM970" s="155"/>
      <c r="BN970" s="155"/>
      <c r="BO970" s="155"/>
      <c r="BP970" s="155"/>
      <c r="BQ970" s="155"/>
      <c r="BR970" s="155"/>
      <c r="BS970" s="155"/>
      <c r="BT970" s="155"/>
      <c r="BU970" s="155"/>
      <c r="BV970" s="155"/>
    </row>
    <row r="971">
      <c r="B971" s="155"/>
      <c r="C971" s="155"/>
      <c r="D971" s="155"/>
      <c r="E971" s="155"/>
      <c r="F971" s="155"/>
      <c r="G971" s="155"/>
      <c r="H971" s="155"/>
      <c r="I971" s="155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  <c r="AA971" s="155"/>
      <c r="AB971" s="155"/>
      <c r="AC971" s="155"/>
      <c r="AD971" s="155"/>
      <c r="AE971" s="155"/>
      <c r="AF971" s="155"/>
      <c r="AG971" s="155"/>
      <c r="AH971" s="155"/>
      <c r="AI971" s="155"/>
      <c r="AJ971" s="155"/>
      <c r="AK971" s="155"/>
      <c r="AL971" s="155"/>
      <c r="AM971" s="155"/>
      <c r="AN971" s="155"/>
      <c r="AO971" s="155"/>
      <c r="AP971" s="155"/>
      <c r="AQ971" s="155"/>
      <c r="AR971" s="155"/>
      <c r="AS971" s="155"/>
      <c r="AT971" s="155"/>
      <c r="AU971" s="155"/>
      <c r="AV971" s="155"/>
      <c r="AW971" s="155"/>
      <c r="AX971" s="155"/>
      <c r="AY971" s="155"/>
      <c r="AZ971" s="155"/>
      <c r="BA971" s="155"/>
      <c r="BB971" s="155"/>
      <c r="BC971" s="155"/>
      <c r="BD971" s="155"/>
      <c r="BE971" s="155"/>
      <c r="BF971" s="155"/>
      <c r="BG971" s="155"/>
      <c r="BH971" s="155"/>
      <c r="BI971" s="155"/>
      <c r="BJ971" s="155"/>
      <c r="BK971" s="155"/>
      <c r="BL971" s="155"/>
      <c r="BM971" s="155"/>
      <c r="BN971" s="155"/>
      <c r="BO971" s="155"/>
      <c r="BP971" s="155"/>
      <c r="BQ971" s="155"/>
      <c r="BR971" s="155"/>
      <c r="BS971" s="155"/>
      <c r="BT971" s="155"/>
      <c r="BU971" s="155"/>
      <c r="BV971" s="155"/>
    </row>
    <row r="972">
      <c r="B972" s="155"/>
      <c r="C972" s="155"/>
      <c r="D972" s="155"/>
      <c r="E972" s="155"/>
      <c r="F972" s="155"/>
      <c r="G972" s="155"/>
      <c r="H972" s="155"/>
      <c r="I972" s="155"/>
      <c r="J972" s="155"/>
      <c r="K972" s="155"/>
      <c r="L972" s="155"/>
      <c r="M972" s="155"/>
      <c r="N972" s="155"/>
      <c r="O972" s="155"/>
      <c r="P972" s="155"/>
      <c r="Q972" s="155"/>
      <c r="R972" s="155"/>
      <c r="S972" s="155"/>
      <c r="T972" s="155"/>
      <c r="U972" s="155"/>
      <c r="V972" s="155"/>
      <c r="W972" s="155"/>
      <c r="X972" s="155"/>
      <c r="Y972" s="155"/>
      <c r="Z972" s="155"/>
      <c r="AA972" s="155"/>
      <c r="AB972" s="155"/>
      <c r="AC972" s="155"/>
      <c r="AD972" s="155"/>
      <c r="AE972" s="155"/>
      <c r="AF972" s="155"/>
      <c r="AG972" s="155"/>
      <c r="AH972" s="155"/>
      <c r="AI972" s="155"/>
      <c r="AJ972" s="155"/>
      <c r="AK972" s="155"/>
      <c r="AL972" s="155"/>
      <c r="AM972" s="155"/>
      <c r="AN972" s="155"/>
      <c r="AO972" s="155"/>
      <c r="AP972" s="155"/>
      <c r="AQ972" s="155"/>
      <c r="AR972" s="155"/>
      <c r="AS972" s="155"/>
      <c r="AT972" s="155"/>
      <c r="AU972" s="155"/>
      <c r="AV972" s="155"/>
      <c r="AW972" s="155"/>
      <c r="AX972" s="155"/>
      <c r="AY972" s="155"/>
      <c r="AZ972" s="155"/>
      <c r="BA972" s="155"/>
      <c r="BB972" s="155"/>
      <c r="BC972" s="155"/>
      <c r="BD972" s="155"/>
      <c r="BE972" s="155"/>
      <c r="BF972" s="155"/>
      <c r="BG972" s="155"/>
      <c r="BH972" s="155"/>
      <c r="BI972" s="155"/>
      <c r="BJ972" s="155"/>
      <c r="BK972" s="155"/>
      <c r="BL972" s="155"/>
      <c r="BM972" s="155"/>
      <c r="BN972" s="155"/>
      <c r="BO972" s="155"/>
      <c r="BP972" s="155"/>
      <c r="BQ972" s="155"/>
      <c r="BR972" s="155"/>
      <c r="BS972" s="155"/>
      <c r="BT972" s="155"/>
      <c r="BU972" s="155"/>
      <c r="BV972" s="155"/>
    </row>
    <row r="973">
      <c r="B973" s="155"/>
      <c r="C973" s="155"/>
      <c r="D973" s="155"/>
      <c r="E973" s="155"/>
      <c r="F973" s="155"/>
      <c r="G973" s="155"/>
      <c r="H973" s="155"/>
      <c r="I973" s="155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55"/>
      <c r="BN973" s="155"/>
      <c r="BO973" s="155"/>
      <c r="BP973" s="155"/>
      <c r="BQ973" s="155"/>
      <c r="BR973" s="155"/>
      <c r="BS973" s="155"/>
      <c r="BT973" s="155"/>
      <c r="BU973" s="155"/>
      <c r="BV973" s="155"/>
    </row>
    <row r="974">
      <c r="B974" s="155"/>
      <c r="C974" s="155"/>
      <c r="D974" s="155"/>
      <c r="E974" s="155"/>
      <c r="F974" s="155"/>
      <c r="G974" s="155"/>
      <c r="H974" s="155"/>
      <c r="I974" s="155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55"/>
      <c r="BN974" s="155"/>
      <c r="BO974" s="155"/>
      <c r="BP974" s="155"/>
      <c r="BQ974" s="155"/>
      <c r="BR974" s="155"/>
      <c r="BS974" s="155"/>
      <c r="BT974" s="155"/>
      <c r="BU974" s="155"/>
      <c r="BV974" s="155"/>
    </row>
    <row r="975">
      <c r="B975" s="155"/>
      <c r="C975" s="155"/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55"/>
      <c r="BN975" s="155"/>
      <c r="BO975" s="155"/>
      <c r="BP975" s="155"/>
      <c r="BQ975" s="155"/>
      <c r="BR975" s="155"/>
      <c r="BS975" s="155"/>
      <c r="BT975" s="155"/>
      <c r="BU975" s="155"/>
      <c r="BV975" s="155"/>
    </row>
    <row r="976">
      <c r="B976" s="155"/>
      <c r="C976" s="155"/>
      <c r="D976" s="155"/>
      <c r="E976" s="155"/>
      <c r="F976" s="155"/>
      <c r="G976" s="155"/>
      <c r="H976" s="155"/>
      <c r="I976" s="155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55"/>
      <c r="BN976" s="155"/>
      <c r="BO976" s="155"/>
      <c r="BP976" s="155"/>
      <c r="BQ976" s="155"/>
      <c r="BR976" s="155"/>
      <c r="BS976" s="155"/>
      <c r="BT976" s="155"/>
      <c r="BU976" s="155"/>
      <c r="BV976" s="155"/>
    </row>
    <row r="977">
      <c r="B977" s="155"/>
      <c r="C977" s="155"/>
      <c r="D977" s="155"/>
      <c r="E977" s="155"/>
      <c r="F977" s="155"/>
      <c r="G977" s="155"/>
      <c r="H977" s="155"/>
      <c r="I977" s="155"/>
      <c r="J977" s="155"/>
      <c r="K977" s="155"/>
      <c r="L977" s="155"/>
      <c r="M977" s="155"/>
      <c r="N977" s="155"/>
      <c r="O977" s="155"/>
      <c r="P977" s="155"/>
      <c r="Q977" s="155"/>
      <c r="R977" s="155"/>
      <c r="S977" s="155"/>
      <c r="T977" s="155"/>
      <c r="U977" s="155"/>
      <c r="V977" s="155"/>
      <c r="W977" s="155"/>
      <c r="X977" s="155"/>
      <c r="Y977" s="155"/>
      <c r="Z977" s="155"/>
      <c r="AA977" s="155"/>
      <c r="AB977" s="155"/>
      <c r="AC977" s="155"/>
      <c r="AD977" s="155"/>
      <c r="AE977" s="155"/>
      <c r="AF977" s="155"/>
      <c r="AG977" s="155"/>
      <c r="AH977" s="155"/>
      <c r="AI977" s="155"/>
      <c r="AJ977" s="155"/>
      <c r="AK977" s="155"/>
      <c r="AL977" s="155"/>
      <c r="AM977" s="155"/>
      <c r="AN977" s="155"/>
      <c r="AO977" s="155"/>
      <c r="AP977" s="155"/>
      <c r="AQ977" s="155"/>
      <c r="AR977" s="155"/>
      <c r="AS977" s="155"/>
      <c r="AT977" s="155"/>
      <c r="AU977" s="155"/>
      <c r="AV977" s="155"/>
      <c r="AW977" s="155"/>
      <c r="AX977" s="155"/>
      <c r="AY977" s="155"/>
      <c r="AZ977" s="155"/>
      <c r="BA977" s="155"/>
      <c r="BB977" s="155"/>
      <c r="BC977" s="155"/>
      <c r="BD977" s="155"/>
      <c r="BE977" s="155"/>
      <c r="BF977" s="155"/>
      <c r="BG977" s="155"/>
      <c r="BH977" s="155"/>
      <c r="BI977" s="155"/>
      <c r="BJ977" s="155"/>
      <c r="BK977" s="155"/>
      <c r="BL977" s="155"/>
      <c r="BM977" s="155"/>
      <c r="BN977" s="155"/>
      <c r="BO977" s="155"/>
      <c r="BP977" s="155"/>
      <c r="BQ977" s="155"/>
      <c r="BR977" s="155"/>
      <c r="BS977" s="155"/>
      <c r="BT977" s="155"/>
      <c r="BU977" s="155"/>
      <c r="BV977" s="155"/>
    </row>
    <row r="978">
      <c r="B978" s="155"/>
      <c r="C978" s="155"/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155"/>
      <c r="BN978" s="155"/>
      <c r="BO978" s="155"/>
      <c r="BP978" s="155"/>
      <c r="BQ978" s="155"/>
      <c r="BR978" s="155"/>
      <c r="BS978" s="155"/>
      <c r="BT978" s="155"/>
      <c r="BU978" s="155"/>
      <c r="BV978" s="155"/>
    </row>
    <row r="979">
      <c r="B979" s="155"/>
      <c r="C979" s="155"/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155"/>
      <c r="BN979" s="155"/>
      <c r="BO979" s="155"/>
      <c r="BP979" s="155"/>
      <c r="BQ979" s="155"/>
      <c r="BR979" s="155"/>
      <c r="BS979" s="155"/>
      <c r="BT979" s="155"/>
      <c r="BU979" s="155"/>
      <c r="BV979" s="155"/>
    </row>
    <row r="980">
      <c r="B980" s="155"/>
      <c r="C980" s="155"/>
      <c r="D980" s="155"/>
      <c r="E980" s="155"/>
      <c r="F980" s="155"/>
      <c r="G980" s="155"/>
      <c r="H980" s="155"/>
      <c r="I980" s="155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155"/>
      <c r="BN980" s="155"/>
      <c r="BO980" s="155"/>
      <c r="BP980" s="155"/>
      <c r="BQ980" s="155"/>
      <c r="BR980" s="155"/>
      <c r="BS980" s="155"/>
      <c r="BT980" s="155"/>
      <c r="BU980" s="155"/>
      <c r="BV980" s="155"/>
    </row>
    <row r="981">
      <c r="B981" s="155"/>
      <c r="C981" s="155"/>
      <c r="D981" s="155"/>
      <c r="E981" s="155"/>
      <c r="F981" s="155"/>
      <c r="G981" s="155"/>
      <c r="H981" s="155"/>
      <c r="I981" s="155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155"/>
      <c r="BN981" s="155"/>
      <c r="BO981" s="155"/>
      <c r="BP981" s="155"/>
      <c r="BQ981" s="155"/>
      <c r="BR981" s="155"/>
      <c r="BS981" s="155"/>
      <c r="BT981" s="155"/>
      <c r="BU981" s="155"/>
      <c r="BV981" s="155"/>
    </row>
    <row r="982">
      <c r="B982" s="155"/>
      <c r="C982" s="155"/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55"/>
      <c r="AK982" s="155"/>
      <c r="AL982" s="155"/>
      <c r="AM982" s="155"/>
      <c r="AN982" s="155"/>
      <c r="AO982" s="155"/>
      <c r="AP982" s="155"/>
      <c r="AQ982" s="155"/>
      <c r="AR982" s="155"/>
      <c r="AS982" s="155"/>
      <c r="AT982" s="155"/>
      <c r="AU982" s="155"/>
      <c r="AV982" s="155"/>
      <c r="AW982" s="155"/>
      <c r="AX982" s="155"/>
      <c r="AY982" s="155"/>
      <c r="AZ982" s="155"/>
      <c r="BA982" s="155"/>
      <c r="BB982" s="155"/>
      <c r="BC982" s="155"/>
      <c r="BD982" s="155"/>
      <c r="BE982" s="155"/>
      <c r="BF982" s="155"/>
      <c r="BG982" s="155"/>
      <c r="BH982" s="155"/>
      <c r="BI982" s="155"/>
      <c r="BJ982" s="155"/>
      <c r="BK982" s="155"/>
      <c r="BL982" s="155"/>
      <c r="BM982" s="155"/>
      <c r="BN982" s="155"/>
      <c r="BO982" s="155"/>
      <c r="BP982" s="155"/>
      <c r="BQ982" s="155"/>
      <c r="BR982" s="155"/>
      <c r="BS982" s="155"/>
      <c r="BT982" s="155"/>
      <c r="BU982" s="155"/>
      <c r="BV982" s="155"/>
    </row>
    <row r="983">
      <c r="B983" s="155"/>
      <c r="C983" s="155"/>
      <c r="D983" s="155"/>
      <c r="E983" s="155"/>
      <c r="F983" s="155"/>
      <c r="G983" s="155"/>
      <c r="H983" s="155"/>
      <c r="I983" s="155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  <c r="AA983" s="155"/>
      <c r="AB983" s="155"/>
      <c r="AC983" s="155"/>
      <c r="AD983" s="155"/>
      <c r="AE983" s="155"/>
      <c r="AF983" s="155"/>
      <c r="AG983" s="155"/>
      <c r="AH983" s="155"/>
      <c r="AI983" s="155"/>
      <c r="AJ983" s="155"/>
      <c r="AK983" s="155"/>
      <c r="AL983" s="155"/>
      <c r="AM983" s="155"/>
      <c r="AN983" s="155"/>
      <c r="AO983" s="155"/>
      <c r="AP983" s="155"/>
      <c r="AQ983" s="155"/>
      <c r="AR983" s="155"/>
      <c r="AS983" s="155"/>
      <c r="AT983" s="155"/>
      <c r="AU983" s="155"/>
      <c r="AV983" s="155"/>
      <c r="AW983" s="155"/>
      <c r="AX983" s="155"/>
      <c r="AY983" s="155"/>
      <c r="AZ983" s="155"/>
      <c r="BA983" s="155"/>
      <c r="BB983" s="155"/>
      <c r="BC983" s="155"/>
      <c r="BD983" s="155"/>
      <c r="BE983" s="155"/>
      <c r="BF983" s="155"/>
      <c r="BG983" s="155"/>
      <c r="BH983" s="155"/>
      <c r="BI983" s="155"/>
      <c r="BJ983" s="155"/>
      <c r="BK983" s="155"/>
      <c r="BL983" s="155"/>
      <c r="BM983" s="155"/>
      <c r="BN983" s="155"/>
      <c r="BO983" s="155"/>
      <c r="BP983" s="155"/>
      <c r="BQ983" s="155"/>
      <c r="BR983" s="155"/>
      <c r="BS983" s="155"/>
      <c r="BT983" s="155"/>
      <c r="BU983" s="155"/>
      <c r="BV983" s="155"/>
    </row>
    <row r="984">
      <c r="B984" s="155"/>
      <c r="C984" s="155"/>
      <c r="D984" s="155"/>
      <c r="E984" s="155"/>
      <c r="F984" s="155"/>
      <c r="G984" s="155"/>
      <c r="H984" s="155"/>
      <c r="I984" s="155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  <c r="AA984" s="155"/>
      <c r="AB984" s="155"/>
      <c r="AC984" s="155"/>
      <c r="AD984" s="155"/>
      <c r="AE984" s="155"/>
      <c r="AF984" s="155"/>
      <c r="AG984" s="155"/>
      <c r="AH984" s="155"/>
      <c r="AI984" s="155"/>
      <c r="AJ984" s="155"/>
      <c r="AK984" s="155"/>
      <c r="AL984" s="155"/>
      <c r="AM984" s="155"/>
      <c r="AN984" s="155"/>
      <c r="AO984" s="155"/>
      <c r="AP984" s="155"/>
      <c r="AQ984" s="155"/>
      <c r="AR984" s="155"/>
      <c r="AS984" s="155"/>
      <c r="AT984" s="155"/>
      <c r="AU984" s="155"/>
      <c r="AV984" s="155"/>
      <c r="AW984" s="155"/>
      <c r="AX984" s="155"/>
      <c r="AY984" s="155"/>
      <c r="AZ984" s="155"/>
      <c r="BA984" s="155"/>
      <c r="BB984" s="155"/>
      <c r="BC984" s="155"/>
      <c r="BD984" s="155"/>
      <c r="BE984" s="155"/>
      <c r="BF984" s="155"/>
      <c r="BG984" s="155"/>
      <c r="BH984" s="155"/>
      <c r="BI984" s="155"/>
      <c r="BJ984" s="155"/>
      <c r="BK984" s="155"/>
      <c r="BL984" s="155"/>
      <c r="BM984" s="155"/>
      <c r="BN984" s="155"/>
      <c r="BO984" s="155"/>
      <c r="BP984" s="155"/>
      <c r="BQ984" s="155"/>
      <c r="BR984" s="155"/>
      <c r="BS984" s="155"/>
      <c r="BT984" s="155"/>
      <c r="BU984" s="155"/>
      <c r="BV984" s="155"/>
    </row>
    <row r="985">
      <c r="B985" s="155"/>
      <c r="C985" s="155"/>
      <c r="D985" s="155"/>
      <c r="E985" s="155"/>
      <c r="F985" s="155"/>
      <c r="G985" s="155"/>
      <c r="H985" s="155"/>
      <c r="I985" s="155"/>
      <c r="J985" s="155"/>
      <c r="K985" s="155"/>
      <c r="L985" s="155"/>
      <c r="M985" s="155"/>
      <c r="N985" s="155"/>
      <c r="O985" s="155"/>
      <c r="P985" s="155"/>
      <c r="Q985" s="155"/>
      <c r="R985" s="155"/>
      <c r="S985" s="155"/>
      <c r="T985" s="155"/>
      <c r="U985" s="155"/>
      <c r="V985" s="155"/>
      <c r="W985" s="155"/>
      <c r="X985" s="155"/>
      <c r="Y985" s="155"/>
      <c r="Z985" s="155"/>
      <c r="AA985" s="155"/>
      <c r="AB985" s="155"/>
      <c r="AC985" s="155"/>
      <c r="AD985" s="155"/>
      <c r="AE985" s="155"/>
      <c r="AF985" s="155"/>
      <c r="AG985" s="155"/>
      <c r="AH985" s="155"/>
      <c r="AI985" s="155"/>
      <c r="AJ985" s="155"/>
      <c r="AK985" s="155"/>
      <c r="AL985" s="155"/>
      <c r="AM985" s="155"/>
      <c r="AN985" s="155"/>
      <c r="AO985" s="155"/>
      <c r="AP985" s="155"/>
      <c r="AQ985" s="155"/>
      <c r="AR985" s="155"/>
      <c r="AS985" s="155"/>
      <c r="AT985" s="155"/>
      <c r="AU985" s="155"/>
      <c r="AV985" s="155"/>
      <c r="AW985" s="155"/>
      <c r="AX985" s="155"/>
      <c r="AY985" s="155"/>
      <c r="AZ985" s="155"/>
      <c r="BA985" s="155"/>
      <c r="BB985" s="155"/>
      <c r="BC985" s="155"/>
      <c r="BD985" s="155"/>
      <c r="BE985" s="155"/>
      <c r="BF985" s="155"/>
      <c r="BG985" s="155"/>
      <c r="BH985" s="155"/>
      <c r="BI985" s="155"/>
      <c r="BJ985" s="155"/>
      <c r="BK985" s="155"/>
      <c r="BL985" s="155"/>
      <c r="BM985" s="155"/>
      <c r="BN985" s="155"/>
      <c r="BO985" s="155"/>
      <c r="BP985" s="155"/>
      <c r="BQ985" s="155"/>
      <c r="BR985" s="155"/>
      <c r="BS985" s="155"/>
      <c r="BT985" s="155"/>
      <c r="BU985" s="155"/>
      <c r="BV985" s="155"/>
    </row>
    <row r="986">
      <c r="B986" s="155"/>
      <c r="C986" s="155"/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  <c r="AA986" s="155"/>
      <c r="AB986" s="155"/>
      <c r="AC986" s="155"/>
      <c r="AD986" s="155"/>
      <c r="AE986" s="155"/>
      <c r="AF986" s="155"/>
      <c r="AG986" s="155"/>
      <c r="AH986" s="155"/>
      <c r="AI986" s="155"/>
      <c r="AJ986" s="155"/>
      <c r="AK986" s="155"/>
      <c r="AL986" s="155"/>
      <c r="AM986" s="155"/>
      <c r="AN986" s="155"/>
      <c r="AO986" s="155"/>
      <c r="AP986" s="155"/>
      <c r="AQ986" s="155"/>
      <c r="AR986" s="155"/>
      <c r="AS986" s="155"/>
      <c r="AT986" s="155"/>
      <c r="AU986" s="155"/>
      <c r="AV986" s="155"/>
      <c r="AW986" s="155"/>
      <c r="AX986" s="155"/>
      <c r="AY986" s="155"/>
      <c r="AZ986" s="155"/>
      <c r="BA986" s="155"/>
      <c r="BB986" s="155"/>
      <c r="BC986" s="155"/>
      <c r="BD986" s="155"/>
      <c r="BE986" s="155"/>
      <c r="BF986" s="155"/>
      <c r="BG986" s="155"/>
      <c r="BH986" s="155"/>
      <c r="BI986" s="155"/>
      <c r="BJ986" s="155"/>
      <c r="BK986" s="155"/>
      <c r="BL986" s="155"/>
      <c r="BM986" s="155"/>
      <c r="BN986" s="155"/>
      <c r="BO986" s="155"/>
      <c r="BP986" s="155"/>
      <c r="BQ986" s="155"/>
      <c r="BR986" s="155"/>
      <c r="BS986" s="155"/>
      <c r="BT986" s="155"/>
      <c r="BU986" s="155"/>
      <c r="BV986" s="155"/>
    </row>
    <row r="987">
      <c r="B987" s="155"/>
      <c r="C987" s="155"/>
      <c r="D987" s="155"/>
      <c r="E987" s="155"/>
      <c r="F987" s="155"/>
      <c r="G987" s="155"/>
      <c r="H987" s="155"/>
      <c r="I987" s="155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  <c r="AA987" s="155"/>
      <c r="AB987" s="155"/>
      <c r="AC987" s="155"/>
      <c r="AD987" s="155"/>
      <c r="AE987" s="155"/>
      <c r="AF987" s="155"/>
      <c r="AG987" s="155"/>
      <c r="AH987" s="155"/>
      <c r="AI987" s="155"/>
      <c r="AJ987" s="155"/>
      <c r="AK987" s="155"/>
      <c r="AL987" s="155"/>
      <c r="AM987" s="155"/>
      <c r="AN987" s="155"/>
      <c r="AO987" s="155"/>
      <c r="AP987" s="155"/>
      <c r="AQ987" s="155"/>
      <c r="AR987" s="155"/>
      <c r="AS987" s="155"/>
      <c r="AT987" s="155"/>
      <c r="AU987" s="155"/>
      <c r="AV987" s="155"/>
      <c r="AW987" s="155"/>
      <c r="AX987" s="155"/>
      <c r="AY987" s="155"/>
      <c r="AZ987" s="155"/>
      <c r="BA987" s="155"/>
      <c r="BB987" s="155"/>
      <c r="BC987" s="155"/>
      <c r="BD987" s="155"/>
      <c r="BE987" s="155"/>
      <c r="BF987" s="155"/>
      <c r="BG987" s="155"/>
      <c r="BH987" s="155"/>
      <c r="BI987" s="155"/>
      <c r="BJ987" s="155"/>
      <c r="BK987" s="155"/>
      <c r="BL987" s="155"/>
      <c r="BM987" s="155"/>
      <c r="BN987" s="155"/>
      <c r="BO987" s="155"/>
      <c r="BP987" s="155"/>
      <c r="BQ987" s="155"/>
      <c r="BR987" s="155"/>
      <c r="BS987" s="155"/>
      <c r="BT987" s="155"/>
      <c r="BU987" s="155"/>
      <c r="BV987" s="155"/>
    </row>
    <row r="988">
      <c r="B988" s="155"/>
      <c r="C988" s="155"/>
      <c r="D988" s="155"/>
      <c r="E988" s="155"/>
      <c r="F988" s="155"/>
      <c r="G988" s="155"/>
      <c r="H988" s="155"/>
      <c r="I988" s="155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  <c r="AA988" s="155"/>
      <c r="AB988" s="155"/>
      <c r="AC988" s="155"/>
      <c r="AD988" s="155"/>
      <c r="AE988" s="155"/>
      <c r="AF988" s="155"/>
      <c r="AG988" s="155"/>
      <c r="AH988" s="155"/>
      <c r="AI988" s="155"/>
      <c r="AJ988" s="155"/>
      <c r="AK988" s="155"/>
      <c r="AL988" s="155"/>
      <c r="AM988" s="155"/>
      <c r="AN988" s="155"/>
      <c r="AO988" s="155"/>
      <c r="AP988" s="155"/>
      <c r="AQ988" s="155"/>
      <c r="AR988" s="155"/>
      <c r="AS988" s="155"/>
      <c r="AT988" s="155"/>
      <c r="AU988" s="155"/>
      <c r="AV988" s="155"/>
      <c r="AW988" s="155"/>
      <c r="AX988" s="155"/>
      <c r="AY988" s="155"/>
      <c r="AZ988" s="155"/>
      <c r="BA988" s="155"/>
      <c r="BB988" s="155"/>
      <c r="BC988" s="155"/>
      <c r="BD988" s="155"/>
      <c r="BE988" s="155"/>
      <c r="BF988" s="155"/>
      <c r="BG988" s="155"/>
      <c r="BH988" s="155"/>
      <c r="BI988" s="155"/>
      <c r="BJ988" s="155"/>
      <c r="BK988" s="155"/>
      <c r="BL988" s="155"/>
      <c r="BM988" s="155"/>
      <c r="BN988" s="155"/>
      <c r="BO988" s="155"/>
      <c r="BP988" s="155"/>
      <c r="BQ988" s="155"/>
      <c r="BR988" s="155"/>
      <c r="BS988" s="155"/>
      <c r="BT988" s="155"/>
      <c r="BU988" s="155"/>
      <c r="BV988" s="155"/>
    </row>
    <row r="989"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  <c r="AA989" s="155"/>
      <c r="AB989" s="155"/>
      <c r="AC989" s="155"/>
      <c r="AD989" s="155"/>
      <c r="AE989" s="155"/>
      <c r="AF989" s="155"/>
      <c r="AG989" s="155"/>
      <c r="AH989" s="155"/>
      <c r="AI989" s="155"/>
      <c r="AJ989" s="155"/>
      <c r="AK989" s="155"/>
      <c r="AL989" s="155"/>
      <c r="AM989" s="155"/>
      <c r="AN989" s="155"/>
      <c r="AO989" s="155"/>
      <c r="AP989" s="155"/>
      <c r="AQ989" s="155"/>
      <c r="AR989" s="155"/>
      <c r="AS989" s="155"/>
      <c r="AT989" s="155"/>
      <c r="AU989" s="155"/>
      <c r="AV989" s="155"/>
      <c r="AW989" s="155"/>
      <c r="AX989" s="155"/>
      <c r="AY989" s="155"/>
      <c r="AZ989" s="155"/>
      <c r="BA989" s="155"/>
      <c r="BB989" s="155"/>
      <c r="BC989" s="155"/>
      <c r="BD989" s="155"/>
      <c r="BE989" s="155"/>
      <c r="BF989" s="155"/>
      <c r="BG989" s="155"/>
      <c r="BH989" s="155"/>
      <c r="BI989" s="155"/>
      <c r="BJ989" s="155"/>
      <c r="BK989" s="155"/>
      <c r="BL989" s="155"/>
      <c r="BM989" s="155"/>
      <c r="BN989" s="155"/>
      <c r="BO989" s="155"/>
      <c r="BP989" s="155"/>
      <c r="BQ989" s="155"/>
      <c r="BR989" s="155"/>
      <c r="BS989" s="155"/>
      <c r="BT989" s="155"/>
      <c r="BU989" s="155"/>
      <c r="BV989" s="155"/>
    </row>
    <row r="990">
      <c r="B990" s="155"/>
      <c r="C990" s="155"/>
      <c r="D990" s="155"/>
      <c r="E990" s="155"/>
      <c r="F990" s="155"/>
      <c r="G990" s="155"/>
      <c r="H990" s="155"/>
      <c r="I990" s="155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  <c r="AA990" s="155"/>
      <c r="AB990" s="155"/>
      <c r="AC990" s="155"/>
      <c r="AD990" s="155"/>
      <c r="AE990" s="155"/>
      <c r="AF990" s="155"/>
      <c r="AG990" s="155"/>
      <c r="AH990" s="155"/>
      <c r="AI990" s="155"/>
      <c r="AJ990" s="155"/>
      <c r="AK990" s="155"/>
      <c r="AL990" s="155"/>
      <c r="AM990" s="155"/>
      <c r="AN990" s="155"/>
      <c r="AO990" s="155"/>
      <c r="AP990" s="155"/>
      <c r="AQ990" s="155"/>
      <c r="AR990" s="155"/>
      <c r="AS990" s="155"/>
      <c r="AT990" s="155"/>
      <c r="AU990" s="155"/>
      <c r="AV990" s="155"/>
      <c r="AW990" s="155"/>
      <c r="AX990" s="155"/>
      <c r="AY990" s="155"/>
      <c r="AZ990" s="155"/>
      <c r="BA990" s="155"/>
      <c r="BB990" s="155"/>
      <c r="BC990" s="155"/>
      <c r="BD990" s="155"/>
      <c r="BE990" s="155"/>
      <c r="BF990" s="155"/>
      <c r="BG990" s="155"/>
      <c r="BH990" s="155"/>
      <c r="BI990" s="155"/>
      <c r="BJ990" s="155"/>
      <c r="BK990" s="155"/>
      <c r="BL990" s="155"/>
      <c r="BM990" s="155"/>
      <c r="BN990" s="155"/>
      <c r="BO990" s="155"/>
      <c r="BP990" s="155"/>
      <c r="BQ990" s="155"/>
      <c r="BR990" s="155"/>
      <c r="BS990" s="155"/>
      <c r="BT990" s="155"/>
      <c r="BU990" s="155"/>
      <c r="BV990" s="155"/>
    </row>
    <row r="991">
      <c r="B991" s="155"/>
      <c r="C991" s="155"/>
      <c r="D991" s="155"/>
      <c r="E991" s="155"/>
      <c r="F991" s="155"/>
      <c r="G991" s="155"/>
      <c r="H991" s="155"/>
      <c r="I991" s="155"/>
      <c r="J991" s="155"/>
      <c r="K991" s="155"/>
      <c r="L991" s="155"/>
      <c r="M991" s="155"/>
      <c r="N991" s="155"/>
      <c r="O991" s="155"/>
      <c r="P991" s="155"/>
      <c r="Q991" s="155"/>
      <c r="R991" s="155"/>
      <c r="S991" s="155"/>
      <c r="T991" s="155"/>
      <c r="U991" s="155"/>
      <c r="V991" s="155"/>
      <c r="W991" s="155"/>
      <c r="X991" s="155"/>
      <c r="Y991" s="155"/>
      <c r="Z991" s="155"/>
      <c r="AA991" s="155"/>
      <c r="AB991" s="155"/>
      <c r="AC991" s="155"/>
      <c r="AD991" s="155"/>
      <c r="AE991" s="155"/>
      <c r="AF991" s="155"/>
      <c r="AG991" s="155"/>
      <c r="AH991" s="155"/>
      <c r="AI991" s="155"/>
      <c r="AJ991" s="155"/>
      <c r="AK991" s="155"/>
      <c r="AL991" s="155"/>
      <c r="AM991" s="155"/>
      <c r="AN991" s="155"/>
      <c r="AO991" s="155"/>
      <c r="AP991" s="155"/>
      <c r="AQ991" s="155"/>
      <c r="AR991" s="155"/>
      <c r="AS991" s="155"/>
      <c r="AT991" s="155"/>
      <c r="AU991" s="155"/>
      <c r="AV991" s="155"/>
      <c r="AW991" s="155"/>
      <c r="AX991" s="155"/>
      <c r="AY991" s="155"/>
      <c r="AZ991" s="155"/>
      <c r="BA991" s="155"/>
      <c r="BB991" s="155"/>
      <c r="BC991" s="155"/>
      <c r="BD991" s="155"/>
      <c r="BE991" s="155"/>
      <c r="BF991" s="155"/>
      <c r="BG991" s="155"/>
      <c r="BH991" s="155"/>
      <c r="BI991" s="155"/>
      <c r="BJ991" s="155"/>
      <c r="BK991" s="155"/>
      <c r="BL991" s="155"/>
      <c r="BM991" s="155"/>
      <c r="BN991" s="155"/>
      <c r="BO991" s="155"/>
      <c r="BP991" s="155"/>
      <c r="BQ991" s="155"/>
      <c r="BR991" s="155"/>
      <c r="BS991" s="155"/>
      <c r="BT991" s="155"/>
      <c r="BU991" s="155"/>
      <c r="BV991" s="155"/>
    </row>
    <row r="992">
      <c r="B992" s="155"/>
      <c r="C992" s="155"/>
      <c r="D992" s="155"/>
      <c r="E992" s="155"/>
      <c r="F992" s="155"/>
      <c r="G992" s="155"/>
      <c r="H992" s="155"/>
      <c r="I992" s="155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  <c r="AA992" s="155"/>
      <c r="AB992" s="155"/>
      <c r="AC992" s="155"/>
      <c r="AD992" s="155"/>
      <c r="AE992" s="155"/>
      <c r="AF992" s="155"/>
      <c r="AG992" s="155"/>
      <c r="AH992" s="155"/>
      <c r="AI992" s="155"/>
      <c r="AJ992" s="155"/>
      <c r="AK992" s="155"/>
      <c r="AL992" s="155"/>
      <c r="AM992" s="155"/>
      <c r="AN992" s="155"/>
      <c r="AO992" s="155"/>
      <c r="AP992" s="155"/>
      <c r="AQ992" s="155"/>
      <c r="AR992" s="155"/>
      <c r="AS992" s="155"/>
      <c r="AT992" s="155"/>
      <c r="AU992" s="155"/>
      <c r="AV992" s="155"/>
      <c r="AW992" s="155"/>
      <c r="AX992" s="155"/>
      <c r="AY992" s="155"/>
      <c r="AZ992" s="155"/>
      <c r="BA992" s="155"/>
      <c r="BB992" s="155"/>
      <c r="BC992" s="155"/>
      <c r="BD992" s="155"/>
      <c r="BE992" s="155"/>
      <c r="BF992" s="155"/>
      <c r="BG992" s="155"/>
      <c r="BH992" s="155"/>
      <c r="BI992" s="155"/>
      <c r="BJ992" s="155"/>
      <c r="BK992" s="155"/>
      <c r="BL992" s="155"/>
      <c r="BM992" s="155"/>
      <c r="BN992" s="155"/>
      <c r="BO992" s="155"/>
      <c r="BP992" s="155"/>
      <c r="BQ992" s="155"/>
      <c r="BR992" s="155"/>
      <c r="BS992" s="155"/>
      <c r="BT992" s="155"/>
      <c r="BU992" s="155"/>
      <c r="BV992" s="155"/>
    </row>
    <row r="993">
      <c r="B993" s="155"/>
      <c r="C993" s="155"/>
      <c r="D993" s="155"/>
      <c r="E993" s="155"/>
      <c r="F993" s="155"/>
      <c r="G993" s="155"/>
      <c r="H993" s="155"/>
      <c r="I993" s="155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  <c r="AA993" s="155"/>
      <c r="AB993" s="155"/>
      <c r="AC993" s="155"/>
      <c r="AD993" s="155"/>
      <c r="AE993" s="155"/>
      <c r="AF993" s="155"/>
      <c r="AG993" s="155"/>
      <c r="AH993" s="155"/>
      <c r="AI993" s="155"/>
      <c r="AJ993" s="155"/>
      <c r="AK993" s="155"/>
      <c r="AL993" s="155"/>
      <c r="AM993" s="155"/>
      <c r="AN993" s="155"/>
      <c r="AO993" s="155"/>
      <c r="AP993" s="155"/>
      <c r="AQ993" s="155"/>
      <c r="AR993" s="155"/>
      <c r="AS993" s="155"/>
      <c r="AT993" s="155"/>
      <c r="AU993" s="155"/>
      <c r="AV993" s="155"/>
      <c r="AW993" s="155"/>
      <c r="AX993" s="155"/>
      <c r="AY993" s="155"/>
      <c r="AZ993" s="155"/>
      <c r="BA993" s="155"/>
      <c r="BB993" s="155"/>
      <c r="BC993" s="155"/>
      <c r="BD993" s="155"/>
      <c r="BE993" s="155"/>
      <c r="BF993" s="155"/>
      <c r="BG993" s="155"/>
      <c r="BH993" s="155"/>
      <c r="BI993" s="155"/>
      <c r="BJ993" s="155"/>
      <c r="BK993" s="155"/>
      <c r="BL993" s="155"/>
      <c r="BM993" s="155"/>
      <c r="BN993" s="155"/>
      <c r="BO993" s="155"/>
      <c r="BP993" s="155"/>
      <c r="BQ993" s="155"/>
      <c r="BR993" s="155"/>
      <c r="BS993" s="155"/>
      <c r="BT993" s="155"/>
      <c r="BU993" s="155"/>
      <c r="BV993" s="155"/>
    </row>
    <row r="994">
      <c r="B994" s="155"/>
      <c r="C994" s="155"/>
      <c r="D994" s="155"/>
      <c r="E994" s="155"/>
      <c r="F994" s="155"/>
      <c r="G994" s="155"/>
      <c r="H994" s="155"/>
      <c r="I994" s="155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  <c r="AA994" s="155"/>
      <c r="AB994" s="155"/>
      <c r="AC994" s="155"/>
      <c r="AD994" s="155"/>
      <c r="AE994" s="155"/>
      <c r="AF994" s="155"/>
      <c r="AG994" s="155"/>
      <c r="AH994" s="155"/>
      <c r="AI994" s="155"/>
      <c r="AJ994" s="155"/>
      <c r="AK994" s="155"/>
      <c r="AL994" s="155"/>
      <c r="AM994" s="155"/>
      <c r="AN994" s="155"/>
      <c r="AO994" s="155"/>
      <c r="AP994" s="155"/>
      <c r="AQ994" s="155"/>
      <c r="AR994" s="155"/>
      <c r="AS994" s="155"/>
      <c r="AT994" s="155"/>
      <c r="AU994" s="155"/>
      <c r="AV994" s="155"/>
      <c r="AW994" s="155"/>
      <c r="AX994" s="155"/>
      <c r="AY994" s="155"/>
      <c r="AZ994" s="155"/>
      <c r="BA994" s="155"/>
      <c r="BB994" s="155"/>
      <c r="BC994" s="155"/>
      <c r="BD994" s="155"/>
      <c r="BE994" s="155"/>
      <c r="BF994" s="155"/>
      <c r="BG994" s="155"/>
      <c r="BH994" s="155"/>
      <c r="BI994" s="155"/>
      <c r="BJ994" s="155"/>
      <c r="BK994" s="155"/>
      <c r="BL994" s="155"/>
      <c r="BM994" s="155"/>
      <c r="BN994" s="155"/>
      <c r="BO994" s="155"/>
      <c r="BP994" s="155"/>
      <c r="BQ994" s="155"/>
      <c r="BR994" s="155"/>
      <c r="BS994" s="155"/>
      <c r="BT994" s="155"/>
      <c r="BU994" s="155"/>
      <c r="BV994" s="155"/>
    </row>
    <row r="995">
      <c r="B995" s="155"/>
      <c r="C995" s="155"/>
      <c r="D995" s="155"/>
      <c r="E995" s="155"/>
      <c r="F995" s="155"/>
      <c r="G995" s="155"/>
      <c r="H995" s="155"/>
      <c r="I995" s="155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  <c r="AA995" s="155"/>
      <c r="AB995" s="155"/>
      <c r="AC995" s="155"/>
      <c r="AD995" s="155"/>
      <c r="AE995" s="155"/>
      <c r="AF995" s="155"/>
      <c r="AG995" s="155"/>
      <c r="AH995" s="155"/>
      <c r="AI995" s="155"/>
      <c r="AJ995" s="155"/>
      <c r="AK995" s="155"/>
      <c r="AL995" s="155"/>
      <c r="AM995" s="155"/>
      <c r="AN995" s="155"/>
      <c r="AO995" s="155"/>
      <c r="AP995" s="155"/>
      <c r="AQ995" s="155"/>
      <c r="AR995" s="155"/>
      <c r="AS995" s="155"/>
      <c r="AT995" s="155"/>
      <c r="AU995" s="155"/>
      <c r="AV995" s="155"/>
      <c r="AW995" s="155"/>
      <c r="AX995" s="155"/>
      <c r="AY995" s="155"/>
      <c r="AZ995" s="155"/>
      <c r="BA995" s="155"/>
      <c r="BB995" s="155"/>
      <c r="BC995" s="155"/>
      <c r="BD995" s="155"/>
      <c r="BE995" s="155"/>
      <c r="BF995" s="155"/>
      <c r="BG995" s="155"/>
      <c r="BH995" s="155"/>
      <c r="BI995" s="155"/>
      <c r="BJ995" s="155"/>
      <c r="BK995" s="155"/>
      <c r="BL995" s="155"/>
      <c r="BM995" s="155"/>
      <c r="BN995" s="155"/>
      <c r="BO995" s="155"/>
      <c r="BP995" s="155"/>
      <c r="BQ995" s="155"/>
      <c r="BR995" s="155"/>
      <c r="BS995" s="155"/>
      <c r="BT995" s="155"/>
      <c r="BU995" s="155"/>
      <c r="BV995" s="155"/>
    </row>
    <row r="996">
      <c r="B996" s="155"/>
      <c r="C996" s="155"/>
      <c r="D996" s="155"/>
      <c r="E996" s="155"/>
      <c r="F996" s="155"/>
      <c r="G996" s="155"/>
      <c r="H996" s="155"/>
      <c r="I996" s="155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5"/>
      <c r="BN996" s="155"/>
      <c r="BO996" s="155"/>
      <c r="BP996" s="155"/>
      <c r="BQ996" s="155"/>
      <c r="BR996" s="155"/>
      <c r="BS996" s="155"/>
      <c r="BT996" s="155"/>
      <c r="BU996" s="155"/>
      <c r="BV996" s="155"/>
    </row>
    <row r="997">
      <c r="B997" s="155"/>
      <c r="C997" s="155"/>
      <c r="D997" s="155"/>
      <c r="E997" s="155"/>
      <c r="F997" s="155"/>
      <c r="G997" s="155"/>
      <c r="H997" s="155"/>
      <c r="I997" s="155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5"/>
      <c r="BN997" s="155"/>
      <c r="BO997" s="155"/>
      <c r="BP997" s="155"/>
      <c r="BQ997" s="155"/>
      <c r="BR997" s="155"/>
      <c r="BS997" s="155"/>
      <c r="BT997" s="155"/>
      <c r="BU997" s="155"/>
      <c r="BV997" s="155"/>
    </row>
    <row r="998">
      <c r="B998" s="155"/>
      <c r="C998" s="155"/>
      <c r="D998" s="155"/>
      <c r="E998" s="155"/>
      <c r="F998" s="155"/>
      <c r="G998" s="155"/>
      <c r="H998" s="155"/>
      <c r="I998" s="155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5"/>
      <c r="BN998" s="155"/>
      <c r="BO998" s="155"/>
      <c r="BP998" s="155"/>
      <c r="BQ998" s="155"/>
      <c r="BR998" s="155"/>
      <c r="BS998" s="155"/>
      <c r="BT998" s="155"/>
      <c r="BU998" s="155"/>
      <c r="BV998" s="155"/>
    </row>
    <row r="999">
      <c r="B999" s="155"/>
      <c r="C999" s="155"/>
      <c r="D999" s="155"/>
      <c r="E999" s="155"/>
      <c r="F999" s="155"/>
      <c r="G999" s="155"/>
      <c r="H999" s="155"/>
      <c r="I999" s="155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5"/>
      <c r="BN999" s="155"/>
      <c r="BO999" s="155"/>
      <c r="BP999" s="155"/>
      <c r="BQ999" s="155"/>
      <c r="BR999" s="155"/>
      <c r="BS999" s="155"/>
      <c r="BT999" s="155"/>
      <c r="BU999" s="155"/>
      <c r="BV999" s="155"/>
    </row>
    <row r="1000">
      <c r="B1000" s="155"/>
      <c r="C1000" s="155"/>
      <c r="D1000" s="155"/>
      <c r="E1000" s="155"/>
      <c r="F1000" s="155"/>
      <c r="G1000" s="155"/>
      <c r="H1000" s="155"/>
      <c r="I1000" s="155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5"/>
      <c r="BN1000" s="155"/>
      <c r="BO1000" s="155"/>
      <c r="BP1000" s="155"/>
      <c r="BQ1000" s="155"/>
      <c r="BR1000" s="155"/>
      <c r="BS1000" s="155"/>
      <c r="BT1000" s="155"/>
      <c r="BU1000" s="155"/>
      <c r="BV1000" s="155"/>
    </row>
  </sheetData>
  <mergeCells count="1">
    <mergeCell ref="BP71:BP72"/>
  </mergeCells>
  <hyperlinks>
    <hyperlink r:id="rId1" ref="A5"/>
    <hyperlink r:id="rId2" ref="A12"/>
    <hyperlink r:id="rId3" ref="A15"/>
    <hyperlink r:id="rId4" ref="A16"/>
    <hyperlink r:id="rId5" ref="A17"/>
    <hyperlink r:id="rId6" ref="A19"/>
    <hyperlink r:id="rId7" ref="A22"/>
    <hyperlink r:id="rId8" ref="A25"/>
    <hyperlink r:id="rId9" ref="A26"/>
    <hyperlink r:id="rId10" ref="A29"/>
    <hyperlink r:id="rId11" ref="A32"/>
    <hyperlink r:id="rId12" ref="A35"/>
    <hyperlink r:id="rId13" ref="A39"/>
    <hyperlink r:id="rId14" ref="A42"/>
    <hyperlink r:id="rId15" ref="A54"/>
    <hyperlink r:id="rId16" ref="A58"/>
    <hyperlink r:id="rId17" ref="A63"/>
    <hyperlink r:id="rId18" ref="A64"/>
  </hyperlinks>
  <drawing r:id="rId19"/>
</worksheet>
</file>