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13_ncr:1_{A8D4252D-20FC-466A-A19C-DA6203F156C4}" xr6:coauthVersionLast="45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11.04'!$A$1:$L$339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19" i="4" l="1"/>
  <c r="K319" i="4" s="1"/>
  <c r="F286" i="4"/>
  <c r="K286" i="4" s="1"/>
  <c r="F253" i="4"/>
  <c r="K253" i="4" s="1"/>
  <c r="F220" i="4"/>
  <c r="K220" i="4" s="1"/>
  <c r="F187" i="4"/>
  <c r="K187" i="4" s="1"/>
  <c r="F154" i="4"/>
  <c r="K154" i="4" s="1"/>
  <c r="F121" i="4"/>
  <c r="K121" i="4" s="1"/>
  <c r="F88" i="4"/>
  <c r="K88" i="4" s="1"/>
  <c r="F55" i="4"/>
  <c r="K55" i="4" s="1"/>
  <c r="I157" i="4"/>
  <c r="K157" i="4" s="1"/>
  <c r="I322" i="4"/>
  <c r="K322" i="4" s="1"/>
  <c r="I289" i="4"/>
  <c r="K289" i="4" s="1"/>
  <c r="I256" i="4"/>
  <c r="J256" i="4" s="1"/>
  <c r="L256" i="4" s="1"/>
  <c r="I223" i="4"/>
  <c r="K223" i="4" s="1"/>
  <c r="I190" i="4"/>
  <c r="K190" i="4" s="1"/>
  <c r="I124" i="4"/>
  <c r="K124" i="4" s="1"/>
  <c r="I91" i="4"/>
  <c r="J91" i="4" s="1"/>
  <c r="L91" i="4" s="1"/>
  <c r="I58" i="4"/>
  <c r="K58" i="4" s="1"/>
  <c r="G319" i="4" l="1"/>
  <c r="L319" i="4" s="1"/>
  <c r="G286" i="4"/>
  <c r="L286" i="4" s="1"/>
  <c r="G253" i="4"/>
  <c r="L253" i="4" s="1"/>
  <c r="G220" i="4"/>
  <c r="L220" i="4" s="1"/>
  <c r="G187" i="4"/>
  <c r="L187" i="4" s="1"/>
  <c r="G154" i="4"/>
  <c r="L154" i="4" s="1"/>
  <c r="G121" i="4"/>
  <c r="L121" i="4" s="1"/>
  <c r="G88" i="4"/>
  <c r="L88" i="4" s="1"/>
  <c r="G55" i="4"/>
  <c r="L55" i="4" s="1"/>
  <c r="J157" i="4"/>
  <c r="L157" i="4" s="1"/>
  <c r="J322" i="4"/>
  <c r="L322" i="4" s="1"/>
  <c r="J289" i="4"/>
  <c r="L289" i="4" s="1"/>
  <c r="K256" i="4"/>
  <c r="J223" i="4"/>
  <c r="L223" i="4" s="1"/>
  <c r="J190" i="4"/>
  <c r="L190" i="4" s="1"/>
  <c r="J124" i="4"/>
  <c r="L124" i="4" s="1"/>
  <c r="K91" i="4"/>
  <c r="J58" i="4"/>
  <c r="L58" i="4" s="1"/>
  <c r="F22" i="4" l="1"/>
  <c r="K22" i="4" s="1"/>
  <c r="I25" i="4"/>
  <c r="J25" i="4" s="1"/>
  <c r="L25" i="4" s="1"/>
  <c r="G22" i="4" l="1"/>
  <c r="L22" i="4" s="1"/>
  <c r="K25" i="4"/>
  <c r="I309" i="4" l="1"/>
  <c r="K309" i="4" s="1"/>
  <c r="I276" i="4"/>
  <c r="K276" i="4" s="1"/>
  <c r="I243" i="4"/>
  <c r="J243" i="4" s="1"/>
  <c r="L243" i="4" s="1"/>
  <c r="I210" i="4"/>
  <c r="J210" i="4" s="1"/>
  <c r="L210" i="4" s="1"/>
  <c r="I177" i="4"/>
  <c r="K177" i="4" s="1"/>
  <c r="I144" i="4"/>
  <c r="J144" i="4" s="1"/>
  <c r="L144" i="4" s="1"/>
  <c r="I111" i="4"/>
  <c r="J111" i="4" s="1"/>
  <c r="L111" i="4" s="1"/>
  <c r="I78" i="4"/>
  <c r="K78" i="4" s="1"/>
  <c r="I45" i="4"/>
  <c r="K45" i="4" s="1"/>
  <c r="F260" i="4"/>
  <c r="G260" i="4" s="1"/>
  <c r="L260" i="4" s="1"/>
  <c r="I323" i="4"/>
  <c r="J323" i="4" s="1"/>
  <c r="L323" i="4" s="1"/>
  <c r="I290" i="4"/>
  <c r="K290" i="4" s="1"/>
  <c r="I257" i="4"/>
  <c r="K257" i="4" s="1"/>
  <c r="I224" i="4"/>
  <c r="J224" i="4" s="1"/>
  <c r="L224" i="4" s="1"/>
  <c r="I191" i="4"/>
  <c r="J191" i="4" s="1"/>
  <c r="L191" i="4" s="1"/>
  <c r="I158" i="4"/>
  <c r="K158" i="4" s="1"/>
  <c r="I125" i="4"/>
  <c r="J125" i="4" s="1"/>
  <c r="L125" i="4" s="1"/>
  <c r="I92" i="4"/>
  <c r="K92" i="4" s="1"/>
  <c r="K243" i="4" l="1"/>
  <c r="K111" i="4"/>
  <c r="K210" i="4"/>
  <c r="K144" i="4"/>
  <c r="J309" i="4"/>
  <c r="L309" i="4" s="1"/>
  <c r="J276" i="4"/>
  <c r="L276" i="4" s="1"/>
  <c r="J177" i="4"/>
  <c r="L177" i="4" s="1"/>
  <c r="J78" i="4"/>
  <c r="L78" i="4" s="1"/>
  <c r="J45" i="4"/>
  <c r="L45" i="4" s="1"/>
  <c r="K260" i="4"/>
  <c r="K323" i="4"/>
  <c r="K224" i="4"/>
  <c r="K191" i="4"/>
  <c r="K125" i="4"/>
  <c r="J290" i="4"/>
  <c r="L290" i="4" s="1"/>
  <c r="J257" i="4"/>
  <c r="L257" i="4" s="1"/>
  <c r="J158" i="4"/>
  <c r="L158" i="4" s="1"/>
  <c r="J92" i="4"/>
  <c r="L92" i="4" s="1"/>
  <c r="I59" i="4" l="1"/>
  <c r="K59" i="4" s="1"/>
  <c r="F62" i="4"/>
  <c r="K62" i="4" s="1"/>
  <c r="F338" i="4"/>
  <c r="G338" i="4" s="1"/>
  <c r="L338" i="4" s="1"/>
  <c r="F337" i="4"/>
  <c r="G337" i="4" s="1"/>
  <c r="L337" i="4" s="1"/>
  <c r="F336" i="4"/>
  <c r="G336" i="4" s="1"/>
  <c r="L336" i="4" s="1"/>
  <c r="F335" i="4"/>
  <c r="G335" i="4" s="1"/>
  <c r="L335" i="4" s="1"/>
  <c r="F334" i="4"/>
  <c r="G334" i="4" s="1"/>
  <c r="L334" i="4" s="1"/>
  <c r="F333" i="4"/>
  <c r="G333" i="4" s="1"/>
  <c r="L333" i="4" s="1"/>
  <c r="F330" i="4"/>
  <c r="G330" i="4" s="1"/>
  <c r="L330" i="4" s="1"/>
  <c r="F329" i="4"/>
  <c r="G329" i="4" s="1"/>
  <c r="L329" i="4" s="1"/>
  <c r="F328" i="4"/>
  <c r="G328" i="4" s="1"/>
  <c r="L328" i="4" s="1"/>
  <c r="F326" i="4"/>
  <c r="G326" i="4" s="1"/>
  <c r="L326" i="4" s="1"/>
  <c r="F324" i="4"/>
  <c r="G324" i="4" s="1"/>
  <c r="L324" i="4" s="1"/>
  <c r="F320" i="4"/>
  <c r="G320" i="4" s="1"/>
  <c r="L320" i="4" s="1"/>
  <c r="F312" i="4"/>
  <c r="K312" i="4" s="1"/>
  <c r="F310" i="4"/>
  <c r="G310" i="4" s="1"/>
  <c r="L310" i="4" s="1"/>
  <c r="F306" i="4"/>
  <c r="K306" i="4" s="1"/>
  <c r="F304" i="4"/>
  <c r="G304" i="4" s="1"/>
  <c r="L304" i="4" s="1"/>
  <c r="F303" i="4"/>
  <c r="G303" i="4" s="1"/>
  <c r="L303" i="4" s="1"/>
  <c r="F302" i="4"/>
  <c r="G302" i="4" s="1"/>
  <c r="L302" i="4" s="1"/>
  <c r="F301" i="4"/>
  <c r="G301" i="4" s="1"/>
  <c r="L301" i="4" s="1"/>
  <c r="F300" i="4"/>
  <c r="G300" i="4" s="1"/>
  <c r="L300" i="4" s="1"/>
  <c r="F297" i="4"/>
  <c r="G297" i="4" s="1"/>
  <c r="L297" i="4" s="1"/>
  <c r="F296" i="4"/>
  <c r="G296" i="4" s="1"/>
  <c r="L296" i="4" s="1"/>
  <c r="F295" i="4"/>
  <c r="G295" i="4" s="1"/>
  <c r="L295" i="4" s="1"/>
  <c r="F293" i="4"/>
  <c r="G293" i="4" s="1"/>
  <c r="L293" i="4" s="1"/>
  <c r="F291" i="4"/>
  <c r="K291" i="4" s="1"/>
  <c r="F287" i="4"/>
  <c r="G287" i="4" s="1"/>
  <c r="L287" i="4" s="1"/>
  <c r="F279" i="4"/>
  <c r="K279" i="4" s="1"/>
  <c r="F277" i="4"/>
  <c r="K277" i="4" s="1"/>
  <c r="F273" i="4"/>
  <c r="K273" i="4" s="1"/>
  <c r="F271" i="4"/>
  <c r="G271" i="4" s="1"/>
  <c r="L271" i="4" s="1"/>
  <c r="F270" i="4"/>
  <c r="G270" i="4" s="1"/>
  <c r="L270" i="4" s="1"/>
  <c r="F269" i="4"/>
  <c r="G269" i="4" s="1"/>
  <c r="L269" i="4" s="1"/>
  <c r="F268" i="4"/>
  <c r="G268" i="4" s="1"/>
  <c r="L268" i="4" s="1"/>
  <c r="F267" i="4"/>
  <c r="G267" i="4" s="1"/>
  <c r="L267" i="4" s="1"/>
  <c r="F264" i="4"/>
  <c r="K264" i="4" s="1"/>
  <c r="F263" i="4"/>
  <c r="K263" i="4" s="1"/>
  <c r="F262" i="4"/>
  <c r="K262" i="4" s="1"/>
  <c r="F258" i="4"/>
  <c r="G258" i="4" s="1"/>
  <c r="L258" i="4" s="1"/>
  <c r="F254" i="4"/>
  <c r="G254" i="4" s="1"/>
  <c r="L254" i="4" s="1"/>
  <c r="F246" i="4"/>
  <c r="G246" i="4" s="1"/>
  <c r="L246" i="4" s="1"/>
  <c r="F244" i="4"/>
  <c r="G244" i="4" s="1"/>
  <c r="L244" i="4" s="1"/>
  <c r="F240" i="4"/>
  <c r="G240" i="4" s="1"/>
  <c r="L240" i="4" s="1"/>
  <c r="F238" i="4"/>
  <c r="G238" i="4" s="1"/>
  <c r="L238" i="4" s="1"/>
  <c r="F237" i="4"/>
  <c r="G237" i="4" s="1"/>
  <c r="L237" i="4" s="1"/>
  <c r="F236" i="4"/>
  <c r="G236" i="4" s="1"/>
  <c r="L236" i="4" s="1"/>
  <c r="K235" i="4"/>
  <c r="F235" i="4"/>
  <c r="G235" i="4" s="1"/>
  <c r="L235" i="4" s="1"/>
  <c r="F234" i="4"/>
  <c r="G234" i="4" s="1"/>
  <c r="L234" i="4" s="1"/>
  <c r="F232" i="4"/>
  <c r="G232" i="4" s="1"/>
  <c r="L232" i="4" s="1"/>
  <c r="F231" i="4"/>
  <c r="G231" i="4" s="1"/>
  <c r="L231" i="4" s="1"/>
  <c r="F230" i="4"/>
  <c r="G230" i="4" s="1"/>
  <c r="L230" i="4" s="1"/>
  <c r="F229" i="4"/>
  <c r="G229" i="4" s="1"/>
  <c r="L229" i="4" s="1"/>
  <c r="F227" i="4"/>
  <c r="G227" i="4" s="1"/>
  <c r="L227" i="4" s="1"/>
  <c r="F221" i="4"/>
  <c r="K221" i="4" s="1"/>
  <c r="F213" i="4"/>
  <c r="G213" i="4" s="1"/>
  <c r="L213" i="4" s="1"/>
  <c r="F211" i="4"/>
  <c r="G211" i="4" s="1"/>
  <c r="L211" i="4" s="1"/>
  <c r="F207" i="4"/>
  <c r="K207" i="4" s="1"/>
  <c r="F205" i="4"/>
  <c r="G205" i="4" s="1"/>
  <c r="L205" i="4" s="1"/>
  <c r="F204" i="4"/>
  <c r="G204" i="4" s="1"/>
  <c r="L204" i="4" s="1"/>
  <c r="F203" i="4"/>
  <c r="G203" i="4" s="1"/>
  <c r="L203" i="4" s="1"/>
  <c r="F202" i="4"/>
  <c r="G202" i="4" s="1"/>
  <c r="L202" i="4" s="1"/>
  <c r="F201" i="4"/>
  <c r="G201" i="4" s="1"/>
  <c r="L201" i="4" s="1"/>
  <c r="F199" i="4"/>
  <c r="G199" i="4" s="1"/>
  <c r="L199" i="4" s="1"/>
  <c r="F198" i="4"/>
  <c r="G198" i="4" s="1"/>
  <c r="L198" i="4" s="1"/>
  <c r="F197" i="4"/>
  <c r="G197" i="4" s="1"/>
  <c r="L197" i="4" s="1"/>
  <c r="F196" i="4"/>
  <c r="G196" i="4" s="1"/>
  <c r="L196" i="4" s="1"/>
  <c r="F194" i="4"/>
  <c r="K194" i="4" s="1"/>
  <c r="F188" i="4"/>
  <c r="K188" i="4" s="1"/>
  <c r="F180" i="4"/>
  <c r="K180" i="4" s="1"/>
  <c r="F178" i="4"/>
  <c r="G178" i="4" s="1"/>
  <c r="L178" i="4" s="1"/>
  <c r="F174" i="4"/>
  <c r="K174" i="4" s="1"/>
  <c r="F172" i="4"/>
  <c r="K172" i="4" s="1"/>
  <c r="F171" i="4"/>
  <c r="K171" i="4" s="1"/>
  <c r="F170" i="4"/>
  <c r="K170" i="4" s="1"/>
  <c r="F169" i="4"/>
  <c r="K169" i="4" s="1"/>
  <c r="F168" i="4"/>
  <c r="K168" i="4" s="1"/>
  <c r="F166" i="4"/>
  <c r="G166" i="4" s="1"/>
  <c r="L166" i="4" s="1"/>
  <c r="F165" i="4"/>
  <c r="G165" i="4" s="1"/>
  <c r="L165" i="4" s="1"/>
  <c r="F164" i="4"/>
  <c r="G164" i="4" s="1"/>
  <c r="L164" i="4" s="1"/>
  <c r="F163" i="4"/>
  <c r="G163" i="4" s="1"/>
  <c r="L163" i="4" s="1"/>
  <c r="F161" i="4"/>
  <c r="K161" i="4" s="1"/>
  <c r="F155" i="4"/>
  <c r="G155" i="4" s="1"/>
  <c r="L155" i="4" s="1"/>
  <c r="F147" i="4"/>
  <c r="K147" i="4" s="1"/>
  <c r="F145" i="4"/>
  <c r="G145" i="4" s="1"/>
  <c r="L145" i="4" s="1"/>
  <c r="F141" i="4"/>
  <c r="G141" i="4" s="1"/>
  <c r="L141" i="4" s="1"/>
  <c r="F139" i="4"/>
  <c r="G139" i="4" s="1"/>
  <c r="L139" i="4" s="1"/>
  <c r="F138" i="4"/>
  <c r="G138" i="4" s="1"/>
  <c r="L138" i="4" s="1"/>
  <c r="F137" i="4"/>
  <c r="G137" i="4" s="1"/>
  <c r="L137" i="4" s="1"/>
  <c r="F136" i="4"/>
  <c r="G136" i="4" s="1"/>
  <c r="L136" i="4" s="1"/>
  <c r="F135" i="4"/>
  <c r="G135" i="4" s="1"/>
  <c r="L135" i="4" s="1"/>
  <c r="F133" i="4"/>
  <c r="K133" i="4" s="1"/>
  <c r="F132" i="4"/>
  <c r="K132" i="4" s="1"/>
  <c r="F131" i="4"/>
  <c r="K131" i="4" s="1"/>
  <c r="F130" i="4"/>
  <c r="K130" i="4" s="1"/>
  <c r="F128" i="4"/>
  <c r="K128" i="4" s="1"/>
  <c r="F122" i="4"/>
  <c r="K122" i="4" s="1"/>
  <c r="F114" i="4"/>
  <c r="K114" i="4" s="1"/>
  <c r="F112" i="4"/>
  <c r="G112" i="4" s="1"/>
  <c r="L112" i="4" s="1"/>
  <c r="F108" i="4"/>
  <c r="G108" i="4" s="1"/>
  <c r="L108" i="4" s="1"/>
  <c r="F106" i="4"/>
  <c r="G106" i="4" s="1"/>
  <c r="L106" i="4" s="1"/>
  <c r="F105" i="4"/>
  <c r="G105" i="4" s="1"/>
  <c r="L105" i="4" s="1"/>
  <c r="F104" i="4"/>
  <c r="G104" i="4" s="1"/>
  <c r="L104" i="4" s="1"/>
  <c r="F103" i="4"/>
  <c r="G103" i="4" s="1"/>
  <c r="L103" i="4" s="1"/>
  <c r="F102" i="4"/>
  <c r="G102" i="4" s="1"/>
  <c r="L102" i="4" s="1"/>
  <c r="F100" i="4"/>
  <c r="K100" i="4" s="1"/>
  <c r="F99" i="4"/>
  <c r="K99" i="4" s="1"/>
  <c r="F98" i="4"/>
  <c r="K98" i="4" s="1"/>
  <c r="F97" i="4"/>
  <c r="K97" i="4" s="1"/>
  <c r="F95" i="4"/>
  <c r="G95" i="4" s="1"/>
  <c r="L95" i="4" s="1"/>
  <c r="F89" i="4"/>
  <c r="G89" i="4" s="1"/>
  <c r="L89" i="4" s="1"/>
  <c r="F81" i="4"/>
  <c r="K81" i="4" s="1"/>
  <c r="F79" i="4"/>
  <c r="G79" i="4" s="1"/>
  <c r="L79" i="4" s="1"/>
  <c r="F75" i="4"/>
  <c r="K75" i="4" s="1"/>
  <c r="F73" i="4"/>
  <c r="K73" i="4" s="1"/>
  <c r="F72" i="4"/>
  <c r="K72" i="4" s="1"/>
  <c r="F71" i="4"/>
  <c r="K71" i="4" s="1"/>
  <c r="F70" i="4"/>
  <c r="K70" i="4" s="1"/>
  <c r="F69" i="4"/>
  <c r="K69" i="4" s="1"/>
  <c r="F67" i="4"/>
  <c r="G67" i="4" s="1"/>
  <c r="L67" i="4" s="1"/>
  <c r="F66" i="4"/>
  <c r="G66" i="4" s="1"/>
  <c r="L66" i="4" s="1"/>
  <c r="F65" i="4"/>
  <c r="G65" i="4" s="1"/>
  <c r="L65" i="4" s="1"/>
  <c r="F64" i="4"/>
  <c r="G64" i="4" s="1"/>
  <c r="L64" i="4" s="1"/>
  <c r="F56" i="4"/>
  <c r="G56" i="4" s="1"/>
  <c r="L56" i="4" s="1"/>
  <c r="F48" i="4"/>
  <c r="G48" i="4" s="1"/>
  <c r="L48" i="4" s="1"/>
  <c r="F46" i="4"/>
  <c r="G46" i="4" s="1"/>
  <c r="L46" i="4" s="1"/>
  <c r="F42" i="4"/>
  <c r="K42" i="4" s="1"/>
  <c r="F40" i="4"/>
  <c r="K40" i="4" s="1"/>
  <c r="F39" i="4"/>
  <c r="K39" i="4" s="1"/>
  <c r="F38" i="4"/>
  <c r="K38" i="4" s="1"/>
  <c r="F37" i="4"/>
  <c r="K37" i="4" s="1"/>
  <c r="F36" i="4"/>
  <c r="K36" i="4" s="1"/>
  <c r="F34" i="4"/>
  <c r="G34" i="4" s="1"/>
  <c r="L34" i="4" s="1"/>
  <c r="F33" i="4"/>
  <c r="G33" i="4" s="1"/>
  <c r="L33" i="4" s="1"/>
  <c r="F32" i="4"/>
  <c r="G32" i="4" s="1"/>
  <c r="L32" i="4" s="1"/>
  <c r="F31" i="4"/>
  <c r="G31" i="4" s="1"/>
  <c r="L31" i="4" s="1"/>
  <c r="F29" i="4"/>
  <c r="G29" i="4" s="1"/>
  <c r="L29" i="4" s="1"/>
  <c r="F27" i="4"/>
  <c r="G27" i="4" s="1"/>
  <c r="L27" i="4" s="1"/>
  <c r="F23" i="4"/>
  <c r="G23" i="4" s="1"/>
  <c r="L23" i="4" s="1"/>
  <c r="F20" i="4"/>
  <c r="K20" i="4" s="1"/>
  <c r="F18" i="4"/>
  <c r="K18" i="4" s="1"/>
  <c r="F16" i="4"/>
  <c r="G16" i="4" s="1"/>
  <c r="L16" i="4" s="1"/>
  <c r="F15" i="4"/>
  <c r="G15" i="4" s="1"/>
  <c r="L15" i="4" s="1"/>
  <c r="F14" i="4"/>
  <c r="G14" i="4" s="1"/>
  <c r="L14" i="4" s="1"/>
  <c r="F13" i="4"/>
  <c r="G13" i="4" s="1"/>
  <c r="L13" i="4" s="1"/>
  <c r="I311" i="4"/>
  <c r="J311" i="4" s="1"/>
  <c r="L311" i="4" s="1"/>
  <c r="I278" i="4"/>
  <c r="K278" i="4" s="1"/>
  <c r="I245" i="4"/>
  <c r="J245" i="4" s="1"/>
  <c r="L245" i="4" s="1"/>
  <c r="I212" i="4"/>
  <c r="J212" i="4" s="1"/>
  <c r="L212" i="4" s="1"/>
  <c r="I179" i="4"/>
  <c r="J179" i="4" s="1"/>
  <c r="L179" i="4" s="1"/>
  <c r="I146" i="4"/>
  <c r="J146" i="4" s="1"/>
  <c r="L146" i="4" s="1"/>
  <c r="I113" i="4"/>
  <c r="J113" i="4" s="1"/>
  <c r="L113" i="4" s="1"/>
  <c r="I80" i="4"/>
  <c r="K80" i="4" s="1"/>
  <c r="I47" i="4"/>
  <c r="K47" i="4" s="1"/>
  <c r="K136" i="4" l="1"/>
  <c r="K141" i="4"/>
  <c r="K211" i="4"/>
  <c r="K240" i="4"/>
  <c r="K205" i="4"/>
  <c r="K56" i="4"/>
  <c r="K201" i="4"/>
  <c r="K230" i="4"/>
  <c r="K268" i="4"/>
  <c r="K310" i="4"/>
  <c r="K324" i="4"/>
  <c r="K46" i="4"/>
  <c r="K138" i="4"/>
  <c r="K203" i="4"/>
  <c r="K232" i="4"/>
  <c r="K270" i="4"/>
  <c r="K89" i="4"/>
  <c r="K237" i="4"/>
  <c r="K338" i="4"/>
  <c r="K334" i="4"/>
  <c r="K336" i="4"/>
  <c r="K333" i="4"/>
  <c r="K335" i="4"/>
  <c r="K337" i="4"/>
  <c r="K301" i="4"/>
  <c r="K303" i="4"/>
  <c r="K329" i="4"/>
  <c r="K300" i="4"/>
  <c r="K302" i="4"/>
  <c r="K304" i="4"/>
  <c r="K328" i="4"/>
  <c r="K330" i="4"/>
  <c r="K267" i="4"/>
  <c r="K269" i="4"/>
  <c r="K271" i="4"/>
  <c r="K293" i="4"/>
  <c r="K296" i="4"/>
  <c r="K297" i="4"/>
  <c r="K246" i="4"/>
  <c r="K234" i="4"/>
  <c r="K236" i="4"/>
  <c r="K238" i="4"/>
  <c r="K244" i="4"/>
  <c r="K254" i="4"/>
  <c r="K202" i="4"/>
  <c r="K213" i="4"/>
  <c r="K229" i="4"/>
  <c r="K231" i="4"/>
  <c r="K204" i="4"/>
  <c r="K197" i="4"/>
  <c r="K199" i="4"/>
  <c r="K178" i="4"/>
  <c r="K198" i="4"/>
  <c r="K164" i="4"/>
  <c r="K135" i="4"/>
  <c r="K137" i="4"/>
  <c r="K139" i="4"/>
  <c r="K155" i="4"/>
  <c r="K166" i="4"/>
  <c r="K165" i="4"/>
  <c r="K105" i="4"/>
  <c r="K112" i="4"/>
  <c r="K103" i="4"/>
  <c r="K108" i="4"/>
  <c r="K102" i="4"/>
  <c r="K104" i="4"/>
  <c r="K106" i="4"/>
  <c r="K79" i="4"/>
  <c r="K66" i="4"/>
  <c r="K48" i="4"/>
  <c r="K65" i="4"/>
  <c r="K67" i="4"/>
  <c r="K13" i="4"/>
  <c r="K15" i="4"/>
  <c r="K27" i="4"/>
  <c r="K31" i="4"/>
  <c r="K33" i="4"/>
  <c r="K14" i="4"/>
  <c r="K16" i="4"/>
  <c r="K23" i="4"/>
  <c r="K29" i="4"/>
  <c r="K32" i="4"/>
  <c r="K34" i="4"/>
  <c r="K311" i="4"/>
  <c r="K245" i="4"/>
  <c r="K179" i="4"/>
  <c r="K146" i="4"/>
  <c r="K113" i="4"/>
  <c r="K295" i="4"/>
  <c r="K196" i="4"/>
  <c r="K163" i="4"/>
  <c r="K320" i="4"/>
  <c r="K326" i="4"/>
  <c r="K227" i="4"/>
  <c r="K95" i="4"/>
  <c r="K258" i="4"/>
  <c r="J59" i="4"/>
  <c r="L59" i="4" s="1"/>
  <c r="K64" i="4"/>
  <c r="G312" i="4"/>
  <c r="L312" i="4" s="1"/>
  <c r="G306" i="4"/>
  <c r="L306" i="4" s="1"/>
  <c r="G291" i="4"/>
  <c r="L291" i="4" s="1"/>
  <c r="K287" i="4"/>
  <c r="G279" i="4"/>
  <c r="L279" i="4" s="1"/>
  <c r="G277" i="4"/>
  <c r="L277" i="4" s="1"/>
  <c r="G273" i="4"/>
  <c r="L273" i="4" s="1"/>
  <c r="G262" i="4"/>
  <c r="L262" i="4" s="1"/>
  <c r="G263" i="4"/>
  <c r="L263" i="4" s="1"/>
  <c r="G264" i="4"/>
  <c r="L264" i="4" s="1"/>
  <c r="G221" i="4"/>
  <c r="L221" i="4" s="1"/>
  <c r="G207" i="4"/>
  <c r="L207" i="4" s="1"/>
  <c r="G194" i="4"/>
  <c r="L194" i="4" s="1"/>
  <c r="G188" i="4"/>
  <c r="L188" i="4" s="1"/>
  <c r="G180" i="4"/>
  <c r="L180" i="4" s="1"/>
  <c r="G174" i="4"/>
  <c r="L174" i="4" s="1"/>
  <c r="G168" i="4"/>
  <c r="L168" i="4" s="1"/>
  <c r="G169" i="4"/>
  <c r="L169" i="4" s="1"/>
  <c r="G170" i="4"/>
  <c r="L170" i="4" s="1"/>
  <c r="G171" i="4"/>
  <c r="L171" i="4" s="1"/>
  <c r="G172" i="4"/>
  <c r="L172" i="4" s="1"/>
  <c r="G161" i="4"/>
  <c r="L161" i="4" s="1"/>
  <c r="G147" i="4"/>
  <c r="L147" i="4" s="1"/>
  <c r="K145" i="4"/>
  <c r="G130" i="4"/>
  <c r="L130" i="4" s="1"/>
  <c r="G131" i="4"/>
  <c r="L131" i="4" s="1"/>
  <c r="G132" i="4"/>
  <c r="L132" i="4" s="1"/>
  <c r="G133" i="4"/>
  <c r="L133" i="4" s="1"/>
  <c r="G128" i="4"/>
  <c r="L128" i="4" s="1"/>
  <c r="G122" i="4"/>
  <c r="L122" i="4" s="1"/>
  <c r="G114" i="4"/>
  <c r="L114" i="4" s="1"/>
  <c r="G97" i="4"/>
  <c r="L97" i="4" s="1"/>
  <c r="G98" i="4"/>
  <c r="L98" i="4" s="1"/>
  <c r="G99" i="4"/>
  <c r="L99" i="4" s="1"/>
  <c r="G100" i="4"/>
  <c r="L100" i="4" s="1"/>
  <c r="G81" i="4"/>
  <c r="L81" i="4" s="1"/>
  <c r="G75" i="4"/>
  <c r="L75" i="4" s="1"/>
  <c r="G69" i="4"/>
  <c r="L69" i="4" s="1"/>
  <c r="G70" i="4"/>
  <c r="L70" i="4" s="1"/>
  <c r="G71" i="4"/>
  <c r="L71" i="4" s="1"/>
  <c r="G72" i="4"/>
  <c r="L72" i="4" s="1"/>
  <c r="G73" i="4"/>
  <c r="L73" i="4" s="1"/>
  <c r="G62" i="4"/>
  <c r="L62" i="4" s="1"/>
  <c r="G42" i="4"/>
  <c r="L42" i="4" s="1"/>
  <c r="G36" i="4"/>
  <c r="L36" i="4" s="1"/>
  <c r="G37" i="4"/>
  <c r="L37" i="4" s="1"/>
  <c r="G38" i="4"/>
  <c r="L38" i="4" s="1"/>
  <c r="G39" i="4"/>
  <c r="L39" i="4" s="1"/>
  <c r="G40" i="4"/>
  <c r="L40" i="4" s="1"/>
  <c r="G20" i="4"/>
  <c r="L20" i="4" s="1"/>
  <c r="G18" i="4"/>
  <c r="L18" i="4" s="1"/>
  <c r="J278" i="4"/>
  <c r="L278" i="4" s="1"/>
  <c r="K212" i="4"/>
  <c r="J80" i="4"/>
  <c r="L80" i="4" s="1"/>
  <c r="J47" i="4"/>
  <c r="L47" i="4" s="1"/>
  <c r="D331" i="4" l="1"/>
  <c r="F331" i="4" s="1"/>
  <c r="D298" i="4"/>
  <c r="F298" i="4" s="1"/>
  <c r="D265" i="4"/>
  <c r="F265" i="4" s="1"/>
  <c r="D28" i="4"/>
  <c r="D17" i="4"/>
  <c r="D327" i="4"/>
  <c r="I327" i="4" s="1"/>
  <c r="D325" i="4"/>
  <c r="D305" i="4"/>
  <c r="I305" i="4" s="1"/>
  <c r="D294" i="4"/>
  <c r="D292" i="4"/>
  <c r="D272" i="4"/>
  <c r="I272" i="4" s="1"/>
  <c r="K272" i="4" s="1"/>
  <c r="D261" i="4"/>
  <c r="I261" i="4" s="1"/>
  <c r="K261" i="4" s="1"/>
  <c r="D259" i="4"/>
  <c r="D239" i="4"/>
  <c r="I239" i="4" s="1"/>
  <c r="K239" i="4" s="1"/>
  <c r="D228" i="4"/>
  <c r="I228" i="4" s="1"/>
  <c r="D226" i="4"/>
  <c r="I226" i="4" s="1"/>
  <c r="D206" i="4"/>
  <c r="I206" i="4" s="1"/>
  <c r="K206" i="4" s="1"/>
  <c r="D195" i="4"/>
  <c r="I195" i="4" s="1"/>
  <c r="K195" i="4" s="1"/>
  <c r="D193" i="4"/>
  <c r="D173" i="4"/>
  <c r="I173" i="4" s="1"/>
  <c r="K173" i="4" s="1"/>
  <c r="D162" i="4"/>
  <c r="I162" i="4" s="1"/>
  <c r="K162" i="4" s="1"/>
  <c r="D160" i="4"/>
  <c r="I160" i="4" s="1"/>
  <c r="D140" i="4"/>
  <c r="I140" i="4" s="1"/>
  <c r="K140" i="4" s="1"/>
  <c r="D129" i="4"/>
  <c r="I129" i="4" s="1"/>
  <c r="K129" i="4" s="1"/>
  <c r="D127" i="4"/>
  <c r="I127" i="4" s="1"/>
  <c r="D107" i="4"/>
  <c r="I107" i="4" s="1"/>
  <c r="K107" i="4" s="1"/>
  <c r="D96" i="4"/>
  <c r="I96" i="4" s="1"/>
  <c r="K96" i="4" s="1"/>
  <c r="D94" i="4"/>
  <c r="I94" i="4" s="1"/>
  <c r="K94" i="4" s="1"/>
  <c r="D74" i="4"/>
  <c r="D63" i="4"/>
  <c r="D61" i="4"/>
  <c r="D41" i="4"/>
  <c r="I321" i="4"/>
  <c r="K321" i="4" s="1"/>
  <c r="I318" i="4"/>
  <c r="J318" i="4" s="1"/>
  <c r="L318" i="4" s="1"/>
  <c r="I317" i="4"/>
  <c r="K317" i="4" s="1"/>
  <c r="I316" i="4"/>
  <c r="J316" i="4" s="1"/>
  <c r="L316" i="4" s="1"/>
  <c r="I315" i="4"/>
  <c r="K315" i="4" s="1"/>
  <c r="I314" i="4"/>
  <c r="J314" i="4" s="1"/>
  <c r="L314" i="4" s="1"/>
  <c r="I313" i="4"/>
  <c r="K313" i="4" s="1"/>
  <c r="D308" i="4"/>
  <c r="F308" i="4" s="1"/>
  <c r="I307" i="4"/>
  <c r="K307" i="4" s="1"/>
  <c r="I294" i="4"/>
  <c r="J294" i="4" s="1"/>
  <c r="L294" i="4" s="1"/>
  <c r="I288" i="4"/>
  <c r="K288" i="4" s="1"/>
  <c r="I285" i="4"/>
  <c r="K285" i="4" s="1"/>
  <c r="I284" i="4"/>
  <c r="K284" i="4" s="1"/>
  <c r="I283" i="4"/>
  <c r="K283" i="4" s="1"/>
  <c r="I282" i="4"/>
  <c r="K282" i="4" s="1"/>
  <c r="I281" i="4"/>
  <c r="K281" i="4" s="1"/>
  <c r="I280" i="4"/>
  <c r="K280" i="4" s="1"/>
  <c r="D275" i="4"/>
  <c r="F275" i="4" s="1"/>
  <c r="I274" i="4"/>
  <c r="K274" i="4" s="1"/>
  <c r="D242" i="4"/>
  <c r="F242" i="4" s="1"/>
  <c r="F225" i="4"/>
  <c r="G225" i="4" s="1"/>
  <c r="L225" i="4" s="1"/>
  <c r="I222" i="4"/>
  <c r="K222" i="4" s="1"/>
  <c r="I219" i="4"/>
  <c r="K219" i="4" s="1"/>
  <c r="I218" i="4"/>
  <c r="K218" i="4" s="1"/>
  <c r="I217" i="4"/>
  <c r="K217" i="4" s="1"/>
  <c r="I216" i="4"/>
  <c r="K216" i="4" s="1"/>
  <c r="I215" i="4"/>
  <c r="K215" i="4" s="1"/>
  <c r="I214" i="4"/>
  <c r="K214" i="4" s="1"/>
  <c r="D209" i="4"/>
  <c r="F209" i="4" s="1"/>
  <c r="I208" i="4"/>
  <c r="K208" i="4" s="1"/>
  <c r="F192" i="4"/>
  <c r="G192" i="4" s="1"/>
  <c r="L192" i="4" s="1"/>
  <c r="I189" i="4"/>
  <c r="K189" i="4" s="1"/>
  <c r="I186" i="4"/>
  <c r="K186" i="4" s="1"/>
  <c r="I185" i="4"/>
  <c r="K185" i="4" s="1"/>
  <c r="I184" i="4"/>
  <c r="K184" i="4" s="1"/>
  <c r="I183" i="4"/>
  <c r="K183" i="4" s="1"/>
  <c r="I182" i="4"/>
  <c r="K182" i="4" s="1"/>
  <c r="I181" i="4"/>
  <c r="K181" i="4" s="1"/>
  <c r="D176" i="4"/>
  <c r="F176" i="4" s="1"/>
  <c r="I175" i="4"/>
  <c r="K175" i="4" s="1"/>
  <c r="F159" i="4"/>
  <c r="G159" i="4" s="1"/>
  <c r="L159" i="4" s="1"/>
  <c r="I156" i="4"/>
  <c r="K156" i="4" s="1"/>
  <c r="I153" i="4"/>
  <c r="K153" i="4" s="1"/>
  <c r="I152" i="4"/>
  <c r="K152" i="4" s="1"/>
  <c r="I151" i="4"/>
  <c r="K151" i="4" s="1"/>
  <c r="I150" i="4"/>
  <c r="K150" i="4" s="1"/>
  <c r="I149" i="4"/>
  <c r="K149" i="4" s="1"/>
  <c r="I148" i="4"/>
  <c r="K148" i="4" s="1"/>
  <c r="D143" i="4"/>
  <c r="F143" i="4" s="1"/>
  <c r="I142" i="4"/>
  <c r="K142" i="4" s="1"/>
  <c r="F126" i="4"/>
  <c r="G126" i="4" s="1"/>
  <c r="L126" i="4" s="1"/>
  <c r="I123" i="4"/>
  <c r="K123" i="4" s="1"/>
  <c r="I120" i="4"/>
  <c r="K120" i="4" s="1"/>
  <c r="I119" i="4"/>
  <c r="K119" i="4" s="1"/>
  <c r="I118" i="4"/>
  <c r="K118" i="4" s="1"/>
  <c r="I117" i="4"/>
  <c r="K117" i="4" s="1"/>
  <c r="I116" i="4"/>
  <c r="K116" i="4" s="1"/>
  <c r="I115" i="4"/>
  <c r="K115" i="4" s="1"/>
  <c r="D110" i="4"/>
  <c r="F110" i="4" s="1"/>
  <c r="I109" i="4"/>
  <c r="K109" i="4" s="1"/>
  <c r="F93" i="4"/>
  <c r="I90" i="4"/>
  <c r="I87" i="4"/>
  <c r="I86" i="4"/>
  <c r="I85" i="4"/>
  <c r="I84" i="4"/>
  <c r="I83" i="4"/>
  <c r="I82" i="4"/>
  <c r="D77" i="4"/>
  <c r="F77" i="4" s="1"/>
  <c r="I76" i="4"/>
  <c r="K76" i="4" s="1"/>
  <c r="I74" i="4"/>
  <c r="K74" i="4" s="1"/>
  <c r="D44" i="4"/>
  <c r="F44" i="4" s="1"/>
  <c r="I255" i="4"/>
  <c r="K255" i="4" s="1"/>
  <c r="I252" i="4"/>
  <c r="K252" i="4" s="1"/>
  <c r="I251" i="4"/>
  <c r="K251" i="4" s="1"/>
  <c r="I250" i="4"/>
  <c r="K250" i="4" s="1"/>
  <c r="I249" i="4"/>
  <c r="K249" i="4" s="1"/>
  <c r="I248" i="4"/>
  <c r="K248" i="4" s="1"/>
  <c r="I247" i="4"/>
  <c r="K247" i="4" s="1"/>
  <c r="I241" i="4"/>
  <c r="K241" i="4" s="1"/>
  <c r="G209" i="4" l="1"/>
  <c r="L209" i="4" s="1"/>
  <c r="K209" i="4"/>
  <c r="G77" i="4"/>
  <c r="L77" i="4" s="1"/>
  <c r="K77" i="4"/>
  <c r="J118" i="4"/>
  <c r="L118" i="4" s="1"/>
  <c r="G143" i="4"/>
  <c r="L143" i="4" s="1"/>
  <c r="K143" i="4"/>
  <c r="G176" i="4"/>
  <c r="L176" i="4" s="1"/>
  <c r="K176" i="4"/>
  <c r="K242" i="4"/>
  <c r="G242" i="4"/>
  <c r="L242" i="4" s="1"/>
  <c r="G308" i="4"/>
  <c r="L308" i="4" s="1"/>
  <c r="K308" i="4"/>
  <c r="G44" i="4"/>
  <c r="L44" i="4" s="1"/>
  <c r="K44" i="4"/>
  <c r="K265" i="4"/>
  <c r="G265" i="4"/>
  <c r="L265" i="4" s="1"/>
  <c r="G298" i="4"/>
  <c r="L298" i="4" s="1"/>
  <c r="K298" i="4"/>
  <c r="K275" i="4"/>
  <c r="G275" i="4"/>
  <c r="L275" i="4" s="1"/>
  <c r="G110" i="4"/>
  <c r="L110" i="4" s="1"/>
  <c r="K110" i="4"/>
  <c r="G331" i="4"/>
  <c r="L331" i="4" s="1"/>
  <c r="K331" i="4"/>
  <c r="K192" i="4"/>
  <c r="I259" i="4"/>
  <c r="K259" i="4" s="1"/>
  <c r="K159" i="4"/>
  <c r="J123" i="4"/>
  <c r="L123" i="4" s="1"/>
  <c r="K82" i="4"/>
  <c r="J82" i="4"/>
  <c r="L82" i="4" s="1"/>
  <c r="K228" i="4"/>
  <c r="J228" i="4"/>
  <c r="L228" i="4" s="1"/>
  <c r="J83" i="4"/>
  <c r="L83" i="4" s="1"/>
  <c r="K83" i="4"/>
  <c r="K87" i="4"/>
  <c r="J87" i="4"/>
  <c r="L87" i="4" s="1"/>
  <c r="G93" i="4"/>
  <c r="L93" i="4" s="1"/>
  <c r="K93" i="4"/>
  <c r="K86" i="4"/>
  <c r="J86" i="4"/>
  <c r="L86" i="4" s="1"/>
  <c r="J160" i="4"/>
  <c r="L160" i="4" s="1"/>
  <c r="K160" i="4"/>
  <c r="K84" i="4"/>
  <c r="J84" i="4"/>
  <c r="L84" i="4" s="1"/>
  <c r="K85" i="4"/>
  <c r="J85" i="4"/>
  <c r="L85" i="4" s="1"/>
  <c r="K90" i="4"/>
  <c r="J90" i="4"/>
  <c r="L90" i="4" s="1"/>
  <c r="J274" i="4"/>
  <c r="L274" i="4" s="1"/>
  <c r="J307" i="4"/>
  <c r="L307" i="4" s="1"/>
  <c r="J117" i="4"/>
  <c r="L117" i="4" s="1"/>
  <c r="I193" i="4"/>
  <c r="J193" i="4" s="1"/>
  <c r="L193" i="4" s="1"/>
  <c r="I325" i="4"/>
  <c r="J325" i="4" s="1"/>
  <c r="L325" i="4" s="1"/>
  <c r="J116" i="4"/>
  <c r="L116" i="4" s="1"/>
  <c r="J120" i="4"/>
  <c r="L120" i="4" s="1"/>
  <c r="K126" i="4"/>
  <c r="J115" i="4"/>
  <c r="L115" i="4" s="1"/>
  <c r="J119" i="4"/>
  <c r="L119" i="4" s="1"/>
  <c r="K225" i="4"/>
  <c r="J327" i="4"/>
  <c r="L327" i="4" s="1"/>
  <c r="K327" i="4"/>
  <c r="K305" i="4"/>
  <c r="J305" i="4"/>
  <c r="L305" i="4" s="1"/>
  <c r="K294" i="4"/>
  <c r="I292" i="4"/>
  <c r="J292" i="4" s="1"/>
  <c r="L292" i="4" s="1"/>
  <c r="J272" i="4"/>
  <c r="L272" i="4" s="1"/>
  <c r="J195" i="4"/>
  <c r="L195" i="4" s="1"/>
  <c r="J162" i="4"/>
  <c r="L162" i="4" s="1"/>
  <c r="J129" i="4"/>
  <c r="L129" i="4" s="1"/>
  <c r="J96" i="4"/>
  <c r="L96" i="4" s="1"/>
  <c r="J94" i="4"/>
  <c r="L94" i="4" s="1"/>
  <c r="J313" i="4"/>
  <c r="L313" i="4" s="1"/>
  <c r="J315" i="4"/>
  <c r="L315" i="4" s="1"/>
  <c r="J317" i="4"/>
  <c r="L317" i="4" s="1"/>
  <c r="J321" i="4"/>
  <c r="L321" i="4" s="1"/>
  <c r="K314" i="4"/>
  <c r="K316" i="4"/>
  <c r="K318" i="4"/>
  <c r="J280" i="4"/>
  <c r="L280" i="4" s="1"/>
  <c r="J281" i="4"/>
  <c r="L281" i="4" s="1"/>
  <c r="J282" i="4"/>
  <c r="L282" i="4" s="1"/>
  <c r="J283" i="4"/>
  <c r="L283" i="4" s="1"/>
  <c r="J284" i="4"/>
  <c r="L284" i="4" s="1"/>
  <c r="J285" i="4"/>
  <c r="L285" i="4" s="1"/>
  <c r="J288" i="4"/>
  <c r="L288" i="4" s="1"/>
  <c r="J226" i="4"/>
  <c r="L226" i="4" s="1"/>
  <c r="K226" i="4"/>
  <c r="J206" i="4"/>
  <c r="L206" i="4" s="1"/>
  <c r="J208" i="4"/>
  <c r="L208" i="4" s="1"/>
  <c r="J214" i="4"/>
  <c r="L214" i="4" s="1"/>
  <c r="J215" i="4"/>
  <c r="L215" i="4" s="1"/>
  <c r="J216" i="4"/>
  <c r="L216" i="4" s="1"/>
  <c r="J217" i="4"/>
  <c r="L217" i="4" s="1"/>
  <c r="J218" i="4"/>
  <c r="L218" i="4" s="1"/>
  <c r="J219" i="4"/>
  <c r="L219" i="4" s="1"/>
  <c r="J222" i="4"/>
  <c r="L222" i="4" s="1"/>
  <c r="J173" i="4"/>
  <c r="L173" i="4" s="1"/>
  <c r="J175" i="4"/>
  <c r="L175" i="4" s="1"/>
  <c r="J181" i="4"/>
  <c r="L181" i="4" s="1"/>
  <c r="J182" i="4"/>
  <c r="L182" i="4" s="1"/>
  <c r="J183" i="4"/>
  <c r="L183" i="4" s="1"/>
  <c r="J184" i="4"/>
  <c r="L184" i="4" s="1"/>
  <c r="J185" i="4"/>
  <c r="L185" i="4" s="1"/>
  <c r="J186" i="4"/>
  <c r="L186" i="4" s="1"/>
  <c r="J189" i="4"/>
  <c r="L189" i="4" s="1"/>
  <c r="J140" i="4"/>
  <c r="L140" i="4" s="1"/>
  <c r="J142" i="4"/>
  <c r="L142" i="4" s="1"/>
  <c r="J148" i="4"/>
  <c r="L148" i="4" s="1"/>
  <c r="J149" i="4"/>
  <c r="L149" i="4" s="1"/>
  <c r="J150" i="4"/>
  <c r="L150" i="4" s="1"/>
  <c r="J151" i="4"/>
  <c r="L151" i="4" s="1"/>
  <c r="J152" i="4"/>
  <c r="L152" i="4" s="1"/>
  <c r="J153" i="4"/>
  <c r="L153" i="4" s="1"/>
  <c r="J156" i="4"/>
  <c r="L156" i="4" s="1"/>
  <c r="J127" i="4"/>
  <c r="L127" i="4" s="1"/>
  <c r="K127" i="4"/>
  <c r="J107" i="4"/>
  <c r="L107" i="4" s="1"/>
  <c r="J109" i="4"/>
  <c r="L109" i="4" s="1"/>
  <c r="J74" i="4"/>
  <c r="L74" i="4" s="1"/>
  <c r="J76" i="4"/>
  <c r="L76" i="4" s="1"/>
  <c r="J255" i="4"/>
  <c r="L255" i="4" s="1"/>
  <c r="J252" i="4"/>
  <c r="L252" i="4" s="1"/>
  <c r="J241" i="4"/>
  <c r="L241" i="4" s="1"/>
  <c r="J239" i="4"/>
  <c r="L239" i="4" s="1"/>
  <c r="J250" i="4"/>
  <c r="L250" i="4" s="1"/>
  <c r="J248" i="4"/>
  <c r="L248" i="4" s="1"/>
  <c r="J261" i="4"/>
  <c r="L261" i="4" s="1"/>
  <c r="J247" i="4"/>
  <c r="L247" i="4" s="1"/>
  <c r="J249" i="4"/>
  <c r="L249" i="4" s="1"/>
  <c r="J251" i="4"/>
  <c r="L251" i="4" s="1"/>
  <c r="J259" i="4"/>
  <c r="L259" i="4" s="1"/>
  <c r="I63" i="4"/>
  <c r="K63" i="4" s="1"/>
  <c r="I57" i="4"/>
  <c r="J57" i="4" s="1"/>
  <c r="L57" i="4" s="1"/>
  <c r="I53" i="4"/>
  <c r="J53" i="4" s="1"/>
  <c r="L53" i="4" s="1"/>
  <c r="I52" i="4"/>
  <c r="K52" i="4" s="1"/>
  <c r="I51" i="4"/>
  <c r="K51" i="4" s="1"/>
  <c r="I50" i="4"/>
  <c r="K50" i="4" s="1"/>
  <c r="I49" i="4"/>
  <c r="K49" i="4" s="1"/>
  <c r="I43" i="4"/>
  <c r="J43" i="4" s="1"/>
  <c r="L43" i="4" s="1"/>
  <c r="I41" i="4"/>
  <c r="J41" i="4" s="1"/>
  <c r="L41" i="4" s="1"/>
  <c r="I24" i="4"/>
  <c r="J24" i="4" s="1"/>
  <c r="L24" i="4" s="1"/>
  <c r="K325" i="4" l="1"/>
  <c r="K292" i="4"/>
  <c r="K193" i="4"/>
  <c r="K43" i="4"/>
  <c r="K24" i="4"/>
  <c r="K41" i="4"/>
  <c r="K57" i="4"/>
  <c r="J63" i="4"/>
  <c r="L63" i="4" s="1"/>
  <c r="K53" i="4"/>
  <c r="J49" i="4"/>
  <c r="L49" i="4" s="1"/>
  <c r="J50" i="4"/>
  <c r="L50" i="4" s="1"/>
  <c r="J51" i="4"/>
  <c r="L51" i="4" s="1"/>
  <c r="J52" i="4"/>
  <c r="L52" i="4" s="1"/>
  <c r="I54" i="4" l="1"/>
  <c r="K54" i="4" s="1"/>
  <c r="J54" i="4" l="1"/>
  <c r="L54" i="4" s="1"/>
  <c r="I61" i="4" l="1"/>
  <c r="K61" i="4" s="1"/>
  <c r="F60" i="4"/>
  <c r="D30" i="4"/>
  <c r="I30" i="4" s="1"/>
  <c r="I28" i="4"/>
  <c r="I26" i="4"/>
  <c r="K26" i="4" s="1"/>
  <c r="I21" i="4"/>
  <c r="I19" i="4"/>
  <c r="K19" i="4" s="1"/>
  <c r="I17" i="4"/>
  <c r="F12" i="4"/>
  <c r="I339" i="4" l="1"/>
  <c r="F339" i="4"/>
  <c r="G339" i="4" s="1"/>
  <c r="K21" i="4"/>
  <c r="K12" i="4"/>
  <c r="J21" i="4"/>
  <c r="L21" i="4" s="1"/>
  <c r="K60" i="4"/>
  <c r="G60" i="4"/>
  <c r="L60" i="4" s="1"/>
  <c r="K17" i="4"/>
  <c r="J17" i="4"/>
  <c r="J19" i="4"/>
  <c r="L19" i="4" s="1"/>
  <c r="J26" i="4"/>
  <c r="L26" i="4" s="1"/>
  <c r="K28" i="4"/>
  <c r="J28" i="4"/>
  <c r="L28" i="4" s="1"/>
  <c r="K30" i="4"/>
  <c r="J30" i="4"/>
  <c r="L30" i="4" s="1"/>
  <c r="G12" i="4"/>
  <c r="L12" i="4" s="1"/>
  <c r="J61" i="4"/>
  <c r="L61" i="4" s="1"/>
  <c r="K339" i="4" l="1"/>
  <c r="L339" i="4" s="1"/>
  <c r="J339" i="4"/>
  <c r="L17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<sst xmlns="http://schemas.openxmlformats.org/spreadsheetml/2006/main" count="1029" uniqueCount="292">
  <si>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</si>
  <si>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</si>
  <si>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</si>
  <si>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</si>
  <si>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</si>
  <si>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</si>
  <si>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</si>
  <si>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</si>
  <si>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</si>
  <si>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</si>
  <si>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</si>
  <si>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</si>
  <si>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</si>
  <si>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</si>
  <si>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</si>
  <si>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</si>
  <si>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</si>
  <si>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</si>
  <si>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</si>
  <si>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</si>
  <si>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</si>
  <si>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</si>
  <si>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</si>
  <si>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</si>
  <si>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</si>
  <si>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</si>
  <si>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</si>
  <si>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</si>
  <si>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</si>
  <si>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</si>
  <si>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</si>
  <si>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</si>
  <si>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</si>
  <si>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</si>
  <si>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</si>
  <si>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</si>
  <si>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</si>
  <si>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</si>
  <si>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</si>
  <si>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</si>
  <si>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</si>
  <si>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</si>
  <si>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</si>
  <si>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</si>
  <si>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</si>
  <si>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</si>
  <si>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</si>
  <si>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</si>
  <si>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</si>
  <si>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</si>
  <si>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</si>
  <si>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</si>
  <si>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</si>
  <si>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</si>
  <si>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</si>
  <si>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</si>
  <si>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</si>
  <si>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</si>
  <si>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</si>
  <si>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</si>
  <si>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</si>
  <si>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</si>
  <si>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</si>
  <si>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</si>
  <si>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</si>
  <si>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</si>
  <si>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</si>
  <si>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</si>
  <si>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</si>
  <si>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</si>
  <si>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</si>
  <si>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</si>
  <si>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</si>
  <si>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</si>
  <si>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</si>
  <si>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</si>
  <si>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</si>
  <si>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</si>
  <si>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</si>
  <si>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</si>
  <si>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</si>
  <si>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</si>
  <si>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</si>
  <si>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</si>
  <si>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</si>
  <si>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</si>
  <si>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</si>
  <si>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</si>
  <si>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</si>
  <si>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</si>
  <si>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</si>
  <si>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</si>
  <si>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</si>
  <si>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</si>
  <si>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</si>
  <si>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</si>
  <si>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</si>
  <si>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</si>
  <si>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</si>
  <si>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</si>
  <si>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</si>
  <si>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</si>
  <si>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</si>
  <si>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</si>
  <si>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</si>
  <si>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</si>
  <si>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</si>
  <si>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</si>
  <si>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</si>
  <si>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</si>
  <si>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</si>
  <si>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</si>
  <si>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</si>
  <si>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</si>
  <si>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</si>
  <si>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</si>
  <si>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</si>
  <si>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</si>
  <si>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</si>
  <si>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</si>
  <si>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</si>
  <si>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</si>
  <si>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</si>
  <si>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</si>
  <si>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</si>
  <si>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</si>
  <si>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</si>
  <si>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</si>
  <si>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</si>
  <si>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</si>
  <si>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</si>
  <si>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</si>
  <si>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</si>
  <si>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</si>
  <si>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</si>
  <si>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</si>
  <si>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</si>
  <si>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</si>
  <si>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</si>
  <si>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</si>
  <si>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</si>
  <si>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</si>
  <si>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</si>
  <si>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</si>
  <si>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</si>
  <si>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</si>
  <si>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</si>
  <si>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</si>
  <si>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</si>
  <si>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</si>
  <si>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</si>
  <si>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</si>
  <si>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</si>
  <si>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</si>
  <si>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</si>
  <si>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</si>
  <si>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</si>
  <si>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</si>
  <si>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</si>
  <si>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</si>
  <si>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</si>
  <si>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</si>
  <si>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</si>
  <si>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</si>
  <si>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</si>
  <si>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</si>
  <si>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</si>
  <si>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</si>
  <si>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</si>
  <si>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</si>
  <si>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</si>
  <si>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</si>
  <si>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</si>
  <si>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</si>
  <si>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</si>
  <si>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</si>
  <si>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</si>
  <si>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</si>
  <si>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</si>
  <si>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</si>
  <si>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</si>
  <si>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</si>
  <si>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</si>
  <si>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</si>
  <si>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</si>
  <si>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</si>
  <si>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</si>
  <si>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</si>
  <si>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</si>
  <si>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</si>
  <si>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</si>
  <si>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</si>
  <si>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</si>
  <si>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</si>
  <si>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</si>
  <si>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</si>
  <si>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</si>
  <si>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</si>
  <si>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</si>
  <si>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</si>
  <si>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</si>
  <si>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</si>
  <si>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</si>
  <si>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</si>
  <si>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</si>
  <si>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</si>
  <si>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</si>
  <si>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</si>
  <si>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</si>
  <si>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</si>
  <si>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</si>
  <si>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</si>
  <si>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</si>
  <si>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</si>
  <si>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</si>
  <si>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</si>
  <si>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</si>
  <si>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</si>
  <si>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</si>
  <si>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</si>
  <si>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</si>
  <si>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</si>
  <si>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</si>
  <si>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</si>
  <si>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</si>
  <si>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</si>
  <si>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</si>
  <si>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</si>
  <si>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</si>
  <si>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</si>
  <si>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</si>
  <si>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</si>
  <si>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</si>
  <si>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</si>
  <si>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</si>
  <si>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</si>
  <si>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</si>
  <si>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</si>
  <si>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</si>
  <si>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</si>
  <si>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</si>
  <si>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</si>
  <si>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</si>
  <si>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</si>
  <si>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</si>
  <si>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</si>
  <si>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</si>
  <si>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</si>
  <si>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</si>
  <si>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</si>
  <si>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Замена СП120 1/9,  правая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</si>
  <si>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</si>
  <si>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</si>
  <si>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</si>
  <si>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</si>
  <si>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</si>
  <si>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</si>
  <si>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</si>
  <si>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(примыкание к стр. переводам и взамен демонтируемого СП114)</t>
  </si>
  <si>
    <t>Накладка Р-65</t>
  </si>
  <si>
    <t>Очистка поверхностей шпалы и бруса стр.перевода  и межпутья от мусора, грунта и пр. до подошвы шпалы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</si>
  <si>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</si>
  <si>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</si>
  <si>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</si>
  <si>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>Замена СП79 1/9,  правая</t>
  </si>
  <si>
    <t>Замена СП80 1/9,  левая</t>
  </si>
  <si>
    <t>Замена СП92 1/9,  левая</t>
  </si>
  <si>
    <t>Замена СП78 1/7,  левая</t>
  </si>
  <si>
    <t>Замена СП81 1/7,  правая</t>
  </si>
  <si>
    <t>Замена СП91 1/7,  правая</t>
  </si>
  <si>
    <t>Замена СП93 1/9,  левая</t>
  </si>
  <si>
    <t>Демонтаж СП114 1/9</t>
  </si>
  <si>
    <t>Замена СП96 1/9,  правая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</si>
  <si>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</si>
  <si>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</si>
  <si>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</si>
  <si>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Монтаж брусьев железобетонных</t>
  </si>
  <si>
    <t xml:space="preserve">Брусья деревянные L-5.25м. </t>
  </si>
  <si>
    <t>Монтаж брусьев деревянных под переводные механизмы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</si>
  <si>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</si>
  <si>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</si>
  <si>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</si>
  <si>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</si>
  <si>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Брусья бетонные</t>
  </si>
  <si>
    <t>компл.</t>
  </si>
  <si>
    <t>Стрелочный перевод тип Р65 марка 1/9 проект 2769.00.000, правый</t>
  </si>
  <si>
    <t>Стрелочный перевод тип Р65 марка 1/9 проект 2769.00.000, левый</t>
  </si>
  <si>
    <t>Стрелочный перевод тип Р65 марка 1/9 проект 2766.00.001, левый</t>
  </si>
  <si>
    <t>Стрелочный перевод тип Р65 марка 1/9 проект 2766.00.000, правый</t>
  </si>
  <si>
    <t>Стрелочный перевод тип Р65 марка 1/7 проект ЛПТП.665121.103М, правый</t>
  </si>
  <si>
    <t>Накладка Р-65/50 (переходная)</t>
  </si>
  <si>
    <t>Резка рельс при стыковке с сущ. путями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</si>
</sst>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67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7" fontId="2" fillId="0" borderId="3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43" fontId="3" fillId="0" borderId="3" xfId="1" applyFont="1" applyBorder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43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7" fontId="6" fillId="3" borderId="3" xfId="0" applyNumberFormat="1" applyFont="1" applyFill="1" applyBorder="1" applyAlignment="1">
      <alignment vertical="center" wrapText="1"/>
    </xf>
    <xf numFmtId="167" fontId="6" fillId="3" borderId="3" xfId="1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3" applyFont="1" applyBorder="1" applyAlignment="1">
      <alignment vertical="center" wrapText="1"/>
    </xf>
    <xf numFmtId="0" fontId="2" fillId="0" borderId="10" xfId="3" applyFont="1" applyBorder="1" applyAlignment="1">
      <alignment vertical="center" wrapText="1"/>
    </xf>
    <xf numFmtId="0" fontId="2" fillId="0" borderId="11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35" t="s">
        <v>0</v>
      </c>
      <c r="B1" s="135" t="s">
        <v>16</v>
      </c>
      <c r="C1" s="136" t="s">
        <v>17</v>
      </c>
      <c r="D1" s="136"/>
      <c r="E1" s="136"/>
      <c r="F1" s="137" t="s">
        <v>18</v>
      </c>
      <c r="G1" s="137"/>
      <c r="H1" s="137"/>
    </row>
    <row r="2" spans="1:9" ht="28.5" x14ac:dyDescent="0.25">
      <c r="A2" s="135"/>
      <c r="B2" s="135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46" t="s">
        <v>0</v>
      </c>
      <c r="B1" s="149" t="s">
        <v>1</v>
      </c>
      <c r="C1" s="138" t="s">
        <v>2</v>
      </c>
      <c r="D1" s="152" t="s">
        <v>3</v>
      </c>
      <c r="E1" s="139" t="s">
        <v>14</v>
      </c>
      <c r="F1" s="140"/>
      <c r="G1" s="140"/>
      <c r="H1" s="140"/>
      <c r="I1" s="140"/>
      <c r="J1" s="140"/>
      <c r="K1" s="140"/>
      <c r="L1" s="140"/>
    </row>
    <row r="2" spans="1:12" ht="14.45" customHeight="1" x14ac:dyDescent="0.25">
      <c r="A2" s="147"/>
      <c r="B2" s="150"/>
      <c r="C2" s="138"/>
      <c r="D2" s="152"/>
      <c r="E2" s="141"/>
      <c r="F2" s="142"/>
      <c r="G2" s="142"/>
      <c r="H2" s="142"/>
      <c r="I2" s="142"/>
      <c r="J2" s="142"/>
      <c r="K2" s="142"/>
      <c r="L2" s="142"/>
    </row>
    <row r="3" spans="1:12" ht="27.75" customHeight="1" x14ac:dyDescent="0.25">
      <c r="A3" s="147"/>
      <c r="B3" s="150"/>
      <c r="C3" s="138"/>
      <c r="D3" s="152"/>
      <c r="E3" s="138" t="s">
        <v>25</v>
      </c>
      <c r="F3" s="138"/>
      <c r="G3" s="138"/>
      <c r="H3" s="138" t="s">
        <v>26</v>
      </c>
      <c r="I3" s="138"/>
      <c r="J3" s="138"/>
      <c r="K3" s="135" t="s">
        <v>36</v>
      </c>
      <c r="L3" s="135"/>
    </row>
    <row r="4" spans="1:12" ht="56.1" customHeight="1" x14ac:dyDescent="0.25">
      <c r="A4" s="148"/>
      <c r="B4" s="151"/>
      <c r="C4" s="138"/>
      <c r="D4" s="152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53" t="s">
        <v>230</v>
      </c>
      <c r="C6" s="154"/>
      <c r="D6" s="154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53" t="s">
        <v>56</v>
      </c>
      <c r="C75" s="154"/>
      <c r="D75" s="154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43" t="s">
        <v>11</v>
      </c>
      <c r="B123" s="144"/>
      <c r="C123" s="144"/>
      <c r="D123" s="144"/>
      <c r="E123" s="145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39"/>
  <sheetViews>
    <sheetView tabSelected="1" view="pageBreakPreview" topLeftCell="A313" zoomScaleNormal="100" zoomScaleSheetLayoutView="100" workbookViewId="0">
      <selection activeCell="M174" sqref="M174"/>
    </sheetView>
  </sheetViews>
  <sheetFormatPr defaultColWidth="8.85546875" defaultRowHeight="15" x14ac:dyDescent="0.25"/>
  <cols>
    <col min="1" max="1" width="9.42578125" style="90" customWidth="1"/>
    <col min="2" max="2" width="65.140625" style="90" customWidth="1"/>
    <col min="3" max="3" width="9.28515625" style="91" customWidth="1"/>
    <col min="4" max="4" width="10.140625" style="92" bestFit="1" customWidth="1"/>
    <col min="5" max="5" width="15.140625" style="90" customWidth="1"/>
    <col min="6" max="6" width="16" style="90" customWidth="1"/>
    <col min="7" max="7" width="17.140625" style="93" customWidth="1"/>
    <col min="8" max="8" width="16.140625" style="93" customWidth="1"/>
    <col min="9" max="9" width="18" style="90" customWidth="1"/>
    <col min="10" max="10" width="18.7109375" style="90" customWidth="1"/>
    <col min="11" max="11" width="17.42578125" style="90" customWidth="1"/>
    <col min="12" max="12" width="18.85546875" style="90" customWidth="1"/>
    <col min="13" max="16384" width="8.85546875" style="90"/>
  </cols>
  <sheetData>
    <row r="1" spans="1:12" x14ac:dyDescent="0.25">
      <c r="J1" s="164" t="s">
        <v>243</v>
      </c>
      <c r="K1" s="164"/>
      <c r="L1" s="164"/>
    </row>
    <row r="6" spans="1:12" ht="14.45" customHeight="1" x14ac:dyDescent="0.25">
      <c r="A6" s="146" t="s">
        <v>0</v>
      </c>
      <c r="B6" s="149" t="s">
        <v>1</v>
      </c>
      <c r="C6" s="138" t="s">
        <v>2</v>
      </c>
      <c r="D6" s="165" t="s">
        <v>3</v>
      </c>
      <c r="E6" s="138" t="s">
        <v>14</v>
      </c>
      <c r="F6" s="138"/>
      <c r="G6" s="138"/>
      <c r="H6" s="138"/>
      <c r="I6" s="138"/>
      <c r="J6" s="138"/>
      <c r="K6" s="138"/>
      <c r="L6" s="138"/>
    </row>
    <row r="7" spans="1:12" ht="14.45" customHeight="1" x14ac:dyDescent="0.25">
      <c r="A7" s="147"/>
      <c r="B7" s="150"/>
      <c r="C7" s="138"/>
      <c r="D7" s="165"/>
      <c r="E7" s="138"/>
      <c r="F7" s="138"/>
      <c r="G7" s="138"/>
      <c r="H7" s="138"/>
      <c r="I7" s="138"/>
      <c r="J7" s="138"/>
      <c r="K7" s="138"/>
      <c r="L7" s="138"/>
    </row>
    <row r="8" spans="1:12" ht="27.75" customHeight="1" x14ac:dyDescent="0.25">
      <c r="A8" s="147"/>
      <c r="B8" s="150"/>
      <c r="C8" s="138"/>
      <c r="D8" s="165"/>
      <c r="E8" s="138" t="s">
        <v>25</v>
      </c>
      <c r="F8" s="138"/>
      <c r="G8" s="138"/>
      <c r="H8" s="138" t="s">
        <v>26</v>
      </c>
      <c r="I8" s="138"/>
      <c r="J8" s="138"/>
      <c r="K8" s="166" t="s">
        <v>36</v>
      </c>
      <c r="L8" s="166"/>
    </row>
    <row r="9" spans="1:12" ht="56.1" customHeight="1" x14ac:dyDescent="0.25">
      <c r="A9" s="148"/>
      <c r="B9" s="151"/>
      <c r="C9" s="138"/>
      <c r="D9" s="165"/>
      <c r="E9" s="2" t="s">
        <v>4</v>
      </c>
      <c r="F9" s="2" t="s">
        <v>5</v>
      </c>
      <c r="G9" s="94" t="s">
        <v>6</v>
      </c>
      <c r="H9" s="2" t="s">
        <v>4</v>
      </c>
      <c r="I9" s="2" t="s">
        <v>5</v>
      </c>
      <c r="J9" s="94" t="s">
        <v>6</v>
      </c>
      <c r="K9" s="2" t="s">
        <v>27</v>
      </c>
      <c r="L9" s="2" t="s">
        <v>18</v>
      </c>
    </row>
    <row r="10" spans="1:12" x14ac:dyDescent="0.25">
      <c r="A10" s="95">
        <v>1</v>
      </c>
      <c r="B10" s="96">
        <v>2</v>
      </c>
      <c r="C10" s="96">
        <v>3</v>
      </c>
      <c r="D10" s="97">
        <v>4</v>
      </c>
      <c r="E10" s="96">
        <v>5</v>
      </c>
      <c r="F10" s="96">
        <v>6</v>
      </c>
      <c r="G10" s="96">
        <v>7</v>
      </c>
      <c r="H10" s="98">
        <v>8</v>
      </c>
      <c r="I10" s="98">
        <v>9</v>
      </c>
      <c r="J10" s="98">
        <v>10</v>
      </c>
      <c r="K10" s="98">
        <v>11</v>
      </c>
      <c r="L10" s="98">
        <v>12</v>
      </c>
    </row>
    <row r="11" spans="1:12" ht="20.25" customHeight="1" x14ac:dyDescent="0.25">
      <c r="A11" s="158" t="s">
        <v>258</v>
      </c>
      <c r="B11" s="159"/>
      <c r="C11" s="159"/>
      <c r="D11" s="159"/>
      <c r="E11" s="159"/>
      <c r="F11" s="159"/>
      <c r="G11" s="159"/>
      <c r="H11" s="159"/>
      <c r="I11" s="159"/>
      <c r="J11" s="159"/>
      <c r="K11" s="159"/>
      <c r="L11" s="160"/>
    </row>
    <row r="12" spans="1:12" ht="27.75" customHeight="1" x14ac:dyDescent="0.25">
      <c r="A12" s="111"/>
      <c r="B12" s="112" t="s">
        <v>244</v>
      </c>
      <c r="C12" s="13" t="s">
        <v>7</v>
      </c>
      <c r="D12" s="113">
        <v>87.2</v>
      </c>
      <c r="E12" s="114">
        <v>1800</v>
      </c>
      <c r="F12" s="99">
        <f t="shared" ref="F12" si="0">ROUND(E12*D12,2)</f>
        <v>156960</v>
      </c>
      <c r="G12" s="99">
        <f t="shared" ref="G12" si="1">ROUND(F12*1.2,2)</f>
        <v>188352</v>
      </c>
      <c r="H12" s="115"/>
      <c r="I12" s="100"/>
      <c r="J12" s="100"/>
      <c r="K12" s="100">
        <f t="shared" ref="K12:L12" si="2">F12+I12</f>
        <v>156960</v>
      </c>
      <c r="L12" s="99">
        <f t="shared" si="2"/>
        <v>188352</v>
      </c>
    </row>
    <row r="13" spans="1:12" ht="27.75" customHeight="1" x14ac:dyDescent="0.25">
      <c r="A13" s="111"/>
      <c r="B13" s="112" t="s">
        <v>263</v>
      </c>
      <c r="C13" s="13" t="s">
        <v>9</v>
      </c>
      <c r="D13" s="113">
        <v>218</v>
      </c>
      <c r="E13" s="114">
        <v>1979.8</v>
      </c>
      <c r="F13" s="99">
        <f t="shared" ref="F13:F16" si="3">ROUND(E13*D13,2)</f>
        <v>431596.4</v>
      </c>
      <c r="G13" s="99">
        <f t="shared" ref="G13:G16" si="4">ROUND(F13*1.2,2)</f>
        <v>517915.68</v>
      </c>
      <c r="H13" s="115"/>
      <c r="I13" s="100"/>
      <c r="J13" s="100"/>
      <c r="K13" s="100">
        <f t="shared" ref="K13:K16" si="5">F13+I13</f>
        <v>431596.4</v>
      </c>
      <c r="L13" s="99">
        <f t="shared" ref="L13:L16" si="6">G13+J13</f>
        <v>517915.68</v>
      </c>
    </row>
    <row r="14" spans="1:12" ht="27.75" customHeight="1" x14ac:dyDescent="0.25">
      <c r="A14" s="111"/>
      <c r="B14" s="112" t="s">
        <v>246</v>
      </c>
      <c r="C14" s="13" t="s">
        <v>7</v>
      </c>
      <c r="D14" s="113">
        <v>87.2</v>
      </c>
      <c r="E14" s="114">
        <v>1630</v>
      </c>
      <c r="F14" s="99">
        <f t="shared" si="3"/>
        <v>142136</v>
      </c>
      <c r="G14" s="99">
        <f t="shared" si="4"/>
        <v>170563.20000000001</v>
      </c>
      <c r="H14" s="115"/>
      <c r="I14" s="100"/>
      <c r="J14" s="100"/>
      <c r="K14" s="100">
        <f t="shared" si="5"/>
        <v>142136</v>
      </c>
      <c r="L14" s="99">
        <f t="shared" si="6"/>
        <v>170563.20000000001</v>
      </c>
    </row>
    <row r="15" spans="1:12" ht="27.75" customHeight="1" x14ac:dyDescent="0.25">
      <c r="A15" s="111"/>
      <c r="B15" s="112" t="s">
        <v>245</v>
      </c>
      <c r="C15" s="13" t="s">
        <v>8</v>
      </c>
      <c r="D15" s="113">
        <v>872</v>
      </c>
      <c r="E15" s="114">
        <v>101.5</v>
      </c>
      <c r="F15" s="99">
        <f t="shared" si="3"/>
        <v>88508</v>
      </c>
      <c r="G15" s="99">
        <f t="shared" si="4"/>
        <v>106209.60000000001</v>
      </c>
      <c r="H15" s="115"/>
      <c r="I15" s="100"/>
      <c r="J15" s="100"/>
      <c r="K15" s="100">
        <f t="shared" si="5"/>
        <v>88508</v>
      </c>
      <c r="L15" s="99">
        <f t="shared" si="6"/>
        <v>106209.60000000001</v>
      </c>
    </row>
    <row r="16" spans="1:12" ht="27.75" customHeight="1" x14ac:dyDescent="0.25">
      <c r="A16" s="111"/>
      <c r="B16" s="112" t="s">
        <v>249</v>
      </c>
      <c r="C16" s="13" t="s">
        <v>7</v>
      </c>
      <c r="D16" s="113">
        <v>87.2</v>
      </c>
      <c r="E16" s="114">
        <v>2573.7399999999998</v>
      </c>
      <c r="F16" s="99">
        <f t="shared" si="3"/>
        <v>224430.13</v>
      </c>
      <c r="G16" s="99">
        <f t="shared" si="4"/>
        <v>269316.15999999997</v>
      </c>
      <c r="H16" s="115"/>
      <c r="I16" s="100"/>
      <c r="J16" s="100"/>
      <c r="K16" s="100">
        <f t="shared" si="5"/>
        <v>224430.13</v>
      </c>
      <c r="L16" s="99">
        <f t="shared" si="6"/>
        <v>269316.15999999997</v>
      </c>
    </row>
    <row r="17" spans="1:12" ht="27.75" customHeight="1" x14ac:dyDescent="0.25">
      <c r="A17" s="116"/>
      <c r="B17" s="87" t="s">
        <v>275</v>
      </c>
      <c r="C17" s="101" t="s">
        <v>7</v>
      </c>
      <c r="D17" s="117">
        <f>D16*1.26</f>
        <v>109.872</v>
      </c>
      <c r="E17" s="103"/>
      <c r="F17" s="102"/>
      <c r="G17" s="102"/>
      <c r="H17" s="102">
        <v>4800</v>
      </c>
      <c r="I17" s="102">
        <f t="shared" ref="I17" si="7">ROUND(H17*D17,2)</f>
        <v>527385.59999999998</v>
      </c>
      <c r="J17" s="102">
        <f t="shared" ref="J17" si="8">ROUND(I17*1.2,2)</f>
        <v>632862.71999999997</v>
      </c>
      <c r="K17" s="102">
        <f>F17+I17</f>
        <v>527385.59999999998</v>
      </c>
      <c r="L17" s="102">
        <f>G17+J17</f>
        <v>632862.71999999997</v>
      </c>
    </row>
    <row r="18" spans="1:12" ht="27.75" customHeight="1" x14ac:dyDescent="0.25">
      <c r="A18" s="111"/>
      <c r="B18" s="112" t="s">
        <v>274</v>
      </c>
      <c r="C18" s="13" t="s">
        <v>10</v>
      </c>
      <c r="D18" s="113">
        <v>403</v>
      </c>
      <c r="E18" s="114">
        <v>2160</v>
      </c>
      <c r="F18" s="99">
        <f t="shared" ref="F18" si="9">ROUND(E18*D18,2)</f>
        <v>870480</v>
      </c>
      <c r="G18" s="99">
        <f t="shared" ref="G18" si="10">ROUND(F18*1.2,2)</f>
        <v>1044576</v>
      </c>
      <c r="H18" s="115"/>
      <c r="I18" s="100"/>
      <c r="J18" s="100"/>
      <c r="K18" s="100">
        <f t="shared" ref="K18" si="11">F18+I18</f>
        <v>870480</v>
      </c>
      <c r="L18" s="99">
        <f t="shared" ref="L18" si="12">G18+J18</f>
        <v>1044576</v>
      </c>
    </row>
    <row r="19" spans="1:12" ht="27.75" customHeight="1" x14ac:dyDescent="0.25">
      <c r="A19" s="116"/>
      <c r="B19" s="87" t="s">
        <v>262</v>
      </c>
      <c r="C19" s="101" t="s">
        <v>10</v>
      </c>
      <c r="D19" s="117">
        <v>403</v>
      </c>
      <c r="E19" s="103"/>
      <c r="F19" s="102"/>
      <c r="G19" s="102"/>
      <c r="H19" s="102">
        <v>0</v>
      </c>
      <c r="I19" s="102">
        <f t="shared" ref="I19" si="13">ROUND(H19*D19,2)</f>
        <v>0</v>
      </c>
      <c r="J19" s="102">
        <f t="shared" ref="J19" si="14">ROUND(I19*1.2,2)</f>
        <v>0</v>
      </c>
      <c r="K19" s="102">
        <f t="shared" ref="K19:L20" si="15">F19+I19</f>
        <v>0</v>
      </c>
      <c r="L19" s="102">
        <f t="shared" si="15"/>
        <v>0</v>
      </c>
    </row>
    <row r="20" spans="1:12" ht="27.75" customHeight="1" x14ac:dyDescent="0.25">
      <c r="A20" s="111"/>
      <c r="B20" s="112" t="s">
        <v>273</v>
      </c>
      <c r="C20" s="13" t="s">
        <v>9</v>
      </c>
      <c r="D20" s="113">
        <v>436</v>
      </c>
      <c r="E20" s="114">
        <v>1920</v>
      </c>
      <c r="F20" s="99">
        <f t="shared" ref="F20" si="16">ROUND(E20*D20,2)</f>
        <v>837120</v>
      </c>
      <c r="G20" s="99">
        <f t="shared" ref="G20" si="17">ROUND(F20*1.2,2)</f>
        <v>1004544</v>
      </c>
      <c r="H20" s="115"/>
      <c r="I20" s="100"/>
      <c r="J20" s="100"/>
      <c r="K20" s="100">
        <f t="shared" si="15"/>
        <v>837120</v>
      </c>
      <c r="L20" s="99">
        <f t="shared" si="15"/>
        <v>1004544</v>
      </c>
    </row>
    <row r="21" spans="1:12" ht="27.75" customHeight="1" x14ac:dyDescent="0.25">
      <c r="A21" s="116"/>
      <c r="B21" s="87" t="s">
        <v>248</v>
      </c>
      <c r="C21" s="101" t="s">
        <v>10</v>
      </c>
      <c r="D21" s="117">
        <v>38</v>
      </c>
      <c r="E21" s="103"/>
      <c r="F21" s="102"/>
      <c r="G21" s="102"/>
      <c r="H21" s="102">
        <v>0</v>
      </c>
      <c r="I21" s="102">
        <f t="shared" ref="I21" si="18">ROUND(H21*D21,2)</f>
        <v>0</v>
      </c>
      <c r="J21" s="102">
        <f t="shared" ref="J21" si="19">ROUND(I21*1.2,2)</f>
        <v>0</v>
      </c>
      <c r="K21" s="102">
        <f t="shared" ref="K21:L27" si="20">F21+I21</f>
        <v>0</v>
      </c>
      <c r="L21" s="102">
        <f t="shared" si="20"/>
        <v>0</v>
      </c>
    </row>
    <row r="22" spans="1:12" ht="27.75" customHeight="1" x14ac:dyDescent="0.25">
      <c r="A22" s="121"/>
      <c r="B22" s="89" t="s">
        <v>291</v>
      </c>
      <c r="C22" s="134" t="s">
        <v>10</v>
      </c>
      <c r="D22" s="122">
        <v>8</v>
      </c>
      <c r="E22" s="114">
        <v>1120</v>
      </c>
      <c r="F22" s="99">
        <f t="shared" ref="F22" si="21">ROUND(E22*D22,2)</f>
        <v>8960</v>
      </c>
      <c r="G22" s="99">
        <f t="shared" ref="G22" si="22">ROUND(F22*1.2,2)</f>
        <v>10752</v>
      </c>
      <c r="H22" s="115"/>
      <c r="I22" s="100"/>
      <c r="J22" s="100"/>
      <c r="K22" s="100">
        <f t="shared" si="20"/>
        <v>8960</v>
      </c>
      <c r="L22" s="99">
        <f t="shared" si="20"/>
        <v>10752</v>
      </c>
    </row>
    <row r="23" spans="1:12" ht="27.75" customHeight="1" x14ac:dyDescent="0.25">
      <c r="A23" s="111"/>
      <c r="B23" s="112" t="s">
        <v>237</v>
      </c>
      <c r="C23" s="13" t="s">
        <v>24</v>
      </c>
      <c r="D23" s="113">
        <v>38</v>
      </c>
      <c r="E23" s="114">
        <v>1324</v>
      </c>
      <c r="F23" s="99">
        <f t="shared" ref="F23" si="23">ROUND(E23*D23,2)</f>
        <v>50312</v>
      </c>
      <c r="G23" s="99">
        <f t="shared" ref="G23" si="24">ROUND(F23*1.2,2)</f>
        <v>60374.400000000001</v>
      </c>
      <c r="H23" s="115"/>
      <c r="I23" s="100"/>
      <c r="J23" s="100"/>
      <c r="K23" s="100">
        <f t="shared" si="20"/>
        <v>50312</v>
      </c>
      <c r="L23" s="99">
        <f t="shared" si="20"/>
        <v>60374.400000000001</v>
      </c>
    </row>
    <row r="24" spans="1:12" ht="27.75" customHeight="1" x14ac:dyDescent="0.25">
      <c r="A24" s="116"/>
      <c r="B24" s="118" t="s">
        <v>259</v>
      </c>
      <c r="C24" s="86" t="s">
        <v>149</v>
      </c>
      <c r="D24" s="119">
        <v>68</v>
      </c>
      <c r="E24" s="103"/>
      <c r="F24" s="102"/>
      <c r="G24" s="102"/>
      <c r="H24" s="102">
        <v>0</v>
      </c>
      <c r="I24" s="103">
        <f t="shared" ref="I24" si="25">ROUND(H24*D24,2)</f>
        <v>0</v>
      </c>
      <c r="J24" s="103">
        <f t="shared" ref="J24" si="26">ROUND(I24*1.2,2)</f>
        <v>0</v>
      </c>
      <c r="K24" s="102">
        <f t="shared" si="20"/>
        <v>0</v>
      </c>
      <c r="L24" s="102">
        <f t="shared" si="20"/>
        <v>0</v>
      </c>
    </row>
    <row r="25" spans="1:12" ht="27.75" customHeight="1" x14ac:dyDescent="0.25">
      <c r="A25" s="116"/>
      <c r="B25" s="118" t="s">
        <v>290</v>
      </c>
      <c r="C25" s="86" t="s">
        <v>149</v>
      </c>
      <c r="D25" s="119">
        <v>8</v>
      </c>
      <c r="E25" s="103"/>
      <c r="F25" s="102"/>
      <c r="G25" s="102"/>
      <c r="H25" s="102">
        <v>0</v>
      </c>
      <c r="I25" s="103">
        <f t="shared" ref="I25" si="27">ROUND(H25*D25,2)</f>
        <v>0</v>
      </c>
      <c r="J25" s="103">
        <f t="shared" ref="J25" si="28">ROUND(I25*1.2,2)</f>
        <v>0</v>
      </c>
      <c r="K25" s="102">
        <f t="shared" ref="K25" si="29">F25+I25</f>
        <v>0</v>
      </c>
      <c r="L25" s="102">
        <f t="shared" ref="L25" si="30">G25+J25</f>
        <v>0</v>
      </c>
    </row>
    <row r="26" spans="1:12" ht="27.75" customHeight="1" x14ac:dyDescent="0.25">
      <c r="A26" s="116"/>
      <c r="B26" s="88" t="s">
        <v>236</v>
      </c>
      <c r="C26" s="101" t="s">
        <v>10</v>
      </c>
      <c r="D26" s="117">
        <v>228</v>
      </c>
      <c r="E26" s="103"/>
      <c r="F26" s="102"/>
      <c r="G26" s="102"/>
      <c r="H26" s="102">
        <v>0</v>
      </c>
      <c r="I26" s="102">
        <f t="shared" ref="I26" si="31">ROUND(H26*D26,2)</f>
        <v>0</v>
      </c>
      <c r="J26" s="102">
        <f t="shared" ref="J26" si="32">ROUND(I26*1.2,2)</f>
        <v>0</v>
      </c>
      <c r="K26" s="102">
        <f t="shared" si="20"/>
        <v>0</v>
      </c>
      <c r="L26" s="102">
        <f t="shared" si="20"/>
        <v>0</v>
      </c>
    </row>
    <row r="27" spans="1:12" ht="27.75" customHeight="1" x14ac:dyDescent="0.25">
      <c r="A27" s="111"/>
      <c r="B27" s="112" t="s">
        <v>242</v>
      </c>
      <c r="C27" s="13" t="s">
        <v>7</v>
      </c>
      <c r="D27" s="113">
        <v>58.03</v>
      </c>
      <c r="E27" s="114">
        <v>1933.2</v>
      </c>
      <c r="F27" s="99">
        <f t="shared" ref="F27" si="33">ROUND(E27*D27,2)</f>
        <v>112183.6</v>
      </c>
      <c r="G27" s="99">
        <f t="shared" ref="G27" si="34">ROUND(F27*1.2,2)</f>
        <v>134620.32</v>
      </c>
      <c r="H27" s="115"/>
      <c r="I27" s="100"/>
      <c r="J27" s="100"/>
      <c r="K27" s="100">
        <f t="shared" si="20"/>
        <v>112183.6</v>
      </c>
      <c r="L27" s="99">
        <f t="shared" si="20"/>
        <v>134620.32</v>
      </c>
    </row>
    <row r="28" spans="1:12" ht="27.75" customHeight="1" x14ac:dyDescent="0.25">
      <c r="A28" s="116"/>
      <c r="B28" s="88" t="s">
        <v>275</v>
      </c>
      <c r="C28" s="101" t="s">
        <v>7</v>
      </c>
      <c r="D28" s="117">
        <f>D27*1.26</f>
        <v>73.117800000000003</v>
      </c>
      <c r="E28" s="103"/>
      <c r="F28" s="102"/>
      <c r="G28" s="102"/>
      <c r="H28" s="102">
        <v>4800</v>
      </c>
      <c r="I28" s="102">
        <f>ROUND(H28*D28,2)</f>
        <v>350965.44</v>
      </c>
      <c r="J28" s="102">
        <f>ROUND(I28*1.2,2)</f>
        <v>421158.53</v>
      </c>
      <c r="K28" s="102">
        <f>F28+I28</f>
        <v>350965.44</v>
      </c>
      <c r="L28" s="102">
        <f>G28+J28</f>
        <v>421158.53</v>
      </c>
    </row>
    <row r="29" spans="1:12" ht="27.75" customHeight="1" x14ac:dyDescent="0.25">
      <c r="A29" s="111"/>
      <c r="B29" s="112" t="s">
        <v>231</v>
      </c>
      <c r="C29" s="13" t="s">
        <v>7</v>
      </c>
      <c r="D29" s="113">
        <v>5.8</v>
      </c>
      <c r="E29" s="114">
        <v>1449.9</v>
      </c>
      <c r="F29" s="99">
        <f t="shared" ref="F29" si="35">ROUND(E29*D29,2)</f>
        <v>8409.42</v>
      </c>
      <c r="G29" s="99">
        <f t="shared" ref="G29" si="36">ROUND(F29*1.2,2)</f>
        <v>10091.299999999999</v>
      </c>
      <c r="H29" s="115"/>
      <c r="I29" s="100"/>
      <c r="J29" s="100"/>
      <c r="K29" s="100">
        <f t="shared" ref="K29" si="37">F29+I29</f>
        <v>8409.42</v>
      </c>
      <c r="L29" s="99">
        <f t="shared" ref="L29" si="38">G29+J29</f>
        <v>10091.299999999999</v>
      </c>
    </row>
    <row r="30" spans="1:12" ht="27.75" customHeight="1" x14ac:dyDescent="0.25">
      <c r="A30" s="116"/>
      <c r="B30" s="87" t="s">
        <v>275</v>
      </c>
      <c r="C30" s="101" t="s">
        <v>7</v>
      </c>
      <c r="D30" s="117">
        <f>D29*1.26</f>
        <v>7.3079999999999998</v>
      </c>
      <c r="E30" s="103"/>
      <c r="F30" s="102"/>
      <c r="G30" s="102"/>
      <c r="H30" s="102">
        <v>4800</v>
      </c>
      <c r="I30" s="102">
        <f>ROUND(H30*D30,2)</f>
        <v>35078.400000000001</v>
      </c>
      <c r="J30" s="102">
        <f>ROUND(I30*1.2,2)</f>
        <v>42094.080000000002</v>
      </c>
      <c r="K30" s="102">
        <f>F30+I30</f>
        <v>35078.400000000001</v>
      </c>
      <c r="L30" s="102">
        <f>G30+J30</f>
        <v>42094.080000000002</v>
      </c>
    </row>
    <row r="31" spans="1:12" ht="27.75" customHeight="1" x14ac:dyDescent="0.25">
      <c r="A31" s="111"/>
      <c r="B31" s="112" t="s">
        <v>232</v>
      </c>
      <c r="C31" s="13" t="s">
        <v>9</v>
      </c>
      <c r="D31" s="113">
        <v>218</v>
      </c>
      <c r="E31" s="114">
        <v>945.3</v>
      </c>
      <c r="F31" s="99">
        <f t="shared" ref="F31:F34" si="39">ROUND(E31*D31,2)</f>
        <v>206075.4</v>
      </c>
      <c r="G31" s="99">
        <f t="shared" ref="G31:G34" si="40">ROUND(F31*1.2,2)</f>
        <v>247290.48</v>
      </c>
      <c r="H31" s="115"/>
      <c r="I31" s="100"/>
      <c r="J31" s="100"/>
      <c r="K31" s="100">
        <f t="shared" ref="K31:K34" si="41">F31+I31</f>
        <v>206075.4</v>
      </c>
      <c r="L31" s="99">
        <f t="shared" ref="L31:L34" si="42">G31+J31</f>
        <v>247290.48</v>
      </c>
    </row>
    <row r="32" spans="1:12" ht="27.75" customHeight="1" x14ac:dyDescent="0.25">
      <c r="A32" s="111"/>
      <c r="B32" s="112" t="s">
        <v>252</v>
      </c>
      <c r="C32" s="13" t="s">
        <v>15</v>
      </c>
      <c r="D32" s="113">
        <v>244.16</v>
      </c>
      <c r="E32" s="114">
        <v>700</v>
      </c>
      <c r="F32" s="99">
        <f t="shared" si="39"/>
        <v>170912</v>
      </c>
      <c r="G32" s="99">
        <f t="shared" si="40"/>
        <v>205094.39999999999</v>
      </c>
      <c r="H32" s="115"/>
      <c r="I32" s="100"/>
      <c r="J32" s="100"/>
      <c r="K32" s="100">
        <f t="shared" si="41"/>
        <v>170912</v>
      </c>
      <c r="L32" s="99">
        <f t="shared" si="42"/>
        <v>205094.39999999999</v>
      </c>
    </row>
    <row r="33" spans="1:12" ht="41.25" customHeight="1" x14ac:dyDescent="0.25">
      <c r="A33" s="111"/>
      <c r="B33" s="112" t="s">
        <v>253</v>
      </c>
      <c r="C33" s="13" t="s">
        <v>15</v>
      </c>
      <c r="D33" s="113">
        <v>22.6</v>
      </c>
      <c r="E33" s="114">
        <v>1140</v>
      </c>
      <c r="F33" s="99">
        <f t="shared" si="39"/>
        <v>25764</v>
      </c>
      <c r="G33" s="99">
        <f t="shared" si="40"/>
        <v>30916.799999999999</v>
      </c>
      <c r="H33" s="115"/>
      <c r="I33" s="100"/>
      <c r="J33" s="100"/>
      <c r="K33" s="100">
        <f t="shared" si="41"/>
        <v>25764</v>
      </c>
      <c r="L33" s="99">
        <f t="shared" si="42"/>
        <v>30916.799999999999</v>
      </c>
    </row>
    <row r="34" spans="1:12" ht="27.75" customHeight="1" x14ac:dyDescent="0.25">
      <c r="A34" s="111"/>
      <c r="B34" s="112" t="s">
        <v>254</v>
      </c>
      <c r="C34" s="13" t="s">
        <v>15</v>
      </c>
      <c r="D34" s="113">
        <v>27.9</v>
      </c>
      <c r="E34" s="114">
        <v>1140</v>
      </c>
      <c r="F34" s="99">
        <f t="shared" si="39"/>
        <v>31806</v>
      </c>
      <c r="G34" s="99">
        <f t="shared" si="40"/>
        <v>38167.199999999997</v>
      </c>
      <c r="H34" s="115"/>
      <c r="I34" s="100"/>
      <c r="J34" s="100"/>
      <c r="K34" s="100">
        <f t="shared" si="41"/>
        <v>31806</v>
      </c>
      <c r="L34" s="99">
        <f t="shared" si="42"/>
        <v>38167.199999999997</v>
      </c>
    </row>
    <row r="35" spans="1:12" ht="27.75" customHeight="1" x14ac:dyDescent="0.25">
      <c r="A35" s="161" t="s">
        <v>250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3"/>
    </row>
    <row r="36" spans="1:12" ht="27.75" customHeight="1" x14ac:dyDescent="0.25">
      <c r="A36" s="111"/>
      <c r="B36" s="112" t="s">
        <v>260</v>
      </c>
      <c r="C36" s="13" t="s">
        <v>7</v>
      </c>
      <c r="D36" s="113">
        <v>20.309999999999999</v>
      </c>
      <c r="E36" s="114">
        <v>1800</v>
      </c>
      <c r="F36" s="99">
        <f t="shared" ref="F36:F40" si="43">ROUND(E36*D36,2)</f>
        <v>36558</v>
      </c>
      <c r="G36" s="99">
        <f t="shared" ref="G36:G40" si="44">ROUND(F36*1.2,2)</f>
        <v>43869.599999999999</v>
      </c>
      <c r="H36" s="115"/>
      <c r="I36" s="100"/>
      <c r="J36" s="100"/>
      <c r="K36" s="100">
        <f t="shared" ref="K36:K40" si="45">F36+I36</f>
        <v>36558</v>
      </c>
      <c r="L36" s="99">
        <f t="shared" ref="L36:L40" si="46">G36+J36</f>
        <v>43869.599999999999</v>
      </c>
    </row>
    <row r="37" spans="1:12" ht="27.75" customHeight="1" x14ac:dyDescent="0.25">
      <c r="A37" s="111"/>
      <c r="B37" s="112" t="s">
        <v>251</v>
      </c>
      <c r="C37" s="13" t="s">
        <v>15</v>
      </c>
      <c r="D37" s="113">
        <v>18.8</v>
      </c>
      <c r="E37" s="120">
        <v>8737</v>
      </c>
      <c r="F37" s="99">
        <f t="shared" si="43"/>
        <v>164255.6</v>
      </c>
      <c r="G37" s="99">
        <f t="shared" si="44"/>
        <v>197106.72</v>
      </c>
      <c r="H37" s="115"/>
      <c r="I37" s="100"/>
      <c r="J37" s="100"/>
      <c r="K37" s="100">
        <f t="shared" si="45"/>
        <v>164255.6</v>
      </c>
      <c r="L37" s="99">
        <f t="shared" si="46"/>
        <v>197106.72</v>
      </c>
    </row>
    <row r="38" spans="1:12" ht="27.75" customHeight="1" x14ac:dyDescent="0.25">
      <c r="A38" s="111"/>
      <c r="B38" s="112" t="s">
        <v>261</v>
      </c>
      <c r="C38" s="13" t="s">
        <v>7</v>
      </c>
      <c r="D38" s="113">
        <v>12.4</v>
      </c>
      <c r="E38" s="114">
        <v>1630</v>
      </c>
      <c r="F38" s="99">
        <f t="shared" si="43"/>
        <v>20212</v>
      </c>
      <c r="G38" s="99">
        <f t="shared" si="44"/>
        <v>24254.400000000001</v>
      </c>
      <c r="H38" s="115"/>
      <c r="I38" s="100"/>
      <c r="J38" s="100"/>
      <c r="K38" s="100">
        <f t="shared" si="45"/>
        <v>20212</v>
      </c>
      <c r="L38" s="99">
        <f t="shared" si="46"/>
        <v>24254.400000000001</v>
      </c>
    </row>
    <row r="39" spans="1:12" ht="27.75" customHeight="1" x14ac:dyDescent="0.25">
      <c r="A39" s="121"/>
      <c r="B39" s="89" t="s">
        <v>245</v>
      </c>
      <c r="C39" s="13" t="s">
        <v>8</v>
      </c>
      <c r="D39" s="122">
        <v>140</v>
      </c>
      <c r="E39" s="114">
        <v>101.5</v>
      </c>
      <c r="F39" s="99">
        <f t="shared" si="43"/>
        <v>14210</v>
      </c>
      <c r="G39" s="99">
        <f t="shared" si="44"/>
        <v>17052</v>
      </c>
      <c r="H39" s="115"/>
      <c r="I39" s="100"/>
      <c r="J39" s="100"/>
      <c r="K39" s="100">
        <f t="shared" si="45"/>
        <v>14210</v>
      </c>
      <c r="L39" s="99">
        <f t="shared" si="46"/>
        <v>17052</v>
      </c>
    </row>
    <row r="40" spans="1:12" ht="27.75" customHeight="1" x14ac:dyDescent="0.25">
      <c r="A40" s="111"/>
      <c r="B40" s="112" t="s">
        <v>249</v>
      </c>
      <c r="C40" s="13" t="s">
        <v>7</v>
      </c>
      <c r="D40" s="113">
        <v>14</v>
      </c>
      <c r="E40" s="114">
        <v>2573.7399999999998</v>
      </c>
      <c r="F40" s="99">
        <f t="shared" si="43"/>
        <v>36032.36</v>
      </c>
      <c r="G40" s="99">
        <f t="shared" si="44"/>
        <v>43238.83</v>
      </c>
      <c r="H40" s="115"/>
      <c r="I40" s="100"/>
      <c r="J40" s="100"/>
      <c r="K40" s="100">
        <f t="shared" si="45"/>
        <v>36032.36</v>
      </c>
      <c r="L40" s="99">
        <f t="shared" si="46"/>
        <v>43238.83</v>
      </c>
    </row>
    <row r="41" spans="1:12" ht="27.75" customHeight="1" x14ac:dyDescent="0.25">
      <c r="A41" s="116"/>
      <c r="B41" s="118" t="s">
        <v>247</v>
      </c>
      <c r="C41" s="86" t="s">
        <v>7</v>
      </c>
      <c r="D41" s="119">
        <f>D40*1.26</f>
        <v>17.64</v>
      </c>
      <c r="E41" s="103"/>
      <c r="F41" s="102"/>
      <c r="G41" s="102"/>
      <c r="H41" s="102">
        <v>4800</v>
      </c>
      <c r="I41" s="103">
        <f t="shared" ref="I41" si="47">ROUND(H41*D41,2)</f>
        <v>84672</v>
      </c>
      <c r="J41" s="103">
        <f t="shared" ref="J41" si="48">ROUND(I41*1.2,2)</f>
        <v>101606.39999999999</v>
      </c>
      <c r="K41" s="102">
        <f t="shared" ref="K41:L42" si="49">F41+I41</f>
        <v>84672</v>
      </c>
      <c r="L41" s="102">
        <f t="shared" si="49"/>
        <v>101606.39999999999</v>
      </c>
    </row>
    <row r="42" spans="1:12" ht="27.75" customHeight="1" x14ac:dyDescent="0.25">
      <c r="A42" s="121"/>
      <c r="B42" s="112" t="s">
        <v>276</v>
      </c>
      <c r="C42" s="13" t="s">
        <v>10</v>
      </c>
      <c r="D42" s="113">
        <v>64</v>
      </c>
      <c r="E42" s="114">
        <v>2952.96</v>
      </c>
      <c r="F42" s="99">
        <f t="shared" ref="F42" si="50">ROUND(E42*D42,2)</f>
        <v>188989.44</v>
      </c>
      <c r="G42" s="99">
        <f t="shared" ref="G42" si="51">ROUND(F42*1.2,2)</f>
        <v>226787.33</v>
      </c>
      <c r="H42" s="115"/>
      <c r="I42" s="100"/>
      <c r="J42" s="100"/>
      <c r="K42" s="100">
        <f t="shared" si="49"/>
        <v>188989.44</v>
      </c>
      <c r="L42" s="99">
        <f t="shared" si="49"/>
        <v>226787.33</v>
      </c>
    </row>
    <row r="43" spans="1:12" ht="27.75" customHeight="1" x14ac:dyDescent="0.25">
      <c r="A43" s="116"/>
      <c r="B43" s="118" t="s">
        <v>283</v>
      </c>
      <c r="C43" s="86" t="s">
        <v>10</v>
      </c>
      <c r="D43" s="119">
        <v>64</v>
      </c>
      <c r="E43" s="103"/>
      <c r="F43" s="102"/>
      <c r="G43" s="102"/>
      <c r="H43" s="102">
        <v>0</v>
      </c>
      <c r="I43" s="103">
        <f t="shared" ref="I43" si="52">ROUND(H43*D43,2)</f>
        <v>0</v>
      </c>
      <c r="J43" s="103">
        <f t="shared" ref="J43" si="53">ROUND(I43*1.2,2)</f>
        <v>0</v>
      </c>
      <c r="K43" s="102">
        <f t="shared" ref="K43:K46" si="54">F43+I43</f>
        <v>0</v>
      </c>
      <c r="L43" s="102">
        <f t="shared" ref="L43:L46" si="55">G43+J43</f>
        <v>0</v>
      </c>
    </row>
    <row r="44" spans="1:12" ht="27.75" customHeight="1" x14ac:dyDescent="0.25">
      <c r="A44" s="123"/>
      <c r="B44" s="108" t="s">
        <v>279</v>
      </c>
      <c r="C44" s="104" t="s">
        <v>15</v>
      </c>
      <c r="D44" s="124">
        <f>11.5+41.7</f>
        <v>53.2</v>
      </c>
      <c r="E44" s="125">
        <v>5800</v>
      </c>
      <c r="F44" s="105">
        <f t="shared" ref="F44:F46" si="56">ROUND(E44*D44,2)</f>
        <v>308560</v>
      </c>
      <c r="G44" s="105">
        <f t="shared" ref="G44:G46" si="57">ROUND(F44*1.2,2)</f>
        <v>370272</v>
      </c>
      <c r="H44" s="115"/>
      <c r="I44" s="100"/>
      <c r="J44" s="100"/>
      <c r="K44" s="100">
        <f t="shared" si="54"/>
        <v>308560</v>
      </c>
      <c r="L44" s="99">
        <f t="shared" si="55"/>
        <v>370272</v>
      </c>
    </row>
    <row r="45" spans="1:12" ht="27.75" customHeight="1" x14ac:dyDescent="0.25">
      <c r="A45" s="116"/>
      <c r="B45" s="87" t="s">
        <v>285</v>
      </c>
      <c r="C45" s="86" t="s">
        <v>284</v>
      </c>
      <c r="D45" s="117">
        <v>1</v>
      </c>
      <c r="E45" s="103"/>
      <c r="F45" s="102"/>
      <c r="G45" s="102"/>
      <c r="H45" s="102">
        <v>0</v>
      </c>
      <c r="I45" s="103">
        <f t="shared" ref="I45" si="58">ROUND(H45*D45,2)</f>
        <v>0</v>
      </c>
      <c r="J45" s="103">
        <f t="shared" ref="J45" si="59">ROUND(I45*1.2,2)</f>
        <v>0</v>
      </c>
      <c r="K45" s="102">
        <f t="shared" si="54"/>
        <v>0</v>
      </c>
      <c r="L45" s="102">
        <f t="shared" si="55"/>
        <v>0</v>
      </c>
    </row>
    <row r="46" spans="1:12" ht="27.75" customHeight="1" x14ac:dyDescent="0.25">
      <c r="A46" s="121"/>
      <c r="B46" s="126" t="s">
        <v>278</v>
      </c>
      <c r="C46" s="13" t="s">
        <v>10</v>
      </c>
      <c r="D46" s="127">
        <v>2</v>
      </c>
      <c r="E46" s="128">
        <v>2510.0160000000001</v>
      </c>
      <c r="F46" s="99">
        <f t="shared" si="56"/>
        <v>5020.03</v>
      </c>
      <c r="G46" s="99">
        <f t="shared" si="57"/>
        <v>6024.04</v>
      </c>
      <c r="H46" s="115"/>
      <c r="I46" s="100"/>
      <c r="J46" s="100"/>
      <c r="K46" s="100">
        <f t="shared" si="54"/>
        <v>5020.03</v>
      </c>
      <c r="L46" s="99">
        <f t="shared" si="55"/>
        <v>6024.04</v>
      </c>
    </row>
    <row r="47" spans="1:12" ht="27.75" customHeight="1" x14ac:dyDescent="0.25">
      <c r="A47" s="116"/>
      <c r="B47" s="129" t="s">
        <v>277</v>
      </c>
      <c r="C47" s="86" t="s">
        <v>10</v>
      </c>
      <c r="D47" s="130">
        <v>2</v>
      </c>
      <c r="E47" s="106"/>
      <c r="F47" s="106"/>
      <c r="G47" s="106"/>
      <c r="H47" s="102">
        <v>0</v>
      </c>
      <c r="I47" s="106">
        <f>ROUND(H47*D47,2)</f>
        <v>0</v>
      </c>
      <c r="J47" s="106">
        <f>ROUND(I47*1.2,2)</f>
        <v>0</v>
      </c>
      <c r="K47" s="106">
        <f>F47+I47</f>
        <v>0</v>
      </c>
      <c r="L47" s="107">
        <f>G47+J47</f>
        <v>0</v>
      </c>
    </row>
    <row r="48" spans="1:12" ht="27.75" customHeight="1" x14ac:dyDescent="0.25">
      <c r="A48" s="121"/>
      <c r="B48" s="89" t="s">
        <v>125</v>
      </c>
      <c r="C48" s="13" t="s">
        <v>10</v>
      </c>
      <c r="D48" s="122">
        <v>1</v>
      </c>
      <c r="E48" s="114">
        <v>12480</v>
      </c>
      <c r="F48" s="99">
        <f t="shared" ref="F48" si="60">ROUND(E48*D48,2)</f>
        <v>12480</v>
      </c>
      <c r="G48" s="99">
        <f t="shared" ref="G48" si="61">ROUND(F48*1.2,2)</f>
        <v>14976</v>
      </c>
      <c r="H48" s="115"/>
      <c r="I48" s="100"/>
      <c r="J48" s="100"/>
      <c r="K48" s="100">
        <f t="shared" ref="K48" si="62">F48+I48</f>
        <v>12480</v>
      </c>
      <c r="L48" s="99">
        <f t="shared" ref="L48" si="63">G48+J48</f>
        <v>14976</v>
      </c>
    </row>
    <row r="49" spans="1:12" ht="27.75" customHeight="1" x14ac:dyDescent="0.25">
      <c r="A49" s="116"/>
      <c r="B49" s="87" t="s">
        <v>126</v>
      </c>
      <c r="C49" s="86" t="s">
        <v>10</v>
      </c>
      <c r="D49" s="117">
        <v>1</v>
      </c>
      <c r="E49" s="103"/>
      <c r="F49" s="103"/>
      <c r="G49" s="103"/>
      <c r="H49" s="102">
        <v>0</v>
      </c>
      <c r="I49" s="103">
        <f t="shared" ref="I49:I53" si="64">ROUND(H49*D49,2)</f>
        <v>0</v>
      </c>
      <c r="J49" s="103">
        <f t="shared" ref="J49:J53" si="65">ROUND(I49*1.2,2)</f>
        <v>0</v>
      </c>
      <c r="K49" s="102">
        <f t="shared" ref="K49:K53" si="66">F49+I49</f>
        <v>0</v>
      </c>
      <c r="L49" s="102">
        <f t="shared" ref="L49:L53" si="67">G49+J49</f>
        <v>0</v>
      </c>
    </row>
    <row r="50" spans="1:12" ht="27.75" customHeight="1" x14ac:dyDescent="0.25">
      <c r="A50" s="116"/>
      <c r="B50" s="87" t="s">
        <v>233</v>
      </c>
      <c r="C50" s="86" t="s">
        <v>149</v>
      </c>
      <c r="D50" s="117">
        <v>1</v>
      </c>
      <c r="E50" s="103"/>
      <c r="F50" s="103"/>
      <c r="G50" s="103"/>
      <c r="H50" s="102">
        <v>0</v>
      </c>
      <c r="I50" s="103">
        <f t="shared" si="64"/>
        <v>0</v>
      </c>
      <c r="J50" s="103">
        <f t="shared" si="65"/>
        <v>0</v>
      </c>
      <c r="K50" s="102">
        <f t="shared" si="66"/>
        <v>0</v>
      </c>
      <c r="L50" s="102">
        <f t="shared" si="67"/>
        <v>0</v>
      </c>
    </row>
    <row r="51" spans="1:12" ht="27.75" customHeight="1" x14ac:dyDescent="0.25">
      <c r="A51" s="116"/>
      <c r="B51" s="87" t="s">
        <v>235</v>
      </c>
      <c r="C51" s="86" t="s">
        <v>10</v>
      </c>
      <c r="D51" s="117">
        <v>1</v>
      </c>
      <c r="E51" s="103"/>
      <c r="F51" s="103"/>
      <c r="G51" s="103"/>
      <c r="H51" s="102">
        <v>0</v>
      </c>
      <c r="I51" s="103">
        <f t="shared" si="64"/>
        <v>0</v>
      </c>
      <c r="J51" s="103">
        <f t="shared" si="65"/>
        <v>0</v>
      </c>
      <c r="K51" s="102">
        <f t="shared" si="66"/>
        <v>0</v>
      </c>
      <c r="L51" s="102">
        <f t="shared" si="67"/>
        <v>0</v>
      </c>
    </row>
    <row r="52" spans="1:12" ht="27.75" customHeight="1" x14ac:dyDescent="0.25">
      <c r="A52" s="116"/>
      <c r="B52" s="87" t="s">
        <v>241</v>
      </c>
      <c r="C52" s="86" t="s">
        <v>238</v>
      </c>
      <c r="D52" s="117">
        <v>4</v>
      </c>
      <c r="E52" s="103"/>
      <c r="F52" s="103"/>
      <c r="G52" s="103"/>
      <c r="H52" s="103">
        <v>235.65</v>
      </c>
      <c r="I52" s="103">
        <f t="shared" si="64"/>
        <v>942.6</v>
      </c>
      <c r="J52" s="103">
        <f t="shared" si="65"/>
        <v>1131.1199999999999</v>
      </c>
      <c r="K52" s="102">
        <f t="shared" si="66"/>
        <v>942.6</v>
      </c>
      <c r="L52" s="102">
        <f t="shared" si="67"/>
        <v>1131.1199999999999</v>
      </c>
    </row>
    <row r="53" spans="1:12" ht="27.75" customHeight="1" x14ac:dyDescent="0.25">
      <c r="A53" s="116"/>
      <c r="B53" s="87" t="s">
        <v>239</v>
      </c>
      <c r="C53" s="86" t="s">
        <v>234</v>
      </c>
      <c r="D53" s="117">
        <v>0.76</v>
      </c>
      <c r="E53" s="103"/>
      <c r="F53" s="103"/>
      <c r="G53" s="103"/>
      <c r="H53" s="103">
        <v>367.42500000000001</v>
      </c>
      <c r="I53" s="103">
        <f t="shared" si="64"/>
        <v>279.24</v>
      </c>
      <c r="J53" s="103">
        <f t="shared" si="65"/>
        <v>335.09</v>
      </c>
      <c r="K53" s="102">
        <f t="shared" si="66"/>
        <v>279.24</v>
      </c>
      <c r="L53" s="102">
        <f t="shared" si="67"/>
        <v>335.09</v>
      </c>
    </row>
    <row r="54" spans="1:12" ht="27.75" customHeight="1" x14ac:dyDescent="0.25">
      <c r="A54" s="116"/>
      <c r="B54" s="87" t="s">
        <v>240</v>
      </c>
      <c r="C54" s="86" t="s">
        <v>234</v>
      </c>
      <c r="D54" s="117">
        <v>0.76</v>
      </c>
      <c r="E54" s="103"/>
      <c r="F54" s="103"/>
      <c r="G54" s="103"/>
      <c r="H54" s="103">
        <v>335.875</v>
      </c>
      <c r="I54" s="103">
        <f t="shared" ref="I54" si="68">ROUND(H54*D54,2)</f>
        <v>255.27</v>
      </c>
      <c r="J54" s="103">
        <f t="shared" ref="J54" si="69">ROUND(I54*1.2,2)</f>
        <v>306.32</v>
      </c>
      <c r="K54" s="102">
        <f t="shared" ref="K54:K56" si="70">F54+I54</f>
        <v>255.27</v>
      </c>
      <c r="L54" s="102">
        <f t="shared" ref="L54:L56" si="71">G54+J54</f>
        <v>306.32</v>
      </c>
    </row>
    <row r="55" spans="1:12" ht="27.75" customHeight="1" x14ac:dyDescent="0.25">
      <c r="A55" s="121"/>
      <c r="B55" s="89" t="s">
        <v>291</v>
      </c>
      <c r="C55" s="134" t="s">
        <v>10</v>
      </c>
      <c r="D55" s="122">
        <v>10</v>
      </c>
      <c r="E55" s="114">
        <v>1120</v>
      </c>
      <c r="F55" s="99">
        <f t="shared" ref="F55" si="72">ROUND(E55*D55,2)</f>
        <v>11200</v>
      </c>
      <c r="G55" s="99">
        <f t="shared" ref="G55" si="73">ROUND(F55*1.2,2)</f>
        <v>13440</v>
      </c>
      <c r="H55" s="115"/>
      <c r="I55" s="100"/>
      <c r="J55" s="100"/>
      <c r="K55" s="100">
        <f t="shared" si="70"/>
        <v>11200</v>
      </c>
      <c r="L55" s="99">
        <f t="shared" si="71"/>
        <v>13440</v>
      </c>
    </row>
    <row r="56" spans="1:12" ht="27.75" customHeight="1" x14ac:dyDescent="0.25">
      <c r="A56" s="121"/>
      <c r="B56" s="89" t="s">
        <v>237</v>
      </c>
      <c r="C56" s="13" t="s">
        <v>24</v>
      </c>
      <c r="D56" s="122">
        <v>12</v>
      </c>
      <c r="E56" s="114">
        <v>1324</v>
      </c>
      <c r="F56" s="99">
        <f t="shared" ref="F56" si="74">ROUND(E56*D56,2)</f>
        <v>15888</v>
      </c>
      <c r="G56" s="99">
        <f t="shared" ref="G56" si="75">ROUND(F56*1.2,2)</f>
        <v>19065.599999999999</v>
      </c>
      <c r="H56" s="115"/>
      <c r="I56" s="100"/>
      <c r="J56" s="100"/>
      <c r="K56" s="100">
        <f t="shared" si="70"/>
        <v>15888</v>
      </c>
      <c r="L56" s="99">
        <f t="shared" si="71"/>
        <v>19065.599999999999</v>
      </c>
    </row>
    <row r="57" spans="1:12" ht="27.75" customHeight="1" x14ac:dyDescent="0.25">
      <c r="A57" s="116"/>
      <c r="B57" s="118" t="s">
        <v>259</v>
      </c>
      <c r="C57" s="86" t="s">
        <v>149</v>
      </c>
      <c r="D57" s="119">
        <v>12</v>
      </c>
      <c r="E57" s="103"/>
      <c r="F57" s="102"/>
      <c r="G57" s="102"/>
      <c r="H57" s="102">
        <v>0</v>
      </c>
      <c r="I57" s="103">
        <f t="shared" ref="I57:I58" si="76">ROUND(H57*D57,2)</f>
        <v>0</v>
      </c>
      <c r="J57" s="103">
        <f t="shared" ref="J57:J58" si="77">ROUND(I57*1.2,2)</f>
        <v>0</v>
      </c>
      <c r="K57" s="102">
        <f t="shared" ref="K57:L58" si="78">F57+I57</f>
        <v>0</v>
      </c>
      <c r="L57" s="102">
        <f t="shared" si="78"/>
        <v>0</v>
      </c>
    </row>
    <row r="58" spans="1:12" ht="27.75" customHeight="1" x14ac:dyDescent="0.25">
      <c r="A58" s="116"/>
      <c r="B58" s="118" t="s">
        <v>290</v>
      </c>
      <c r="C58" s="86" t="s">
        <v>149</v>
      </c>
      <c r="D58" s="119">
        <v>12</v>
      </c>
      <c r="E58" s="103"/>
      <c r="F58" s="102"/>
      <c r="G58" s="102"/>
      <c r="H58" s="102">
        <v>0</v>
      </c>
      <c r="I58" s="103">
        <f t="shared" si="76"/>
        <v>0</v>
      </c>
      <c r="J58" s="103">
        <f t="shared" si="77"/>
        <v>0</v>
      </c>
      <c r="K58" s="102">
        <f t="shared" si="78"/>
        <v>0</v>
      </c>
      <c r="L58" s="102">
        <f t="shared" si="78"/>
        <v>0</v>
      </c>
    </row>
    <row r="59" spans="1:12" ht="27.75" customHeight="1" x14ac:dyDescent="0.25">
      <c r="A59" s="116"/>
      <c r="B59" s="118" t="s">
        <v>236</v>
      </c>
      <c r="C59" s="86" t="s">
        <v>10</v>
      </c>
      <c r="D59" s="119">
        <v>24</v>
      </c>
      <c r="E59" s="103"/>
      <c r="F59" s="102"/>
      <c r="G59" s="102"/>
      <c r="H59" s="102">
        <v>0</v>
      </c>
      <c r="I59" s="103">
        <f t="shared" ref="I59" si="79">ROUND(H59*D59,2)</f>
        <v>0</v>
      </c>
      <c r="J59" s="103">
        <f t="shared" ref="J59" si="80">ROUND(I59*1.2,2)</f>
        <v>0</v>
      </c>
      <c r="K59" s="102">
        <f t="shared" ref="K59" si="81">F59+I59</f>
        <v>0</v>
      </c>
      <c r="L59" s="102">
        <f t="shared" ref="L59" si="82">G59+J59</f>
        <v>0</v>
      </c>
    </row>
    <row r="60" spans="1:12" ht="27.75" customHeight="1" x14ac:dyDescent="0.25">
      <c r="A60" s="111"/>
      <c r="B60" s="112" t="s">
        <v>280</v>
      </c>
      <c r="C60" s="13" t="s">
        <v>7</v>
      </c>
      <c r="D60" s="113">
        <v>17</v>
      </c>
      <c r="E60" s="114">
        <v>2416.5</v>
      </c>
      <c r="F60" s="99">
        <f t="shared" ref="F60" si="83">ROUND(E60*D60,2)</f>
        <v>41080.5</v>
      </c>
      <c r="G60" s="99">
        <f t="shared" ref="G60" si="84">ROUND(F60*1.2,2)</f>
        <v>49296.6</v>
      </c>
      <c r="H60" s="115"/>
      <c r="I60" s="100"/>
      <c r="J60" s="100"/>
      <c r="K60" s="100">
        <f t="shared" ref="K60:L62" si="85">F60+I60</f>
        <v>41080.5</v>
      </c>
      <c r="L60" s="99">
        <f t="shared" si="85"/>
        <v>49296.6</v>
      </c>
    </row>
    <row r="61" spans="1:12" ht="27.75" customHeight="1" x14ac:dyDescent="0.25">
      <c r="A61" s="116"/>
      <c r="B61" s="87" t="s">
        <v>275</v>
      </c>
      <c r="C61" s="86" t="s">
        <v>7</v>
      </c>
      <c r="D61" s="117">
        <f>D60*1.26</f>
        <v>21.42</v>
      </c>
      <c r="E61" s="103"/>
      <c r="F61" s="103"/>
      <c r="G61" s="103"/>
      <c r="H61" s="102">
        <v>4800</v>
      </c>
      <c r="I61" s="103">
        <f t="shared" ref="I61" si="86">ROUND(H61*D61,2)</f>
        <v>102816</v>
      </c>
      <c r="J61" s="103">
        <f t="shared" ref="J61" si="87">ROUND(I61*1.2,2)</f>
        <v>123379.2</v>
      </c>
      <c r="K61" s="102">
        <f t="shared" si="85"/>
        <v>102816</v>
      </c>
      <c r="L61" s="102">
        <f t="shared" si="85"/>
        <v>123379.2</v>
      </c>
    </row>
    <row r="62" spans="1:12" ht="27.75" customHeight="1" x14ac:dyDescent="0.25">
      <c r="A62" s="131"/>
      <c r="B62" s="112" t="s">
        <v>281</v>
      </c>
      <c r="C62" s="13" t="s">
        <v>7</v>
      </c>
      <c r="D62" s="113">
        <v>1.7</v>
      </c>
      <c r="E62" s="114">
        <v>2102.355</v>
      </c>
      <c r="F62" s="99">
        <f t="shared" ref="F62" si="88">ROUND(E62*D62,2)</f>
        <v>3574</v>
      </c>
      <c r="G62" s="99">
        <f t="shared" ref="G62" si="89">ROUND(F62*1.2,2)</f>
        <v>4288.8</v>
      </c>
      <c r="H62" s="115"/>
      <c r="I62" s="100"/>
      <c r="J62" s="100"/>
      <c r="K62" s="100">
        <f t="shared" si="85"/>
        <v>3574</v>
      </c>
      <c r="L62" s="99">
        <f t="shared" si="85"/>
        <v>4288.8</v>
      </c>
    </row>
    <row r="63" spans="1:12" ht="27.75" customHeight="1" x14ac:dyDescent="0.25">
      <c r="A63" s="116"/>
      <c r="B63" s="118" t="s">
        <v>275</v>
      </c>
      <c r="C63" s="86" t="s">
        <v>7</v>
      </c>
      <c r="D63" s="119">
        <f>D62*1.26</f>
        <v>2.1419999999999999</v>
      </c>
      <c r="E63" s="103"/>
      <c r="F63" s="102"/>
      <c r="G63" s="102"/>
      <c r="H63" s="102">
        <v>4800</v>
      </c>
      <c r="I63" s="103">
        <f t="shared" ref="I63" si="90">ROUND(H63*D63,2)</f>
        <v>10281.6</v>
      </c>
      <c r="J63" s="103">
        <f t="shared" ref="J63" si="91">ROUND(I63*1.2,2)</f>
        <v>12337.92</v>
      </c>
      <c r="K63" s="102">
        <f t="shared" ref="K63:K67" si="92">F63+I63</f>
        <v>10281.6</v>
      </c>
      <c r="L63" s="102">
        <f t="shared" ref="L63:L67" si="93">G63+J63</f>
        <v>12337.92</v>
      </c>
    </row>
    <row r="64" spans="1:12" ht="27.75" customHeight="1" x14ac:dyDescent="0.25">
      <c r="A64" s="111"/>
      <c r="B64" s="112" t="s">
        <v>282</v>
      </c>
      <c r="C64" s="13" t="s">
        <v>9</v>
      </c>
      <c r="D64" s="113">
        <v>31</v>
      </c>
      <c r="E64" s="114">
        <v>1181.625</v>
      </c>
      <c r="F64" s="99">
        <f t="shared" ref="F64:F67" si="94">ROUND(E64*D64,2)</f>
        <v>36630.379999999997</v>
      </c>
      <c r="G64" s="99">
        <f t="shared" ref="G64:G67" si="95">ROUND(F64*1.2,2)</f>
        <v>43956.46</v>
      </c>
      <c r="H64" s="115"/>
      <c r="I64" s="100"/>
      <c r="J64" s="100"/>
      <c r="K64" s="100">
        <f t="shared" si="92"/>
        <v>36630.379999999997</v>
      </c>
      <c r="L64" s="99">
        <f t="shared" si="93"/>
        <v>43956.46</v>
      </c>
    </row>
    <row r="65" spans="1:12" ht="27.75" customHeight="1" x14ac:dyDescent="0.25">
      <c r="A65" s="111"/>
      <c r="B65" s="112" t="s">
        <v>255</v>
      </c>
      <c r="C65" s="13" t="s">
        <v>15</v>
      </c>
      <c r="D65" s="113">
        <v>45</v>
      </c>
      <c r="E65" s="114">
        <v>700</v>
      </c>
      <c r="F65" s="99">
        <f t="shared" si="94"/>
        <v>31500</v>
      </c>
      <c r="G65" s="99">
        <f t="shared" si="95"/>
        <v>37800</v>
      </c>
      <c r="H65" s="115"/>
      <c r="I65" s="100"/>
      <c r="J65" s="100"/>
      <c r="K65" s="100">
        <f t="shared" si="92"/>
        <v>31500</v>
      </c>
      <c r="L65" s="99">
        <f t="shared" si="93"/>
        <v>37800</v>
      </c>
    </row>
    <row r="66" spans="1:12" ht="45" customHeight="1" x14ac:dyDescent="0.25">
      <c r="A66" s="111"/>
      <c r="B66" s="112" t="s">
        <v>256</v>
      </c>
      <c r="C66" s="13" t="s">
        <v>15</v>
      </c>
      <c r="D66" s="113">
        <v>11.5</v>
      </c>
      <c r="E66" s="114">
        <v>1140</v>
      </c>
      <c r="F66" s="99">
        <f t="shared" si="94"/>
        <v>13110</v>
      </c>
      <c r="G66" s="99">
        <f t="shared" si="95"/>
        <v>15732</v>
      </c>
      <c r="H66" s="115"/>
      <c r="I66" s="100"/>
      <c r="J66" s="100"/>
      <c r="K66" s="100">
        <f t="shared" si="92"/>
        <v>13110</v>
      </c>
      <c r="L66" s="99">
        <f t="shared" si="93"/>
        <v>15732</v>
      </c>
    </row>
    <row r="67" spans="1:12" ht="27.75" customHeight="1" x14ac:dyDescent="0.25">
      <c r="A67" s="111"/>
      <c r="B67" s="112" t="s">
        <v>257</v>
      </c>
      <c r="C67" s="13" t="s">
        <v>15</v>
      </c>
      <c r="D67" s="113">
        <v>7.3</v>
      </c>
      <c r="E67" s="114">
        <v>1140</v>
      </c>
      <c r="F67" s="99">
        <f t="shared" si="94"/>
        <v>8322</v>
      </c>
      <c r="G67" s="99">
        <f t="shared" si="95"/>
        <v>9986.4</v>
      </c>
      <c r="H67" s="115"/>
      <c r="I67" s="100"/>
      <c r="J67" s="100"/>
      <c r="K67" s="100">
        <f t="shared" si="92"/>
        <v>8322</v>
      </c>
      <c r="L67" s="99">
        <f t="shared" si="93"/>
        <v>9986.4</v>
      </c>
    </row>
    <row r="68" spans="1:12" ht="27.75" customHeight="1" x14ac:dyDescent="0.25">
      <c r="A68" s="161" t="s">
        <v>264</v>
      </c>
      <c r="B68" s="162"/>
      <c r="C68" s="162"/>
      <c r="D68" s="162"/>
      <c r="E68" s="162"/>
      <c r="F68" s="162"/>
      <c r="G68" s="162"/>
      <c r="H68" s="162"/>
      <c r="I68" s="162"/>
      <c r="J68" s="162"/>
      <c r="K68" s="162"/>
      <c r="L68" s="163"/>
    </row>
    <row r="69" spans="1:12" ht="27.75" customHeight="1" x14ac:dyDescent="0.25">
      <c r="A69" s="111"/>
      <c r="B69" s="112" t="s">
        <v>260</v>
      </c>
      <c r="C69" s="13" t="s">
        <v>7</v>
      </c>
      <c r="D69" s="113">
        <v>20.309999999999999</v>
      </c>
      <c r="E69" s="114">
        <v>1800</v>
      </c>
      <c r="F69" s="99">
        <f t="shared" ref="F69:F73" si="96">ROUND(E69*D69,2)</f>
        <v>36558</v>
      </c>
      <c r="G69" s="99">
        <f t="shared" ref="G69:G73" si="97">ROUND(F69*1.2,2)</f>
        <v>43869.599999999999</v>
      </c>
      <c r="H69" s="115"/>
      <c r="I69" s="100"/>
      <c r="J69" s="100"/>
      <c r="K69" s="100">
        <f t="shared" ref="K69:K73" si="98">F69+I69</f>
        <v>36558</v>
      </c>
      <c r="L69" s="99">
        <f t="shared" ref="L69:L73" si="99">G69+J69</f>
        <v>43869.599999999999</v>
      </c>
    </row>
    <row r="70" spans="1:12" ht="27.75" customHeight="1" x14ac:dyDescent="0.25">
      <c r="A70" s="111"/>
      <c r="B70" s="112" t="s">
        <v>251</v>
      </c>
      <c r="C70" s="13" t="s">
        <v>15</v>
      </c>
      <c r="D70" s="113">
        <v>18.8</v>
      </c>
      <c r="E70" s="120">
        <v>8737</v>
      </c>
      <c r="F70" s="99">
        <f t="shared" si="96"/>
        <v>164255.6</v>
      </c>
      <c r="G70" s="99">
        <f t="shared" si="97"/>
        <v>197106.72</v>
      </c>
      <c r="H70" s="115"/>
      <c r="I70" s="100"/>
      <c r="J70" s="100"/>
      <c r="K70" s="100">
        <f t="shared" si="98"/>
        <v>164255.6</v>
      </c>
      <c r="L70" s="99">
        <f t="shared" si="99"/>
        <v>197106.72</v>
      </c>
    </row>
    <row r="71" spans="1:12" ht="27.75" customHeight="1" x14ac:dyDescent="0.25">
      <c r="A71" s="111"/>
      <c r="B71" s="112" t="s">
        <v>261</v>
      </c>
      <c r="C71" s="13" t="s">
        <v>7</v>
      </c>
      <c r="D71" s="113">
        <v>12.4</v>
      </c>
      <c r="E71" s="114">
        <v>1630</v>
      </c>
      <c r="F71" s="99">
        <f t="shared" si="96"/>
        <v>20212</v>
      </c>
      <c r="G71" s="99">
        <f t="shared" si="97"/>
        <v>24254.400000000001</v>
      </c>
      <c r="H71" s="115"/>
      <c r="I71" s="100"/>
      <c r="J71" s="100"/>
      <c r="K71" s="100">
        <f t="shared" si="98"/>
        <v>20212</v>
      </c>
      <c r="L71" s="99">
        <f t="shared" si="99"/>
        <v>24254.400000000001</v>
      </c>
    </row>
    <row r="72" spans="1:12" ht="27.75" customHeight="1" x14ac:dyDescent="0.25">
      <c r="A72" s="121"/>
      <c r="B72" s="89" t="s">
        <v>245</v>
      </c>
      <c r="C72" s="13" t="s">
        <v>8</v>
      </c>
      <c r="D72" s="122">
        <v>140</v>
      </c>
      <c r="E72" s="114">
        <v>101.5</v>
      </c>
      <c r="F72" s="99">
        <f t="shared" si="96"/>
        <v>14210</v>
      </c>
      <c r="G72" s="99">
        <f t="shared" si="97"/>
        <v>17052</v>
      </c>
      <c r="H72" s="115"/>
      <c r="I72" s="100"/>
      <c r="J72" s="100"/>
      <c r="K72" s="100">
        <f t="shared" si="98"/>
        <v>14210</v>
      </c>
      <c r="L72" s="99">
        <f t="shared" si="99"/>
        <v>17052</v>
      </c>
    </row>
    <row r="73" spans="1:12" ht="27.75" customHeight="1" x14ac:dyDescent="0.25">
      <c r="A73" s="111"/>
      <c r="B73" s="112" t="s">
        <v>249</v>
      </c>
      <c r="C73" s="13" t="s">
        <v>7</v>
      </c>
      <c r="D73" s="113">
        <v>14</v>
      </c>
      <c r="E73" s="114">
        <v>2573.7399999999998</v>
      </c>
      <c r="F73" s="99">
        <f t="shared" si="96"/>
        <v>36032.36</v>
      </c>
      <c r="G73" s="99">
        <f t="shared" si="97"/>
        <v>43238.83</v>
      </c>
      <c r="H73" s="115"/>
      <c r="I73" s="100"/>
      <c r="J73" s="100"/>
      <c r="K73" s="100">
        <f t="shared" si="98"/>
        <v>36032.36</v>
      </c>
      <c r="L73" s="99">
        <f t="shared" si="99"/>
        <v>43238.83</v>
      </c>
    </row>
    <row r="74" spans="1:12" ht="27.75" customHeight="1" x14ac:dyDescent="0.25">
      <c r="A74" s="116"/>
      <c r="B74" s="118" t="s">
        <v>247</v>
      </c>
      <c r="C74" s="86" t="s">
        <v>7</v>
      </c>
      <c r="D74" s="119">
        <f>D73*1.26</f>
        <v>17.64</v>
      </c>
      <c r="E74" s="103"/>
      <c r="F74" s="102"/>
      <c r="G74" s="102"/>
      <c r="H74" s="102">
        <v>4800</v>
      </c>
      <c r="I74" s="103">
        <f t="shared" ref="I74" si="100">ROUND(H74*D74,2)</f>
        <v>84672</v>
      </c>
      <c r="J74" s="103">
        <f t="shared" ref="J74" si="101">ROUND(I74*1.2,2)</f>
        <v>101606.39999999999</v>
      </c>
      <c r="K74" s="102">
        <f t="shared" ref="K74:K95" si="102">F74+I74</f>
        <v>84672</v>
      </c>
      <c r="L74" s="102">
        <f t="shared" ref="L74:L95" si="103">G74+J74</f>
        <v>101606.39999999999</v>
      </c>
    </row>
    <row r="75" spans="1:12" ht="27.75" customHeight="1" x14ac:dyDescent="0.25">
      <c r="A75" s="121"/>
      <c r="B75" s="112" t="s">
        <v>276</v>
      </c>
      <c r="C75" s="13" t="s">
        <v>10</v>
      </c>
      <c r="D75" s="113">
        <v>64</v>
      </c>
      <c r="E75" s="114">
        <v>2952.96</v>
      </c>
      <c r="F75" s="99">
        <f t="shared" ref="F75" si="104">ROUND(E75*D75,2)</f>
        <v>188989.44</v>
      </c>
      <c r="G75" s="99">
        <f t="shared" ref="G75" si="105">ROUND(F75*1.2,2)</f>
        <v>226787.33</v>
      </c>
      <c r="H75" s="115"/>
      <c r="I75" s="100"/>
      <c r="J75" s="100"/>
      <c r="K75" s="100">
        <f t="shared" si="102"/>
        <v>188989.44</v>
      </c>
      <c r="L75" s="99">
        <f t="shared" si="103"/>
        <v>226787.33</v>
      </c>
    </row>
    <row r="76" spans="1:12" ht="27.75" customHeight="1" x14ac:dyDescent="0.25">
      <c r="A76" s="116"/>
      <c r="B76" s="118" t="s">
        <v>283</v>
      </c>
      <c r="C76" s="86" t="s">
        <v>10</v>
      </c>
      <c r="D76" s="119">
        <v>64</v>
      </c>
      <c r="E76" s="103"/>
      <c r="F76" s="102"/>
      <c r="G76" s="102"/>
      <c r="H76" s="102">
        <v>0</v>
      </c>
      <c r="I76" s="103">
        <f t="shared" ref="I76:I92" si="106">ROUND(H76*D76,2)</f>
        <v>0</v>
      </c>
      <c r="J76" s="103">
        <f t="shared" ref="J76:J92" si="107">ROUND(I76*1.2,2)</f>
        <v>0</v>
      </c>
      <c r="K76" s="102">
        <f t="shared" si="102"/>
        <v>0</v>
      </c>
      <c r="L76" s="102">
        <f t="shared" si="103"/>
        <v>0</v>
      </c>
    </row>
    <row r="77" spans="1:12" ht="27.75" customHeight="1" x14ac:dyDescent="0.25">
      <c r="A77" s="121"/>
      <c r="B77" s="108" t="s">
        <v>279</v>
      </c>
      <c r="C77" s="13" t="s">
        <v>15</v>
      </c>
      <c r="D77" s="122">
        <f>11.5+41.7</f>
        <v>53.2</v>
      </c>
      <c r="E77" s="114">
        <v>5800</v>
      </c>
      <c r="F77" s="99">
        <f t="shared" ref="F77:F79" si="108">ROUND(E77*D77,2)</f>
        <v>308560</v>
      </c>
      <c r="G77" s="99">
        <f t="shared" ref="G77:G79" si="109">ROUND(F77*1.2,2)</f>
        <v>370272</v>
      </c>
      <c r="H77" s="115"/>
      <c r="I77" s="100"/>
      <c r="J77" s="100"/>
      <c r="K77" s="100">
        <f t="shared" si="102"/>
        <v>308560</v>
      </c>
      <c r="L77" s="99">
        <f t="shared" si="103"/>
        <v>370272</v>
      </c>
    </row>
    <row r="78" spans="1:12" ht="27.75" customHeight="1" x14ac:dyDescent="0.25">
      <c r="A78" s="116"/>
      <c r="B78" s="87" t="s">
        <v>285</v>
      </c>
      <c r="C78" s="86" t="s">
        <v>284</v>
      </c>
      <c r="D78" s="117">
        <v>1</v>
      </c>
      <c r="E78" s="103"/>
      <c r="F78" s="102"/>
      <c r="G78" s="102"/>
      <c r="H78" s="102">
        <v>0</v>
      </c>
      <c r="I78" s="103">
        <f t="shared" ref="I78" si="110">ROUND(H78*D78,2)</f>
        <v>0</v>
      </c>
      <c r="J78" s="103">
        <f t="shared" ref="J78" si="111">ROUND(I78*1.2,2)</f>
        <v>0</v>
      </c>
      <c r="K78" s="102">
        <f t="shared" si="102"/>
        <v>0</v>
      </c>
      <c r="L78" s="102">
        <f t="shared" si="103"/>
        <v>0</v>
      </c>
    </row>
    <row r="79" spans="1:12" ht="27.75" customHeight="1" x14ac:dyDescent="0.25">
      <c r="A79" s="121"/>
      <c r="B79" s="126" t="s">
        <v>278</v>
      </c>
      <c r="C79" s="13" t="s">
        <v>10</v>
      </c>
      <c r="D79" s="127">
        <v>2</v>
      </c>
      <c r="E79" s="128">
        <v>2510.0160000000001</v>
      </c>
      <c r="F79" s="99">
        <f t="shared" si="108"/>
        <v>5020.03</v>
      </c>
      <c r="G79" s="99">
        <f t="shared" si="109"/>
        <v>6024.04</v>
      </c>
      <c r="H79" s="115"/>
      <c r="I79" s="100"/>
      <c r="J79" s="100"/>
      <c r="K79" s="100">
        <f t="shared" si="102"/>
        <v>5020.03</v>
      </c>
      <c r="L79" s="99">
        <f t="shared" si="103"/>
        <v>6024.04</v>
      </c>
    </row>
    <row r="80" spans="1:12" ht="27.75" customHeight="1" x14ac:dyDescent="0.25">
      <c r="A80" s="116"/>
      <c r="B80" s="129" t="s">
        <v>277</v>
      </c>
      <c r="C80" s="86" t="s">
        <v>10</v>
      </c>
      <c r="D80" s="130">
        <v>2</v>
      </c>
      <c r="E80" s="106"/>
      <c r="F80" s="106"/>
      <c r="G80" s="106"/>
      <c r="H80" s="102">
        <v>0</v>
      </c>
      <c r="I80" s="106">
        <f>ROUND(H80*D80,2)</f>
        <v>0</v>
      </c>
      <c r="J80" s="106">
        <f>ROUND(I80*1.2,2)</f>
        <v>0</v>
      </c>
      <c r="K80" s="106">
        <f>F80+I80</f>
        <v>0</v>
      </c>
      <c r="L80" s="107">
        <f>G80+J80</f>
        <v>0</v>
      </c>
    </row>
    <row r="81" spans="1:12" ht="27.75" customHeight="1" x14ac:dyDescent="0.25">
      <c r="A81" s="121"/>
      <c r="B81" s="89" t="s">
        <v>125</v>
      </c>
      <c r="C81" s="13" t="s">
        <v>10</v>
      </c>
      <c r="D81" s="122">
        <v>1</v>
      </c>
      <c r="E81" s="114">
        <v>12480</v>
      </c>
      <c r="F81" s="99">
        <f t="shared" ref="F81" si="112">ROUND(E81*D81,2)</f>
        <v>12480</v>
      </c>
      <c r="G81" s="99">
        <f t="shared" ref="G81" si="113">ROUND(F81*1.2,2)</f>
        <v>14976</v>
      </c>
      <c r="H81" s="115"/>
      <c r="I81" s="100"/>
      <c r="J81" s="100"/>
      <c r="K81" s="100">
        <f t="shared" ref="K81" si="114">F81+I81</f>
        <v>12480</v>
      </c>
      <c r="L81" s="99">
        <f t="shared" ref="L81" si="115">G81+J81</f>
        <v>14976</v>
      </c>
    </row>
    <row r="82" spans="1:12" ht="27.75" customHeight="1" x14ac:dyDescent="0.25">
      <c r="A82" s="116"/>
      <c r="B82" s="87" t="s">
        <v>126</v>
      </c>
      <c r="C82" s="86" t="s">
        <v>10</v>
      </c>
      <c r="D82" s="117">
        <v>1</v>
      </c>
      <c r="E82" s="103"/>
      <c r="F82" s="103"/>
      <c r="G82" s="103"/>
      <c r="H82" s="102">
        <v>0</v>
      </c>
      <c r="I82" s="103">
        <f t="shared" si="106"/>
        <v>0</v>
      </c>
      <c r="J82" s="103">
        <f t="shared" si="107"/>
        <v>0</v>
      </c>
      <c r="K82" s="102">
        <f t="shared" si="102"/>
        <v>0</v>
      </c>
      <c r="L82" s="102">
        <f t="shared" si="103"/>
        <v>0</v>
      </c>
    </row>
    <row r="83" spans="1:12" ht="27.75" customHeight="1" x14ac:dyDescent="0.25">
      <c r="A83" s="116"/>
      <c r="B83" s="87" t="s">
        <v>233</v>
      </c>
      <c r="C83" s="86" t="s">
        <v>149</v>
      </c>
      <c r="D83" s="117">
        <v>1</v>
      </c>
      <c r="E83" s="103"/>
      <c r="F83" s="103"/>
      <c r="G83" s="103"/>
      <c r="H83" s="102">
        <v>0</v>
      </c>
      <c r="I83" s="103">
        <f t="shared" si="106"/>
        <v>0</v>
      </c>
      <c r="J83" s="103">
        <f t="shared" si="107"/>
        <v>0</v>
      </c>
      <c r="K83" s="102">
        <f t="shared" si="102"/>
        <v>0</v>
      </c>
      <c r="L83" s="102">
        <f t="shared" si="103"/>
        <v>0</v>
      </c>
    </row>
    <row r="84" spans="1:12" ht="27.75" customHeight="1" x14ac:dyDescent="0.25">
      <c r="A84" s="116"/>
      <c r="B84" s="87" t="s">
        <v>235</v>
      </c>
      <c r="C84" s="86" t="s">
        <v>10</v>
      </c>
      <c r="D84" s="117">
        <v>1</v>
      </c>
      <c r="E84" s="103"/>
      <c r="F84" s="103"/>
      <c r="G84" s="103"/>
      <c r="H84" s="102">
        <v>0</v>
      </c>
      <c r="I84" s="103">
        <f t="shared" si="106"/>
        <v>0</v>
      </c>
      <c r="J84" s="103">
        <f t="shared" si="107"/>
        <v>0</v>
      </c>
      <c r="K84" s="102">
        <f t="shared" si="102"/>
        <v>0</v>
      </c>
      <c r="L84" s="102">
        <f t="shared" si="103"/>
        <v>0</v>
      </c>
    </row>
    <row r="85" spans="1:12" ht="27.75" customHeight="1" x14ac:dyDescent="0.25">
      <c r="A85" s="116"/>
      <c r="B85" s="87" t="s">
        <v>241</v>
      </c>
      <c r="C85" s="86" t="s">
        <v>238</v>
      </c>
      <c r="D85" s="117">
        <v>4</v>
      </c>
      <c r="E85" s="103"/>
      <c r="F85" s="103"/>
      <c r="G85" s="103"/>
      <c r="H85" s="103">
        <v>235.65</v>
      </c>
      <c r="I85" s="103">
        <f t="shared" si="106"/>
        <v>942.6</v>
      </c>
      <c r="J85" s="103">
        <f t="shared" si="107"/>
        <v>1131.1199999999999</v>
      </c>
      <c r="K85" s="102">
        <f t="shared" si="102"/>
        <v>942.6</v>
      </c>
      <c r="L85" s="102">
        <f t="shared" si="103"/>
        <v>1131.1199999999999</v>
      </c>
    </row>
    <row r="86" spans="1:12" ht="27.75" customHeight="1" x14ac:dyDescent="0.25">
      <c r="A86" s="116"/>
      <c r="B86" s="87" t="s">
        <v>239</v>
      </c>
      <c r="C86" s="86" t="s">
        <v>234</v>
      </c>
      <c r="D86" s="117">
        <v>0.76</v>
      </c>
      <c r="E86" s="103"/>
      <c r="F86" s="103"/>
      <c r="G86" s="103"/>
      <c r="H86" s="103">
        <v>367.42500000000001</v>
      </c>
      <c r="I86" s="103">
        <f t="shared" si="106"/>
        <v>279.24</v>
      </c>
      <c r="J86" s="103">
        <f t="shared" si="107"/>
        <v>335.09</v>
      </c>
      <c r="K86" s="102">
        <f t="shared" si="102"/>
        <v>279.24</v>
      </c>
      <c r="L86" s="102">
        <f t="shared" si="103"/>
        <v>335.09</v>
      </c>
    </row>
    <row r="87" spans="1:12" ht="27.75" customHeight="1" x14ac:dyDescent="0.25">
      <c r="A87" s="116"/>
      <c r="B87" s="87" t="s">
        <v>240</v>
      </c>
      <c r="C87" s="86" t="s">
        <v>234</v>
      </c>
      <c r="D87" s="117">
        <v>0.76</v>
      </c>
      <c r="E87" s="103"/>
      <c r="F87" s="103"/>
      <c r="G87" s="103"/>
      <c r="H87" s="103">
        <v>335.875</v>
      </c>
      <c r="I87" s="103">
        <f t="shared" si="106"/>
        <v>255.27</v>
      </c>
      <c r="J87" s="103">
        <f t="shared" si="107"/>
        <v>306.32</v>
      </c>
      <c r="K87" s="102">
        <f t="shared" si="102"/>
        <v>255.27</v>
      </c>
      <c r="L87" s="102">
        <f t="shared" si="103"/>
        <v>306.32</v>
      </c>
    </row>
    <row r="88" spans="1:12" ht="27.75" customHeight="1" x14ac:dyDescent="0.25">
      <c r="A88" s="121"/>
      <c r="B88" s="89" t="s">
        <v>291</v>
      </c>
      <c r="C88" s="134" t="s">
        <v>10</v>
      </c>
      <c r="D88" s="122">
        <v>10</v>
      </c>
      <c r="E88" s="114">
        <v>1120</v>
      </c>
      <c r="F88" s="99">
        <f t="shared" ref="F88" si="116">ROUND(E88*D88,2)</f>
        <v>11200</v>
      </c>
      <c r="G88" s="99">
        <f t="shared" ref="G88" si="117">ROUND(F88*1.2,2)</f>
        <v>13440</v>
      </c>
      <c r="H88" s="115"/>
      <c r="I88" s="100"/>
      <c r="J88" s="100"/>
      <c r="K88" s="100">
        <f t="shared" si="102"/>
        <v>11200</v>
      </c>
      <c r="L88" s="99">
        <f t="shared" si="103"/>
        <v>13440</v>
      </c>
    </row>
    <row r="89" spans="1:12" ht="27.75" customHeight="1" x14ac:dyDescent="0.25">
      <c r="A89" s="121"/>
      <c r="B89" s="89" t="s">
        <v>237</v>
      </c>
      <c r="C89" s="13" t="s">
        <v>24</v>
      </c>
      <c r="D89" s="122">
        <v>12</v>
      </c>
      <c r="E89" s="114">
        <v>1324</v>
      </c>
      <c r="F89" s="99">
        <f t="shared" ref="F89" si="118">ROUND(E89*D89,2)</f>
        <v>15888</v>
      </c>
      <c r="G89" s="99">
        <f t="shared" ref="G89" si="119">ROUND(F89*1.2,2)</f>
        <v>19065.599999999999</v>
      </c>
      <c r="H89" s="115"/>
      <c r="I89" s="100"/>
      <c r="J89" s="100"/>
      <c r="K89" s="100">
        <f t="shared" si="102"/>
        <v>15888</v>
      </c>
      <c r="L89" s="99">
        <f t="shared" si="103"/>
        <v>19065.599999999999</v>
      </c>
    </row>
    <row r="90" spans="1:12" ht="27.75" customHeight="1" x14ac:dyDescent="0.25">
      <c r="A90" s="116"/>
      <c r="B90" s="118" t="s">
        <v>259</v>
      </c>
      <c r="C90" s="86" t="s">
        <v>149</v>
      </c>
      <c r="D90" s="119">
        <v>12</v>
      </c>
      <c r="E90" s="103"/>
      <c r="F90" s="102"/>
      <c r="G90" s="102"/>
      <c r="H90" s="102">
        <v>0</v>
      </c>
      <c r="I90" s="103">
        <f t="shared" si="106"/>
        <v>0</v>
      </c>
      <c r="J90" s="103">
        <f t="shared" si="107"/>
        <v>0</v>
      </c>
      <c r="K90" s="102">
        <f t="shared" si="102"/>
        <v>0</v>
      </c>
      <c r="L90" s="102">
        <f t="shared" si="103"/>
        <v>0</v>
      </c>
    </row>
    <row r="91" spans="1:12" ht="27.75" customHeight="1" x14ac:dyDescent="0.25">
      <c r="A91" s="116"/>
      <c r="B91" s="118" t="s">
        <v>290</v>
      </c>
      <c r="C91" s="86" t="s">
        <v>149</v>
      </c>
      <c r="D91" s="119">
        <v>12</v>
      </c>
      <c r="E91" s="103"/>
      <c r="F91" s="102"/>
      <c r="G91" s="102"/>
      <c r="H91" s="102">
        <v>0</v>
      </c>
      <c r="I91" s="103">
        <f t="shared" si="106"/>
        <v>0</v>
      </c>
      <c r="J91" s="103">
        <f t="shared" si="107"/>
        <v>0</v>
      </c>
      <c r="K91" s="102">
        <f t="shared" si="102"/>
        <v>0</v>
      </c>
      <c r="L91" s="102">
        <f t="shared" si="103"/>
        <v>0</v>
      </c>
    </row>
    <row r="92" spans="1:12" ht="27.75" customHeight="1" x14ac:dyDescent="0.25">
      <c r="A92" s="116"/>
      <c r="B92" s="118" t="s">
        <v>236</v>
      </c>
      <c r="C92" s="86" t="s">
        <v>10</v>
      </c>
      <c r="D92" s="119">
        <v>24</v>
      </c>
      <c r="E92" s="103"/>
      <c r="F92" s="102"/>
      <c r="G92" s="102"/>
      <c r="H92" s="102">
        <v>0</v>
      </c>
      <c r="I92" s="103">
        <f t="shared" si="106"/>
        <v>0</v>
      </c>
      <c r="J92" s="103">
        <f t="shared" si="107"/>
        <v>0</v>
      </c>
      <c r="K92" s="102">
        <f t="shared" si="102"/>
        <v>0</v>
      </c>
      <c r="L92" s="102">
        <f t="shared" si="103"/>
        <v>0</v>
      </c>
    </row>
    <row r="93" spans="1:12" ht="27.75" customHeight="1" x14ac:dyDescent="0.25">
      <c r="A93" s="111"/>
      <c r="B93" s="112" t="s">
        <v>280</v>
      </c>
      <c r="C93" s="13" t="s">
        <v>7</v>
      </c>
      <c r="D93" s="113">
        <v>17</v>
      </c>
      <c r="E93" s="114">
        <v>2416.5</v>
      </c>
      <c r="F93" s="99">
        <f t="shared" ref="F93" si="120">ROUND(E93*D93,2)</f>
        <v>41080.5</v>
      </c>
      <c r="G93" s="99">
        <f t="shared" ref="G93" si="121">ROUND(F93*1.2,2)</f>
        <v>49296.6</v>
      </c>
      <c r="H93" s="115"/>
      <c r="I93" s="100"/>
      <c r="J93" s="100"/>
      <c r="K93" s="100">
        <f t="shared" si="102"/>
        <v>41080.5</v>
      </c>
      <c r="L93" s="99">
        <f t="shared" si="103"/>
        <v>49296.6</v>
      </c>
    </row>
    <row r="94" spans="1:12" ht="27.75" customHeight="1" x14ac:dyDescent="0.25">
      <c r="A94" s="116"/>
      <c r="B94" s="87" t="s">
        <v>275</v>
      </c>
      <c r="C94" s="86" t="s">
        <v>7</v>
      </c>
      <c r="D94" s="117">
        <f>D93*1.26</f>
        <v>21.42</v>
      </c>
      <c r="E94" s="103"/>
      <c r="F94" s="103"/>
      <c r="G94" s="103"/>
      <c r="H94" s="102">
        <v>4800</v>
      </c>
      <c r="I94" s="103">
        <f t="shared" ref="I94" si="122">ROUND(H94*D94,2)</f>
        <v>102816</v>
      </c>
      <c r="J94" s="103">
        <f t="shared" ref="J94" si="123">ROUND(I94*1.2,2)</f>
        <v>123379.2</v>
      </c>
      <c r="K94" s="102">
        <f t="shared" si="102"/>
        <v>102816</v>
      </c>
      <c r="L94" s="102">
        <f t="shared" si="103"/>
        <v>123379.2</v>
      </c>
    </row>
    <row r="95" spans="1:12" ht="27.75" customHeight="1" x14ac:dyDescent="0.25">
      <c r="A95" s="131"/>
      <c r="B95" s="112" t="s">
        <v>281</v>
      </c>
      <c r="C95" s="13" t="s">
        <v>7</v>
      </c>
      <c r="D95" s="113">
        <v>1.7</v>
      </c>
      <c r="E95" s="114">
        <v>2102.355</v>
      </c>
      <c r="F95" s="99">
        <f t="shared" ref="F95" si="124">ROUND(E95*D95,2)</f>
        <v>3574</v>
      </c>
      <c r="G95" s="99">
        <f t="shared" ref="G95" si="125">ROUND(F95*1.2,2)</f>
        <v>4288.8</v>
      </c>
      <c r="H95" s="115"/>
      <c r="I95" s="100"/>
      <c r="J95" s="100"/>
      <c r="K95" s="100">
        <f t="shared" si="102"/>
        <v>3574</v>
      </c>
      <c r="L95" s="99">
        <f t="shared" si="103"/>
        <v>4288.8</v>
      </c>
    </row>
    <row r="96" spans="1:12" ht="27.75" customHeight="1" x14ac:dyDescent="0.25">
      <c r="A96" s="116"/>
      <c r="B96" s="118" t="s">
        <v>275</v>
      </c>
      <c r="C96" s="86" t="s">
        <v>7</v>
      </c>
      <c r="D96" s="119">
        <f>D95*1.26</f>
        <v>2.1419999999999999</v>
      </c>
      <c r="E96" s="103"/>
      <c r="F96" s="102"/>
      <c r="G96" s="102"/>
      <c r="H96" s="102">
        <v>4800</v>
      </c>
      <c r="I96" s="103">
        <f t="shared" ref="I96" si="126">ROUND(H96*D96,2)</f>
        <v>10281.6</v>
      </c>
      <c r="J96" s="103">
        <f t="shared" ref="J96" si="127">ROUND(I96*1.2,2)</f>
        <v>12337.92</v>
      </c>
      <c r="K96" s="102">
        <f t="shared" ref="K96:K100" si="128">F96+I96</f>
        <v>10281.6</v>
      </c>
      <c r="L96" s="102">
        <f t="shared" ref="L96:L100" si="129">G96+J96</f>
        <v>12337.92</v>
      </c>
    </row>
    <row r="97" spans="1:12" ht="27.75" customHeight="1" x14ac:dyDescent="0.25">
      <c r="A97" s="111"/>
      <c r="B97" s="112" t="s">
        <v>282</v>
      </c>
      <c r="C97" s="13" t="s">
        <v>9</v>
      </c>
      <c r="D97" s="113">
        <v>31</v>
      </c>
      <c r="E97" s="114">
        <v>1181.625</v>
      </c>
      <c r="F97" s="99">
        <f t="shared" ref="F97:F100" si="130">ROUND(E97*D97,2)</f>
        <v>36630.379999999997</v>
      </c>
      <c r="G97" s="99">
        <f t="shared" ref="G97:G100" si="131">ROUND(F97*1.2,2)</f>
        <v>43956.46</v>
      </c>
      <c r="H97" s="115"/>
      <c r="I97" s="100"/>
      <c r="J97" s="100"/>
      <c r="K97" s="100">
        <f t="shared" si="128"/>
        <v>36630.379999999997</v>
      </c>
      <c r="L97" s="99">
        <f t="shared" si="129"/>
        <v>43956.46</v>
      </c>
    </row>
    <row r="98" spans="1:12" ht="27.75" customHeight="1" x14ac:dyDescent="0.25">
      <c r="A98" s="111"/>
      <c r="B98" s="112" t="s">
        <v>255</v>
      </c>
      <c r="C98" s="13" t="s">
        <v>15</v>
      </c>
      <c r="D98" s="114">
        <v>45</v>
      </c>
      <c r="E98" s="114">
        <v>700</v>
      </c>
      <c r="F98" s="99">
        <f t="shared" si="130"/>
        <v>31500</v>
      </c>
      <c r="G98" s="99">
        <f t="shared" si="131"/>
        <v>37800</v>
      </c>
      <c r="H98" s="115"/>
      <c r="I98" s="100"/>
      <c r="J98" s="100"/>
      <c r="K98" s="100">
        <f t="shared" si="128"/>
        <v>31500</v>
      </c>
      <c r="L98" s="99">
        <f t="shared" si="129"/>
        <v>37800</v>
      </c>
    </row>
    <row r="99" spans="1:12" ht="42" customHeight="1" x14ac:dyDescent="0.25">
      <c r="A99" s="111"/>
      <c r="B99" s="112" t="s">
        <v>256</v>
      </c>
      <c r="C99" s="13" t="s">
        <v>15</v>
      </c>
      <c r="D99" s="114">
        <v>11.5</v>
      </c>
      <c r="E99" s="114">
        <v>1140</v>
      </c>
      <c r="F99" s="99">
        <f t="shared" si="130"/>
        <v>13110</v>
      </c>
      <c r="G99" s="99">
        <f t="shared" si="131"/>
        <v>15732</v>
      </c>
      <c r="H99" s="115"/>
      <c r="I99" s="100"/>
      <c r="J99" s="100"/>
      <c r="K99" s="100">
        <f t="shared" si="128"/>
        <v>13110</v>
      </c>
      <c r="L99" s="99">
        <f t="shared" si="129"/>
        <v>15732</v>
      </c>
    </row>
    <row r="100" spans="1:12" ht="27.75" customHeight="1" x14ac:dyDescent="0.25">
      <c r="A100" s="111"/>
      <c r="B100" s="112" t="s">
        <v>257</v>
      </c>
      <c r="C100" s="13" t="s">
        <v>15</v>
      </c>
      <c r="D100" s="114">
        <v>7.3</v>
      </c>
      <c r="E100" s="114">
        <v>1140</v>
      </c>
      <c r="F100" s="99">
        <f t="shared" si="130"/>
        <v>8322</v>
      </c>
      <c r="G100" s="99">
        <f t="shared" si="131"/>
        <v>9986.4</v>
      </c>
      <c r="H100" s="115"/>
      <c r="I100" s="100"/>
      <c r="J100" s="100"/>
      <c r="K100" s="100">
        <f t="shared" si="128"/>
        <v>8322</v>
      </c>
      <c r="L100" s="99">
        <f t="shared" si="129"/>
        <v>9986.4</v>
      </c>
    </row>
    <row r="101" spans="1:12" ht="27.75" customHeight="1" x14ac:dyDescent="0.25">
      <c r="A101" s="161" t="s">
        <v>265</v>
      </c>
      <c r="B101" s="162"/>
      <c r="C101" s="162"/>
      <c r="D101" s="162"/>
      <c r="E101" s="162"/>
      <c r="F101" s="162"/>
      <c r="G101" s="162"/>
      <c r="H101" s="162"/>
      <c r="I101" s="162"/>
      <c r="J101" s="162"/>
      <c r="K101" s="162"/>
      <c r="L101" s="163"/>
    </row>
    <row r="102" spans="1:12" ht="27.75" customHeight="1" x14ac:dyDescent="0.25">
      <c r="A102" s="111"/>
      <c r="B102" s="112" t="s">
        <v>260</v>
      </c>
      <c r="C102" s="13" t="s">
        <v>7</v>
      </c>
      <c r="D102" s="113">
        <v>20.309999999999999</v>
      </c>
      <c r="E102" s="114">
        <v>1800</v>
      </c>
      <c r="F102" s="99">
        <f t="shared" ref="F102:F106" si="132">ROUND(E102*D102,2)</f>
        <v>36558</v>
      </c>
      <c r="G102" s="99">
        <f t="shared" ref="G102:G106" si="133">ROUND(F102*1.2,2)</f>
        <v>43869.599999999999</v>
      </c>
      <c r="H102" s="115"/>
      <c r="I102" s="100"/>
      <c r="J102" s="100"/>
      <c r="K102" s="100">
        <f t="shared" ref="K102:K106" si="134">F102+I102</f>
        <v>36558</v>
      </c>
      <c r="L102" s="99">
        <f t="shared" ref="L102:L106" si="135">G102+J102</f>
        <v>43869.599999999999</v>
      </c>
    </row>
    <row r="103" spans="1:12" ht="27.75" customHeight="1" x14ac:dyDescent="0.25">
      <c r="A103" s="111"/>
      <c r="B103" s="112" t="s">
        <v>251</v>
      </c>
      <c r="C103" s="13" t="s">
        <v>15</v>
      </c>
      <c r="D103" s="113">
        <v>18.8</v>
      </c>
      <c r="E103" s="120">
        <v>8737</v>
      </c>
      <c r="F103" s="99">
        <f t="shared" si="132"/>
        <v>164255.6</v>
      </c>
      <c r="G103" s="99">
        <f t="shared" si="133"/>
        <v>197106.72</v>
      </c>
      <c r="H103" s="115"/>
      <c r="I103" s="100"/>
      <c r="J103" s="100"/>
      <c r="K103" s="100">
        <f t="shared" si="134"/>
        <v>164255.6</v>
      </c>
      <c r="L103" s="99">
        <f t="shared" si="135"/>
        <v>197106.72</v>
      </c>
    </row>
    <row r="104" spans="1:12" ht="27.75" customHeight="1" x14ac:dyDescent="0.25">
      <c r="A104" s="111"/>
      <c r="B104" s="112" t="s">
        <v>261</v>
      </c>
      <c r="C104" s="13" t="s">
        <v>7</v>
      </c>
      <c r="D104" s="113">
        <v>12.4</v>
      </c>
      <c r="E104" s="114">
        <v>1630</v>
      </c>
      <c r="F104" s="99">
        <f t="shared" si="132"/>
        <v>20212</v>
      </c>
      <c r="G104" s="99">
        <f t="shared" si="133"/>
        <v>24254.400000000001</v>
      </c>
      <c r="H104" s="115"/>
      <c r="I104" s="100"/>
      <c r="J104" s="100"/>
      <c r="K104" s="100">
        <f t="shared" si="134"/>
        <v>20212</v>
      </c>
      <c r="L104" s="99">
        <f t="shared" si="135"/>
        <v>24254.400000000001</v>
      </c>
    </row>
    <row r="105" spans="1:12" ht="27.75" customHeight="1" x14ac:dyDescent="0.25">
      <c r="A105" s="121"/>
      <c r="B105" s="89" t="s">
        <v>245</v>
      </c>
      <c r="C105" s="13" t="s">
        <v>8</v>
      </c>
      <c r="D105" s="122">
        <v>140</v>
      </c>
      <c r="E105" s="114">
        <v>101.5</v>
      </c>
      <c r="F105" s="99">
        <f t="shared" si="132"/>
        <v>14210</v>
      </c>
      <c r="G105" s="99">
        <f t="shared" si="133"/>
        <v>17052</v>
      </c>
      <c r="H105" s="115"/>
      <c r="I105" s="100"/>
      <c r="J105" s="100"/>
      <c r="K105" s="100">
        <f t="shared" si="134"/>
        <v>14210</v>
      </c>
      <c r="L105" s="99">
        <f t="shared" si="135"/>
        <v>17052</v>
      </c>
    </row>
    <row r="106" spans="1:12" ht="27.75" customHeight="1" x14ac:dyDescent="0.25">
      <c r="A106" s="111"/>
      <c r="B106" s="112" t="s">
        <v>249</v>
      </c>
      <c r="C106" s="13" t="s">
        <v>7</v>
      </c>
      <c r="D106" s="113">
        <v>14</v>
      </c>
      <c r="E106" s="114">
        <v>2573.7399999999998</v>
      </c>
      <c r="F106" s="99">
        <f t="shared" si="132"/>
        <v>36032.36</v>
      </c>
      <c r="G106" s="99">
        <f t="shared" si="133"/>
        <v>43238.83</v>
      </c>
      <c r="H106" s="115"/>
      <c r="I106" s="100"/>
      <c r="J106" s="100"/>
      <c r="K106" s="100">
        <f t="shared" si="134"/>
        <v>36032.36</v>
      </c>
      <c r="L106" s="99">
        <f t="shared" si="135"/>
        <v>43238.83</v>
      </c>
    </row>
    <row r="107" spans="1:12" ht="27.75" customHeight="1" x14ac:dyDescent="0.25">
      <c r="A107" s="116"/>
      <c r="B107" s="118" t="s">
        <v>247</v>
      </c>
      <c r="C107" s="86" t="s">
        <v>7</v>
      </c>
      <c r="D107" s="119">
        <f>D106*1.26</f>
        <v>17.64</v>
      </c>
      <c r="E107" s="103"/>
      <c r="F107" s="102"/>
      <c r="G107" s="102"/>
      <c r="H107" s="102">
        <v>4800</v>
      </c>
      <c r="I107" s="103">
        <f t="shared" ref="I107" si="136">ROUND(H107*D107,2)</f>
        <v>84672</v>
      </c>
      <c r="J107" s="103">
        <f t="shared" ref="J107" si="137">ROUND(I107*1.2,2)</f>
        <v>101606.39999999999</v>
      </c>
      <c r="K107" s="102">
        <f t="shared" ref="K107:K128" si="138">F107+I107</f>
        <v>84672</v>
      </c>
      <c r="L107" s="102">
        <f t="shared" ref="L107:L128" si="139">G107+J107</f>
        <v>101606.39999999999</v>
      </c>
    </row>
    <row r="108" spans="1:12" ht="27.75" customHeight="1" x14ac:dyDescent="0.25">
      <c r="A108" s="121"/>
      <c r="B108" s="112" t="s">
        <v>276</v>
      </c>
      <c r="C108" s="13" t="s">
        <v>10</v>
      </c>
      <c r="D108" s="113">
        <v>64</v>
      </c>
      <c r="E108" s="114">
        <v>2952.96</v>
      </c>
      <c r="F108" s="99">
        <f t="shared" ref="F108" si="140">ROUND(E108*D108,2)</f>
        <v>188989.44</v>
      </c>
      <c r="G108" s="99">
        <f t="shared" ref="G108" si="141">ROUND(F108*1.2,2)</f>
        <v>226787.33</v>
      </c>
      <c r="H108" s="115"/>
      <c r="I108" s="100"/>
      <c r="J108" s="100"/>
      <c r="K108" s="100">
        <f t="shared" si="138"/>
        <v>188989.44</v>
      </c>
      <c r="L108" s="99">
        <f t="shared" si="139"/>
        <v>226787.33</v>
      </c>
    </row>
    <row r="109" spans="1:12" ht="27.75" customHeight="1" x14ac:dyDescent="0.25">
      <c r="A109" s="116"/>
      <c r="B109" s="118" t="s">
        <v>283</v>
      </c>
      <c r="C109" s="86" t="s">
        <v>10</v>
      </c>
      <c r="D109" s="119">
        <v>64</v>
      </c>
      <c r="E109" s="103"/>
      <c r="F109" s="102"/>
      <c r="G109" s="102"/>
      <c r="H109" s="102">
        <v>0</v>
      </c>
      <c r="I109" s="103">
        <f t="shared" ref="I109:I125" si="142">ROUND(H109*D109,2)</f>
        <v>0</v>
      </c>
      <c r="J109" s="103">
        <f t="shared" ref="J109:J125" si="143">ROUND(I109*1.2,2)</f>
        <v>0</v>
      </c>
      <c r="K109" s="102">
        <f t="shared" si="138"/>
        <v>0</v>
      </c>
      <c r="L109" s="102">
        <f t="shared" si="139"/>
        <v>0</v>
      </c>
    </row>
    <row r="110" spans="1:12" ht="27.75" customHeight="1" x14ac:dyDescent="0.25">
      <c r="A110" s="121"/>
      <c r="B110" s="108" t="s">
        <v>279</v>
      </c>
      <c r="C110" s="13" t="s">
        <v>15</v>
      </c>
      <c r="D110" s="122">
        <f>11.5+41.7</f>
        <v>53.2</v>
      </c>
      <c r="E110" s="114">
        <v>5800</v>
      </c>
      <c r="F110" s="99">
        <f t="shared" ref="F110:F112" si="144">ROUND(E110*D110,2)</f>
        <v>308560</v>
      </c>
      <c r="G110" s="99">
        <f t="shared" ref="G110:G112" si="145">ROUND(F110*1.2,2)</f>
        <v>370272</v>
      </c>
      <c r="H110" s="115"/>
      <c r="I110" s="100"/>
      <c r="J110" s="100"/>
      <c r="K110" s="100">
        <f t="shared" si="138"/>
        <v>308560</v>
      </c>
      <c r="L110" s="99">
        <f t="shared" si="139"/>
        <v>370272</v>
      </c>
    </row>
    <row r="111" spans="1:12" ht="27.75" customHeight="1" x14ac:dyDescent="0.25">
      <c r="A111" s="116"/>
      <c r="B111" s="87" t="s">
        <v>286</v>
      </c>
      <c r="C111" s="86" t="s">
        <v>284</v>
      </c>
      <c r="D111" s="117">
        <v>1</v>
      </c>
      <c r="E111" s="103"/>
      <c r="F111" s="102"/>
      <c r="G111" s="102"/>
      <c r="H111" s="102">
        <v>0</v>
      </c>
      <c r="I111" s="103">
        <f t="shared" ref="I111" si="146">ROUND(H111*D111,2)</f>
        <v>0</v>
      </c>
      <c r="J111" s="103">
        <f t="shared" ref="J111" si="147">ROUND(I111*1.2,2)</f>
        <v>0</v>
      </c>
      <c r="K111" s="102">
        <f t="shared" si="138"/>
        <v>0</v>
      </c>
      <c r="L111" s="102">
        <f t="shared" si="139"/>
        <v>0</v>
      </c>
    </row>
    <row r="112" spans="1:12" ht="27.75" customHeight="1" x14ac:dyDescent="0.25">
      <c r="A112" s="121"/>
      <c r="B112" s="126" t="s">
        <v>278</v>
      </c>
      <c r="C112" s="13" t="s">
        <v>10</v>
      </c>
      <c r="D112" s="127">
        <v>2</v>
      </c>
      <c r="E112" s="128">
        <v>2510.0160000000001</v>
      </c>
      <c r="F112" s="99">
        <f t="shared" si="144"/>
        <v>5020.03</v>
      </c>
      <c r="G112" s="99">
        <f t="shared" si="145"/>
        <v>6024.04</v>
      </c>
      <c r="H112" s="115"/>
      <c r="I112" s="100"/>
      <c r="J112" s="100"/>
      <c r="K112" s="100">
        <f t="shared" si="138"/>
        <v>5020.03</v>
      </c>
      <c r="L112" s="99">
        <f t="shared" si="139"/>
        <v>6024.04</v>
      </c>
    </row>
    <row r="113" spans="1:12" ht="27.75" customHeight="1" x14ac:dyDescent="0.25">
      <c r="A113" s="116"/>
      <c r="B113" s="129" t="s">
        <v>277</v>
      </c>
      <c r="C113" s="86" t="s">
        <v>10</v>
      </c>
      <c r="D113" s="130">
        <v>2</v>
      </c>
      <c r="E113" s="106"/>
      <c r="F113" s="106"/>
      <c r="G113" s="106"/>
      <c r="H113" s="102">
        <v>0</v>
      </c>
      <c r="I113" s="106">
        <f>ROUND(H113*D113,2)</f>
        <v>0</v>
      </c>
      <c r="J113" s="106">
        <f>ROUND(I113*1.2,2)</f>
        <v>0</v>
      </c>
      <c r="K113" s="106">
        <f>F113+I113</f>
        <v>0</v>
      </c>
      <c r="L113" s="107">
        <f>G113+J113</f>
        <v>0</v>
      </c>
    </row>
    <row r="114" spans="1:12" ht="27.75" customHeight="1" x14ac:dyDescent="0.25">
      <c r="A114" s="121"/>
      <c r="B114" s="89" t="s">
        <v>125</v>
      </c>
      <c r="C114" s="13" t="s">
        <v>10</v>
      </c>
      <c r="D114" s="122">
        <v>1</v>
      </c>
      <c r="E114" s="114">
        <v>12480</v>
      </c>
      <c r="F114" s="99">
        <f t="shared" ref="F114" si="148">ROUND(E114*D114,2)</f>
        <v>12480</v>
      </c>
      <c r="G114" s="99">
        <f t="shared" ref="G114" si="149">ROUND(F114*1.2,2)</f>
        <v>14976</v>
      </c>
      <c r="H114" s="115"/>
      <c r="I114" s="100"/>
      <c r="J114" s="100"/>
      <c r="K114" s="100">
        <f t="shared" ref="K114" si="150">F114+I114</f>
        <v>12480</v>
      </c>
      <c r="L114" s="99">
        <f t="shared" ref="L114" si="151">G114+J114</f>
        <v>14976</v>
      </c>
    </row>
    <row r="115" spans="1:12" ht="27.75" customHeight="1" x14ac:dyDescent="0.25">
      <c r="A115" s="116"/>
      <c r="B115" s="87" t="s">
        <v>126</v>
      </c>
      <c r="C115" s="86" t="s">
        <v>10</v>
      </c>
      <c r="D115" s="117">
        <v>1</v>
      </c>
      <c r="E115" s="103"/>
      <c r="F115" s="103"/>
      <c r="G115" s="103"/>
      <c r="H115" s="102">
        <v>0</v>
      </c>
      <c r="I115" s="103">
        <f t="shared" si="142"/>
        <v>0</v>
      </c>
      <c r="J115" s="103">
        <f t="shared" si="143"/>
        <v>0</v>
      </c>
      <c r="K115" s="102">
        <f t="shared" si="138"/>
        <v>0</v>
      </c>
      <c r="L115" s="102">
        <f t="shared" si="139"/>
        <v>0</v>
      </c>
    </row>
    <row r="116" spans="1:12" ht="27.75" customHeight="1" x14ac:dyDescent="0.25">
      <c r="A116" s="116"/>
      <c r="B116" s="87" t="s">
        <v>233</v>
      </c>
      <c r="C116" s="86" t="s">
        <v>149</v>
      </c>
      <c r="D116" s="117">
        <v>1</v>
      </c>
      <c r="E116" s="103"/>
      <c r="F116" s="103"/>
      <c r="G116" s="103"/>
      <c r="H116" s="102">
        <v>0</v>
      </c>
      <c r="I116" s="103">
        <f t="shared" si="142"/>
        <v>0</v>
      </c>
      <c r="J116" s="103">
        <f t="shared" si="143"/>
        <v>0</v>
      </c>
      <c r="K116" s="102">
        <f t="shared" si="138"/>
        <v>0</v>
      </c>
      <c r="L116" s="102">
        <f t="shared" si="139"/>
        <v>0</v>
      </c>
    </row>
    <row r="117" spans="1:12" ht="27.75" customHeight="1" x14ac:dyDescent="0.25">
      <c r="A117" s="116"/>
      <c r="B117" s="87" t="s">
        <v>235</v>
      </c>
      <c r="C117" s="86" t="s">
        <v>10</v>
      </c>
      <c r="D117" s="117">
        <v>1</v>
      </c>
      <c r="E117" s="103"/>
      <c r="F117" s="103"/>
      <c r="G117" s="103"/>
      <c r="H117" s="102">
        <v>0</v>
      </c>
      <c r="I117" s="103">
        <f t="shared" si="142"/>
        <v>0</v>
      </c>
      <c r="J117" s="103">
        <f t="shared" si="143"/>
        <v>0</v>
      </c>
      <c r="K117" s="102">
        <f t="shared" si="138"/>
        <v>0</v>
      </c>
      <c r="L117" s="102">
        <f t="shared" si="139"/>
        <v>0</v>
      </c>
    </row>
    <row r="118" spans="1:12" ht="27.75" customHeight="1" x14ac:dyDescent="0.25">
      <c r="A118" s="116"/>
      <c r="B118" s="87" t="s">
        <v>241</v>
      </c>
      <c r="C118" s="86" t="s">
        <v>238</v>
      </c>
      <c r="D118" s="117">
        <v>4</v>
      </c>
      <c r="E118" s="103"/>
      <c r="F118" s="103"/>
      <c r="G118" s="103"/>
      <c r="H118" s="103">
        <v>235.65</v>
      </c>
      <c r="I118" s="103">
        <f t="shared" si="142"/>
        <v>942.6</v>
      </c>
      <c r="J118" s="103">
        <f t="shared" si="143"/>
        <v>1131.1199999999999</v>
      </c>
      <c r="K118" s="102">
        <f t="shared" si="138"/>
        <v>942.6</v>
      </c>
      <c r="L118" s="102">
        <f t="shared" si="139"/>
        <v>1131.1199999999999</v>
      </c>
    </row>
    <row r="119" spans="1:12" ht="27.75" customHeight="1" x14ac:dyDescent="0.25">
      <c r="A119" s="116"/>
      <c r="B119" s="87" t="s">
        <v>239</v>
      </c>
      <c r="C119" s="86" t="s">
        <v>234</v>
      </c>
      <c r="D119" s="117">
        <v>0.76</v>
      </c>
      <c r="E119" s="103"/>
      <c r="F119" s="103"/>
      <c r="G119" s="103"/>
      <c r="H119" s="103">
        <v>367.42500000000001</v>
      </c>
      <c r="I119" s="103">
        <f t="shared" si="142"/>
        <v>279.24</v>
      </c>
      <c r="J119" s="103">
        <f t="shared" si="143"/>
        <v>335.09</v>
      </c>
      <c r="K119" s="102">
        <f t="shared" si="138"/>
        <v>279.24</v>
      </c>
      <c r="L119" s="102">
        <f t="shared" si="139"/>
        <v>335.09</v>
      </c>
    </row>
    <row r="120" spans="1:12" ht="27.75" customHeight="1" x14ac:dyDescent="0.25">
      <c r="A120" s="116"/>
      <c r="B120" s="87" t="s">
        <v>240</v>
      </c>
      <c r="C120" s="86" t="s">
        <v>234</v>
      </c>
      <c r="D120" s="117">
        <v>0.76</v>
      </c>
      <c r="E120" s="103"/>
      <c r="F120" s="103"/>
      <c r="G120" s="103"/>
      <c r="H120" s="103">
        <v>335.875</v>
      </c>
      <c r="I120" s="103">
        <f t="shared" si="142"/>
        <v>255.27</v>
      </c>
      <c r="J120" s="103">
        <f t="shared" si="143"/>
        <v>306.32</v>
      </c>
      <c r="K120" s="102">
        <f t="shared" si="138"/>
        <v>255.27</v>
      </c>
      <c r="L120" s="102">
        <f t="shared" si="139"/>
        <v>306.32</v>
      </c>
    </row>
    <row r="121" spans="1:12" ht="27.75" customHeight="1" x14ac:dyDescent="0.25">
      <c r="A121" s="121"/>
      <c r="B121" s="89" t="s">
        <v>291</v>
      </c>
      <c r="C121" s="134" t="s">
        <v>10</v>
      </c>
      <c r="D121" s="122">
        <v>10</v>
      </c>
      <c r="E121" s="114">
        <v>1120</v>
      </c>
      <c r="F121" s="99">
        <f t="shared" ref="F121" si="152">ROUND(E121*D121,2)</f>
        <v>11200</v>
      </c>
      <c r="G121" s="99">
        <f t="shared" ref="G121" si="153">ROUND(F121*1.2,2)</f>
        <v>13440</v>
      </c>
      <c r="H121" s="115"/>
      <c r="I121" s="100"/>
      <c r="J121" s="100"/>
      <c r="K121" s="100">
        <f t="shared" si="138"/>
        <v>11200</v>
      </c>
      <c r="L121" s="99">
        <f t="shared" si="139"/>
        <v>13440</v>
      </c>
    </row>
    <row r="122" spans="1:12" ht="27.75" customHeight="1" x14ac:dyDescent="0.25">
      <c r="A122" s="121"/>
      <c r="B122" s="89" t="s">
        <v>237</v>
      </c>
      <c r="C122" s="13" t="s">
        <v>24</v>
      </c>
      <c r="D122" s="122">
        <v>12</v>
      </c>
      <c r="E122" s="114">
        <v>1324</v>
      </c>
      <c r="F122" s="99">
        <f t="shared" ref="F122" si="154">ROUND(E122*D122,2)</f>
        <v>15888</v>
      </c>
      <c r="G122" s="99">
        <f t="shared" ref="G122" si="155">ROUND(F122*1.2,2)</f>
        <v>19065.599999999999</v>
      </c>
      <c r="H122" s="115"/>
      <c r="I122" s="100"/>
      <c r="J122" s="100"/>
      <c r="K122" s="100">
        <f t="shared" si="138"/>
        <v>15888</v>
      </c>
      <c r="L122" s="99">
        <f t="shared" si="139"/>
        <v>19065.599999999999</v>
      </c>
    </row>
    <row r="123" spans="1:12" ht="27.75" customHeight="1" x14ac:dyDescent="0.25">
      <c r="A123" s="116"/>
      <c r="B123" s="118" t="s">
        <v>259</v>
      </c>
      <c r="C123" s="86" t="s">
        <v>149</v>
      </c>
      <c r="D123" s="119">
        <v>12</v>
      </c>
      <c r="E123" s="103"/>
      <c r="F123" s="102"/>
      <c r="G123" s="102"/>
      <c r="H123" s="102">
        <v>0</v>
      </c>
      <c r="I123" s="103">
        <f t="shared" si="142"/>
        <v>0</v>
      </c>
      <c r="J123" s="103">
        <f t="shared" si="143"/>
        <v>0</v>
      </c>
      <c r="K123" s="102">
        <f t="shared" si="138"/>
        <v>0</v>
      </c>
      <c r="L123" s="102">
        <f t="shared" si="139"/>
        <v>0</v>
      </c>
    </row>
    <row r="124" spans="1:12" ht="27.75" customHeight="1" x14ac:dyDescent="0.25">
      <c r="A124" s="116"/>
      <c r="B124" s="118" t="s">
        <v>290</v>
      </c>
      <c r="C124" s="86" t="s">
        <v>149</v>
      </c>
      <c r="D124" s="119">
        <v>12</v>
      </c>
      <c r="E124" s="103"/>
      <c r="F124" s="102"/>
      <c r="G124" s="102"/>
      <c r="H124" s="102">
        <v>0</v>
      </c>
      <c r="I124" s="103">
        <f t="shared" si="142"/>
        <v>0</v>
      </c>
      <c r="J124" s="103">
        <f t="shared" si="143"/>
        <v>0</v>
      </c>
      <c r="K124" s="102">
        <f t="shared" si="138"/>
        <v>0</v>
      </c>
      <c r="L124" s="102">
        <f t="shared" si="139"/>
        <v>0</v>
      </c>
    </row>
    <row r="125" spans="1:12" ht="27.75" customHeight="1" x14ac:dyDescent="0.25">
      <c r="A125" s="116"/>
      <c r="B125" s="118" t="s">
        <v>236</v>
      </c>
      <c r="C125" s="86" t="s">
        <v>10</v>
      </c>
      <c r="D125" s="119">
        <v>24</v>
      </c>
      <c r="E125" s="103"/>
      <c r="F125" s="102"/>
      <c r="G125" s="102"/>
      <c r="H125" s="102">
        <v>0</v>
      </c>
      <c r="I125" s="103">
        <f t="shared" si="142"/>
        <v>0</v>
      </c>
      <c r="J125" s="103">
        <f t="shared" si="143"/>
        <v>0</v>
      </c>
      <c r="K125" s="102">
        <f t="shared" si="138"/>
        <v>0</v>
      </c>
      <c r="L125" s="102">
        <f t="shared" si="139"/>
        <v>0</v>
      </c>
    </row>
    <row r="126" spans="1:12" ht="27.75" customHeight="1" x14ac:dyDescent="0.25">
      <c r="A126" s="111"/>
      <c r="B126" s="112" t="s">
        <v>280</v>
      </c>
      <c r="C126" s="13" t="s">
        <v>7</v>
      </c>
      <c r="D126" s="113">
        <v>17</v>
      </c>
      <c r="E126" s="114">
        <v>2416.5</v>
      </c>
      <c r="F126" s="99">
        <f t="shared" ref="F126" si="156">ROUND(E126*D126,2)</f>
        <v>41080.5</v>
      </c>
      <c r="G126" s="99">
        <f t="shared" ref="G126" si="157">ROUND(F126*1.2,2)</f>
        <v>49296.6</v>
      </c>
      <c r="H126" s="115"/>
      <c r="I126" s="100"/>
      <c r="J126" s="100"/>
      <c r="K126" s="100">
        <f t="shared" si="138"/>
        <v>41080.5</v>
      </c>
      <c r="L126" s="99">
        <f t="shared" si="139"/>
        <v>49296.6</v>
      </c>
    </row>
    <row r="127" spans="1:12" ht="27.75" customHeight="1" x14ac:dyDescent="0.25">
      <c r="A127" s="116"/>
      <c r="B127" s="87" t="s">
        <v>275</v>
      </c>
      <c r="C127" s="86" t="s">
        <v>7</v>
      </c>
      <c r="D127" s="117">
        <f>D126*1.26</f>
        <v>21.42</v>
      </c>
      <c r="E127" s="103"/>
      <c r="F127" s="103"/>
      <c r="G127" s="103"/>
      <c r="H127" s="102">
        <v>4800</v>
      </c>
      <c r="I127" s="103">
        <f t="shared" ref="I127" si="158">ROUND(H127*D127,2)</f>
        <v>102816</v>
      </c>
      <c r="J127" s="103">
        <f t="shared" ref="J127" si="159">ROUND(I127*1.2,2)</f>
        <v>123379.2</v>
      </c>
      <c r="K127" s="102">
        <f t="shared" si="138"/>
        <v>102816</v>
      </c>
      <c r="L127" s="102">
        <f t="shared" si="139"/>
        <v>123379.2</v>
      </c>
    </row>
    <row r="128" spans="1:12" ht="27.75" customHeight="1" x14ac:dyDescent="0.25">
      <c r="A128" s="131"/>
      <c r="B128" s="112" t="s">
        <v>281</v>
      </c>
      <c r="C128" s="13" t="s">
        <v>7</v>
      </c>
      <c r="D128" s="113">
        <v>1.7</v>
      </c>
      <c r="E128" s="114">
        <v>2102.355</v>
      </c>
      <c r="F128" s="99">
        <f t="shared" ref="F128" si="160">ROUND(E128*D128,2)</f>
        <v>3574</v>
      </c>
      <c r="G128" s="99">
        <f t="shared" ref="G128" si="161">ROUND(F128*1.2,2)</f>
        <v>4288.8</v>
      </c>
      <c r="H128" s="115"/>
      <c r="I128" s="100"/>
      <c r="J128" s="100"/>
      <c r="K128" s="100">
        <f t="shared" si="138"/>
        <v>3574</v>
      </c>
      <c r="L128" s="99">
        <f t="shared" si="139"/>
        <v>4288.8</v>
      </c>
    </row>
    <row r="129" spans="1:12" ht="27.75" customHeight="1" x14ac:dyDescent="0.25">
      <c r="A129" s="116"/>
      <c r="B129" s="118" t="s">
        <v>275</v>
      </c>
      <c r="C129" s="86" t="s">
        <v>7</v>
      </c>
      <c r="D129" s="119">
        <f>D128*1.26</f>
        <v>2.1419999999999999</v>
      </c>
      <c r="E129" s="103"/>
      <c r="F129" s="102"/>
      <c r="G129" s="102"/>
      <c r="H129" s="102">
        <v>4800</v>
      </c>
      <c r="I129" s="103">
        <f t="shared" ref="I129" si="162">ROUND(H129*D129,2)</f>
        <v>10281.6</v>
      </c>
      <c r="J129" s="103">
        <f t="shared" ref="J129" si="163">ROUND(I129*1.2,2)</f>
        <v>12337.92</v>
      </c>
      <c r="K129" s="102">
        <f t="shared" ref="K129:K133" si="164">F129+I129</f>
        <v>10281.6</v>
      </c>
      <c r="L129" s="102">
        <f t="shared" ref="L129:L133" si="165">G129+J129</f>
        <v>12337.92</v>
      </c>
    </row>
    <row r="130" spans="1:12" ht="27.75" customHeight="1" x14ac:dyDescent="0.25">
      <c r="A130" s="111"/>
      <c r="B130" s="112" t="s">
        <v>282</v>
      </c>
      <c r="C130" s="13" t="s">
        <v>9</v>
      </c>
      <c r="D130" s="113">
        <v>31</v>
      </c>
      <c r="E130" s="114">
        <v>1181.625</v>
      </c>
      <c r="F130" s="99">
        <f t="shared" ref="F130:F133" si="166">ROUND(E130*D130,2)</f>
        <v>36630.379999999997</v>
      </c>
      <c r="G130" s="99">
        <f t="shared" ref="G130:G133" si="167">ROUND(F130*1.2,2)</f>
        <v>43956.46</v>
      </c>
      <c r="H130" s="115"/>
      <c r="I130" s="100"/>
      <c r="J130" s="100"/>
      <c r="K130" s="100">
        <f t="shared" si="164"/>
        <v>36630.379999999997</v>
      </c>
      <c r="L130" s="99">
        <f t="shared" si="165"/>
        <v>43956.46</v>
      </c>
    </row>
    <row r="131" spans="1:12" ht="27.75" customHeight="1" x14ac:dyDescent="0.25">
      <c r="A131" s="111"/>
      <c r="B131" s="112" t="s">
        <v>255</v>
      </c>
      <c r="C131" s="13" t="s">
        <v>15</v>
      </c>
      <c r="D131" s="114">
        <v>45</v>
      </c>
      <c r="E131" s="114">
        <v>700</v>
      </c>
      <c r="F131" s="99">
        <f t="shared" si="166"/>
        <v>31500</v>
      </c>
      <c r="G131" s="99">
        <f t="shared" si="167"/>
        <v>37800</v>
      </c>
      <c r="H131" s="115"/>
      <c r="I131" s="100"/>
      <c r="J131" s="100"/>
      <c r="K131" s="100">
        <f t="shared" si="164"/>
        <v>31500</v>
      </c>
      <c r="L131" s="99">
        <f t="shared" si="165"/>
        <v>37800</v>
      </c>
    </row>
    <row r="132" spans="1:12" ht="42" customHeight="1" x14ac:dyDescent="0.25">
      <c r="A132" s="111"/>
      <c r="B132" s="112" t="s">
        <v>256</v>
      </c>
      <c r="C132" s="13" t="s">
        <v>15</v>
      </c>
      <c r="D132" s="114">
        <v>11.5</v>
      </c>
      <c r="E132" s="114">
        <v>1140</v>
      </c>
      <c r="F132" s="99">
        <f t="shared" si="166"/>
        <v>13110</v>
      </c>
      <c r="G132" s="99">
        <f t="shared" si="167"/>
        <v>15732</v>
      </c>
      <c r="H132" s="115"/>
      <c r="I132" s="100"/>
      <c r="J132" s="100"/>
      <c r="K132" s="100">
        <f t="shared" si="164"/>
        <v>13110</v>
      </c>
      <c r="L132" s="99">
        <f t="shared" si="165"/>
        <v>15732</v>
      </c>
    </row>
    <row r="133" spans="1:12" ht="27.75" customHeight="1" x14ac:dyDescent="0.25">
      <c r="A133" s="111"/>
      <c r="B133" s="112" t="s">
        <v>257</v>
      </c>
      <c r="C133" s="13" t="s">
        <v>15</v>
      </c>
      <c r="D133" s="114">
        <v>7.3</v>
      </c>
      <c r="E133" s="114">
        <v>1140</v>
      </c>
      <c r="F133" s="99">
        <f t="shared" si="166"/>
        <v>8322</v>
      </c>
      <c r="G133" s="99">
        <f t="shared" si="167"/>
        <v>9986.4</v>
      </c>
      <c r="H133" s="115"/>
      <c r="I133" s="100"/>
      <c r="J133" s="100"/>
      <c r="K133" s="100">
        <f t="shared" si="164"/>
        <v>8322</v>
      </c>
      <c r="L133" s="99">
        <f t="shared" si="165"/>
        <v>9986.4</v>
      </c>
    </row>
    <row r="134" spans="1:12" ht="27.75" customHeight="1" x14ac:dyDescent="0.25">
      <c r="A134" s="161" t="s">
        <v>266</v>
      </c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3"/>
    </row>
    <row r="135" spans="1:12" ht="27.75" customHeight="1" x14ac:dyDescent="0.25">
      <c r="A135" s="111"/>
      <c r="B135" s="112" t="s">
        <v>260</v>
      </c>
      <c r="C135" s="13" t="s">
        <v>7</v>
      </c>
      <c r="D135" s="113">
        <v>20.309999999999999</v>
      </c>
      <c r="E135" s="114">
        <v>1800</v>
      </c>
      <c r="F135" s="99">
        <f t="shared" ref="F135:F139" si="168">ROUND(E135*D135,2)</f>
        <v>36558</v>
      </c>
      <c r="G135" s="99">
        <f t="shared" ref="G135:G139" si="169">ROUND(F135*1.2,2)</f>
        <v>43869.599999999999</v>
      </c>
      <c r="H135" s="115"/>
      <c r="I135" s="100"/>
      <c r="J135" s="100"/>
      <c r="K135" s="100">
        <f t="shared" ref="K135:K139" si="170">F135+I135</f>
        <v>36558</v>
      </c>
      <c r="L135" s="99">
        <f t="shared" ref="L135:L139" si="171">G135+J135</f>
        <v>43869.599999999999</v>
      </c>
    </row>
    <row r="136" spans="1:12" ht="27.75" customHeight="1" x14ac:dyDescent="0.25">
      <c r="A136" s="111"/>
      <c r="B136" s="112" t="s">
        <v>251</v>
      </c>
      <c r="C136" s="13" t="s">
        <v>15</v>
      </c>
      <c r="D136" s="113">
        <v>18.8</v>
      </c>
      <c r="E136" s="120">
        <v>8737</v>
      </c>
      <c r="F136" s="99">
        <f t="shared" si="168"/>
        <v>164255.6</v>
      </c>
      <c r="G136" s="99">
        <f t="shared" si="169"/>
        <v>197106.72</v>
      </c>
      <c r="H136" s="115"/>
      <c r="I136" s="100"/>
      <c r="J136" s="100"/>
      <c r="K136" s="100">
        <f t="shared" si="170"/>
        <v>164255.6</v>
      </c>
      <c r="L136" s="99">
        <f t="shared" si="171"/>
        <v>197106.72</v>
      </c>
    </row>
    <row r="137" spans="1:12" ht="27.75" customHeight="1" x14ac:dyDescent="0.25">
      <c r="A137" s="111"/>
      <c r="B137" s="112" t="s">
        <v>261</v>
      </c>
      <c r="C137" s="13" t="s">
        <v>7</v>
      </c>
      <c r="D137" s="113">
        <v>12.4</v>
      </c>
      <c r="E137" s="114">
        <v>1630</v>
      </c>
      <c r="F137" s="99">
        <f t="shared" si="168"/>
        <v>20212</v>
      </c>
      <c r="G137" s="99">
        <f t="shared" si="169"/>
        <v>24254.400000000001</v>
      </c>
      <c r="H137" s="115"/>
      <c r="I137" s="100"/>
      <c r="J137" s="100"/>
      <c r="K137" s="100">
        <f t="shared" si="170"/>
        <v>20212</v>
      </c>
      <c r="L137" s="99">
        <f t="shared" si="171"/>
        <v>24254.400000000001</v>
      </c>
    </row>
    <row r="138" spans="1:12" ht="27.75" customHeight="1" x14ac:dyDescent="0.25">
      <c r="A138" s="121"/>
      <c r="B138" s="89" t="s">
        <v>245</v>
      </c>
      <c r="C138" s="13" t="s">
        <v>8</v>
      </c>
      <c r="D138" s="122">
        <v>140</v>
      </c>
      <c r="E138" s="114">
        <v>101.5</v>
      </c>
      <c r="F138" s="99">
        <f t="shared" si="168"/>
        <v>14210</v>
      </c>
      <c r="G138" s="99">
        <f t="shared" si="169"/>
        <v>17052</v>
      </c>
      <c r="H138" s="115"/>
      <c r="I138" s="100"/>
      <c r="J138" s="100"/>
      <c r="K138" s="100">
        <f t="shared" si="170"/>
        <v>14210</v>
      </c>
      <c r="L138" s="99">
        <f t="shared" si="171"/>
        <v>17052</v>
      </c>
    </row>
    <row r="139" spans="1:12" ht="27.75" customHeight="1" x14ac:dyDescent="0.25">
      <c r="A139" s="111"/>
      <c r="B139" s="112" t="s">
        <v>249</v>
      </c>
      <c r="C139" s="13" t="s">
        <v>7</v>
      </c>
      <c r="D139" s="113">
        <v>14</v>
      </c>
      <c r="E139" s="114">
        <v>2573.7399999999998</v>
      </c>
      <c r="F139" s="99">
        <f t="shared" si="168"/>
        <v>36032.36</v>
      </c>
      <c r="G139" s="99">
        <f t="shared" si="169"/>
        <v>43238.83</v>
      </c>
      <c r="H139" s="115"/>
      <c r="I139" s="100"/>
      <c r="J139" s="100"/>
      <c r="K139" s="100">
        <f t="shared" si="170"/>
        <v>36032.36</v>
      </c>
      <c r="L139" s="99">
        <f t="shared" si="171"/>
        <v>43238.83</v>
      </c>
    </row>
    <row r="140" spans="1:12" ht="27.75" customHeight="1" x14ac:dyDescent="0.25">
      <c r="A140" s="116"/>
      <c r="B140" s="118" t="s">
        <v>247</v>
      </c>
      <c r="C140" s="86" t="s">
        <v>7</v>
      </c>
      <c r="D140" s="119">
        <f>D139*1.26</f>
        <v>17.64</v>
      </c>
      <c r="E140" s="103"/>
      <c r="F140" s="102"/>
      <c r="G140" s="102"/>
      <c r="H140" s="102">
        <v>4800</v>
      </c>
      <c r="I140" s="103">
        <f t="shared" ref="I140" si="172">ROUND(H140*D140,2)</f>
        <v>84672</v>
      </c>
      <c r="J140" s="103">
        <f t="shared" ref="J140" si="173">ROUND(I140*1.2,2)</f>
        <v>101606.39999999999</v>
      </c>
      <c r="K140" s="102">
        <f t="shared" ref="K140:K161" si="174">F140+I140</f>
        <v>84672</v>
      </c>
      <c r="L140" s="102">
        <f t="shared" ref="L140:L161" si="175">G140+J140</f>
        <v>101606.39999999999</v>
      </c>
    </row>
    <row r="141" spans="1:12" ht="27.75" customHeight="1" x14ac:dyDescent="0.25">
      <c r="A141" s="121"/>
      <c r="B141" s="112" t="s">
        <v>276</v>
      </c>
      <c r="C141" s="13" t="s">
        <v>10</v>
      </c>
      <c r="D141" s="113">
        <v>64</v>
      </c>
      <c r="E141" s="114">
        <v>2952.96</v>
      </c>
      <c r="F141" s="99">
        <f t="shared" ref="F141" si="176">ROUND(E141*D141,2)</f>
        <v>188989.44</v>
      </c>
      <c r="G141" s="99">
        <f t="shared" ref="G141" si="177">ROUND(F141*1.2,2)</f>
        <v>226787.33</v>
      </c>
      <c r="H141" s="115"/>
      <c r="I141" s="100"/>
      <c r="J141" s="100"/>
      <c r="K141" s="100">
        <f t="shared" si="174"/>
        <v>188989.44</v>
      </c>
      <c r="L141" s="99">
        <f t="shared" si="175"/>
        <v>226787.33</v>
      </c>
    </row>
    <row r="142" spans="1:12" ht="27.75" customHeight="1" x14ac:dyDescent="0.25">
      <c r="A142" s="116"/>
      <c r="B142" s="118" t="s">
        <v>283</v>
      </c>
      <c r="C142" s="86" t="s">
        <v>10</v>
      </c>
      <c r="D142" s="119">
        <v>64</v>
      </c>
      <c r="E142" s="103"/>
      <c r="F142" s="102"/>
      <c r="G142" s="102"/>
      <c r="H142" s="102">
        <v>0</v>
      </c>
      <c r="I142" s="103">
        <f t="shared" ref="I142:I158" si="178">ROUND(H142*D142,2)</f>
        <v>0</v>
      </c>
      <c r="J142" s="103">
        <f t="shared" ref="J142:J158" si="179">ROUND(I142*1.2,2)</f>
        <v>0</v>
      </c>
      <c r="K142" s="102">
        <f t="shared" si="174"/>
        <v>0</v>
      </c>
      <c r="L142" s="102">
        <f t="shared" si="175"/>
        <v>0</v>
      </c>
    </row>
    <row r="143" spans="1:12" ht="27.75" customHeight="1" x14ac:dyDescent="0.25">
      <c r="A143" s="121"/>
      <c r="B143" s="108" t="s">
        <v>279</v>
      </c>
      <c r="C143" s="13" t="s">
        <v>15</v>
      </c>
      <c r="D143" s="122">
        <f>11.5+41.7</f>
        <v>53.2</v>
      </c>
      <c r="E143" s="114">
        <v>5800</v>
      </c>
      <c r="F143" s="99">
        <f t="shared" ref="F143:F145" si="180">ROUND(E143*D143,2)</f>
        <v>308560</v>
      </c>
      <c r="G143" s="99">
        <f t="shared" ref="G143:G145" si="181">ROUND(F143*1.2,2)</f>
        <v>370272</v>
      </c>
      <c r="H143" s="115"/>
      <c r="I143" s="100"/>
      <c r="J143" s="100"/>
      <c r="K143" s="100">
        <f t="shared" si="174"/>
        <v>308560</v>
      </c>
      <c r="L143" s="99">
        <f t="shared" si="175"/>
        <v>370272</v>
      </c>
    </row>
    <row r="144" spans="1:12" ht="27.75" customHeight="1" x14ac:dyDescent="0.25">
      <c r="A144" s="116"/>
      <c r="B144" s="87" t="s">
        <v>286</v>
      </c>
      <c r="C144" s="86" t="s">
        <v>284</v>
      </c>
      <c r="D144" s="117">
        <v>1</v>
      </c>
      <c r="E144" s="103"/>
      <c r="F144" s="102"/>
      <c r="G144" s="102"/>
      <c r="H144" s="102">
        <v>0</v>
      </c>
      <c r="I144" s="103">
        <f t="shared" ref="I144" si="182">ROUND(H144*D144,2)</f>
        <v>0</v>
      </c>
      <c r="J144" s="103">
        <f t="shared" ref="J144" si="183">ROUND(I144*1.2,2)</f>
        <v>0</v>
      </c>
      <c r="K144" s="102">
        <f t="shared" si="174"/>
        <v>0</v>
      </c>
      <c r="L144" s="102">
        <f t="shared" si="175"/>
        <v>0</v>
      </c>
    </row>
    <row r="145" spans="1:12" ht="27.75" customHeight="1" x14ac:dyDescent="0.25">
      <c r="A145" s="121"/>
      <c r="B145" s="126" t="s">
        <v>278</v>
      </c>
      <c r="C145" s="13" t="s">
        <v>10</v>
      </c>
      <c r="D145" s="127">
        <v>2</v>
      </c>
      <c r="E145" s="128">
        <v>2510.0160000000001</v>
      </c>
      <c r="F145" s="99">
        <f t="shared" si="180"/>
        <v>5020.03</v>
      </c>
      <c r="G145" s="99">
        <f t="shared" si="181"/>
        <v>6024.04</v>
      </c>
      <c r="H145" s="115"/>
      <c r="I145" s="100"/>
      <c r="J145" s="100"/>
      <c r="K145" s="100">
        <f t="shared" si="174"/>
        <v>5020.03</v>
      </c>
      <c r="L145" s="99">
        <f t="shared" si="175"/>
        <v>6024.04</v>
      </c>
    </row>
    <row r="146" spans="1:12" ht="27.75" customHeight="1" x14ac:dyDescent="0.25">
      <c r="A146" s="116"/>
      <c r="B146" s="129" t="s">
        <v>277</v>
      </c>
      <c r="C146" s="86" t="s">
        <v>10</v>
      </c>
      <c r="D146" s="130">
        <v>2</v>
      </c>
      <c r="E146" s="106"/>
      <c r="F146" s="106"/>
      <c r="G146" s="106"/>
      <c r="H146" s="102">
        <v>0</v>
      </c>
      <c r="I146" s="106">
        <f>ROUND(H146*D146,2)</f>
        <v>0</v>
      </c>
      <c r="J146" s="106">
        <f>ROUND(I146*1.2,2)</f>
        <v>0</v>
      </c>
      <c r="K146" s="106">
        <f>F146+I146</f>
        <v>0</v>
      </c>
      <c r="L146" s="107">
        <f>G146+J146</f>
        <v>0</v>
      </c>
    </row>
    <row r="147" spans="1:12" ht="27.75" customHeight="1" x14ac:dyDescent="0.25">
      <c r="A147" s="121"/>
      <c r="B147" s="89" t="s">
        <v>125</v>
      </c>
      <c r="C147" s="13" t="s">
        <v>10</v>
      </c>
      <c r="D147" s="122">
        <v>1</v>
      </c>
      <c r="E147" s="114">
        <v>12480</v>
      </c>
      <c r="F147" s="99">
        <f t="shared" ref="F147" si="184">ROUND(E147*D147,2)</f>
        <v>12480</v>
      </c>
      <c r="G147" s="99">
        <f t="shared" ref="G147" si="185">ROUND(F147*1.2,2)</f>
        <v>14976</v>
      </c>
      <c r="H147" s="115"/>
      <c r="I147" s="100"/>
      <c r="J147" s="100"/>
      <c r="K147" s="100">
        <f t="shared" ref="K147" si="186">F147+I147</f>
        <v>12480</v>
      </c>
      <c r="L147" s="99">
        <f t="shared" ref="L147" si="187">G147+J147</f>
        <v>14976</v>
      </c>
    </row>
    <row r="148" spans="1:12" ht="27.75" customHeight="1" x14ac:dyDescent="0.25">
      <c r="A148" s="116"/>
      <c r="B148" s="87" t="s">
        <v>126</v>
      </c>
      <c r="C148" s="86" t="s">
        <v>10</v>
      </c>
      <c r="D148" s="117">
        <v>1</v>
      </c>
      <c r="E148" s="103"/>
      <c r="F148" s="103"/>
      <c r="G148" s="103"/>
      <c r="H148" s="102">
        <v>0</v>
      </c>
      <c r="I148" s="103">
        <f t="shared" si="178"/>
        <v>0</v>
      </c>
      <c r="J148" s="103">
        <f t="shared" si="179"/>
        <v>0</v>
      </c>
      <c r="K148" s="102">
        <f t="shared" si="174"/>
        <v>0</v>
      </c>
      <c r="L148" s="102">
        <f t="shared" si="175"/>
        <v>0</v>
      </c>
    </row>
    <row r="149" spans="1:12" ht="27.75" customHeight="1" x14ac:dyDescent="0.25">
      <c r="A149" s="116"/>
      <c r="B149" s="87" t="s">
        <v>233</v>
      </c>
      <c r="C149" s="86" t="s">
        <v>149</v>
      </c>
      <c r="D149" s="117">
        <v>1</v>
      </c>
      <c r="E149" s="103"/>
      <c r="F149" s="103"/>
      <c r="G149" s="103"/>
      <c r="H149" s="102">
        <v>0</v>
      </c>
      <c r="I149" s="103">
        <f t="shared" si="178"/>
        <v>0</v>
      </c>
      <c r="J149" s="103">
        <f t="shared" si="179"/>
        <v>0</v>
      </c>
      <c r="K149" s="102">
        <f t="shared" si="174"/>
        <v>0</v>
      </c>
      <c r="L149" s="102">
        <f t="shared" si="175"/>
        <v>0</v>
      </c>
    </row>
    <row r="150" spans="1:12" ht="27.75" customHeight="1" x14ac:dyDescent="0.25">
      <c r="A150" s="116"/>
      <c r="B150" s="87" t="s">
        <v>235</v>
      </c>
      <c r="C150" s="86" t="s">
        <v>10</v>
      </c>
      <c r="D150" s="117">
        <v>1</v>
      </c>
      <c r="E150" s="103"/>
      <c r="F150" s="103"/>
      <c r="G150" s="103"/>
      <c r="H150" s="102">
        <v>0</v>
      </c>
      <c r="I150" s="103">
        <f t="shared" si="178"/>
        <v>0</v>
      </c>
      <c r="J150" s="103">
        <f t="shared" si="179"/>
        <v>0</v>
      </c>
      <c r="K150" s="102">
        <f t="shared" si="174"/>
        <v>0</v>
      </c>
      <c r="L150" s="102">
        <f t="shared" si="175"/>
        <v>0</v>
      </c>
    </row>
    <row r="151" spans="1:12" ht="27.75" customHeight="1" x14ac:dyDescent="0.25">
      <c r="A151" s="116"/>
      <c r="B151" s="87" t="s">
        <v>241</v>
      </c>
      <c r="C151" s="86" t="s">
        <v>238</v>
      </c>
      <c r="D151" s="117">
        <v>4</v>
      </c>
      <c r="E151" s="103"/>
      <c r="F151" s="103"/>
      <c r="G151" s="103"/>
      <c r="H151" s="103">
        <v>235.65</v>
      </c>
      <c r="I151" s="103">
        <f t="shared" si="178"/>
        <v>942.6</v>
      </c>
      <c r="J151" s="103">
        <f t="shared" si="179"/>
        <v>1131.1199999999999</v>
      </c>
      <c r="K151" s="102">
        <f t="shared" si="174"/>
        <v>942.6</v>
      </c>
      <c r="L151" s="102">
        <f t="shared" si="175"/>
        <v>1131.1199999999999</v>
      </c>
    </row>
    <row r="152" spans="1:12" ht="27.75" customHeight="1" x14ac:dyDescent="0.25">
      <c r="A152" s="116"/>
      <c r="B152" s="87" t="s">
        <v>239</v>
      </c>
      <c r="C152" s="86" t="s">
        <v>234</v>
      </c>
      <c r="D152" s="117">
        <v>0.76</v>
      </c>
      <c r="E152" s="103"/>
      <c r="F152" s="103"/>
      <c r="G152" s="103"/>
      <c r="H152" s="103">
        <v>367.42500000000001</v>
      </c>
      <c r="I152" s="103">
        <f t="shared" si="178"/>
        <v>279.24</v>
      </c>
      <c r="J152" s="103">
        <f t="shared" si="179"/>
        <v>335.09</v>
      </c>
      <c r="K152" s="102">
        <f t="shared" si="174"/>
        <v>279.24</v>
      </c>
      <c r="L152" s="102">
        <f t="shared" si="175"/>
        <v>335.09</v>
      </c>
    </row>
    <row r="153" spans="1:12" ht="27.75" customHeight="1" x14ac:dyDescent="0.25">
      <c r="A153" s="116"/>
      <c r="B153" s="87" t="s">
        <v>240</v>
      </c>
      <c r="C153" s="86" t="s">
        <v>234</v>
      </c>
      <c r="D153" s="117">
        <v>0.76</v>
      </c>
      <c r="E153" s="103"/>
      <c r="F153" s="103"/>
      <c r="G153" s="103"/>
      <c r="H153" s="103">
        <v>335.875</v>
      </c>
      <c r="I153" s="103">
        <f t="shared" si="178"/>
        <v>255.27</v>
      </c>
      <c r="J153" s="103">
        <f t="shared" si="179"/>
        <v>306.32</v>
      </c>
      <c r="K153" s="102">
        <f t="shared" si="174"/>
        <v>255.27</v>
      </c>
      <c r="L153" s="102">
        <f t="shared" si="175"/>
        <v>306.32</v>
      </c>
    </row>
    <row r="154" spans="1:12" ht="27.75" customHeight="1" x14ac:dyDescent="0.25">
      <c r="A154" s="121"/>
      <c r="B154" s="89" t="s">
        <v>291</v>
      </c>
      <c r="C154" s="134" t="s">
        <v>10</v>
      </c>
      <c r="D154" s="122">
        <v>10</v>
      </c>
      <c r="E154" s="114">
        <v>1120</v>
      </c>
      <c r="F154" s="99">
        <f t="shared" ref="F154" si="188">ROUND(E154*D154,2)</f>
        <v>11200</v>
      </c>
      <c r="G154" s="99">
        <f t="shared" ref="G154" si="189">ROUND(F154*1.2,2)</f>
        <v>13440</v>
      </c>
      <c r="H154" s="115"/>
      <c r="I154" s="100"/>
      <c r="J154" s="100"/>
      <c r="K154" s="100">
        <f t="shared" si="174"/>
        <v>11200</v>
      </c>
      <c r="L154" s="99">
        <f t="shared" si="175"/>
        <v>13440</v>
      </c>
    </row>
    <row r="155" spans="1:12" ht="27.75" customHeight="1" x14ac:dyDescent="0.25">
      <c r="A155" s="121"/>
      <c r="B155" s="89" t="s">
        <v>237</v>
      </c>
      <c r="C155" s="13" t="s">
        <v>24</v>
      </c>
      <c r="D155" s="122">
        <v>12</v>
      </c>
      <c r="E155" s="114">
        <v>1324</v>
      </c>
      <c r="F155" s="99">
        <f t="shared" ref="F155" si="190">ROUND(E155*D155,2)</f>
        <v>15888</v>
      </c>
      <c r="G155" s="99">
        <f t="shared" ref="G155" si="191">ROUND(F155*1.2,2)</f>
        <v>19065.599999999999</v>
      </c>
      <c r="H155" s="115"/>
      <c r="I155" s="100"/>
      <c r="J155" s="100"/>
      <c r="K155" s="100">
        <f t="shared" si="174"/>
        <v>15888</v>
      </c>
      <c r="L155" s="99">
        <f t="shared" si="175"/>
        <v>19065.599999999999</v>
      </c>
    </row>
    <row r="156" spans="1:12" ht="27.75" customHeight="1" x14ac:dyDescent="0.25">
      <c r="A156" s="116"/>
      <c r="B156" s="118" t="s">
        <v>259</v>
      </c>
      <c r="C156" s="86" t="s">
        <v>149</v>
      </c>
      <c r="D156" s="119">
        <v>12</v>
      </c>
      <c r="E156" s="103"/>
      <c r="F156" s="102"/>
      <c r="G156" s="102"/>
      <c r="H156" s="102">
        <v>0</v>
      </c>
      <c r="I156" s="103">
        <f t="shared" si="178"/>
        <v>0</v>
      </c>
      <c r="J156" s="103">
        <f t="shared" si="179"/>
        <v>0</v>
      </c>
      <c r="K156" s="102">
        <f t="shared" si="174"/>
        <v>0</v>
      </c>
      <c r="L156" s="102">
        <f t="shared" si="175"/>
        <v>0</v>
      </c>
    </row>
    <row r="157" spans="1:12" ht="27.75" customHeight="1" x14ac:dyDescent="0.25">
      <c r="A157" s="116"/>
      <c r="B157" s="118" t="s">
        <v>290</v>
      </c>
      <c r="C157" s="86" t="s">
        <v>149</v>
      </c>
      <c r="D157" s="119">
        <v>12</v>
      </c>
      <c r="E157" s="103"/>
      <c r="F157" s="102"/>
      <c r="G157" s="102"/>
      <c r="H157" s="102">
        <v>0</v>
      </c>
      <c r="I157" s="103">
        <f t="shared" si="178"/>
        <v>0</v>
      </c>
      <c r="J157" s="103">
        <f t="shared" si="179"/>
        <v>0</v>
      </c>
      <c r="K157" s="102">
        <f t="shared" si="174"/>
        <v>0</v>
      </c>
      <c r="L157" s="102">
        <f t="shared" si="175"/>
        <v>0</v>
      </c>
    </row>
    <row r="158" spans="1:12" ht="27.75" customHeight="1" x14ac:dyDescent="0.25">
      <c r="A158" s="116"/>
      <c r="B158" s="118" t="s">
        <v>236</v>
      </c>
      <c r="C158" s="86" t="s">
        <v>10</v>
      </c>
      <c r="D158" s="119">
        <v>24</v>
      </c>
      <c r="E158" s="103"/>
      <c r="F158" s="102"/>
      <c r="G158" s="102"/>
      <c r="H158" s="102">
        <v>0</v>
      </c>
      <c r="I158" s="103">
        <f t="shared" si="178"/>
        <v>0</v>
      </c>
      <c r="J158" s="103">
        <f t="shared" si="179"/>
        <v>0</v>
      </c>
      <c r="K158" s="102">
        <f t="shared" si="174"/>
        <v>0</v>
      </c>
      <c r="L158" s="102">
        <f t="shared" si="175"/>
        <v>0</v>
      </c>
    </row>
    <row r="159" spans="1:12" ht="27.75" customHeight="1" x14ac:dyDescent="0.25">
      <c r="A159" s="111"/>
      <c r="B159" s="112" t="s">
        <v>280</v>
      </c>
      <c r="C159" s="13" t="s">
        <v>7</v>
      </c>
      <c r="D159" s="113">
        <v>17</v>
      </c>
      <c r="E159" s="114">
        <v>2416.5</v>
      </c>
      <c r="F159" s="99">
        <f t="shared" ref="F159" si="192">ROUND(E159*D159,2)</f>
        <v>41080.5</v>
      </c>
      <c r="G159" s="99">
        <f t="shared" ref="G159" si="193">ROUND(F159*1.2,2)</f>
        <v>49296.6</v>
      </c>
      <c r="H159" s="115"/>
      <c r="I159" s="100"/>
      <c r="J159" s="100"/>
      <c r="K159" s="100">
        <f t="shared" si="174"/>
        <v>41080.5</v>
      </c>
      <c r="L159" s="99">
        <f t="shared" si="175"/>
        <v>49296.6</v>
      </c>
    </row>
    <row r="160" spans="1:12" ht="27.75" customHeight="1" x14ac:dyDescent="0.25">
      <c r="A160" s="116"/>
      <c r="B160" s="87" t="s">
        <v>275</v>
      </c>
      <c r="C160" s="86" t="s">
        <v>7</v>
      </c>
      <c r="D160" s="117">
        <f>D159*1.26</f>
        <v>21.42</v>
      </c>
      <c r="E160" s="103"/>
      <c r="F160" s="103"/>
      <c r="G160" s="103"/>
      <c r="H160" s="102">
        <v>4800</v>
      </c>
      <c r="I160" s="103">
        <f t="shared" ref="I160" si="194">ROUND(H160*D160,2)</f>
        <v>102816</v>
      </c>
      <c r="J160" s="103">
        <f t="shared" ref="J160" si="195">ROUND(I160*1.2,2)</f>
        <v>123379.2</v>
      </c>
      <c r="K160" s="102">
        <f t="shared" si="174"/>
        <v>102816</v>
      </c>
      <c r="L160" s="102">
        <f t="shared" si="175"/>
        <v>123379.2</v>
      </c>
    </row>
    <row r="161" spans="1:12" ht="27.75" customHeight="1" x14ac:dyDescent="0.25">
      <c r="A161" s="131"/>
      <c r="B161" s="112" t="s">
        <v>281</v>
      </c>
      <c r="C161" s="13" t="s">
        <v>7</v>
      </c>
      <c r="D161" s="113">
        <v>1.7</v>
      </c>
      <c r="E161" s="114">
        <v>2102.355</v>
      </c>
      <c r="F161" s="99">
        <f t="shared" ref="F161" si="196">ROUND(E161*D161,2)</f>
        <v>3574</v>
      </c>
      <c r="G161" s="99">
        <f t="shared" ref="G161" si="197">ROUND(F161*1.2,2)</f>
        <v>4288.8</v>
      </c>
      <c r="H161" s="115"/>
      <c r="I161" s="100"/>
      <c r="J161" s="100"/>
      <c r="K161" s="100">
        <f t="shared" si="174"/>
        <v>3574</v>
      </c>
      <c r="L161" s="99">
        <f t="shared" si="175"/>
        <v>4288.8</v>
      </c>
    </row>
    <row r="162" spans="1:12" ht="27.75" customHeight="1" x14ac:dyDescent="0.25">
      <c r="A162" s="116"/>
      <c r="B162" s="118" t="s">
        <v>275</v>
      </c>
      <c r="C162" s="86" t="s">
        <v>7</v>
      </c>
      <c r="D162" s="119">
        <f>D161*1.26</f>
        <v>2.1419999999999999</v>
      </c>
      <c r="E162" s="103"/>
      <c r="F162" s="102"/>
      <c r="G162" s="102"/>
      <c r="H162" s="102">
        <v>4800</v>
      </c>
      <c r="I162" s="103">
        <f t="shared" ref="I162" si="198">ROUND(H162*D162,2)</f>
        <v>10281.6</v>
      </c>
      <c r="J162" s="103">
        <f t="shared" ref="J162" si="199">ROUND(I162*1.2,2)</f>
        <v>12337.92</v>
      </c>
      <c r="K162" s="102">
        <f t="shared" ref="K162:K166" si="200">F162+I162</f>
        <v>10281.6</v>
      </c>
      <c r="L162" s="102">
        <f t="shared" ref="L162:L166" si="201">G162+J162</f>
        <v>12337.92</v>
      </c>
    </row>
    <row r="163" spans="1:12" ht="27.75" customHeight="1" x14ac:dyDescent="0.25">
      <c r="A163" s="111"/>
      <c r="B163" s="112" t="s">
        <v>282</v>
      </c>
      <c r="C163" s="13" t="s">
        <v>9</v>
      </c>
      <c r="D163" s="113">
        <v>31</v>
      </c>
      <c r="E163" s="114">
        <v>1181.625</v>
      </c>
      <c r="F163" s="99">
        <f t="shared" ref="F163:F166" si="202">ROUND(E163*D163,2)</f>
        <v>36630.379999999997</v>
      </c>
      <c r="G163" s="99">
        <f t="shared" ref="G163:G166" si="203">ROUND(F163*1.2,2)</f>
        <v>43956.46</v>
      </c>
      <c r="H163" s="115"/>
      <c r="I163" s="100"/>
      <c r="J163" s="100"/>
      <c r="K163" s="100">
        <f t="shared" si="200"/>
        <v>36630.379999999997</v>
      </c>
      <c r="L163" s="99">
        <f t="shared" si="201"/>
        <v>43956.46</v>
      </c>
    </row>
    <row r="164" spans="1:12" ht="27.75" customHeight="1" x14ac:dyDescent="0.25">
      <c r="A164" s="111"/>
      <c r="B164" s="112" t="s">
        <v>255</v>
      </c>
      <c r="C164" s="13" t="s">
        <v>15</v>
      </c>
      <c r="D164" s="114">
        <v>45</v>
      </c>
      <c r="E164" s="114">
        <v>700</v>
      </c>
      <c r="F164" s="99">
        <f t="shared" si="202"/>
        <v>31500</v>
      </c>
      <c r="G164" s="99">
        <f t="shared" si="203"/>
        <v>37800</v>
      </c>
      <c r="H164" s="115"/>
      <c r="I164" s="100"/>
      <c r="J164" s="100"/>
      <c r="K164" s="100">
        <f t="shared" si="200"/>
        <v>31500</v>
      </c>
      <c r="L164" s="99">
        <f t="shared" si="201"/>
        <v>37800</v>
      </c>
    </row>
    <row r="165" spans="1:12" ht="44.25" customHeight="1" x14ac:dyDescent="0.25">
      <c r="A165" s="111"/>
      <c r="B165" s="112" t="s">
        <v>256</v>
      </c>
      <c r="C165" s="13" t="s">
        <v>15</v>
      </c>
      <c r="D165" s="114">
        <v>11.5</v>
      </c>
      <c r="E165" s="114">
        <v>1140</v>
      </c>
      <c r="F165" s="99">
        <f t="shared" si="202"/>
        <v>13110</v>
      </c>
      <c r="G165" s="99">
        <f t="shared" si="203"/>
        <v>15732</v>
      </c>
      <c r="H165" s="115"/>
      <c r="I165" s="100"/>
      <c r="J165" s="100"/>
      <c r="K165" s="100">
        <f t="shared" si="200"/>
        <v>13110</v>
      </c>
      <c r="L165" s="99">
        <f t="shared" si="201"/>
        <v>15732</v>
      </c>
    </row>
    <row r="166" spans="1:12" ht="27.75" customHeight="1" x14ac:dyDescent="0.25">
      <c r="A166" s="111"/>
      <c r="B166" s="112" t="s">
        <v>257</v>
      </c>
      <c r="C166" s="13" t="s">
        <v>15</v>
      </c>
      <c r="D166" s="114">
        <v>7.3</v>
      </c>
      <c r="E166" s="114">
        <v>1140</v>
      </c>
      <c r="F166" s="99">
        <f t="shared" si="202"/>
        <v>8322</v>
      </c>
      <c r="G166" s="99">
        <f t="shared" si="203"/>
        <v>9986.4</v>
      </c>
      <c r="H166" s="115"/>
      <c r="I166" s="100"/>
      <c r="J166" s="100"/>
      <c r="K166" s="100">
        <f t="shared" si="200"/>
        <v>8322</v>
      </c>
      <c r="L166" s="99">
        <f t="shared" si="201"/>
        <v>9986.4</v>
      </c>
    </row>
    <row r="167" spans="1:12" ht="27.75" customHeight="1" x14ac:dyDescent="0.25">
      <c r="A167" s="161" t="s">
        <v>270</v>
      </c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3"/>
    </row>
    <row r="168" spans="1:12" ht="27.75" customHeight="1" x14ac:dyDescent="0.25">
      <c r="A168" s="111"/>
      <c r="B168" s="112" t="s">
        <v>260</v>
      </c>
      <c r="C168" s="13" t="s">
        <v>7</v>
      </c>
      <c r="D168" s="113">
        <v>20.309999999999999</v>
      </c>
      <c r="E168" s="114">
        <v>1800</v>
      </c>
      <c r="F168" s="99">
        <f t="shared" ref="F168:F172" si="204">ROUND(E168*D168,2)</f>
        <v>36558</v>
      </c>
      <c r="G168" s="99">
        <f t="shared" ref="G168:G172" si="205">ROUND(F168*1.2,2)</f>
        <v>43869.599999999999</v>
      </c>
      <c r="H168" s="115"/>
      <c r="I168" s="100"/>
      <c r="J168" s="100"/>
      <c r="K168" s="100">
        <f t="shared" ref="K168:K172" si="206">F168+I168</f>
        <v>36558</v>
      </c>
      <c r="L168" s="99">
        <f t="shared" ref="L168:L172" si="207">G168+J168</f>
        <v>43869.599999999999</v>
      </c>
    </row>
    <row r="169" spans="1:12" ht="27.75" customHeight="1" x14ac:dyDescent="0.25">
      <c r="A169" s="111"/>
      <c r="B169" s="112" t="s">
        <v>251</v>
      </c>
      <c r="C169" s="13" t="s">
        <v>15</v>
      </c>
      <c r="D169" s="113">
        <v>18.8</v>
      </c>
      <c r="E169" s="120">
        <v>8737</v>
      </c>
      <c r="F169" s="99">
        <f t="shared" si="204"/>
        <v>164255.6</v>
      </c>
      <c r="G169" s="99">
        <f t="shared" si="205"/>
        <v>197106.72</v>
      </c>
      <c r="H169" s="115"/>
      <c r="I169" s="100"/>
      <c r="J169" s="100"/>
      <c r="K169" s="100">
        <f t="shared" si="206"/>
        <v>164255.6</v>
      </c>
      <c r="L169" s="99">
        <f t="shared" si="207"/>
        <v>197106.72</v>
      </c>
    </row>
    <row r="170" spans="1:12" ht="27.75" customHeight="1" x14ac:dyDescent="0.25">
      <c r="A170" s="111"/>
      <c r="B170" s="112" t="s">
        <v>261</v>
      </c>
      <c r="C170" s="13" t="s">
        <v>7</v>
      </c>
      <c r="D170" s="113">
        <v>12.4</v>
      </c>
      <c r="E170" s="114">
        <v>1630</v>
      </c>
      <c r="F170" s="99">
        <f t="shared" si="204"/>
        <v>20212</v>
      </c>
      <c r="G170" s="99">
        <f t="shared" si="205"/>
        <v>24254.400000000001</v>
      </c>
      <c r="H170" s="115"/>
      <c r="I170" s="100"/>
      <c r="J170" s="100"/>
      <c r="K170" s="100">
        <f t="shared" si="206"/>
        <v>20212</v>
      </c>
      <c r="L170" s="99">
        <f t="shared" si="207"/>
        <v>24254.400000000001</v>
      </c>
    </row>
    <row r="171" spans="1:12" ht="27.75" customHeight="1" x14ac:dyDescent="0.25">
      <c r="A171" s="121"/>
      <c r="B171" s="89" t="s">
        <v>245</v>
      </c>
      <c r="C171" s="13" t="s">
        <v>8</v>
      </c>
      <c r="D171" s="122">
        <v>140</v>
      </c>
      <c r="E171" s="114">
        <v>101.5</v>
      </c>
      <c r="F171" s="99">
        <f t="shared" si="204"/>
        <v>14210</v>
      </c>
      <c r="G171" s="99">
        <f t="shared" si="205"/>
        <v>17052</v>
      </c>
      <c r="H171" s="115"/>
      <c r="I171" s="100"/>
      <c r="J171" s="100"/>
      <c r="K171" s="100">
        <f t="shared" si="206"/>
        <v>14210</v>
      </c>
      <c r="L171" s="99">
        <f t="shared" si="207"/>
        <v>17052</v>
      </c>
    </row>
    <row r="172" spans="1:12" ht="27.75" customHeight="1" x14ac:dyDescent="0.25">
      <c r="A172" s="111"/>
      <c r="B172" s="112" t="s">
        <v>249</v>
      </c>
      <c r="C172" s="13" t="s">
        <v>7</v>
      </c>
      <c r="D172" s="113">
        <v>14</v>
      </c>
      <c r="E172" s="114">
        <v>2573.7399999999998</v>
      </c>
      <c r="F172" s="99">
        <f t="shared" si="204"/>
        <v>36032.36</v>
      </c>
      <c r="G172" s="99">
        <f t="shared" si="205"/>
        <v>43238.83</v>
      </c>
      <c r="H172" s="115"/>
      <c r="I172" s="100"/>
      <c r="J172" s="100"/>
      <c r="K172" s="100">
        <f t="shared" si="206"/>
        <v>36032.36</v>
      </c>
      <c r="L172" s="99">
        <f t="shared" si="207"/>
        <v>43238.83</v>
      </c>
    </row>
    <row r="173" spans="1:12" ht="27.75" customHeight="1" x14ac:dyDescent="0.25">
      <c r="A173" s="116"/>
      <c r="B173" s="118" t="s">
        <v>247</v>
      </c>
      <c r="C173" s="86" t="s">
        <v>7</v>
      </c>
      <c r="D173" s="119">
        <f>D172*1.26</f>
        <v>17.64</v>
      </c>
      <c r="E173" s="103"/>
      <c r="F173" s="102"/>
      <c r="G173" s="102"/>
      <c r="H173" s="102">
        <v>4800</v>
      </c>
      <c r="I173" s="103">
        <f t="shared" ref="I173" si="208">ROUND(H173*D173,2)</f>
        <v>84672</v>
      </c>
      <c r="J173" s="103">
        <f t="shared" ref="J173" si="209">ROUND(I173*1.2,2)</f>
        <v>101606.39999999999</v>
      </c>
      <c r="K173" s="102">
        <f t="shared" ref="K173:K194" si="210">F173+I173</f>
        <v>84672</v>
      </c>
      <c r="L173" s="102">
        <f t="shared" ref="L173:L194" si="211">G173+J173</f>
        <v>101606.39999999999</v>
      </c>
    </row>
    <row r="174" spans="1:12" ht="27.75" customHeight="1" x14ac:dyDescent="0.25">
      <c r="A174" s="121"/>
      <c r="B174" s="112" t="s">
        <v>276</v>
      </c>
      <c r="C174" s="13" t="s">
        <v>10</v>
      </c>
      <c r="D174" s="113">
        <v>64</v>
      </c>
      <c r="E174" s="114">
        <v>2952.96</v>
      </c>
      <c r="F174" s="99">
        <f t="shared" ref="F174" si="212">ROUND(E174*D174,2)</f>
        <v>188989.44</v>
      </c>
      <c r="G174" s="99">
        <f t="shared" ref="G174" si="213">ROUND(F174*1.2,2)</f>
        <v>226787.33</v>
      </c>
      <c r="H174" s="115"/>
      <c r="I174" s="100"/>
      <c r="J174" s="100"/>
      <c r="K174" s="100">
        <f t="shared" si="210"/>
        <v>188989.44</v>
      </c>
      <c r="L174" s="99">
        <f t="shared" si="211"/>
        <v>226787.33</v>
      </c>
    </row>
    <row r="175" spans="1:12" ht="27.75" customHeight="1" x14ac:dyDescent="0.25">
      <c r="A175" s="116"/>
      <c r="B175" s="118" t="s">
        <v>283</v>
      </c>
      <c r="C175" s="86" t="s">
        <v>10</v>
      </c>
      <c r="D175" s="119">
        <v>64</v>
      </c>
      <c r="E175" s="103"/>
      <c r="F175" s="102"/>
      <c r="G175" s="102"/>
      <c r="H175" s="102">
        <v>0</v>
      </c>
      <c r="I175" s="103">
        <f t="shared" ref="I175:I191" si="214">ROUND(H175*D175,2)</f>
        <v>0</v>
      </c>
      <c r="J175" s="103">
        <f t="shared" ref="J175:J191" si="215">ROUND(I175*1.2,2)</f>
        <v>0</v>
      </c>
      <c r="K175" s="102">
        <f t="shared" si="210"/>
        <v>0</v>
      </c>
      <c r="L175" s="102">
        <f t="shared" si="211"/>
        <v>0</v>
      </c>
    </row>
    <row r="176" spans="1:12" ht="27.75" customHeight="1" x14ac:dyDescent="0.25">
      <c r="A176" s="121"/>
      <c r="B176" s="108" t="s">
        <v>279</v>
      </c>
      <c r="C176" s="13" t="s">
        <v>15</v>
      </c>
      <c r="D176" s="122">
        <f>11.5+41.7</f>
        <v>53.2</v>
      </c>
      <c r="E176" s="114">
        <v>5800</v>
      </c>
      <c r="F176" s="99">
        <f t="shared" ref="F176:F178" si="216">ROUND(E176*D176,2)</f>
        <v>308560</v>
      </c>
      <c r="G176" s="99">
        <f t="shared" ref="G176:G178" si="217">ROUND(F176*1.2,2)</f>
        <v>370272</v>
      </c>
      <c r="H176" s="115"/>
      <c r="I176" s="100"/>
      <c r="J176" s="100"/>
      <c r="K176" s="100">
        <f t="shared" si="210"/>
        <v>308560</v>
      </c>
      <c r="L176" s="99">
        <f t="shared" si="211"/>
        <v>370272</v>
      </c>
    </row>
    <row r="177" spans="1:12" ht="27.75" customHeight="1" x14ac:dyDescent="0.25">
      <c r="A177" s="116"/>
      <c r="B177" s="87" t="s">
        <v>287</v>
      </c>
      <c r="C177" s="86" t="s">
        <v>284</v>
      </c>
      <c r="D177" s="117">
        <v>1</v>
      </c>
      <c r="E177" s="103"/>
      <c r="F177" s="102"/>
      <c r="G177" s="102"/>
      <c r="H177" s="102">
        <v>0</v>
      </c>
      <c r="I177" s="103">
        <f t="shared" ref="I177" si="218">ROUND(H177*D177,2)</f>
        <v>0</v>
      </c>
      <c r="J177" s="103">
        <f t="shared" ref="J177" si="219">ROUND(I177*1.2,2)</f>
        <v>0</v>
      </c>
      <c r="K177" s="102">
        <f t="shared" si="210"/>
        <v>0</v>
      </c>
      <c r="L177" s="102">
        <f t="shared" si="211"/>
        <v>0</v>
      </c>
    </row>
    <row r="178" spans="1:12" ht="27.75" customHeight="1" x14ac:dyDescent="0.25">
      <c r="A178" s="121"/>
      <c r="B178" s="126" t="s">
        <v>278</v>
      </c>
      <c r="C178" s="13" t="s">
        <v>10</v>
      </c>
      <c r="D178" s="127">
        <v>2</v>
      </c>
      <c r="E178" s="128">
        <v>2510.0160000000001</v>
      </c>
      <c r="F178" s="99">
        <f t="shared" si="216"/>
        <v>5020.03</v>
      </c>
      <c r="G178" s="99">
        <f t="shared" si="217"/>
        <v>6024.04</v>
      </c>
      <c r="H178" s="115"/>
      <c r="I178" s="100"/>
      <c r="J178" s="100"/>
      <c r="K178" s="100">
        <f t="shared" si="210"/>
        <v>5020.03</v>
      </c>
      <c r="L178" s="99">
        <f t="shared" si="211"/>
        <v>6024.04</v>
      </c>
    </row>
    <row r="179" spans="1:12" ht="27.75" customHeight="1" x14ac:dyDescent="0.25">
      <c r="A179" s="116"/>
      <c r="B179" s="129" t="s">
        <v>277</v>
      </c>
      <c r="C179" s="86" t="s">
        <v>10</v>
      </c>
      <c r="D179" s="130">
        <v>2</v>
      </c>
      <c r="E179" s="106"/>
      <c r="F179" s="106"/>
      <c r="G179" s="106"/>
      <c r="H179" s="102">
        <v>0</v>
      </c>
      <c r="I179" s="106">
        <f>ROUND(H179*D179,2)</f>
        <v>0</v>
      </c>
      <c r="J179" s="106">
        <f>ROUND(I179*1.2,2)</f>
        <v>0</v>
      </c>
      <c r="K179" s="106">
        <f>F179+I179</f>
        <v>0</v>
      </c>
      <c r="L179" s="107">
        <f>G179+J179</f>
        <v>0</v>
      </c>
    </row>
    <row r="180" spans="1:12" ht="27.75" customHeight="1" x14ac:dyDescent="0.25">
      <c r="A180" s="121"/>
      <c r="B180" s="89" t="s">
        <v>125</v>
      </c>
      <c r="C180" s="13" t="s">
        <v>10</v>
      </c>
      <c r="D180" s="122">
        <v>1</v>
      </c>
      <c r="E180" s="114">
        <v>12480</v>
      </c>
      <c r="F180" s="99">
        <f t="shared" ref="F180" si="220">ROUND(E180*D180,2)</f>
        <v>12480</v>
      </c>
      <c r="G180" s="99">
        <f t="shared" ref="G180" si="221">ROUND(F180*1.2,2)</f>
        <v>14976</v>
      </c>
      <c r="H180" s="115"/>
      <c r="I180" s="100"/>
      <c r="J180" s="100"/>
      <c r="K180" s="100">
        <f t="shared" ref="K180" si="222">F180+I180</f>
        <v>12480</v>
      </c>
      <c r="L180" s="99">
        <f t="shared" ref="L180" si="223">G180+J180</f>
        <v>14976</v>
      </c>
    </row>
    <row r="181" spans="1:12" ht="27.75" customHeight="1" x14ac:dyDescent="0.25">
      <c r="A181" s="116"/>
      <c r="B181" s="87" t="s">
        <v>126</v>
      </c>
      <c r="C181" s="86" t="s">
        <v>10</v>
      </c>
      <c r="D181" s="117">
        <v>1</v>
      </c>
      <c r="E181" s="103"/>
      <c r="F181" s="103"/>
      <c r="G181" s="103"/>
      <c r="H181" s="102">
        <v>0</v>
      </c>
      <c r="I181" s="103">
        <f t="shared" si="214"/>
        <v>0</v>
      </c>
      <c r="J181" s="103">
        <f t="shared" si="215"/>
        <v>0</v>
      </c>
      <c r="K181" s="102">
        <f t="shared" si="210"/>
        <v>0</v>
      </c>
      <c r="L181" s="102">
        <f t="shared" si="211"/>
        <v>0</v>
      </c>
    </row>
    <row r="182" spans="1:12" ht="27.75" customHeight="1" x14ac:dyDescent="0.25">
      <c r="A182" s="116"/>
      <c r="B182" s="87" t="s">
        <v>233</v>
      </c>
      <c r="C182" s="86" t="s">
        <v>149</v>
      </c>
      <c r="D182" s="117">
        <v>1</v>
      </c>
      <c r="E182" s="103"/>
      <c r="F182" s="103"/>
      <c r="G182" s="103"/>
      <c r="H182" s="102">
        <v>0</v>
      </c>
      <c r="I182" s="103">
        <f t="shared" si="214"/>
        <v>0</v>
      </c>
      <c r="J182" s="103">
        <f t="shared" si="215"/>
        <v>0</v>
      </c>
      <c r="K182" s="102">
        <f t="shared" si="210"/>
        <v>0</v>
      </c>
      <c r="L182" s="102">
        <f t="shared" si="211"/>
        <v>0</v>
      </c>
    </row>
    <row r="183" spans="1:12" ht="27.75" customHeight="1" x14ac:dyDescent="0.25">
      <c r="A183" s="116"/>
      <c r="B183" s="87" t="s">
        <v>235</v>
      </c>
      <c r="C183" s="86" t="s">
        <v>10</v>
      </c>
      <c r="D183" s="117">
        <v>1</v>
      </c>
      <c r="E183" s="103"/>
      <c r="F183" s="103"/>
      <c r="G183" s="103"/>
      <c r="H183" s="102">
        <v>0</v>
      </c>
      <c r="I183" s="103">
        <f t="shared" si="214"/>
        <v>0</v>
      </c>
      <c r="J183" s="103">
        <f t="shared" si="215"/>
        <v>0</v>
      </c>
      <c r="K183" s="102">
        <f t="shared" si="210"/>
        <v>0</v>
      </c>
      <c r="L183" s="102">
        <f t="shared" si="211"/>
        <v>0</v>
      </c>
    </row>
    <row r="184" spans="1:12" ht="27.75" customHeight="1" x14ac:dyDescent="0.25">
      <c r="A184" s="116"/>
      <c r="B184" s="87" t="s">
        <v>241</v>
      </c>
      <c r="C184" s="86" t="s">
        <v>238</v>
      </c>
      <c r="D184" s="117">
        <v>4</v>
      </c>
      <c r="E184" s="103"/>
      <c r="F184" s="103"/>
      <c r="G184" s="103"/>
      <c r="H184" s="103">
        <v>235.65</v>
      </c>
      <c r="I184" s="103">
        <f t="shared" si="214"/>
        <v>942.6</v>
      </c>
      <c r="J184" s="103">
        <f t="shared" si="215"/>
        <v>1131.1199999999999</v>
      </c>
      <c r="K184" s="102">
        <f t="shared" si="210"/>
        <v>942.6</v>
      </c>
      <c r="L184" s="102">
        <f t="shared" si="211"/>
        <v>1131.1199999999999</v>
      </c>
    </row>
    <row r="185" spans="1:12" ht="27.75" customHeight="1" x14ac:dyDescent="0.25">
      <c r="A185" s="116"/>
      <c r="B185" s="87" t="s">
        <v>239</v>
      </c>
      <c r="C185" s="86" t="s">
        <v>234</v>
      </c>
      <c r="D185" s="117">
        <v>0.76</v>
      </c>
      <c r="E185" s="103"/>
      <c r="F185" s="103"/>
      <c r="G185" s="103"/>
      <c r="H185" s="103">
        <v>367.42500000000001</v>
      </c>
      <c r="I185" s="103">
        <f t="shared" si="214"/>
        <v>279.24</v>
      </c>
      <c r="J185" s="103">
        <f t="shared" si="215"/>
        <v>335.09</v>
      </c>
      <c r="K185" s="102">
        <f t="shared" si="210"/>
        <v>279.24</v>
      </c>
      <c r="L185" s="102">
        <f t="shared" si="211"/>
        <v>335.09</v>
      </c>
    </row>
    <row r="186" spans="1:12" ht="27.75" customHeight="1" x14ac:dyDescent="0.25">
      <c r="A186" s="116"/>
      <c r="B186" s="87" t="s">
        <v>240</v>
      </c>
      <c r="C186" s="86" t="s">
        <v>234</v>
      </c>
      <c r="D186" s="117">
        <v>0.76</v>
      </c>
      <c r="E186" s="103"/>
      <c r="F186" s="103"/>
      <c r="G186" s="103"/>
      <c r="H186" s="103">
        <v>335.875</v>
      </c>
      <c r="I186" s="103">
        <f t="shared" si="214"/>
        <v>255.27</v>
      </c>
      <c r="J186" s="103">
        <f t="shared" si="215"/>
        <v>306.32</v>
      </c>
      <c r="K186" s="102">
        <f t="shared" si="210"/>
        <v>255.27</v>
      </c>
      <c r="L186" s="102">
        <f t="shared" si="211"/>
        <v>306.32</v>
      </c>
    </row>
    <row r="187" spans="1:12" ht="27.75" customHeight="1" x14ac:dyDescent="0.25">
      <c r="A187" s="121"/>
      <c r="B187" s="89" t="s">
        <v>291</v>
      </c>
      <c r="C187" s="134" t="s">
        <v>10</v>
      </c>
      <c r="D187" s="122">
        <v>10</v>
      </c>
      <c r="E187" s="114">
        <v>1120</v>
      </c>
      <c r="F187" s="99">
        <f t="shared" ref="F187" si="224">ROUND(E187*D187,2)</f>
        <v>11200</v>
      </c>
      <c r="G187" s="99">
        <f t="shared" ref="G187" si="225">ROUND(F187*1.2,2)</f>
        <v>13440</v>
      </c>
      <c r="H187" s="115"/>
      <c r="I187" s="100"/>
      <c r="J187" s="100"/>
      <c r="K187" s="100">
        <f t="shared" si="210"/>
        <v>11200</v>
      </c>
      <c r="L187" s="99">
        <f t="shared" si="211"/>
        <v>13440</v>
      </c>
    </row>
    <row r="188" spans="1:12" ht="27.75" customHeight="1" x14ac:dyDescent="0.25">
      <c r="A188" s="121"/>
      <c r="B188" s="89" t="s">
        <v>237</v>
      </c>
      <c r="C188" s="13" t="s">
        <v>24</v>
      </c>
      <c r="D188" s="122">
        <v>12</v>
      </c>
      <c r="E188" s="114">
        <v>1324</v>
      </c>
      <c r="F188" s="99">
        <f t="shared" ref="F188" si="226">ROUND(E188*D188,2)</f>
        <v>15888</v>
      </c>
      <c r="G188" s="99">
        <f t="shared" ref="G188" si="227">ROUND(F188*1.2,2)</f>
        <v>19065.599999999999</v>
      </c>
      <c r="H188" s="115"/>
      <c r="I188" s="100"/>
      <c r="J188" s="100"/>
      <c r="K188" s="100">
        <f t="shared" si="210"/>
        <v>15888</v>
      </c>
      <c r="L188" s="99">
        <f t="shared" si="211"/>
        <v>19065.599999999999</v>
      </c>
    </row>
    <row r="189" spans="1:12" ht="27.75" customHeight="1" x14ac:dyDescent="0.25">
      <c r="A189" s="116"/>
      <c r="B189" s="118" t="s">
        <v>259</v>
      </c>
      <c r="C189" s="86" t="s">
        <v>149</v>
      </c>
      <c r="D189" s="119">
        <v>12</v>
      </c>
      <c r="E189" s="103"/>
      <c r="F189" s="102"/>
      <c r="G189" s="102"/>
      <c r="H189" s="102">
        <v>0</v>
      </c>
      <c r="I189" s="103">
        <f t="shared" si="214"/>
        <v>0</v>
      </c>
      <c r="J189" s="103">
        <f t="shared" si="215"/>
        <v>0</v>
      </c>
      <c r="K189" s="102">
        <f t="shared" si="210"/>
        <v>0</v>
      </c>
      <c r="L189" s="102">
        <f t="shared" si="211"/>
        <v>0</v>
      </c>
    </row>
    <row r="190" spans="1:12" ht="27.75" customHeight="1" x14ac:dyDescent="0.25">
      <c r="A190" s="116"/>
      <c r="B190" s="118" t="s">
        <v>290</v>
      </c>
      <c r="C190" s="86" t="s">
        <v>149</v>
      </c>
      <c r="D190" s="119">
        <v>12</v>
      </c>
      <c r="E190" s="103"/>
      <c r="F190" s="102"/>
      <c r="G190" s="102"/>
      <c r="H190" s="102">
        <v>0</v>
      </c>
      <c r="I190" s="103">
        <f t="shared" si="214"/>
        <v>0</v>
      </c>
      <c r="J190" s="103">
        <f t="shared" si="215"/>
        <v>0</v>
      </c>
      <c r="K190" s="102">
        <f t="shared" si="210"/>
        <v>0</v>
      </c>
      <c r="L190" s="102">
        <f t="shared" si="211"/>
        <v>0</v>
      </c>
    </row>
    <row r="191" spans="1:12" ht="27.75" customHeight="1" x14ac:dyDescent="0.25">
      <c r="A191" s="116"/>
      <c r="B191" s="118" t="s">
        <v>236</v>
      </c>
      <c r="C191" s="86" t="s">
        <v>10</v>
      </c>
      <c r="D191" s="119">
        <v>24</v>
      </c>
      <c r="E191" s="103"/>
      <c r="F191" s="102"/>
      <c r="G191" s="102"/>
      <c r="H191" s="102">
        <v>0</v>
      </c>
      <c r="I191" s="103">
        <f t="shared" si="214"/>
        <v>0</v>
      </c>
      <c r="J191" s="103">
        <f t="shared" si="215"/>
        <v>0</v>
      </c>
      <c r="K191" s="102">
        <f t="shared" si="210"/>
        <v>0</v>
      </c>
      <c r="L191" s="102">
        <f t="shared" si="211"/>
        <v>0</v>
      </c>
    </row>
    <row r="192" spans="1:12" ht="27.75" customHeight="1" x14ac:dyDescent="0.25">
      <c r="A192" s="111"/>
      <c r="B192" s="112" t="s">
        <v>280</v>
      </c>
      <c r="C192" s="13" t="s">
        <v>7</v>
      </c>
      <c r="D192" s="113">
        <v>17</v>
      </c>
      <c r="E192" s="114">
        <v>2416.5</v>
      </c>
      <c r="F192" s="99">
        <f t="shared" ref="F192" si="228">ROUND(E192*D192,2)</f>
        <v>41080.5</v>
      </c>
      <c r="G192" s="99">
        <f t="shared" ref="G192" si="229">ROUND(F192*1.2,2)</f>
        <v>49296.6</v>
      </c>
      <c r="H192" s="115"/>
      <c r="I192" s="100"/>
      <c r="J192" s="100"/>
      <c r="K192" s="100">
        <f t="shared" si="210"/>
        <v>41080.5</v>
      </c>
      <c r="L192" s="99">
        <f t="shared" si="211"/>
        <v>49296.6</v>
      </c>
    </row>
    <row r="193" spans="1:12" ht="27.75" customHeight="1" x14ac:dyDescent="0.25">
      <c r="A193" s="116"/>
      <c r="B193" s="87" t="s">
        <v>275</v>
      </c>
      <c r="C193" s="86" t="s">
        <v>7</v>
      </c>
      <c r="D193" s="117">
        <f>D192*1.26</f>
        <v>21.42</v>
      </c>
      <c r="E193" s="103"/>
      <c r="F193" s="103"/>
      <c r="G193" s="103"/>
      <c r="H193" s="102">
        <v>4800</v>
      </c>
      <c r="I193" s="103">
        <f t="shared" ref="I193" si="230">ROUND(H193*D193,2)</f>
        <v>102816</v>
      </c>
      <c r="J193" s="103">
        <f t="shared" ref="J193" si="231">ROUND(I193*1.2,2)</f>
        <v>123379.2</v>
      </c>
      <c r="K193" s="102">
        <f t="shared" si="210"/>
        <v>102816</v>
      </c>
      <c r="L193" s="102">
        <f t="shared" si="211"/>
        <v>123379.2</v>
      </c>
    </row>
    <row r="194" spans="1:12" ht="27.75" customHeight="1" x14ac:dyDescent="0.25">
      <c r="A194" s="131"/>
      <c r="B194" s="112" t="s">
        <v>281</v>
      </c>
      <c r="C194" s="13" t="s">
        <v>7</v>
      </c>
      <c r="D194" s="113">
        <v>1.7</v>
      </c>
      <c r="E194" s="114">
        <v>2102.355</v>
      </c>
      <c r="F194" s="99">
        <f t="shared" ref="F194" si="232">ROUND(E194*D194,2)</f>
        <v>3574</v>
      </c>
      <c r="G194" s="99">
        <f t="shared" ref="G194" si="233">ROUND(F194*1.2,2)</f>
        <v>4288.8</v>
      </c>
      <c r="H194" s="115"/>
      <c r="I194" s="100"/>
      <c r="J194" s="100"/>
      <c r="K194" s="100">
        <f t="shared" si="210"/>
        <v>3574</v>
      </c>
      <c r="L194" s="99">
        <f t="shared" si="211"/>
        <v>4288.8</v>
      </c>
    </row>
    <row r="195" spans="1:12" ht="27.75" customHeight="1" x14ac:dyDescent="0.25">
      <c r="A195" s="116"/>
      <c r="B195" s="118" t="s">
        <v>275</v>
      </c>
      <c r="C195" s="86" t="s">
        <v>7</v>
      </c>
      <c r="D195" s="119">
        <f>D194*1.26</f>
        <v>2.1419999999999999</v>
      </c>
      <c r="E195" s="103"/>
      <c r="F195" s="102"/>
      <c r="G195" s="102"/>
      <c r="H195" s="102">
        <v>4800</v>
      </c>
      <c r="I195" s="103">
        <f t="shared" ref="I195" si="234">ROUND(H195*D195,2)</f>
        <v>10281.6</v>
      </c>
      <c r="J195" s="103">
        <f t="shared" ref="J195" si="235">ROUND(I195*1.2,2)</f>
        <v>12337.92</v>
      </c>
      <c r="K195" s="102">
        <f t="shared" ref="K195:K199" si="236">F195+I195</f>
        <v>10281.6</v>
      </c>
      <c r="L195" s="102">
        <f t="shared" ref="L195:L199" si="237">G195+J195</f>
        <v>12337.92</v>
      </c>
    </row>
    <row r="196" spans="1:12" ht="27.75" customHeight="1" x14ac:dyDescent="0.25">
      <c r="A196" s="111"/>
      <c r="B196" s="112" t="s">
        <v>282</v>
      </c>
      <c r="C196" s="13" t="s">
        <v>9</v>
      </c>
      <c r="D196" s="113">
        <v>31</v>
      </c>
      <c r="E196" s="114">
        <v>1181.625</v>
      </c>
      <c r="F196" s="99">
        <f t="shared" ref="F196:F199" si="238">ROUND(E196*D196,2)</f>
        <v>36630.379999999997</v>
      </c>
      <c r="G196" s="99">
        <f t="shared" ref="G196:G199" si="239">ROUND(F196*1.2,2)</f>
        <v>43956.46</v>
      </c>
      <c r="H196" s="115"/>
      <c r="I196" s="100"/>
      <c r="J196" s="100"/>
      <c r="K196" s="100">
        <f t="shared" si="236"/>
        <v>36630.379999999997</v>
      </c>
      <c r="L196" s="99">
        <f t="shared" si="237"/>
        <v>43956.46</v>
      </c>
    </row>
    <row r="197" spans="1:12" ht="27.75" customHeight="1" x14ac:dyDescent="0.25">
      <c r="A197" s="111"/>
      <c r="B197" s="112" t="s">
        <v>255</v>
      </c>
      <c r="C197" s="13" t="s">
        <v>15</v>
      </c>
      <c r="D197" s="114">
        <v>45</v>
      </c>
      <c r="E197" s="114">
        <v>700</v>
      </c>
      <c r="F197" s="99">
        <f t="shared" si="238"/>
        <v>31500</v>
      </c>
      <c r="G197" s="99">
        <f t="shared" si="239"/>
        <v>37800</v>
      </c>
      <c r="H197" s="115"/>
      <c r="I197" s="100"/>
      <c r="J197" s="100"/>
      <c r="K197" s="100">
        <f t="shared" si="236"/>
        <v>31500</v>
      </c>
      <c r="L197" s="99">
        <f t="shared" si="237"/>
        <v>37800</v>
      </c>
    </row>
    <row r="198" spans="1:12" ht="43.5" customHeight="1" x14ac:dyDescent="0.25">
      <c r="A198" s="111"/>
      <c r="B198" s="112" t="s">
        <v>256</v>
      </c>
      <c r="C198" s="13" t="s">
        <v>15</v>
      </c>
      <c r="D198" s="114">
        <v>11.5</v>
      </c>
      <c r="E198" s="114">
        <v>1140</v>
      </c>
      <c r="F198" s="99">
        <f t="shared" si="238"/>
        <v>13110</v>
      </c>
      <c r="G198" s="99">
        <f t="shared" si="239"/>
        <v>15732</v>
      </c>
      <c r="H198" s="115"/>
      <c r="I198" s="100"/>
      <c r="J198" s="100"/>
      <c r="K198" s="100">
        <f t="shared" si="236"/>
        <v>13110</v>
      </c>
      <c r="L198" s="99">
        <f t="shared" si="237"/>
        <v>15732</v>
      </c>
    </row>
    <row r="199" spans="1:12" ht="27.75" customHeight="1" x14ac:dyDescent="0.25">
      <c r="A199" s="111"/>
      <c r="B199" s="112" t="s">
        <v>257</v>
      </c>
      <c r="C199" s="13" t="s">
        <v>15</v>
      </c>
      <c r="D199" s="114">
        <v>7.3</v>
      </c>
      <c r="E199" s="114">
        <v>1140</v>
      </c>
      <c r="F199" s="99">
        <f t="shared" si="238"/>
        <v>8322</v>
      </c>
      <c r="G199" s="99">
        <f t="shared" si="239"/>
        <v>9986.4</v>
      </c>
      <c r="H199" s="115"/>
      <c r="I199" s="100"/>
      <c r="J199" s="100"/>
      <c r="K199" s="100">
        <f t="shared" si="236"/>
        <v>8322</v>
      </c>
      <c r="L199" s="99">
        <f t="shared" si="237"/>
        <v>9986.4</v>
      </c>
    </row>
    <row r="200" spans="1:12" ht="27.75" customHeight="1" x14ac:dyDescent="0.25">
      <c r="A200" s="161" t="s">
        <v>272</v>
      </c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3"/>
    </row>
    <row r="201" spans="1:12" ht="27.75" customHeight="1" x14ac:dyDescent="0.25">
      <c r="A201" s="111"/>
      <c r="B201" s="112" t="s">
        <v>260</v>
      </c>
      <c r="C201" s="13" t="s">
        <v>7</v>
      </c>
      <c r="D201" s="113">
        <v>20.309999999999999</v>
      </c>
      <c r="E201" s="114">
        <v>1800</v>
      </c>
      <c r="F201" s="99">
        <f t="shared" ref="F201:F205" si="240">ROUND(E201*D201,2)</f>
        <v>36558</v>
      </c>
      <c r="G201" s="99">
        <f t="shared" ref="G201:G205" si="241">ROUND(F201*1.2,2)</f>
        <v>43869.599999999999</v>
      </c>
      <c r="H201" s="115"/>
      <c r="I201" s="100"/>
      <c r="J201" s="100"/>
      <c r="K201" s="100">
        <f t="shared" ref="K201:K205" si="242">F201+I201</f>
        <v>36558</v>
      </c>
      <c r="L201" s="99">
        <f t="shared" ref="L201:L205" si="243">G201+J201</f>
        <v>43869.599999999999</v>
      </c>
    </row>
    <row r="202" spans="1:12" ht="27.75" customHeight="1" x14ac:dyDescent="0.25">
      <c r="A202" s="111"/>
      <c r="B202" s="112" t="s">
        <v>251</v>
      </c>
      <c r="C202" s="13" t="s">
        <v>15</v>
      </c>
      <c r="D202" s="113">
        <v>18.8</v>
      </c>
      <c r="E202" s="120">
        <v>8737</v>
      </c>
      <c r="F202" s="99">
        <f t="shared" si="240"/>
        <v>164255.6</v>
      </c>
      <c r="G202" s="99">
        <f t="shared" si="241"/>
        <v>197106.72</v>
      </c>
      <c r="H202" s="115"/>
      <c r="I202" s="100"/>
      <c r="J202" s="100"/>
      <c r="K202" s="100">
        <f t="shared" si="242"/>
        <v>164255.6</v>
      </c>
      <c r="L202" s="99">
        <f t="shared" si="243"/>
        <v>197106.72</v>
      </c>
    </row>
    <row r="203" spans="1:12" ht="27.75" customHeight="1" x14ac:dyDescent="0.25">
      <c r="A203" s="111"/>
      <c r="B203" s="112" t="s">
        <v>261</v>
      </c>
      <c r="C203" s="13" t="s">
        <v>7</v>
      </c>
      <c r="D203" s="113">
        <v>12.4</v>
      </c>
      <c r="E203" s="114">
        <v>1630</v>
      </c>
      <c r="F203" s="99">
        <f t="shared" si="240"/>
        <v>20212</v>
      </c>
      <c r="G203" s="99">
        <f t="shared" si="241"/>
        <v>24254.400000000001</v>
      </c>
      <c r="H203" s="115"/>
      <c r="I203" s="100"/>
      <c r="J203" s="100"/>
      <c r="K203" s="100">
        <f t="shared" si="242"/>
        <v>20212</v>
      </c>
      <c r="L203" s="99">
        <f t="shared" si="243"/>
        <v>24254.400000000001</v>
      </c>
    </row>
    <row r="204" spans="1:12" ht="27.75" customHeight="1" x14ac:dyDescent="0.25">
      <c r="A204" s="121"/>
      <c r="B204" s="89" t="s">
        <v>245</v>
      </c>
      <c r="C204" s="13" t="s">
        <v>8</v>
      </c>
      <c r="D204" s="122">
        <v>140</v>
      </c>
      <c r="E204" s="114">
        <v>101.5</v>
      </c>
      <c r="F204" s="99">
        <f t="shared" si="240"/>
        <v>14210</v>
      </c>
      <c r="G204" s="99">
        <f t="shared" si="241"/>
        <v>17052</v>
      </c>
      <c r="H204" s="115"/>
      <c r="I204" s="100"/>
      <c r="J204" s="100"/>
      <c r="K204" s="100">
        <f t="shared" si="242"/>
        <v>14210</v>
      </c>
      <c r="L204" s="99">
        <f t="shared" si="243"/>
        <v>17052</v>
      </c>
    </row>
    <row r="205" spans="1:12" ht="27.75" customHeight="1" x14ac:dyDescent="0.25">
      <c r="A205" s="111"/>
      <c r="B205" s="112" t="s">
        <v>249</v>
      </c>
      <c r="C205" s="13" t="s">
        <v>7</v>
      </c>
      <c r="D205" s="113">
        <v>14</v>
      </c>
      <c r="E205" s="114">
        <v>2573.7399999999998</v>
      </c>
      <c r="F205" s="99">
        <f t="shared" si="240"/>
        <v>36032.36</v>
      </c>
      <c r="G205" s="99">
        <f t="shared" si="241"/>
        <v>43238.83</v>
      </c>
      <c r="H205" s="115"/>
      <c r="I205" s="100"/>
      <c r="J205" s="100"/>
      <c r="K205" s="100">
        <f t="shared" si="242"/>
        <v>36032.36</v>
      </c>
      <c r="L205" s="99">
        <f t="shared" si="243"/>
        <v>43238.83</v>
      </c>
    </row>
    <row r="206" spans="1:12" ht="27.75" customHeight="1" x14ac:dyDescent="0.25">
      <c r="A206" s="116"/>
      <c r="B206" s="118" t="s">
        <v>247</v>
      </c>
      <c r="C206" s="86" t="s">
        <v>7</v>
      </c>
      <c r="D206" s="119">
        <f>D205*1.26</f>
        <v>17.64</v>
      </c>
      <c r="E206" s="103"/>
      <c r="F206" s="102"/>
      <c r="G206" s="102"/>
      <c r="H206" s="102">
        <v>4800</v>
      </c>
      <c r="I206" s="103">
        <f t="shared" ref="I206" si="244">ROUND(H206*D206,2)</f>
        <v>84672</v>
      </c>
      <c r="J206" s="103">
        <f t="shared" ref="J206" si="245">ROUND(I206*1.2,2)</f>
        <v>101606.39999999999</v>
      </c>
      <c r="K206" s="102">
        <f t="shared" ref="K206:K227" si="246">F206+I206</f>
        <v>84672</v>
      </c>
      <c r="L206" s="102">
        <f t="shared" ref="L206:L227" si="247">G206+J206</f>
        <v>101606.39999999999</v>
      </c>
    </row>
    <row r="207" spans="1:12" ht="27.75" customHeight="1" x14ac:dyDescent="0.25">
      <c r="A207" s="121"/>
      <c r="B207" s="112" t="s">
        <v>276</v>
      </c>
      <c r="C207" s="13" t="s">
        <v>10</v>
      </c>
      <c r="D207" s="113">
        <v>64</v>
      </c>
      <c r="E207" s="114">
        <v>2952.96</v>
      </c>
      <c r="F207" s="99">
        <f t="shared" ref="F207" si="248">ROUND(E207*D207,2)</f>
        <v>188989.44</v>
      </c>
      <c r="G207" s="99">
        <f t="shared" ref="G207" si="249">ROUND(F207*1.2,2)</f>
        <v>226787.33</v>
      </c>
      <c r="H207" s="115"/>
      <c r="I207" s="100"/>
      <c r="J207" s="100"/>
      <c r="K207" s="100">
        <f t="shared" si="246"/>
        <v>188989.44</v>
      </c>
      <c r="L207" s="99">
        <f t="shared" si="247"/>
        <v>226787.33</v>
      </c>
    </row>
    <row r="208" spans="1:12" ht="27.75" customHeight="1" x14ac:dyDescent="0.25">
      <c r="A208" s="116"/>
      <c r="B208" s="118" t="s">
        <v>283</v>
      </c>
      <c r="C208" s="86" t="s">
        <v>10</v>
      </c>
      <c r="D208" s="119">
        <v>64</v>
      </c>
      <c r="E208" s="103"/>
      <c r="F208" s="102"/>
      <c r="G208" s="102"/>
      <c r="H208" s="102">
        <v>0</v>
      </c>
      <c r="I208" s="103">
        <f t="shared" ref="I208:I224" si="250">ROUND(H208*D208,2)</f>
        <v>0</v>
      </c>
      <c r="J208" s="103">
        <f t="shared" ref="J208:J224" si="251">ROUND(I208*1.2,2)</f>
        <v>0</v>
      </c>
      <c r="K208" s="102">
        <f t="shared" si="246"/>
        <v>0</v>
      </c>
      <c r="L208" s="102">
        <f t="shared" si="247"/>
        <v>0</v>
      </c>
    </row>
    <row r="209" spans="1:12" ht="27.75" customHeight="1" x14ac:dyDescent="0.25">
      <c r="A209" s="121"/>
      <c r="B209" s="108" t="s">
        <v>279</v>
      </c>
      <c r="C209" s="13" t="s">
        <v>15</v>
      </c>
      <c r="D209" s="122">
        <f>11.5+41.7</f>
        <v>53.2</v>
      </c>
      <c r="E209" s="114">
        <v>5800</v>
      </c>
      <c r="F209" s="99">
        <f t="shared" ref="F209:F211" si="252">ROUND(E209*D209,2)</f>
        <v>308560</v>
      </c>
      <c r="G209" s="99">
        <f t="shared" ref="G209:G211" si="253">ROUND(F209*1.2,2)</f>
        <v>370272</v>
      </c>
      <c r="H209" s="115"/>
      <c r="I209" s="100"/>
      <c r="J209" s="100"/>
      <c r="K209" s="100">
        <f t="shared" si="246"/>
        <v>308560</v>
      </c>
      <c r="L209" s="99">
        <f t="shared" si="247"/>
        <v>370272</v>
      </c>
    </row>
    <row r="210" spans="1:12" ht="27.75" customHeight="1" x14ac:dyDescent="0.25">
      <c r="A210" s="116"/>
      <c r="B210" s="87" t="s">
        <v>288</v>
      </c>
      <c r="C210" s="86" t="s">
        <v>284</v>
      </c>
      <c r="D210" s="117">
        <v>1</v>
      </c>
      <c r="E210" s="103"/>
      <c r="F210" s="102"/>
      <c r="G210" s="102"/>
      <c r="H210" s="102">
        <v>0</v>
      </c>
      <c r="I210" s="103">
        <f t="shared" ref="I210" si="254">ROUND(H210*D210,2)</f>
        <v>0</v>
      </c>
      <c r="J210" s="103">
        <f t="shared" ref="J210" si="255">ROUND(I210*1.2,2)</f>
        <v>0</v>
      </c>
      <c r="K210" s="102">
        <f t="shared" si="246"/>
        <v>0</v>
      </c>
      <c r="L210" s="102">
        <f t="shared" si="247"/>
        <v>0</v>
      </c>
    </row>
    <row r="211" spans="1:12" ht="27.75" customHeight="1" x14ac:dyDescent="0.25">
      <c r="A211" s="121"/>
      <c r="B211" s="126" t="s">
        <v>278</v>
      </c>
      <c r="C211" s="13" t="s">
        <v>10</v>
      </c>
      <c r="D211" s="127">
        <v>2</v>
      </c>
      <c r="E211" s="128">
        <v>2510.0160000000001</v>
      </c>
      <c r="F211" s="99">
        <f t="shared" si="252"/>
        <v>5020.03</v>
      </c>
      <c r="G211" s="99">
        <f t="shared" si="253"/>
        <v>6024.04</v>
      </c>
      <c r="H211" s="115"/>
      <c r="I211" s="100"/>
      <c r="J211" s="100"/>
      <c r="K211" s="100">
        <f t="shared" si="246"/>
        <v>5020.03</v>
      </c>
      <c r="L211" s="99">
        <f t="shared" si="247"/>
        <v>6024.04</v>
      </c>
    </row>
    <row r="212" spans="1:12" ht="27.75" customHeight="1" x14ac:dyDescent="0.25">
      <c r="A212" s="116"/>
      <c r="B212" s="129" t="s">
        <v>277</v>
      </c>
      <c r="C212" s="86" t="s">
        <v>10</v>
      </c>
      <c r="D212" s="130">
        <v>2</v>
      </c>
      <c r="E212" s="106"/>
      <c r="F212" s="106"/>
      <c r="G212" s="106"/>
      <c r="H212" s="102">
        <v>0</v>
      </c>
      <c r="I212" s="106">
        <f>ROUND(H212*D212,2)</f>
        <v>0</v>
      </c>
      <c r="J212" s="106">
        <f>ROUND(I212*1.2,2)</f>
        <v>0</v>
      </c>
      <c r="K212" s="106">
        <f>F212+I212</f>
        <v>0</v>
      </c>
      <c r="L212" s="107">
        <f>G212+J212</f>
        <v>0</v>
      </c>
    </row>
    <row r="213" spans="1:12" ht="27.75" customHeight="1" x14ac:dyDescent="0.25">
      <c r="A213" s="121"/>
      <c r="B213" s="89" t="s">
        <v>125</v>
      </c>
      <c r="C213" s="13" t="s">
        <v>10</v>
      </c>
      <c r="D213" s="122">
        <v>1</v>
      </c>
      <c r="E213" s="114">
        <v>12480</v>
      </c>
      <c r="F213" s="99">
        <f t="shared" ref="F213" si="256">ROUND(E213*D213,2)</f>
        <v>12480</v>
      </c>
      <c r="G213" s="99">
        <f t="shared" ref="G213" si="257">ROUND(F213*1.2,2)</f>
        <v>14976</v>
      </c>
      <c r="H213" s="115"/>
      <c r="I213" s="100"/>
      <c r="J213" s="100"/>
      <c r="K213" s="100">
        <f t="shared" ref="K213" si="258">F213+I213</f>
        <v>12480</v>
      </c>
      <c r="L213" s="99">
        <f t="shared" ref="L213" si="259">G213+J213</f>
        <v>14976</v>
      </c>
    </row>
    <row r="214" spans="1:12" ht="27.75" customHeight="1" x14ac:dyDescent="0.25">
      <c r="A214" s="116"/>
      <c r="B214" s="87" t="s">
        <v>126</v>
      </c>
      <c r="C214" s="86" t="s">
        <v>10</v>
      </c>
      <c r="D214" s="117">
        <v>1</v>
      </c>
      <c r="E214" s="103"/>
      <c r="F214" s="103"/>
      <c r="G214" s="103"/>
      <c r="H214" s="102">
        <v>0</v>
      </c>
      <c r="I214" s="103">
        <f t="shared" si="250"/>
        <v>0</v>
      </c>
      <c r="J214" s="103">
        <f t="shared" si="251"/>
        <v>0</v>
      </c>
      <c r="K214" s="102">
        <f t="shared" si="246"/>
        <v>0</v>
      </c>
      <c r="L214" s="102">
        <f t="shared" si="247"/>
        <v>0</v>
      </c>
    </row>
    <row r="215" spans="1:12" ht="27.75" customHeight="1" x14ac:dyDescent="0.25">
      <c r="A215" s="116"/>
      <c r="B215" s="87" t="s">
        <v>233</v>
      </c>
      <c r="C215" s="86" t="s">
        <v>149</v>
      </c>
      <c r="D215" s="117">
        <v>1</v>
      </c>
      <c r="E215" s="103"/>
      <c r="F215" s="103"/>
      <c r="G215" s="103"/>
      <c r="H215" s="102">
        <v>0</v>
      </c>
      <c r="I215" s="103">
        <f t="shared" si="250"/>
        <v>0</v>
      </c>
      <c r="J215" s="103">
        <f t="shared" si="251"/>
        <v>0</v>
      </c>
      <c r="K215" s="102">
        <f t="shared" si="246"/>
        <v>0</v>
      </c>
      <c r="L215" s="102">
        <f t="shared" si="247"/>
        <v>0</v>
      </c>
    </row>
    <row r="216" spans="1:12" ht="27.75" customHeight="1" x14ac:dyDescent="0.25">
      <c r="A216" s="116"/>
      <c r="B216" s="87" t="s">
        <v>235</v>
      </c>
      <c r="C216" s="86" t="s">
        <v>10</v>
      </c>
      <c r="D216" s="117">
        <v>1</v>
      </c>
      <c r="E216" s="103"/>
      <c r="F216" s="103"/>
      <c r="G216" s="103"/>
      <c r="H216" s="102">
        <v>0</v>
      </c>
      <c r="I216" s="103">
        <f t="shared" si="250"/>
        <v>0</v>
      </c>
      <c r="J216" s="103">
        <f t="shared" si="251"/>
        <v>0</v>
      </c>
      <c r="K216" s="102">
        <f t="shared" si="246"/>
        <v>0</v>
      </c>
      <c r="L216" s="102">
        <f t="shared" si="247"/>
        <v>0</v>
      </c>
    </row>
    <row r="217" spans="1:12" ht="27.75" customHeight="1" x14ac:dyDescent="0.25">
      <c r="A217" s="116"/>
      <c r="B217" s="87" t="s">
        <v>241</v>
      </c>
      <c r="C217" s="86" t="s">
        <v>238</v>
      </c>
      <c r="D217" s="117">
        <v>4</v>
      </c>
      <c r="E217" s="103"/>
      <c r="F217" s="103"/>
      <c r="G217" s="103"/>
      <c r="H217" s="103">
        <v>235.65</v>
      </c>
      <c r="I217" s="103">
        <f t="shared" si="250"/>
        <v>942.6</v>
      </c>
      <c r="J217" s="103">
        <f t="shared" si="251"/>
        <v>1131.1199999999999</v>
      </c>
      <c r="K217" s="102">
        <f t="shared" si="246"/>
        <v>942.6</v>
      </c>
      <c r="L217" s="102">
        <f t="shared" si="247"/>
        <v>1131.1199999999999</v>
      </c>
    </row>
    <row r="218" spans="1:12" ht="27.75" customHeight="1" x14ac:dyDescent="0.25">
      <c r="A218" s="116"/>
      <c r="B218" s="87" t="s">
        <v>239</v>
      </c>
      <c r="C218" s="86" t="s">
        <v>234</v>
      </c>
      <c r="D218" s="117">
        <v>0.76</v>
      </c>
      <c r="E218" s="103"/>
      <c r="F218" s="103"/>
      <c r="G218" s="103"/>
      <c r="H218" s="103">
        <v>367.42500000000001</v>
      </c>
      <c r="I218" s="103">
        <f t="shared" si="250"/>
        <v>279.24</v>
      </c>
      <c r="J218" s="103">
        <f t="shared" si="251"/>
        <v>335.09</v>
      </c>
      <c r="K218" s="102">
        <f t="shared" si="246"/>
        <v>279.24</v>
      </c>
      <c r="L218" s="102">
        <f t="shared" si="247"/>
        <v>335.09</v>
      </c>
    </row>
    <row r="219" spans="1:12" ht="27.75" customHeight="1" x14ac:dyDescent="0.25">
      <c r="A219" s="116"/>
      <c r="B219" s="87" t="s">
        <v>240</v>
      </c>
      <c r="C219" s="86" t="s">
        <v>234</v>
      </c>
      <c r="D219" s="117">
        <v>0.76</v>
      </c>
      <c r="E219" s="103"/>
      <c r="F219" s="103"/>
      <c r="G219" s="103"/>
      <c r="H219" s="103">
        <v>335.875</v>
      </c>
      <c r="I219" s="103">
        <f t="shared" si="250"/>
        <v>255.27</v>
      </c>
      <c r="J219" s="103">
        <f t="shared" si="251"/>
        <v>306.32</v>
      </c>
      <c r="K219" s="102">
        <f t="shared" si="246"/>
        <v>255.27</v>
      </c>
      <c r="L219" s="102">
        <f t="shared" si="247"/>
        <v>306.32</v>
      </c>
    </row>
    <row r="220" spans="1:12" ht="27.75" customHeight="1" x14ac:dyDescent="0.25">
      <c r="A220" s="121"/>
      <c r="B220" s="89" t="s">
        <v>291</v>
      </c>
      <c r="C220" s="134" t="s">
        <v>10</v>
      </c>
      <c r="D220" s="122">
        <v>10</v>
      </c>
      <c r="E220" s="114">
        <v>1120</v>
      </c>
      <c r="F220" s="99">
        <f t="shared" ref="F220" si="260">ROUND(E220*D220,2)</f>
        <v>11200</v>
      </c>
      <c r="G220" s="99">
        <f t="shared" ref="G220" si="261">ROUND(F220*1.2,2)</f>
        <v>13440</v>
      </c>
      <c r="H220" s="115"/>
      <c r="I220" s="100"/>
      <c r="J220" s="100"/>
      <c r="K220" s="100">
        <f t="shared" si="246"/>
        <v>11200</v>
      </c>
      <c r="L220" s="99">
        <f t="shared" si="247"/>
        <v>13440</v>
      </c>
    </row>
    <row r="221" spans="1:12" ht="27.75" customHeight="1" x14ac:dyDescent="0.25">
      <c r="A221" s="121"/>
      <c r="B221" s="89" t="s">
        <v>237</v>
      </c>
      <c r="C221" s="13" t="s">
        <v>24</v>
      </c>
      <c r="D221" s="122">
        <v>12</v>
      </c>
      <c r="E221" s="114">
        <v>1324</v>
      </c>
      <c r="F221" s="99">
        <f t="shared" ref="F221" si="262">ROUND(E221*D221,2)</f>
        <v>15888</v>
      </c>
      <c r="G221" s="99">
        <f t="shared" ref="G221" si="263">ROUND(F221*1.2,2)</f>
        <v>19065.599999999999</v>
      </c>
      <c r="H221" s="115"/>
      <c r="I221" s="100"/>
      <c r="J221" s="100"/>
      <c r="K221" s="100">
        <f t="shared" si="246"/>
        <v>15888</v>
      </c>
      <c r="L221" s="99">
        <f t="shared" si="247"/>
        <v>19065.599999999999</v>
      </c>
    </row>
    <row r="222" spans="1:12" ht="27.75" customHeight="1" x14ac:dyDescent="0.25">
      <c r="A222" s="116"/>
      <c r="B222" s="118" t="s">
        <v>259</v>
      </c>
      <c r="C222" s="86" t="s">
        <v>149</v>
      </c>
      <c r="D222" s="119">
        <v>12</v>
      </c>
      <c r="E222" s="103"/>
      <c r="F222" s="102"/>
      <c r="G222" s="102"/>
      <c r="H222" s="102">
        <v>0</v>
      </c>
      <c r="I222" s="103">
        <f t="shared" si="250"/>
        <v>0</v>
      </c>
      <c r="J222" s="103">
        <f t="shared" si="251"/>
        <v>0</v>
      </c>
      <c r="K222" s="102">
        <f t="shared" si="246"/>
        <v>0</v>
      </c>
      <c r="L222" s="102">
        <f t="shared" si="247"/>
        <v>0</v>
      </c>
    </row>
    <row r="223" spans="1:12" ht="27.75" customHeight="1" x14ac:dyDescent="0.25">
      <c r="A223" s="116"/>
      <c r="B223" s="118" t="s">
        <v>290</v>
      </c>
      <c r="C223" s="86" t="s">
        <v>149</v>
      </c>
      <c r="D223" s="119">
        <v>12</v>
      </c>
      <c r="E223" s="103"/>
      <c r="F223" s="102"/>
      <c r="G223" s="102"/>
      <c r="H223" s="102">
        <v>0</v>
      </c>
      <c r="I223" s="103">
        <f t="shared" si="250"/>
        <v>0</v>
      </c>
      <c r="J223" s="103">
        <f t="shared" si="251"/>
        <v>0</v>
      </c>
      <c r="K223" s="102">
        <f t="shared" si="246"/>
        <v>0</v>
      </c>
      <c r="L223" s="102">
        <f t="shared" si="247"/>
        <v>0</v>
      </c>
    </row>
    <row r="224" spans="1:12" ht="27.75" customHeight="1" x14ac:dyDescent="0.25">
      <c r="A224" s="116"/>
      <c r="B224" s="118" t="s">
        <v>236</v>
      </c>
      <c r="C224" s="86" t="s">
        <v>10</v>
      </c>
      <c r="D224" s="119">
        <v>24</v>
      </c>
      <c r="E224" s="103"/>
      <c r="F224" s="102"/>
      <c r="G224" s="102"/>
      <c r="H224" s="102">
        <v>0</v>
      </c>
      <c r="I224" s="103">
        <f t="shared" si="250"/>
        <v>0</v>
      </c>
      <c r="J224" s="103">
        <f t="shared" si="251"/>
        <v>0</v>
      </c>
      <c r="K224" s="102">
        <f t="shared" si="246"/>
        <v>0</v>
      </c>
      <c r="L224" s="102">
        <f t="shared" si="247"/>
        <v>0</v>
      </c>
    </row>
    <row r="225" spans="1:12" ht="27.75" customHeight="1" x14ac:dyDescent="0.25">
      <c r="A225" s="111"/>
      <c r="B225" s="112" t="s">
        <v>280</v>
      </c>
      <c r="C225" s="13" t="s">
        <v>7</v>
      </c>
      <c r="D225" s="113">
        <v>17</v>
      </c>
      <c r="E225" s="114">
        <v>2416.5</v>
      </c>
      <c r="F225" s="99">
        <f t="shared" ref="F225" si="264">ROUND(E225*D225,2)</f>
        <v>41080.5</v>
      </c>
      <c r="G225" s="99">
        <f t="shared" ref="G225" si="265">ROUND(F225*1.2,2)</f>
        <v>49296.6</v>
      </c>
      <c r="H225" s="115"/>
      <c r="I225" s="100"/>
      <c r="J225" s="100"/>
      <c r="K225" s="100">
        <f t="shared" si="246"/>
        <v>41080.5</v>
      </c>
      <c r="L225" s="99">
        <f t="shared" si="247"/>
        <v>49296.6</v>
      </c>
    </row>
    <row r="226" spans="1:12" ht="27.75" customHeight="1" x14ac:dyDescent="0.25">
      <c r="A226" s="116"/>
      <c r="B226" s="87" t="s">
        <v>275</v>
      </c>
      <c r="C226" s="86" t="s">
        <v>7</v>
      </c>
      <c r="D226" s="117">
        <f>D225*1.26</f>
        <v>21.42</v>
      </c>
      <c r="E226" s="103"/>
      <c r="F226" s="103"/>
      <c r="G226" s="103"/>
      <c r="H226" s="102">
        <v>4800</v>
      </c>
      <c r="I226" s="103">
        <f t="shared" ref="I226" si="266">ROUND(H226*D226,2)</f>
        <v>102816</v>
      </c>
      <c r="J226" s="103">
        <f t="shared" ref="J226" si="267">ROUND(I226*1.2,2)</f>
        <v>123379.2</v>
      </c>
      <c r="K226" s="102">
        <f t="shared" si="246"/>
        <v>102816</v>
      </c>
      <c r="L226" s="102">
        <f t="shared" si="247"/>
        <v>123379.2</v>
      </c>
    </row>
    <row r="227" spans="1:12" ht="27.75" customHeight="1" x14ac:dyDescent="0.25">
      <c r="A227" s="131"/>
      <c r="B227" s="112" t="s">
        <v>281</v>
      </c>
      <c r="C227" s="13" t="s">
        <v>7</v>
      </c>
      <c r="D227" s="113">
        <v>1.7</v>
      </c>
      <c r="E227" s="114">
        <v>2102.355</v>
      </c>
      <c r="F227" s="99">
        <f t="shared" ref="F227" si="268">ROUND(E227*D227,2)</f>
        <v>3574</v>
      </c>
      <c r="G227" s="99">
        <f t="shared" ref="G227" si="269">ROUND(F227*1.2,2)</f>
        <v>4288.8</v>
      </c>
      <c r="H227" s="115"/>
      <c r="I227" s="100"/>
      <c r="J227" s="100"/>
      <c r="K227" s="100">
        <f t="shared" si="246"/>
        <v>3574</v>
      </c>
      <c r="L227" s="99">
        <f t="shared" si="247"/>
        <v>4288.8</v>
      </c>
    </row>
    <row r="228" spans="1:12" ht="27.75" customHeight="1" x14ac:dyDescent="0.25">
      <c r="A228" s="116"/>
      <c r="B228" s="118" t="s">
        <v>275</v>
      </c>
      <c r="C228" s="86" t="s">
        <v>7</v>
      </c>
      <c r="D228" s="119">
        <f>D227*1.26</f>
        <v>2.1419999999999999</v>
      </c>
      <c r="E228" s="103"/>
      <c r="F228" s="102"/>
      <c r="G228" s="102"/>
      <c r="H228" s="102">
        <v>4800</v>
      </c>
      <c r="I228" s="103">
        <f t="shared" ref="I228" si="270">ROUND(H228*D228,2)</f>
        <v>10281.6</v>
      </c>
      <c r="J228" s="103">
        <f t="shared" ref="J228" si="271">ROUND(I228*1.2,2)</f>
        <v>12337.92</v>
      </c>
      <c r="K228" s="102">
        <f t="shared" ref="K228:K232" si="272">F228+I228</f>
        <v>10281.6</v>
      </c>
      <c r="L228" s="102">
        <f t="shared" ref="L228:L232" si="273">G228+J228</f>
        <v>12337.92</v>
      </c>
    </row>
    <row r="229" spans="1:12" ht="27.75" customHeight="1" x14ac:dyDescent="0.25">
      <c r="A229" s="111"/>
      <c r="B229" s="112" t="s">
        <v>282</v>
      </c>
      <c r="C229" s="13" t="s">
        <v>9</v>
      </c>
      <c r="D229" s="113">
        <v>31</v>
      </c>
      <c r="E229" s="114">
        <v>1181.625</v>
      </c>
      <c r="F229" s="99">
        <f t="shared" ref="F229:F232" si="274">ROUND(E229*D229,2)</f>
        <v>36630.379999999997</v>
      </c>
      <c r="G229" s="99">
        <f t="shared" ref="G229:G232" si="275">ROUND(F229*1.2,2)</f>
        <v>43956.46</v>
      </c>
      <c r="H229" s="115"/>
      <c r="I229" s="100"/>
      <c r="J229" s="100"/>
      <c r="K229" s="100">
        <f t="shared" si="272"/>
        <v>36630.379999999997</v>
      </c>
      <c r="L229" s="99">
        <f t="shared" si="273"/>
        <v>43956.46</v>
      </c>
    </row>
    <row r="230" spans="1:12" ht="27.75" customHeight="1" x14ac:dyDescent="0.25">
      <c r="A230" s="111"/>
      <c r="B230" s="112" t="s">
        <v>255</v>
      </c>
      <c r="C230" s="13" t="s">
        <v>15</v>
      </c>
      <c r="D230" s="114">
        <v>45</v>
      </c>
      <c r="E230" s="114">
        <v>700</v>
      </c>
      <c r="F230" s="99">
        <f t="shared" si="274"/>
        <v>31500</v>
      </c>
      <c r="G230" s="99">
        <f t="shared" si="275"/>
        <v>37800</v>
      </c>
      <c r="H230" s="115"/>
      <c r="I230" s="100"/>
      <c r="J230" s="100"/>
      <c r="K230" s="100">
        <f t="shared" si="272"/>
        <v>31500</v>
      </c>
      <c r="L230" s="99">
        <f t="shared" si="273"/>
        <v>37800</v>
      </c>
    </row>
    <row r="231" spans="1:12" ht="43.5" customHeight="1" x14ac:dyDescent="0.25">
      <c r="A231" s="111"/>
      <c r="B231" s="112" t="s">
        <v>256</v>
      </c>
      <c r="C231" s="13" t="s">
        <v>15</v>
      </c>
      <c r="D231" s="114">
        <v>11.5</v>
      </c>
      <c r="E231" s="114">
        <v>1140</v>
      </c>
      <c r="F231" s="99">
        <f t="shared" si="274"/>
        <v>13110</v>
      </c>
      <c r="G231" s="99">
        <f t="shared" si="275"/>
        <v>15732</v>
      </c>
      <c r="H231" s="115"/>
      <c r="I231" s="100"/>
      <c r="J231" s="100"/>
      <c r="K231" s="100">
        <f t="shared" si="272"/>
        <v>13110</v>
      </c>
      <c r="L231" s="99">
        <f t="shared" si="273"/>
        <v>15732</v>
      </c>
    </row>
    <row r="232" spans="1:12" ht="27.75" customHeight="1" x14ac:dyDescent="0.25">
      <c r="A232" s="111"/>
      <c r="B232" s="112" t="s">
        <v>257</v>
      </c>
      <c r="C232" s="13" t="s">
        <v>15</v>
      </c>
      <c r="D232" s="114">
        <v>7.3</v>
      </c>
      <c r="E232" s="114">
        <v>1140</v>
      </c>
      <c r="F232" s="99">
        <f t="shared" si="274"/>
        <v>8322</v>
      </c>
      <c r="G232" s="99">
        <f t="shared" si="275"/>
        <v>9986.4</v>
      </c>
      <c r="H232" s="115"/>
      <c r="I232" s="100"/>
      <c r="J232" s="100"/>
      <c r="K232" s="100">
        <f t="shared" si="272"/>
        <v>8322</v>
      </c>
      <c r="L232" s="99">
        <f t="shared" si="273"/>
        <v>9986.4</v>
      </c>
    </row>
    <row r="233" spans="1:12" ht="27.75" customHeight="1" x14ac:dyDescent="0.25">
      <c r="A233" s="161" t="s">
        <v>267</v>
      </c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3"/>
    </row>
    <row r="234" spans="1:12" ht="27.75" customHeight="1" x14ac:dyDescent="0.25">
      <c r="A234" s="111"/>
      <c r="B234" s="112" t="s">
        <v>260</v>
      </c>
      <c r="C234" s="13" t="s">
        <v>7</v>
      </c>
      <c r="D234" s="113">
        <v>14.74</v>
      </c>
      <c r="E234" s="114">
        <v>1800</v>
      </c>
      <c r="F234" s="99">
        <f t="shared" ref="F234:F238" si="276">ROUND(E234*D234,2)</f>
        <v>26532</v>
      </c>
      <c r="G234" s="99">
        <f t="shared" ref="G234:G238" si="277">ROUND(F234*1.2,2)</f>
        <v>31838.400000000001</v>
      </c>
      <c r="H234" s="115"/>
      <c r="I234" s="100"/>
      <c r="J234" s="100"/>
      <c r="K234" s="100">
        <f t="shared" ref="K234:K238" si="278">F234+I234</f>
        <v>26532</v>
      </c>
      <c r="L234" s="99">
        <f t="shared" ref="L234:L238" si="279">G234+J234</f>
        <v>31838.400000000001</v>
      </c>
    </row>
    <row r="235" spans="1:12" ht="27.75" customHeight="1" x14ac:dyDescent="0.25">
      <c r="A235" s="111"/>
      <c r="B235" s="112" t="s">
        <v>251</v>
      </c>
      <c r="C235" s="13" t="s">
        <v>15</v>
      </c>
      <c r="D235" s="113">
        <v>9.5</v>
      </c>
      <c r="E235" s="120">
        <v>8737</v>
      </c>
      <c r="F235" s="99">
        <f t="shared" si="276"/>
        <v>83001.5</v>
      </c>
      <c r="G235" s="99">
        <f t="shared" si="277"/>
        <v>99601.8</v>
      </c>
      <c r="H235" s="115"/>
      <c r="I235" s="100"/>
      <c r="J235" s="100"/>
      <c r="K235" s="100">
        <f t="shared" si="278"/>
        <v>83001.5</v>
      </c>
      <c r="L235" s="99">
        <f t="shared" si="279"/>
        <v>99601.8</v>
      </c>
    </row>
    <row r="236" spans="1:12" ht="27.75" customHeight="1" x14ac:dyDescent="0.25">
      <c r="A236" s="111"/>
      <c r="B236" s="112" t="s">
        <v>261</v>
      </c>
      <c r="C236" s="13" t="s">
        <v>7</v>
      </c>
      <c r="D236" s="113">
        <v>10</v>
      </c>
      <c r="E236" s="114">
        <v>1630</v>
      </c>
      <c r="F236" s="99">
        <f t="shared" si="276"/>
        <v>16300</v>
      </c>
      <c r="G236" s="99">
        <f t="shared" si="277"/>
        <v>19560</v>
      </c>
      <c r="H236" s="115"/>
      <c r="I236" s="100"/>
      <c r="J236" s="100"/>
      <c r="K236" s="100">
        <f t="shared" si="278"/>
        <v>16300</v>
      </c>
      <c r="L236" s="99">
        <f t="shared" si="279"/>
        <v>19560</v>
      </c>
    </row>
    <row r="237" spans="1:12" ht="27.75" customHeight="1" x14ac:dyDescent="0.25">
      <c r="A237" s="121"/>
      <c r="B237" s="89" t="s">
        <v>245</v>
      </c>
      <c r="C237" s="13" t="s">
        <v>8</v>
      </c>
      <c r="D237" s="122">
        <v>100</v>
      </c>
      <c r="E237" s="114">
        <v>101.5</v>
      </c>
      <c r="F237" s="99">
        <f t="shared" si="276"/>
        <v>10150</v>
      </c>
      <c r="G237" s="99">
        <f t="shared" si="277"/>
        <v>12180</v>
      </c>
      <c r="H237" s="115"/>
      <c r="I237" s="100"/>
      <c r="J237" s="100"/>
      <c r="K237" s="100">
        <f t="shared" si="278"/>
        <v>10150</v>
      </c>
      <c r="L237" s="99">
        <f t="shared" si="279"/>
        <v>12180</v>
      </c>
    </row>
    <row r="238" spans="1:12" ht="27.75" customHeight="1" x14ac:dyDescent="0.25">
      <c r="A238" s="111"/>
      <c r="B238" s="112" t="s">
        <v>249</v>
      </c>
      <c r="C238" s="13" t="s">
        <v>7</v>
      </c>
      <c r="D238" s="113">
        <v>10</v>
      </c>
      <c r="E238" s="114">
        <v>2573.7399999999998</v>
      </c>
      <c r="F238" s="99">
        <f t="shared" si="276"/>
        <v>25737.4</v>
      </c>
      <c r="G238" s="99">
        <f t="shared" si="277"/>
        <v>30884.880000000001</v>
      </c>
      <c r="H238" s="115"/>
      <c r="I238" s="100"/>
      <c r="J238" s="100"/>
      <c r="K238" s="100">
        <f t="shared" si="278"/>
        <v>25737.4</v>
      </c>
      <c r="L238" s="99">
        <f t="shared" si="279"/>
        <v>30884.880000000001</v>
      </c>
    </row>
    <row r="239" spans="1:12" ht="27.75" customHeight="1" x14ac:dyDescent="0.25">
      <c r="A239" s="116"/>
      <c r="B239" s="118" t="s">
        <v>247</v>
      </c>
      <c r="C239" s="86" t="s">
        <v>7</v>
      </c>
      <c r="D239" s="119">
        <f>D238*1.26</f>
        <v>12.6</v>
      </c>
      <c r="E239" s="103"/>
      <c r="F239" s="102"/>
      <c r="G239" s="102"/>
      <c r="H239" s="102">
        <v>4800</v>
      </c>
      <c r="I239" s="103">
        <f t="shared" ref="I239" si="280">ROUND(H239*D239,2)</f>
        <v>60480</v>
      </c>
      <c r="J239" s="103">
        <f t="shared" ref="J239" si="281">ROUND(I239*1.2,2)</f>
        <v>72576</v>
      </c>
      <c r="K239" s="102">
        <f t="shared" ref="K239:K259" si="282">F239+I239</f>
        <v>60480</v>
      </c>
      <c r="L239" s="102">
        <f t="shared" ref="L239:L259" si="283">G239+J239</f>
        <v>72576</v>
      </c>
    </row>
    <row r="240" spans="1:12" ht="27.75" customHeight="1" x14ac:dyDescent="0.25">
      <c r="A240" s="121"/>
      <c r="B240" s="112" t="s">
        <v>276</v>
      </c>
      <c r="C240" s="13" t="s">
        <v>10</v>
      </c>
      <c r="D240" s="132">
        <v>56</v>
      </c>
      <c r="E240" s="114">
        <v>2952.96</v>
      </c>
      <c r="F240" s="99">
        <f t="shared" ref="F240" si="284">ROUND(E240*D240,2)</f>
        <v>165365.76000000001</v>
      </c>
      <c r="G240" s="99">
        <f t="shared" ref="G240" si="285">ROUND(F240*1.2,2)</f>
        <v>198438.91</v>
      </c>
      <c r="H240" s="115"/>
      <c r="I240" s="100"/>
      <c r="J240" s="100"/>
      <c r="K240" s="100">
        <f t="shared" si="282"/>
        <v>165365.76000000001</v>
      </c>
      <c r="L240" s="99">
        <f t="shared" si="283"/>
        <v>198438.91</v>
      </c>
    </row>
    <row r="241" spans="1:12" ht="27.75" customHeight="1" x14ac:dyDescent="0.25">
      <c r="A241" s="116"/>
      <c r="B241" s="118" t="s">
        <v>283</v>
      </c>
      <c r="C241" s="86" t="s">
        <v>10</v>
      </c>
      <c r="D241" s="119">
        <v>56</v>
      </c>
      <c r="E241" s="103"/>
      <c r="F241" s="102"/>
      <c r="G241" s="102"/>
      <c r="H241" s="102">
        <v>0</v>
      </c>
      <c r="I241" s="103">
        <f t="shared" ref="I241:I257" si="286">ROUND(H241*D241,2)</f>
        <v>0</v>
      </c>
      <c r="J241" s="103">
        <f t="shared" ref="J241:J257" si="287">ROUND(I241*1.2,2)</f>
        <v>0</v>
      </c>
      <c r="K241" s="102">
        <f t="shared" si="282"/>
        <v>0</v>
      </c>
      <c r="L241" s="102">
        <f t="shared" si="283"/>
        <v>0</v>
      </c>
    </row>
    <row r="242" spans="1:12" ht="27.75" customHeight="1" x14ac:dyDescent="0.25">
      <c r="A242" s="121"/>
      <c r="B242" s="108" t="s">
        <v>279</v>
      </c>
      <c r="C242" s="13" t="s">
        <v>15</v>
      </c>
      <c r="D242" s="133">
        <f>9.5+36.5</f>
        <v>46</v>
      </c>
      <c r="E242" s="114">
        <v>5800</v>
      </c>
      <c r="F242" s="99">
        <f t="shared" ref="F242:F244" si="288">ROUND(E242*D242,2)</f>
        <v>266800</v>
      </c>
      <c r="G242" s="99">
        <f t="shared" ref="G242:G244" si="289">ROUND(F242*1.2,2)</f>
        <v>320160</v>
      </c>
      <c r="H242" s="115"/>
      <c r="I242" s="100"/>
      <c r="J242" s="100"/>
      <c r="K242" s="100">
        <f t="shared" si="282"/>
        <v>266800</v>
      </c>
      <c r="L242" s="99">
        <f t="shared" si="283"/>
        <v>320160</v>
      </c>
    </row>
    <row r="243" spans="1:12" ht="27.75" customHeight="1" x14ac:dyDescent="0.25">
      <c r="A243" s="116"/>
      <c r="B243" s="87" t="s">
        <v>289</v>
      </c>
      <c r="C243" s="86" t="s">
        <v>284</v>
      </c>
      <c r="D243" s="117">
        <v>1</v>
      </c>
      <c r="E243" s="103"/>
      <c r="F243" s="102"/>
      <c r="G243" s="102"/>
      <c r="H243" s="102">
        <v>0</v>
      </c>
      <c r="I243" s="103">
        <f t="shared" ref="I243" si="290">ROUND(H243*D243,2)</f>
        <v>0</v>
      </c>
      <c r="J243" s="103">
        <f t="shared" ref="J243" si="291">ROUND(I243*1.2,2)</f>
        <v>0</v>
      </c>
      <c r="K243" s="102">
        <f t="shared" si="282"/>
        <v>0</v>
      </c>
      <c r="L243" s="102">
        <f t="shared" si="283"/>
        <v>0</v>
      </c>
    </row>
    <row r="244" spans="1:12" ht="27.75" customHeight="1" x14ac:dyDescent="0.25">
      <c r="A244" s="121"/>
      <c r="B244" s="126" t="s">
        <v>278</v>
      </c>
      <c r="C244" s="13" t="s">
        <v>10</v>
      </c>
      <c r="D244" s="127">
        <v>2</v>
      </c>
      <c r="E244" s="128">
        <v>2510.0160000000001</v>
      </c>
      <c r="F244" s="99">
        <f t="shared" si="288"/>
        <v>5020.03</v>
      </c>
      <c r="G244" s="99">
        <f t="shared" si="289"/>
        <v>6024.04</v>
      </c>
      <c r="H244" s="115"/>
      <c r="I244" s="100"/>
      <c r="J244" s="100"/>
      <c r="K244" s="100">
        <f t="shared" si="282"/>
        <v>5020.03</v>
      </c>
      <c r="L244" s="99">
        <f t="shared" si="283"/>
        <v>6024.04</v>
      </c>
    </row>
    <row r="245" spans="1:12" ht="27.75" customHeight="1" x14ac:dyDescent="0.25">
      <c r="A245" s="116"/>
      <c r="B245" s="129" t="s">
        <v>277</v>
      </c>
      <c r="C245" s="86" t="s">
        <v>10</v>
      </c>
      <c r="D245" s="130">
        <v>2</v>
      </c>
      <c r="E245" s="106"/>
      <c r="F245" s="106"/>
      <c r="G245" s="106"/>
      <c r="H245" s="102">
        <v>0</v>
      </c>
      <c r="I245" s="106">
        <f>ROUND(H245*D245,2)</f>
        <v>0</v>
      </c>
      <c r="J245" s="106">
        <f>ROUND(I245*1.2,2)</f>
        <v>0</v>
      </c>
      <c r="K245" s="106">
        <f>F245+I245</f>
        <v>0</v>
      </c>
      <c r="L245" s="107">
        <f>G245+J245</f>
        <v>0</v>
      </c>
    </row>
    <row r="246" spans="1:12" ht="27.75" customHeight="1" x14ac:dyDescent="0.25">
      <c r="A246" s="121"/>
      <c r="B246" s="89" t="s">
        <v>125</v>
      </c>
      <c r="C246" s="13" t="s">
        <v>10</v>
      </c>
      <c r="D246" s="133">
        <v>1</v>
      </c>
      <c r="E246" s="114">
        <v>12480</v>
      </c>
      <c r="F246" s="99">
        <f t="shared" ref="F246" si="292">ROUND(E246*D246,2)</f>
        <v>12480</v>
      </c>
      <c r="G246" s="99">
        <f t="shared" ref="G246" si="293">ROUND(F246*1.2,2)</f>
        <v>14976</v>
      </c>
      <c r="H246" s="115"/>
      <c r="I246" s="100"/>
      <c r="J246" s="100"/>
      <c r="K246" s="100">
        <f t="shared" ref="K246" si="294">F246+I246</f>
        <v>12480</v>
      </c>
      <c r="L246" s="99">
        <f t="shared" ref="L246" si="295">G246+J246</f>
        <v>14976</v>
      </c>
    </row>
    <row r="247" spans="1:12" ht="27.75" customHeight="1" x14ac:dyDescent="0.25">
      <c r="A247" s="116"/>
      <c r="B247" s="87" t="s">
        <v>126</v>
      </c>
      <c r="C247" s="86" t="s">
        <v>10</v>
      </c>
      <c r="D247" s="117">
        <v>1</v>
      </c>
      <c r="E247" s="103"/>
      <c r="F247" s="103"/>
      <c r="G247" s="103"/>
      <c r="H247" s="102">
        <v>0</v>
      </c>
      <c r="I247" s="103">
        <f t="shared" si="286"/>
        <v>0</v>
      </c>
      <c r="J247" s="103">
        <f t="shared" si="287"/>
        <v>0</v>
      </c>
      <c r="K247" s="102">
        <f t="shared" si="282"/>
        <v>0</v>
      </c>
      <c r="L247" s="102">
        <f t="shared" si="283"/>
        <v>0</v>
      </c>
    </row>
    <row r="248" spans="1:12" ht="27.75" customHeight="1" x14ac:dyDescent="0.25">
      <c r="A248" s="116"/>
      <c r="B248" s="87" t="s">
        <v>233</v>
      </c>
      <c r="C248" s="86" t="s">
        <v>149</v>
      </c>
      <c r="D248" s="117">
        <v>1</v>
      </c>
      <c r="E248" s="103"/>
      <c r="F248" s="103"/>
      <c r="G248" s="103"/>
      <c r="H248" s="102">
        <v>0</v>
      </c>
      <c r="I248" s="103">
        <f t="shared" si="286"/>
        <v>0</v>
      </c>
      <c r="J248" s="103">
        <f t="shared" si="287"/>
        <v>0</v>
      </c>
      <c r="K248" s="102">
        <f t="shared" si="282"/>
        <v>0</v>
      </c>
      <c r="L248" s="102">
        <f t="shared" si="283"/>
        <v>0</v>
      </c>
    </row>
    <row r="249" spans="1:12" ht="27.75" customHeight="1" x14ac:dyDescent="0.25">
      <c r="A249" s="116"/>
      <c r="B249" s="87" t="s">
        <v>235</v>
      </c>
      <c r="C249" s="86" t="s">
        <v>10</v>
      </c>
      <c r="D249" s="117">
        <v>1</v>
      </c>
      <c r="E249" s="103"/>
      <c r="F249" s="103"/>
      <c r="G249" s="103"/>
      <c r="H249" s="102">
        <v>0</v>
      </c>
      <c r="I249" s="103">
        <f t="shared" si="286"/>
        <v>0</v>
      </c>
      <c r="J249" s="103">
        <f t="shared" si="287"/>
        <v>0</v>
      </c>
      <c r="K249" s="102">
        <f t="shared" si="282"/>
        <v>0</v>
      </c>
      <c r="L249" s="102">
        <f t="shared" si="283"/>
        <v>0</v>
      </c>
    </row>
    <row r="250" spans="1:12" ht="27.75" customHeight="1" x14ac:dyDescent="0.25">
      <c r="A250" s="116"/>
      <c r="B250" s="87" t="s">
        <v>241</v>
      </c>
      <c r="C250" s="86" t="s">
        <v>238</v>
      </c>
      <c r="D250" s="117">
        <v>4</v>
      </c>
      <c r="E250" s="103"/>
      <c r="F250" s="103"/>
      <c r="G250" s="103"/>
      <c r="H250" s="103">
        <v>235.65</v>
      </c>
      <c r="I250" s="103">
        <f t="shared" si="286"/>
        <v>942.6</v>
      </c>
      <c r="J250" s="103">
        <f t="shared" si="287"/>
        <v>1131.1199999999999</v>
      </c>
      <c r="K250" s="102">
        <f t="shared" si="282"/>
        <v>942.6</v>
      </c>
      <c r="L250" s="102">
        <f t="shared" si="283"/>
        <v>1131.1199999999999</v>
      </c>
    </row>
    <row r="251" spans="1:12" ht="27.75" customHeight="1" x14ac:dyDescent="0.25">
      <c r="A251" s="116"/>
      <c r="B251" s="87" t="s">
        <v>239</v>
      </c>
      <c r="C251" s="86" t="s">
        <v>234</v>
      </c>
      <c r="D251" s="117">
        <v>0.76</v>
      </c>
      <c r="E251" s="103"/>
      <c r="F251" s="103"/>
      <c r="G251" s="103"/>
      <c r="H251" s="103">
        <v>367.42500000000001</v>
      </c>
      <c r="I251" s="103">
        <f t="shared" si="286"/>
        <v>279.24</v>
      </c>
      <c r="J251" s="103">
        <f t="shared" si="287"/>
        <v>335.09</v>
      </c>
      <c r="K251" s="102">
        <f t="shared" si="282"/>
        <v>279.24</v>
      </c>
      <c r="L251" s="102">
        <f t="shared" si="283"/>
        <v>335.09</v>
      </c>
    </row>
    <row r="252" spans="1:12" ht="27.75" customHeight="1" x14ac:dyDescent="0.25">
      <c r="A252" s="116"/>
      <c r="B252" s="87" t="s">
        <v>240</v>
      </c>
      <c r="C252" s="86" t="s">
        <v>234</v>
      </c>
      <c r="D252" s="117">
        <v>0.76</v>
      </c>
      <c r="E252" s="103"/>
      <c r="F252" s="103"/>
      <c r="G252" s="103"/>
      <c r="H252" s="103">
        <v>335.875</v>
      </c>
      <c r="I252" s="103">
        <f t="shared" si="286"/>
        <v>255.27</v>
      </c>
      <c r="J252" s="103">
        <f t="shared" si="287"/>
        <v>306.32</v>
      </c>
      <c r="K252" s="102">
        <f t="shared" si="282"/>
        <v>255.27</v>
      </c>
      <c r="L252" s="102">
        <f t="shared" si="283"/>
        <v>306.32</v>
      </c>
    </row>
    <row r="253" spans="1:12" ht="27.75" customHeight="1" x14ac:dyDescent="0.25">
      <c r="A253" s="121"/>
      <c r="B253" s="89" t="s">
        <v>291</v>
      </c>
      <c r="C253" s="134" t="s">
        <v>10</v>
      </c>
      <c r="D253" s="122">
        <v>10</v>
      </c>
      <c r="E253" s="114">
        <v>1120</v>
      </c>
      <c r="F253" s="99">
        <f t="shared" ref="F253" si="296">ROUND(E253*D253,2)</f>
        <v>11200</v>
      </c>
      <c r="G253" s="99">
        <f t="shared" ref="G253" si="297">ROUND(F253*1.2,2)</f>
        <v>13440</v>
      </c>
      <c r="H253" s="115"/>
      <c r="I253" s="100"/>
      <c r="J253" s="100"/>
      <c r="K253" s="100">
        <f t="shared" si="282"/>
        <v>11200</v>
      </c>
      <c r="L253" s="99">
        <f t="shared" si="283"/>
        <v>13440</v>
      </c>
    </row>
    <row r="254" spans="1:12" ht="27.75" customHeight="1" x14ac:dyDescent="0.25">
      <c r="A254" s="121"/>
      <c r="B254" s="89" t="s">
        <v>237</v>
      </c>
      <c r="C254" s="13" t="s">
        <v>24</v>
      </c>
      <c r="D254" s="122">
        <v>12</v>
      </c>
      <c r="E254" s="114">
        <v>1324</v>
      </c>
      <c r="F254" s="99">
        <f t="shared" ref="F254" si="298">ROUND(E254*D254,2)</f>
        <v>15888</v>
      </c>
      <c r="G254" s="99">
        <f t="shared" ref="G254" si="299">ROUND(F254*1.2,2)</f>
        <v>19065.599999999999</v>
      </c>
      <c r="H254" s="115"/>
      <c r="I254" s="100"/>
      <c r="J254" s="100"/>
      <c r="K254" s="100">
        <f t="shared" si="282"/>
        <v>15888</v>
      </c>
      <c r="L254" s="99">
        <f t="shared" si="283"/>
        <v>19065.599999999999</v>
      </c>
    </row>
    <row r="255" spans="1:12" ht="27.75" customHeight="1" x14ac:dyDescent="0.25">
      <c r="A255" s="116"/>
      <c r="B255" s="118" t="s">
        <v>259</v>
      </c>
      <c r="C255" s="86" t="s">
        <v>149</v>
      </c>
      <c r="D255" s="119">
        <v>12</v>
      </c>
      <c r="E255" s="103"/>
      <c r="F255" s="102"/>
      <c r="G255" s="102"/>
      <c r="H255" s="102">
        <v>0</v>
      </c>
      <c r="I255" s="103">
        <f t="shared" si="286"/>
        <v>0</v>
      </c>
      <c r="J255" s="103">
        <f t="shared" si="287"/>
        <v>0</v>
      </c>
      <c r="K255" s="102">
        <f t="shared" si="282"/>
        <v>0</v>
      </c>
      <c r="L255" s="102">
        <f t="shared" si="283"/>
        <v>0</v>
      </c>
    </row>
    <row r="256" spans="1:12" ht="27.75" customHeight="1" x14ac:dyDescent="0.25">
      <c r="A256" s="116"/>
      <c r="B256" s="118" t="s">
        <v>290</v>
      </c>
      <c r="C256" s="86" t="s">
        <v>149</v>
      </c>
      <c r="D256" s="119">
        <v>12</v>
      </c>
      <c r="E256" s="103"/>
      <c r="F256" s="102"/>
      <c r="G256" s="102"/>
      <c r="H256" s="102">
        <v>0</v>
      </c>
      <c r="I256" s="103">
        <f t="shared" si="286"/>
        <v>0</v>
      </c>
      <c r="J256" s="103">
        <f t="shared" si="287"/>
        <v>0</v>
      </c>
      <c r="K256" s="102">
        <f t="shared" si="282"/>
        <v>0</v>
      </c>
      <c r="L256" s="102">
        <f t="shared" si="283"/>
        <v>0</v>
      </c>
    </row>
    <row r="257" spans="1:12" ht="27.75" customHeight="1" x14ac:dyDescent="0.25">
      <c r="A257" s="116"/>
      <c r="B257" s="118" t="s">
        <v>236</v>
      </c>
      <c r="C257" s="86" t="s">
        <v>10</v>
      </c>
      <c r="D257" s="119">
        <v>24</v>
      </c>
      <c r="E257" s="103"/>
      <c r="F257" s="102"/>
      <c r="G257" s="102"/>
      <c r="H257" s="102">
        <v>0</v>
      </c>
      <c r="I257" s="103">
        <f t="shared" si="286"/>
        <v>0</v>
      </c>
      <c r="J257" s="103">
        <f t="shared" si="287"/>
        <v>0</v>
      </c>
      <c r="K257" s="102">
        <f t="shared" si="282"/>
        <v>0</v>
      </c>
      <c r="L257" s="102">
        <f t="shared" si="283"/>
        <v>0</v>
      </c>
    </row>
    <row r="258" spans="1:12" ht="27.75" customHeight="1" x14ac:dyDescent="0.25">
      <c r="A258" s="111"/>
      <c r="B258" s="112" t="s">
        <v>280</v>
      </c>
      <c r="C258" s="13" t="s">
        <v>7</v>
      </c>
      <c r="D258" s="113">
        <v>9.4</v>
      </c>
      <c r="E258" s="114">
        <v>2416.5</v>
      </c>
      <c r="F258" s="99">
        <f t="shared" ref="F258" si="300">ROUND(E258*D258,2)</f>
        <v>22715.1</v>
      </c>
      <c r="G258" s="99">
        <f t="shared" ref="G258" si="301">ROUND(F258*1.2,2)</f>
        <v>27258.12</v>
      </c>
      <c r="H258" s="115"/>
      <c r="I258" s="100"/>
      <c r="J258" s="100"/>
      <c r="K258" s="100">
        <f t="shared" si="282"/>
        <v>22715.1</v>
      </c>
      <c r="L258" s="99">
        <f t="shared" si="283"/>
        <v>27258.12</v>
      </c>
    </row>
    <row r="259" spans="1:12" ht="27.75" customHeight="1" x14ac:dyDescent="0.25">
      <c r="A259" s="116"/>
      <c r="B259" s="87" t="s">
        <v>275</v>
      </c>
      <c r="C259" s="86" t="s">
        <v>7</v>
      </c>
      <c r="D259" s="117">
        <f>D258*1.26</f>
        <v>11.844000000000001</v>
      </c>
      <c r="E259" s="103"/>
      <c r="F259" s="103"/>
      <c r="G259" s="103"/>
      <c r="H259" s="102">
        <v>4800</v>
      </c>
      <c r="I259" s="103">
        <f t="shared" ref="I259" si="302">ROUND(H259*D259,2)</f>
        <v>56851.199999999997</v>
      </c>
      <c r="J259" s="103">
        <f t="shared" ref="J259" si="303">ROUND(I259*1.2,2)</f>
        <v>68221.440000000002</v>
      </c>
      <c r="K259" s="102">
        <f t="shared" si="282"/>
        <v>56851.199999999997</v>
      </c>
      <c r="L259" s="102">
        <f t="shared" si="283"/>
        <v>68221.440000000002</v>
      </c>
    </row>
    <row r="260" spans="1:12" ht="27.75" customHeight="1" x14ac:dyDescent="0.25">
      <c r="A260" s="131"/>
      <c r="B260" s="112" t="s">
        <v>281</v>
      </c>
      <c r="C260" s="13" t="s">
        <v>7</v>
      </c>
      <c r="D260" s="132">
        <v>0.94</v>
      </c>
      <c r="E260" s="114">
        <v>2102.355</v>
      </c>
      <c r="F260" s="99">
        <f t="shared" ref="F260" si="304">ROUND(E260*D260,2)</f>
        <v>1976.21</v>
      </c>
      <c r="G260" s="99">
        <f t="shared" ref="G260" si="305">ROUND(F260*1.2,2)</f>
        <v>2371.4499999999998</v>
      </c>
      <c r="H260" s="115"/>
      <c r="I260" s="100"/>
      <c r="J260" s="100"/>
      <c r="K260" s="100">
        <f t="shared" ref="K260" si="306">F260+I260</f>
        <v>1976.21</v>
      </c>
      <c r="L260" s="99">
        <f t="shared" ref="L260" si="307">G260+J260</f>
        <v>2371.4499999999998</v>
      </c>
    </row>
    <row r="261" spans="1:12" ht="27.75" customHeight="1" x14ac:dyDescent="0.25">
      <c r="A261" s="116"/>
      <c r="B261" s="118" t="s">
        <v>275</v>
      </c>
      <c r="C261" s="86" t="s">
        <v>7</v>
      </c>
      <c r="D261" s="119">
        <f>D260*1.26</f>
        <v>1.1843999999999999</v>
      </c>
      <c r="E261" s="103"/>
      <c r="F261" s="102"/>
      <c r="G261" s="102"/>
      <c r="H261" s="102">
        <v>4800</v>
      </c>
      <c r="I261" s="103">
        <f t="shared" ref="I261" si="308">ROUND(H261*D261,2)</f>
        <v>5685.12</v>
      </c>
      <c r="J261" s="103">
        <f t="shared" ref="J261" si="309">ROUND(I261*1.2,2)</f>
        <v>6822.14</v>
      </c>
      <c r="K261" s="102">
        <f t="shared" ref="K261:K265" si="310">F261+I261</f>
        <v>5685.12</v>
      </c>
      <c r="L261" s="102">
        <f t="shared" ref="L261:L265" si="311">G261+J261</f>
        <v>6822.14</v>
      </c>
    </row>
    <row r="262" spans="1:12" ht="27.75" customHeight="1" x14ac:dyDescent="0.25">
      <c r="A262" s="111"/>
      <c r="B262" s="112" t="s">
        <v>282</v>
      </c>
      <c r="C262" s="13" t="s">
        <v>9</v>
      </c>
      <c r="D262" s="113">
        <v>23</v>
      </c>
      <c r="E262" s="114">
        <v>1181.625</v>
      </c>
      <c r="F262" s="99">
        <f t="shared" ref="F262:F265" si="312">ROUND(E262*D262,2)</f>
        <v>27177.38</v>
      </c>
      <c r="G262" s="99">
        <f t="shared" ref="G262:G265" si="313">ROUND(F262*1.2,2)</f>
        <v>32612.86</v>
      </c>
      <c r="H262" s="115"/>
      <c r="I262" s="100"/>
      <c r="J262" s="100"/>
      <c r="K262" s="100">
        <f t="shared" si="310"/>
        <v>27177.38</v>
      </c>
      <c r="L262" s="99">
        <f t="shared" si="311"/>
        <v>32612.86</v>
      </c>
    </row>
    <row r="263" spans="1:12" ht="27.75" customHeight="1" x14ac:dyDescent="0.25">
      <c r="A263" s="111"/>
      <c r="B263" s="112" t="s">
        <v>255</v>
      </c>
      <c r="C263" s="13" t="s">
        <v>15</v>
      </c>
      <c r="D263" s="114">
        <v>34.58</v>
      </c>
      <c r="E263" s="114">
        <v>700</v>
      </c>
      <c r="F263" s="99">
        <f t="shared" si="312"/>
        <v>24206</v>
      </c>
      <c r="G263" s="99">
        <f t="shared" si="313"/>
        <v>29047.200000000001</v>
      </c>
      <c r="H263" s="115"/>
      <c r="I263" s="100"/>
      <c r="J263" s="100"/>
      <c r="K263" s="100">
        <f t="shared" si="310"/>
        <v>24206</v>
      </c>
      <c r="L263" s="99">
        <f t="shared" si="311"/>
        <v>29047.200000000001</v>
      </c>
    </row>
    <row r="264" spans="1:12" ht="43.5" customHeight="1" x14ac:dyDescent="0.25">
      <c r="A264" s="111"/>
      <c r="B264" s="112" t="s">
        <v>256</v>
      </c>
      <c r="C264" s="13" t="s">
        <v>15</v>
      </c>
      <c r="D264" s="114">
        <v>9.5</v>
      </c>
      <c r="E264" s="114">
        <v>1140</v>
      </c>
      <c r="F264" s="99">
        <f t="shared" si="312"/>
        <v>10830</v>
      </c>
      <c r="G264" s="99">
        <f t="shared" si="313"/>
        <v>12996</v>
      </c>
      <c r="H264" s="115"/>
      <c r="I264" s="100"/>
      <c r="J264" s="100"/>
      <c r="K264" s="100">
        <f t="shared" si="310"/>
        <v>10830</v>
      </c>
      <c r="L264" s="99">
        <f t="shared" si="311"/>
        <v>12996</v>
      </c>
    </row>
    <row r="265" spans="1:12" ht="27.75" customHeight="1" x14ac:dyDescent="0.25">
      <c r="A265" s="111"/>
      <c r="B265" s="112" t="s">
        <v>257</v>
      </c>
      <c r="C265" s="13" t="s">
        <v>15</v>
      </c>
      <c r="D265" s="114">
        <f>56*0.08</f>
        <v>4.4800000000000004</v>
      </c>
      <c r="E265" s="114">
        <v>1140</v>
      </c>
      <c r="F265" s="99">
        <f t="shared" si="312"/>
        <v>5107.2</v>
      </c>
      <c r="G265" s="99">
        <f t="shared" si="313"/>
        <v>6128.64</v>
      </c>
      <c r="H265" s="115"/>
      <c r="I265" s="100"/>
      <c r="J265" s="100"/>
      <c r="K265" s="100">
        <f t="shared" si="310"/>
        <v>5107.2</v>
      </c>
      <c r="L265" s="99">
        <f t="shared" si="311"/>
        <v>6128.64</v>
      </c>
    </row>
    <row r="266" spans="1:12" ht="27.75" customHeight="1" x14ac:dyDescent="0.25">
      <c r="A266" s="161" t="s">
        <v>268</v>
      </c>
      <c r="B266" s="162"/>
      <c r="C266" s="162"/>
      <c r="D266" s="162"/>
      <c r="E266" s="162"/>
      <c r="F266" s="162"/>
      <c r="G266" s="162"/>
      <c r="H266" s="162"/>
      <c r="I266" s="162"/>
      <c r="J266" s="162"/>
      <c r="K266" s="162"/>
      <c r="L266" s="163"/>
    </row>
    <row r="267" spans="1:12" ht="27.75" customHeight="1" x14ac:dyDescent="0.25">
      <c r="A267" s="111"/>
      <c r="B267" s="112" t="s">
        <v>260</v>
      </c>
      <c r="C267" s="13" t="s">
        <v>7</v>
      </c>
      <c r="D267" s="113">
        <v>14.74</v>
      </c>
      <c r="E267" s="114">
        <v>1800</v>
      </c>
      <c r="F267" s="99">
        <f t="shared" ref="F267:F271" si="314">ROUND(E267*D267,2)</f>
        <v>26532</v>
      </c>
      <c r="G267" s="99">
        <f t="shared" ref="G267:G271" si="315">ROUND(F267*1.2,2)</f>
        <v>31838.400000000001</v>
      </c>
      <c r="H267" s="115"/>
      <c r="I267" s="100"/>
      <c r="J267" s="100"/>
      <c r="K267" s="100">
        <f t="shared" ref="K267:K271" si="316">F267+I267</f>
        <v>26532</v>
      </c>
      <c r="L267" s="99">
        <f t="shared" ref="L267:L271" si="317">G267+J267</f>
        <v>31838.400000000001</v>
      </c>
    </row>
    <row r="268" spans="1:12" ht="27.75" customHeight="1" x14ac:dyDescent="0.25">
      <c r="A268" s="111"/>
      <c r="B268" s="112" t="s">
        <v>251</v>
      </c>
      <c r="C268" s="13" t="s">
        <v>15</v>
      </c>
      <c r="D268" s="113">
        <v>9.5</v>
      </c>
      <c r="E268" s="120">
        <v>8737</v>
      </c>
      <c r="F268" s="99">
        <f t="shared" si="314"/>
        <v>83001.5</v>
      </c>
      <c r="G268" s="99">
        <f t="shared" si="315"/>
        <v>99601.8</v>
      </c>
      <c r="H268" s="115"/>
      <c r="I268" s="100"/>
      <c r="J268" s="100"/>
      <c r="K268" s="100">
        <f t="shared" si="316"/>
        <v>83001.5</v>
      </c>
      <c r="L268" s="99">
        <f t="shared" si="317"/>
        <v>99601.8</v>
      </c>
    </row>
    <row r="269" spans="1:12" ht="27.75" customHeight="1" x14ac:dyDescent="0.25">
      <c r="A269" s="111"/>
      <c r="B269" s="112" t="s">
        <v>261</v>
      </c>
      <c r="C269" s="13" t="s">
        <v>7</v>
      </c>
      <c r="D269" s="113">
        <v>10</v>
      </c>
      <c r="E269" s="114">
        <v>1630</v>
      </c>
      <c r="F269" s="99">
        <f t="shared" si="314"/>
        <v>16300</v>
      </c>
      <c r="G269" s="99">
        <f t="shared" si="315"/>
        <v>19560</v>
      </c>
      <c r="H269" s="115"/>
      <c r="I269" s="100"/>
      <c r="J269" s="100"/>
      <c r="K269" s="100">
        <f t="shared" si="316"/>
        <v>16300</v>
      </c>
      <c r="L269" s="99">
        <f t="shared" si="317"/>
        <v>19560</v>
      </c>
    </row>
    <row r="270" spans="1:12" ht="27.75" customHeight="1" x14ac:dyDescent="0.25">
      <c r="A270" s="121"/>
      <c r="B270" s="89" t="s">
        <v>245</v>
      </c>
      <c r="C270" s="13" t="s">
        <v>8</v>
      </c>
      <c r="D270" s="122">
        <v>100</v>
      </c>
      <c r="E270" s="114">
        <v>101.5</v>
      </c>
      <c r="F270" s="99">
        <f t="shared" si="314"/>
        <v>10150</v>
      </c>
      <c r="G270" s="99">
        <f t="shared" si="315"/>
        <v>12180</v>
      </c>
      <c r="H270" s="115"/>
      <c r="I270" s="100"/>
      <c r="J270" s="100"/>
      <c r="K270" s="100">
        <f t="shared" si="316"/>
        <v>10150</v>
      </c>
      <c r="L270" s="99">
        <f t="shared" si="317"/>
        <v>12180</v>
      </c>
    </row>
    <row r="271" spans="1:12" ht="27.75" customHeight="1" x14ac:dyDescent="0.25">
      <c r="A271" s="111"/>
      <c r="B271" s="112" t="s">
        <v>249</v>
      </c>
      <c r="C271" s="13" t="s">
        <v>7</v>
      </c>
      <c r="D271" s="113">
        <v>10</v>
      </c>
      <c r="E271" s="114">
        <v>2573.7399999999998</v>
      </c>
      <c r="F271" s="99">
        <f t="shared" si="314"/>
        <v>25737.4</v>
      </c>
      <c r="G271" s="99">
        <f t="shared" si="315"/>
        <v>30884.880000000001</v>
      </c>
      <c r="H271" s="115"/>
      <c r="I271" s="100"/>
      <c r="J271" s="100"/>
      <c r="K271" s="100">
        <f t="shared" si="316"/>
        <v>25737.4</v>
      </c>
      <c r="L271" s="99">
        <f t="shared" si="317"/>
        <v>30884.880000000001</v>
      </c>
    </row>
    <row r="272" spans="1:12" ht="27.75" customHeight="1" x14ac:dyDescent="0.25">
      <c r="A272" s="116"/>
      <c r="B272" s="118" t="s">
        <v>247</v>
      </c>
      <c r="C272" s="86" t="s">
        <v>7</v>
      </c>
      <c r="D272" s="119">
        <f>D271*1.26</f>
        <v>12.6</v>
      </c>
      <c r="E272" s="103"/>
      <c r="F272" s="102"/>
      <c r="G272" s="102"/>
      <c r="H272" s="102">
        <v>4800</v>
      </c>
      <c r="I272" s="103">
        <f t="shared" ref="I272" si="318">ROUND(H272*D272,2)</f>
        <v>60480</v>
      </c>
      <c r="J272" s="103">
        <f t="shared" ref="J272" si="319">ROUND(I272*1.2,2)</f>
        <v>72576</v>
      </c>
      <c r="K272" s="102">
        <f t="shared" ref="K272:K293" si="320">F272+I272</f>
        <v>60480</v>
      </c>
      <c r="L272" s="102">
        <f t="shared" ref="L272:L293" si="321">G272+J272</f>
        <v>72576</v>
      </c>
    </row>
    <row r="273" spans="1:12" ht="27.75" customHeight="1" x14ac:dyDescent="0.25">
      <c r="A273" s="121"/>
      <c r="B273" s="112" t="s">
        <v>276</v>
      </c>
      <c r="C273" s="13" t="s">
        <v>10</v>
      </c>
      <c r="D273" s="132">
        <v>56</v>
      </c>
      <c r="E273" s="114">
        <v>2952.96</v>
      </c>
      <c r="F273" s="99">
        <f t="shared" ref="F273" si="322">ROUND(E273*D273,2)</f>
        <v>165365.76000000001</v>
      </c>
      <c r="G273" s="99">
        <f t="shared" ref="G273" si="323">ROUND(F273*1.2,2)</f>
        <v>198438.91</v>
      </c>
      <c r="H273" s="115"/>
      <c r="I273" s="100"/>
      <c r="J273" s="100"/>
      <c r="K273" s="100">
        <f t="shared" si="320"/>
        <v>165365.76000000001</v>
      </c>
      <c r="L273" s="99">
        <f t="shared" si="321"/>
        <v>198438.91</v>
      </c>
    </row>
    <row r="274" spans="1:12" ht="27.75" customHeight="1" x14ac:dyDescent="0.25">
      <c r="A274" s="116"/>
      <c r="B274" s="118" t="s">
        <v>283</v>
      </c>
      <c r="C274" s="86" t="s">
        <v>10</v>
      </c>
      <c r="D274" s="119">
        <v>56</v>
      </c>
      <c r="E274" s="103"/>
      <c r="F274" s="102"/>
      <c r="G274" s="102"/>
      <c r="H274" s="102">
        <v>0</v>
      </c>
      <c r="I274" s="103">
        <f t="shared" ref="I274:I290" si="324">ROUND(H274*D274,2)</f>
        <v>0</v>
      </c>
      <c r="J274" s="103">
        <f t="shared" ref="J274:J290" si="325">ROUND(I274*1.2,2)</f>
        <v>0</v>
      </c>
      <c r="K274" s="102">
        <f t="shared" si="320"/>
        <v>0</v>
      </c>
      <c r="L274" s="102">
        <f t="shared" si="321"/>
        <v>0</v>
      </c>
    </row>
    <row r="275" spans="1:12" ht="27.75" customHeight="1" x14ac:dyDescent="0.25">
      <c r="A275" s="121"/>
      <c r="B275" s="108" t="s">
        <v>279</v>
      </c>
      <c r="C275" s="13" t="s">
        <v>15</v>
      </c>
      <c r="D275" s="133">
        <f>9.5+36.5</f>
        <v>46</v>
      </c>
      <c r="E275" s="114">
        <v>5800</v>
      </c>
      <c r="F275" s="99">
        <f t="shared" ref="F275:F277" si="326">ROUND(E275*D275,2)</f>
        <v>266800</v>
      </c>
      <c r="G275" s="99">
        <f t="shared" ref="G275:G277" si="327">ROUND(F275*1.2,2)</f>
        <v>320160</v>
      </c>
      <c r="H275" s="115"/>
      <c r="I275" s="100"/>
      <c r="J275" s="100"/>
      <c r="K275" s="100">
        <f t="shared" si="320"/>
        <v>266800</v>
      </c>
      <c r="L275" s="99">
        <f t="shared" si="321"/>
        <v>320160</v>
      </c>
    </row>
    <row r="276" spans="1:12" ht="27.75" customHeight="1" x14ac:dyDescent="0.25">
      <c r="A276" s="116"/>
      <c r="B276" s="87" t="s">
        <v>289</v>
      </c>
      <c r="C276" s="86" t="s">
        <v>284</v>
      </c>
      <c r="D276" s="117">
        <v>1</v>
      </c>
      <c r="E276" s="103"/>
      <c r="F276" s="102"/>
      <c r="G276" s="102"/>
      <c r="H276" s="102">
        <v>0</v>
      </c>
      <c r="I276" s="103">
        <f t="shared" ref="I276" si="328">ROUND(H276*D276,2)</f>
        <v>0</v>
      </c>
      <c r="J276" s="103">
        <f t="shared" ref="J276" si="329">ROUND(I276*1.2,2)</f>
        <v>0</v>
      </c>
      <c r="K276" s="102">
        <f t="shared" si="320"/>
        <v>0</v>
      </c>
      <c r="L276" s="102">
        <f t="shared" si="321"/>
        <v>0</v>
      </c>
    </row>
    <row r="277" spans="1:12" ht="27.75" customHeight="1" x14ac:dyDescent="0.25">
      <c r="A277" s="121"/>
      <c r="B277" s="126" t="s">
        <v>278</v>
      </c>
      <c r="C277" s="13" t="s">
        <v>10</v>
      </c>
      <c r="D277" s="127">
        <v>2</v>
      </c>
      <c r="E277" s="128">
        <v>2510.0160000000001</v>
      </c>
      <c r="F277" s="99">
        <f t="shared" si="326"/>
        <v>5020.03</v>
      </c>
      <c r="G277" s="99">
        <f t="shared" si="327"/>
        <v>6024.04</v>
      </c>
      <c r="H277" s="115"/>
      <c r="I277" s="100"/>
      <c r="J277" s="100"/>
      <c r="K277" s="100">
        <f t="shared" si="320"/>
        <v>5020.03</v>
      </c>
      <c r="L277" s="99">
        <f t="shared" si="321"/>
        <v>6024.04</v>
      </c>
    </row>
    <row r="278" spans="1:12" ht="27.75" customHeight="1" x14ac:dyDescent="0.25">
      <c r="A278" s="116"/>
      <c r="B278" s="129" t="s">
        <v>277</v>
      </c>
      <c r="C278" s="86" t="s">
        <v>10</v>
      </c>
      <c r="D278" s="130">
        <v>2</v>
      </c>
      <c r="E278" s="106"/>
      <c r="F278" s="106"/>
      <c r="G278" s="106"/>
      <c r="H278" s="102">
        <v>0</v>
      </c>
      <c r="I278" s="106">
        <f>ROUND(H278*D278,2)</f>
        <v>0</v>
      </c>
      <c r="J278" s="106">
        <f>ROUND(I278*1.2,2)</f>
        <v>0</v>
      </c>
      <c r="K278" s="106">
        <f>F278+I278</f>
        <v>0</v>
      </c>
      <c r="L278" s="107">
        <f>G278+J278</f>
        <v>0</v>
      </c>
    </row>
    <row r="279" spans="1:12" ht="27.75" customHeight="1" x14ac:dyDescent="0.25">
      <c r="A279" s="121"/>
      <c r="B279" s="89" t="s">
        <v>125</v>
      </c>
      <c r="C279" s="13" t="s">
        <v>10</v>
      </c>
      <c r="D279" s="133">
        <v>1</v>
      </c>
      <c r="E279" s="114">
        <v>12480</v>
      </c>
      <c r="F279" s="99">
        <f t="shared" ref="F279" si="330">ROUND(E279*D279,2)</f>
        <v>12480</v>
      </c>
      <c r="G279" s="99">
        <f t="shared" ref="G279" si="331">ROUND(F279*1.2,2)</f>
        <v>14976</v>
      </c>
      <c r="H279" s="115"/>
      <c r="I279" s="100"/>
      <c r="J279" s="100"/>
      <c r="K279" s="100">
        <f t="shared" ref="K279" si="332">F279+I279</f>
        <v>12480</v>
      </c>
      <c r="L279" s="99">
        <f t="shared" ref="L279" si="333">G279+J279</f>
        <v>14976</v>
      </c>
    </row>
    <row r="280" spans="1:12" ht="27.75" customHeight="1" x14ac:dyDescent="0.25">
      <c r="A280" s="116"/>
      <c r="B280" s="87" t="s">
        <v>126</v>
      </c>
      <c r="C280" s="86" t="s">
        <v>10</v>
      </c>
      <c r="D280" s="117">
        <v>1</v>
      </c>
      <c r="E280" s="103"/>
      <c r="F280" s="103"/>
      <c r="G280" s="103"/>
      <c r="H280" s="102">
        <v>0</v>
      </c>
      <c r="I280" s="103">
        <f t="shared" si="324"/>
        <v>0</v>
      </c>
      <c r="J280" s="103">
        <f t="shared" si="325"/>
        <v>0</v>
      </c>
      <c r="K280" s="102">
        <f t="shared" si="320"/>
        <v>0</v>
      </c>
      <c r="L280" s="102">
        <f t="shared" si="321"/>
        <v>0</v>
      </c>
    </row>
    <row r="281" spans="1:12" ht="27.75" customHeight="1" x14ac:dyDescent="0.25">
      <c r="A281" s="116"/>
      <c r="B281" s="87" t="s">
        <v>233</v>
      </c>
      <c r="C281" s="86" t="s">
        <v>149</v>
      </c>
      <c r="D281" s="117">
        <v>1</v>
      </c>
      <c r="E281" s="103"/>
      <c r="F281" s="103"/>
      <c r="G281" s="103"/>
      <c r="H281" s="102">
        <v>0</v>
      </c>
      <c r="I281" s="103">
        <f t="shared" si="324"/>
        <v>0</v>
      </c>
      <c r="J281" s="103">
        <f t="shared" si="325"/>
        <v>0</v>
      </c>
      <c r="K281" s="102">
        <f t="shared" si="320"/>
        <v>0</v>
      </c>
      <c r="L281" s="102">
        <f t="shared" si="321"/>
        <v>0</v>
      </c>
    </row>
    <row r="282" spans="1:12" ht="27.75" customHeight="1" x14ac:dyDescent="0.25">
      <c r="A282" s="116"/>
      <c r="B282" s="87" t="s">
        <v>235</v>
      </c>
      <c r="C282" s="86" t="s">
        <v>10</v>
      </c>
      <c r="D282" s="117">
        <v>1</v>
      </c>
      <c r="E282" s="103"/>
      <c r="F282" s="103"/>
      <c r="G282" s="103"/>
      <c r="H282" s="102">
        <v>0</v>
      </c>
      <c r="I282" s="103">
        <f t="shared" si="324"/>
        <v>0</v>
      </c>
      <c r="J282" s="103">
        <f t="shared" si="325"/>
        <v>0</v>
      </c>
      <c r="K282" s="102">
        <f t="shared" si="320"/>
        <v>0</v>
      </c>
      <c r="L282" s="102">
        <f t="shared" si="321"/>
        <v>0</v>
      </c>
    </row>
    <row r="283" spans="1:12" ht="27.75" customHeight="1" x14ac:dyDescent="0.25">
      <c r="A283" s="116"/>
      <c r="B283" s="87" t="s">
        <v>241</v>
      </c>
      <c r="C283" s="86" t="s">
        <v>238</v>
      </c>
      <c r="D283" s="117">
        <v>4</v>
      </c>
      <c r="E283" s="103"/>
      <c r="F283" s="103"/>
      <c r="G283" s="103"/>
      <c r="H283" s="103">
        <v>235.65</v>
      </c>
      <c r="I283" s="103">
        <f t="shared" si="324"/>
        <v>942.6</v>
      </c>
      <c r="J283" s="103">
        <f t="shared" si="325"/>
        <v>1131.1199999999999</v>
      </c>
      <c r="K283" s="102">
        <f t="shared" si="320"/>
        <v>942.6</v>
      </c>
      <c r="L283" s="102">
        <f t="shared" si="321"/>
        <v>1131.1199999999999</v>
      </c>
    </row>
    <row r="284" spans="1:12" ht="27.75" customHeight="1" x14ac:dyDescent="0.25">
      <c r="A284" s="116"/>
      <c r="B284" s="87" t="s">
        <v>239</v>
      </c>
      <c r="C284" s="86" t="s">
        <v>234</v>
      </c>
      <c r="D284" s="117">
        <v>0.76</v>
      </c>
      <c r="E284" s="103"/>
      <c r="F284" s="103"/>
      <c r="G284" s="103"/>
      <c r="H284" s="103">
        <v>367.42500000000001</v>
      </c>
      <c r="I284" s="103">
        <f t="shared" si="324"/>
        <v>279.24</v>
      </c>
      <c r="J284" s="103">
        <f t="shared" si="325"/>
        <v>335.09</v>
      </c>
      <c r="K284" s="102">
        <f t="shared" si="320"/>
        <v>279.24</v>
      </c>
      <c r="L284" s="102">
        <f t="shared" si="321"/>
        <v>335.09</v>
      </c>
    </row>
    <row r="285" spans="1:12" ht="27.75" customHeight="1" x14ac:dyDescent="0.25">
      <c r="A285" s="116"/>
      <c r="B285" s="87" t="s">
        <v>240</v>
      </c>
      <c r="C285" s="86" t="s">
        <v>234</v>
      </c>
      <c r="D285" s="117">
        <v>0.76</v>
      </c>
      <c r="E285" s="103"/>
      <c r="F285" s="103"/>
      <c r="G285" s="103"/>
      <c r="H285" s="103">
        <v>335.875</v>
      </c>
      <c r="I285" s="103">
        <f t="shared" si="324"/>
        <v>255.27</v>
      </c>
      <c r="J285" s="103">
        <f t="shared" si="325"/>
        <v>306.32</v>
      </c>
      <c r="K285" s="102">
        <f t="shared" si="320"/>
        <v>255.27</v>
      </c>
      <c r="L285" s="102">
        <f t="shared" si="321"/>
        <v>306.32</v>
      </c>
    </row>
    <row r="286" spans="1:12" ht="27.75" customHeight="1" x14ac:dyDescent="0.25">
      <c r="A286" s="121"/>
      <c r="B286" s="89" t="s">
        <v>291</v>
      </c>
      <c r="C286" s="134" t="s">
        <v>10</v>
      </c>
      <c r="D286" s="122">
        <v>10</v>
      </c>
      <c r="E286" s="114">
        <v>1120</v>
      </c>
      <c r="F286" s="99">
        <f t="shared" ref="F286" si="334">ROUND(E286*D286,2)</f>
        <v>11200</v>
      </c>
      <c r="G286" s="99">
        <f t="shared" ref="G286" si="335">ROUND(F286*1.2,2)</f>
        <v>13440</v>
      </c>
      <c r="H286" s="115"/>
      <c r="I286" s="100"/>
      <c r="J286" s="100"/>
      <c r="K286" s="100">
        <f t="shared" si="320"/>
        <v>11200</v>
      </c>
      <c r="L286" s="99">
        <f t="shared" si="321"/>
        <v>13440</v>
      </c>
    </row>
    <row r="287" spans="1:12" ht="27.75" customHeight="1" x14ac:dyDescent="0.25">
      <c r="A287" s="121"/>
      <c r="B287" s="89" t="s">
        <v>237</v>
      </c>
      <c r="C287" s="13" t="s">
        <v>24</v>
      </c>
      <c r="D287" s="122">
        <v>12</v>
      </c>
      <c r="E287" s="114">
        <v>1324</v>
      </c>
      <c r="F287" s="99">
        <f t="shared" ref="F287" si="336">ROUND(E287*D287,2)</f>
        <v>15888</v>
      </c>
      <c r="G287" s="99">
        <f t="shared" ref="G287" si="337">ROUND(F287*1.2,2)</f>
        <v>19065.599999999999</v>
      </c>
      <c r="H287" s="115"/>
      <c r="I287" s="100"/>
      <c r="J287" s="100"/>
      <c r="K287" s="100">
        <f t="shared" si="320"/>
        <v>15888</v>
      </c>
      <c r="L287" s="99">
        <f t="shared" si="321"/>
        <v>19065.599999999999</v>
      </c>
    </row>
    <row r="288" spans="1:12" ht="27.75" customHeight="1" x14ac:dyDescent="0.25">
      <c r="A288" s="116"/>
      <c r="B288" s="118" t="s">
        <v>259</v>
      </c>
      <c r="C288" s="86" t="s">
        <v>149</v>
      </c>
      <c r="D288" s="119">
        <v>12</v>
      </c>
      <c r="E288" s="103"/>
      <c r="F288" s="102"/>
      <c r="G288" s="102"/>
      <c r="H288" s="102">
        <v>0</v>
      </c>
      <c r="I288" s="103">
        <f t="shared" si="324"/>
        <v>0</v>
      </c>
      <c r="J288" s="103">
        <f t="shared" si="325"/>
        <v>0</v>
      </c>
      <c r="K288" s="102">
        <f t="shared" si="320"/>
        <v>0</v>
      </c>
      <c r="L288" s="102">
        <f t="shared" si="321"/>
        <v>0</v>
      </c>
    </row>
    <row r="289" spans="1:12" ht="27.75" customHeight="1" x14ac:dyDescent="0.25">
      <c r="A289" s="116"/>
      <c r="B289" s="118" t="s">
        <v>290</v>
      </c>
      <c r="C289" s="86" t="s">
        <v>149</v>
      </c>
      <c r="D289" s="119">
        <v>12</v>
      </c>
      <c r="E289" s="103"/>
      <c r="F289" s="102"/>
      <c r="G289" s="102"/>
      <c r="H289" s="102">
        <v>0</v>
      </c>
      <c r="I289" s="103">
        <f t="shared" si="324"/>
        <v>0</v>
      </c>
      <c r="J289" s="103">
        <f t="shared" si="325"/>
        <v>0</v>
      </c>
      <c r="K289" s="102">
        <f t="shared" si="320"/>
        <v>0</v>
      </c>
      <c r="L289" s="102">
        <f t="shared" si="321"/>
        <v>0</v>
      </c>
    </row>
    <row r="290" spans="1:12" ht="27.75" customHeight="1" x14ac:dyDescent="0.25">
      <c r="A290" s="116"/>
      <c r="B290" s="118" t="s">
        <v>236</v>
      </c>
      <c r="C290" s="86" t="s">
        <v>10</v>
      </c>
      <c r="D290" s="119">
        <v>24</v>
      </c>
      <c r="E290" s="103"/>
      <c r="F290" s="102"/>
      <c r="G290" s="102"/>
      <c r="H290" s="102">
        <v>0</v>
      </c>
      <c r="I290" s="103">
        <f t="shared" si="324"/>
        <v>0</v>
      </c>
      <c r="J290" s="103">
        <f t="shared" si="325"/>
        <v>0</v>
      </c>
      <c r="K290" s="102">
        <f t="shared" si="320"/>
        <v>0</v>
      </c>
      <c r="L290" s="102">
        <f t="shared" si="321"/>
        <v>0</v>
      </c>
    </row>
    <row r="291" spans="1:12" ht="27.75" customHeight="1" x14ac:dyDescent="0.25">
      <c r="A291" s="111"/>
      <c r="B291" s="112" t="s">
        <v>280</v>
      </c>
      <c r="C291" s="13" t="s">
        <v>7</v>
      </c>
      <c r="D291" s="113">
        <v>9.4</v>
      </c>
      <c r="E291" s="114">
        <v>2416.5</v>
      </c>
      <c r="F291" s="99">
        <f t="shared" ref="F291" si="338">ROUND(E291*D291,2)</f>
        <v>22715.1</v>
      </c>
      <c r="G291" s="99">
        <f t="shared" ref="G291" si="339">ROUND(F291*1.2,2)</f>
        <v>27258.12</v>
      </c>
      <c r="H291" s="115"/>
      <c r="I291" s="100"/>
      <c r="J291" s="100"/>
      <c r="K291" s="100">
        <f t="shared" si="320"/>
        <v>22715.1</v>
      </c>
      <c r="L291" s="99">
        <f t="shared" si="321"/>
        <v>27258.12</v>
      </c>
    </row>
    <row r="292" spans="1:12" ht="27.75" customHeight="1" x14ac:dyDescent="0.25">
      <c r="A292" s="116"/>
      <c r="B292" s="87" t="s">
        <v>275</v>
      </c>
      <c r="C292" s="86" t="s">
        <v>7</v>
      </c>
      <c r="D292" s="117">
        <f>D291*1.26</f>
        <v>11.844000000000001</v>
      </c>
      <c r="E292" s="103"/>
      <c r="F292" s="103"/>
      <c r="G292" s="103"/>
      <c r="H292" s="102">
        <v>4800</v>
      </c>
      <c r="I292" s="103">
        <f t="shared" ref="I292" si="340">ROUND(H292*D292,2)</f>
        <v>56851.199999999997</v>
      </c>
      <c r="J292" s="103">
        <f t="shared" ref="J292" si="341">ROUND(I292*1.2,2)</f>
        <v>68221.440000000002</v>
      </c>
      <c r="K292" s="102">
        <f t="shared" si="320"/>
        <v>56851.199999999997</v>
      </c>
      <c r="L292" s="102">
        <f t="shared" si="321"/>
        <v>68221.440000000002</v>
      </c>
    </row>
    <row r="293" spans="1:12" ht="27.75" customHeight="1" x14ac:dyDescent="0.25">
      <c r="A293" s="131"/>
      <c r="B293" s="112" t="s">
        <v>281</v>
      </c>
      <c r="C293" s="13" t="s">
        <v>7</v>
      </c>
      <c r="D293" s="132">
        <v>0.94</v>
      </c>
      <c r="E293" s="114">
        <v>2102.355</v>
      </c>
      <c r="F293" s="99">
        <f t="shared" ref="F293" si="342">ROUND(E293*D293,2)</f>
        <v>1976.21</v>
      </c>
      <c r="G293" s="99">
        <f t="shared" ref="G293" si="343">ROUND(F293*1.2,2)</f>
        <v>2371.4499999999998</v>
      </c>
      <c r="H293" s="115"/>
      <c r="I293" s="100"/>
      <c r="J293" s="100"/>
      <c r="K293" s="100">
        <f t="shared" si="320"/>
        <v>1976.21</v>
      </c>
      <c r="L293" s="99">
        <f t="shared" si="321"/>
        <v>2371.4499999999998</v>
      </c>
    </row>
    <row r="294" spans="1:12" ht="27.75" customHeight="1" x14ac:dyDescent="0.25">
      <c r="A294" s="116"/>
      <c r="B294" s="118" t="s">
        <v>275</v>
      </c>
      <c r="C294" s="86" t="s">
        <v>7</v>
      </c>
      <c r="D294" s="119">
        <f>D293*1.26</f>
        <v>1.1843999999999999</v>
      </c>
      <c r="E294" s="103"/>
      <c r="F294" s="102"/>
      <c r="G294" s="102"/>
      <c r="H294" s="102">
        <v>4800</v>
      </c>
      <c r="I294" s="103">
        <f t="shared" ref="I294" si="344">ROUND(H294*D294,2)</f>
        <v>5685.12</v>
      </c>
      <c r="J294" s="103">
        <f t="shared" ref="J294" si="345">ROUND(I294*1.2,2)</f>
        <v>6822.14</v>
      </c>
      <c r="K294" s="102">
        <f t="shared" ref="K294:K298" si="346">F294+I294</f>
        <v>5685.12</v>
      </c>
      <c r="L294" s="102">
        <f t="shared" ref="L294:L298" si="347">G294+J294</f>
        <v>6822.14</v>
      </c>
    </row>
    <row r="295" spans="1:12" ht="27.75" customHeight="1" x14ac:dyDescent="0.25">
      <c r="A295" s="111"/>
      <c r="B295" s="112" t="s">
        <v>282</v>
      </c>
      <c r="C295" s="13" t="s">
        <v>9</v>
      </c>
      <c r="D295" s="113">
        <v>23</v>
      </c>
      <c r="E295" s="114">
        <v>1181.625</v>
      </c>
      <c r="F295" s="99">
        <f t="shared" ref="F295:F298" si="348">ROUND(E295*D295,2)</f>
        <v>27177.38</v>
      </c>
      <c r="G295" s="99">
        <f t="shared" ref="G295:G298" si="349">ROUND(F295*1.2,2)</f>
        <v>32612.86</v>
      </c>
      <c r="H295" s="115"/>
      <c r="I295" s="100"/>
      <c r="J295" s="100"/>
      <c r="K295" s="100">
        <f t="shared" si="346"/>
        <v>27177.38</v>
      </c>
      <c r="L295" s="99">
        <f t="shared" si="347"/>
        <v>32612.86</v>
      </c>
    </row>
    <row r="296" spans="1:12" ht="27.75" customHeight="1" x14ac:dyDescent="0.25">
      <c r="A296" s="111"/>
      <c r="B296" s="112" t="s">
        <v>255</v>
      </c>
      <c r="C296" s="13" t="s">
        <v>15</v>
      </c>
      <c r="D296" s="114">
        <v>34.58</v>
      </c>
      <c r="E296" s="114">
        <v>700</v>
      </c>
      <c r="F296" s="99">
        <f t="shared" si="348"/>
        <v>24206</v>
      </c>
      <c r="G296" s="99">
        <f t="shared" si="349"/>
        <v>29047.200000000001</v>
      </c>
      <c r="H296" s="115"/>
      <c r="I296" s="100"/>
      <c r="J296" s="100"/>
      <c r="K296" s="100">
        <f t="shared" si="346"/>
        <v>24206</v>
      </c>
      <c r="L296" s="99">
        <f t="shared" si="347"/>
        <v>29047.200000000001</v>
      </c>
    </row>
    <row r="297" spans="1:12" ht="42" customHeight="1" x14ac:dyDescent="0.25">
      <c r="A297" s="111"/>
      <c r="B297" s="112" t="s">
        <v>256</v>
      </c>
      <c r="C297" s="13" t="s">
        <v>15</v>
      </c>
      <c r="D297" s="114">
        <v>9.5</v>
      </c>
      <c r="E297" s="114">
        <v>1140</v>
      </c>
      <c r="F297" s="99">
        <f t="shared" si="348"/>
        <v>10830</v>
      </c>
      <c r="G297" s="99">
        <f t="shared" si="349"/>
        <v>12996</v>
      </c>
      <c r="H297" s="115"/>
      <c r="I297" s="100"/>
      <c r="J297" s="100"/>
      <c r="K297" s="100">
        <f t="shared" si="346"/>
        <v>10830</v>
      </c>
      <c r="L297" s="99">
        <f t="shared" si="347"/>
        <v>12996</v>
      </c>
    </row>
    <row r="298" spans="1:12" ht="27.75" customHeight="1" x14ac:dyDescent="0.25">
      <c r="A298" s="111"/>
      <c r="B298" s="112" t="s">
        <v>257</v>
      </c>
      <c r="C298" s="13" t="s">
        <v>15</v>
      </c>
      <c r="D298" s="114">
        <f>56*0.08</f>
        <v>4.4800000000000004</v>
      </c>
      <c r="E298" s="114">
        <v>1140</v>
      </c>
      <c r="F298" s="99">
        <f t="shared" si="348"/>
        <v>5107.2</v>
      </c>
      <c r="G298" s="99">
        <f t="shared" si="349"/>
        <v>6128.64</v>
      </c>
      <c r="H298" s="115"/>
      <c r="I298" s="100"/>
      <c r="J298" s="100"/>
      <c r="K298" s="100">
        <f t="shared" si="346"/>
        <v>5107.2</v>
      </c>
      <c r="L298" s="99">
        <f t="shared" si="347"/>
        <v>6128.64</v>
      </c>
    </row>
    <row r="299" spans="1:12" ht="27.75" customHeight="1" x14ac:dyDescent="0.25">
      <c r="A299" s="161" t="s">
        <v>269</v>
      </c>
      <c r="B299" s="162"/>
      <c r="C299" s="162"/>
      <c r="D299" s="162"/>
      <c r="E299" s="162"/>
      <c r="F299" s="162"/>
      <c r="G299" s="162"/>
      <c r="H299" s="162"/>
      <c r="I299" s="162"/>
      <c r="J299" s="162"/>
      <c r="K299" s="162"/>
      <c r="L299" s="163"/>
    </row>
    <row r="300" spans="1:12" ht="27.75" customHeight="1" x14ac:dyDescent="0.25">
      <c r="A300" s="111"/>
      <c r="B300" s="112" t="s">
        <v>260</v>
      </c>
      <c r="C300" s="13" t="s">
        <v>7</v>
      </c>
      <c r="D300" s="113">
        <v>14.74</v>
      </c>
      <c r="E300" s="114">
        <v>1800</v>
      </c>
      <c r="F300" s="99">
        <f t="shared" ref="F300:F304" si="350">ROUND(E300*D300,2)</f>
        <v>26532</v>
      </c>
      <c r="G300" s="99">
        <f t="shared" ref="G300:G304" si="351">ROUND(F300*1.2,2)</f>
        <v>31838.400000000001</v>
      </c>
      <c r="H300" s="115"/>
      <c r="I300" s="100"/>
      <c r="J300" s="100"/>
      <c r="K300" s="100">
        <f t="shared" ref="K300:K304" si="352">F300+I300</f>
        <v>26532</v>
      </c>
      <c r="L300" s="99">
        <f t="shared" ref="L300:L304" si="353">G300+J300</f>
        <v>31838.400000000001</v>
      </c>
    </row>
    <row r="301" spans="1:12" ht="27.75" customHeight="1" x14ac:dyDescent="0.25">
      <c r="A301" s="111"/>
      <c r="B301" s="112" t="s">
        <v>251</v>
      </c>
      <c r="C301" s="13" t="s">
        <v>15</v>
      </c>
      <c r="D301" s="113">
        <v>9.5</v>
      </c>
      <c r="E301" s="120">
        <v>8737</v>
      </c>
      <c r="F301" s="99">
        <f t="shared" si="350"/>
        <v>83001.5</v>
      </c>
      <c r="G301" s="99">
        <f t="shared" si="351"/>
        <v>99601.8</v>
      </c>
      <c r="H301" s="115"/>
      <c r="I301" s="100"/>
      <c r="J301" s="100"/>
      <c r="K301" s="100">
        <f t="shared" si="352"/>
        <v>83001.5</v>
      </c>
      <c r="L301" s="99">
        <f t="shared" si="353"/>
        <v>99601.8</v>
      </c>
    </row>
    <row r="302" spans="1:12" ht="27.75" customHeight="1" x14ac:dyDescent="0.25">
      <c r="A302" s="111"/>
      <c r="B302" s="112" t="s">
        <v>261</v>
      </c>
      <c r="C302" s="13" t="s">
        <v>7</v>
      </c>
      <c r="D302" s="113">
        <v>10</v>
      </c>
      <c r="E302" s="114">
        <v>1630</v>
      </c>
      <c r="F302" s="99">
        <f t="shared" si="350"/>
        <v>16300</v>
      </c>
      <c r="G302" s="99">
        <f t="shared" si="351"/>
        <v>19560</v>
      </c>
      <c r="H302" s="115"/>
      <c r="I302" s="100"/>
      <c r="J302" s="100"/>
      <c r="K302" s="100">
        <f t="shared" si="352"/>
        <v>16300</v>
      </c>
      <c r="L302" s="99">
        <f t="shared" si="353"/>
        <v>19560</v>
      </c>
    </row>
    <row r="303" spans="1:12" ht="27.75" customHeight="1" x14ac:dyDescent="0.25">
      <c r="A303" s="121"/>
      <c r="B303" s="89" t="s">
        <v>245</v>
      </c>
      <c r="C303" s="13" t="s">
        <v>8</v>
      </c>
      <c r="D303" s="122">
        <v>100</v>
      </c>
      <c r="E303" s="114">
        <v>101.5</v>
      </c>
      <c r="F303" s="99">
        <f t="shared" si="350"/>
        <v>10150</v>
      </c>
      <c r="G303" s="99">
        <f t="shared" si="351"/>
        <v>12180</v>
      </c>
      <c r="H303" s="115"/>
      <c r="I303" s="100"/>
      <c r="J303" s="100"/>
      <c r="K303" s="100">
        <f t="shared" si="352"/>
        <v>10150</v>
      </c>
      <c r="L303" s="99">
        <f t="shared" si="353"/>
        <v>12180</v>
      </c>
    </row>
    <row r="304" spans="1:12" ht="27.75" customHeight="1" x14ac:dyDescent="0.25">
      <c r="A304" s="111"/>
      <c r="B304" s="112" t="s">
        <v>249</v>
      </c>
      <c r="C304" s="13" t="s">
        <v>7</v>
      </c>
      <c r="D304" s="113">
        <v>10</v>
      </c>
      <c r="E304" s="114">
        <v>2573.7399999999998</v>
      </c>
      <c r="F304" s="99">
        <f t="shared" si="350"/>
        <v>25737.4</v>
      </c>
      <c r="G304" s="99">
        <f t="shared" si="351"/>
        <v>30884.880000000001</v>
      </c>
      <c r="H304" s="115"/>
      <c r="I304" s="100"/>
      <c r="J304" s="100"/>
      <c r="K304" s="100">
        <f t="shared" si="352"/>
        <v>25737.4</v>
      </c>
      <c r="L304" s="99">
        <f t="shared" si="353"/>
        <v>30884.880000000001</v>
      </c>
    </row>
    <row r="305" spans="1:12" ht="27.75" customHeight="1" x14ac:dyDescent="0.25">
      <c r="A305" s="116"/>
      <c r="B305" s="118" t="s">
        <v>247</v>
      </c>
      <c r="C305" s="86" t="s">
        <v>7</v>
      </c>
      <c r="D305" s="119">
        <f>D304*1.26</f>
        <v>12.6</v>
      </c>
      <c r="E305" s="103"/>
      <c r="F305" s="102"/>
      <c r="G305" s="102"/>
      <c r="H305" s="102">
        <v>4800</v>
      </c>
      <c r="I305" s="103">
        <f t="shared" ref="I305" si="354">ROUND(H305*D305,2)</f>
        <v>60480</v>
      </c>
      <c r="J305" s="103">
        <f t="shared" ref="J305" si="355">ROUND(I305*1.2,2)</f>
        <v>72576</v>
      </c>
      <c r="K305" s="102">
        <f t="shared" ref="K305:K326" si="356">F305+I305</f>
        <v>60480</v>
      </c>
      <c r="L305" s="102">
        <f t="shared" ref="L305:L326" si="357">G305+J305</f>
        <v>72576</v>
      </c>
    </row>
    <row r="306" spans="1:12" ht="27.75" customHeight="1" x14ac:dyDescent="0.25">
      <c r="A306" s="121"/>
      <c r="B306" s="112" t="s">
        <v>276</v>
      </c>
      <c r="C306" s="13" t="s">
        <v>10</v>
      </c>
      <c r="D306" s="132">
        <v>56</v>
      </c>
      <c r="E306" s="114">
        <v>2952.96</v>
      </c>
      <c r="F306" s="99">
        <f t="shared" ref="F306" si="358">ROUND(E306*D306,2)</f>
        <v>165365.76000000001</v>
      </c>
      <c r="G306" s="99">
        <f t="shared" ref="G306" si="359">ROUND(F306*1.2,2)</f>
        <v>198438.91</v>
      </c>
      <c r="H306" s="115"/>
      <c r="I306" s="100"/>
      <c r="J306" s="100"/>
      <c r="K306" s="100">
        <f t="shared" si="356"/>
        <v>165365.76000000001</v>
      </c>
      <c r="L306" s="99">
        <f t="shared" si="357"/>
        <v>198438.91</v>
      </c>
    </row>
    <row r="307" spans="1:12" ht="27.75" customHeight="1" x14ac:dyDescent="0.25">
      <c r="A307" s="116"/>
      <c r="B307" s="118" t="s">
        <v>283</v>
      </c>
      <c r="C307" s="86" t="s">
        <v>10</v>
      </c>
      <c r="D307" s="119">
        <v>56</v>
      </c>
      <c r="E307" s="103"/>
      <c r="F307" s="102"/>
      <c r="G307" s="102"/>
      <c r="H307" s="102">
        <v>0</v>
      </c>
      <c r="I307" s="103">
        <f t="shared" ref="I307:I323" si="360">ROUND(H307*D307,2)</f>
        <v>0</v>
      </c>
      <c r="J307" s="103">
        <f t="shared" ref="J307:J323" si="361">ROUND(I307*1.2,2)</f>
        <v>0</v>
      </c>
      <c r="K307" s="102">
        <f t="shared" si="356"/>
        <v>0</v>
      </c>
      <c r="L307" s="102">
        <f t="shared" si="357"/>
        <v>0</v>
      </c>
    </row>
    <row r="308" spans="1:12" ht="27.75" customHeight="1" x14ac:dyDescent="0.25">
      <c r="A308" s="121"/>
      <c r="B308" s="108" t="s">
        <v>279</v>
      </c>
      <c r="C308" s="13" t="s">
        <v>15</v>
      </c>
      <c r="D308" s="133">
        <f>9.5+36.5</f>
        <v>46</v>
      </c>
      <c r="E308" s="114">
        <v>5800</v>
      </c>
      <c r="F308" s="99">
        <f t="shared" ref="F308:F310" si="362">ROUND(E308*D308,2)</f>
        <v>266800</v>
      </c>
      <c r="G308" s="99">
        <f t="shared" ref="G308:G310" si="363">ROUND(F308*1.2,2)</f>
        <v>320160</v>
      </c>
      <c r="H308" s="115"/>
      <c r="I308" s="100"/>
      <c r="J308" s="100"/>
      <c r="K308" s="100">
        <f t="shared" si="356"/>
        <v>266800</v>
      </c>
      <c r="L308" s="99">
        <f t="shared" si="357"/>
        <v>320160</v>
      </c>
    </row>
    <row r="309" spans="1:12" ht="27.75" customHeight="1" x14ac:dyDescent="0.25">
      <c r="A309" s="116"/>
      <c r="B309" s="87" t="s">
        <v>289</v>
      </c>
      <c r="C309" s="86" t="s">
        <v>284</v>
      </c>
      <c r="D309" s="117">
        <v>1</v>
      </c>
      <c r="E309" s="103"/>
      <c r="F309" s="102"/>
      <c r="G309" s="102"/>
      <c r="H309" s="102">
        <v>0</v>
      </c>
      <c r="I309" s="103">
        <f t="shared" ref="I309" si="364">ROUND(H309*D309,2)</f>
        <v>0</v>
      </c>
      <c r="J309" s="103">
        <f t="shared" ref="J309" si="365">ROUND(I309*1.2,2)</f>
        <v>0</v>
      </c>
      <c r="K309" s="102">
        <f t="shared" si="356"/>
        <v>0</v>
      </c>
      <c r="L309" s="102">
        <f t="shared" si="357"/>
        <v>0</v>
      </c>
    </row>
    <row r="310" spans="1:12" ht="27.75" customHeight="1" x14ac:dyDescent="0.25">
      <c r="A310" s="121"/>
      <c r="B310" s="126" t="s">
        <v>278</v>
      </c>
      <c r="C310" s="13" t="s">
        <v>10</v>
      </c>
      <c r="D310" s="127">
        <v>2</v>
      </c>
      <c r="E310" s="128">
        <v>2510.0160000000001</v>
      </c>
      <c r="F310" s="99">
        <f t="shared" si="362"/>
        <v>5020.03</v>
      </c>
      <c r="G310" s="99">
        <f t="shared" si="363"/>
        <v>6024.04</v>
      </c>
      <c r="H310" s="115"/>
      <c r="I310" s="100"/>
      <c r="J310" s="100"/>
      <c r="K310" s="100">
        <f t="shared" si="356"/>
        <v>5020.03</v>
      </c>
      <c r="L310" s="99">
        <f t="shared" si="357"/>
        <v>6024.04</v>
      </c>
    </row>
    <row r="311" spans="1:12" ht="27.75" customHeight="1" x14ac:dyDescent="0.25">
      <c r="A311" s="116"/>
      <c r="B311" s="129" t="s">
        <v>277</v>
      </c>
      <c r="C311" s="86" t="s">
        <v>10</v>
      </c>
      <c r="D311" s="130">
        <v>2</v>
      </c>
      <c r="E311" s="106"/>
      <c r="F311" s="106"/>
      <c r="G311" s="106"/>
      <c r="H311" s="102">
        <v>0</v>
      </c>
      <c r="I311" s="106">
        <f>ROUND(H311*D311,2)</f>
        <v>0</v>
      </c>
      <c r="J311" s="106">
        <f>ROUND(I311*1.2,2)</f>
        <v>0</v>
      </c>
      <c r="K311" s="106">
        <f>F311+I311</f>
        <v>0</v>
      </c>
      <c r="L311" s="107">
        <f>G311+J311</f>
        <v>0</v>
      </c>
    </row>
    <row r="312" spans="1:12" ht="27.75" customHeight="1" x14ac:dyDescent="0.25">
      <c r="A312" s="121"/>
      <c r="B312" s="89" t="s">
        <v>125</v>
      </c>
      <c r="C312" s="13" t="s">
        <v>10</v>
      </c>
      <c r="D312" s="133">
        <v>1</v>
      </c>
      <c r="E312" s="114">
        <v>12480</v>
      </c>
      <c r="F312" s="99">
        <f t="shared" ref="F312" si="366">ROUND(E312*D312,2)</f>
        <v>12480</v>
      </c>
      <c r="G312" s="99">
        <f t="shared" ref="G312" si="367">ROUND(F312*1.2,2)</f>
        <v>14976</v>
      </c>
      <c r="H312" s="115"/>
      <c r="I312" s="100"/>
      <c r="J312" s="100"/>
      <c r="K312" s="100">
        <f t="shared" ref="K312" si="368">F312+I312</f>
        <v>12480</v>
      </c>
      <c r="L312" s="99">
        <f t="shared" ref="L312" si="369">G312+J312</f>
        <v>14976</v>
      </c>
    </row>
    <row r="313" spans="1:12" ht="27.75" customHeight="1" x14ac:dyDescent="0.25">
      <c r="A313" s="116"/>
      <c r="B313" s="87" t="s">
        <v>126</v>
      </c>
      <c r="C313" s="86" t="s">
        <v>10</v>
      </c>
      <c r="D313" s="117">
        <v>1</v>
      </c>
      <c r="E313" s="103"/>
      <c r="F313" s="103"/>
      <c r="G313" s="103"/>
      <c r="H313" s="102">
        <v>0</v>
      </c>
      <c r="I313" s="103">
        <f t="shared" si="360"/>
        <v>0</v>
      </c>
      <c r="J313" s="103">
        <f t="shared" si="361"/>
        <v>0</v>
      </c>
      <c r="K313" s="102">
        <f t="shared" si="356"/>
        <v>0</v>
      </c>
      <c r="L313" s="102">
        <f t="shared" si="357"/>
        <v>0</v>
      </c>
    </row>
    <row r="314" spans="1:12" ht="27.75" customHeight="1" x14ac:dyDescent="0.25">
      <c r="A314" s="116"/>
      <c r="B314" s="87" t="s">
        <v>233</v>
      </c>
      <c r="C314" s="86" t="s">
        <v>149</v>
      </c>
      <c r="D314" s="117">
        <v>1</v>
      </c>
      <c r="E314" s="103"/>
      <c r="F314" s="103"/>
      <c r="G314" s="103"/>
      <c r="H314" s="102">
        <v>0</v>
      </c>
      <c r="I314" s="103">
        <f t="shared" si="360"/>
        <v>0</v>
      </c>
      <c r="J314" s="103">
        <f t="shared" si="361"/>
        <v>0</v>
      </c>
      <c r="K314" s="102">
        <f t="shared" si="356"/>
        <v>0</v>
      </c>
      <c r="L314" s="102">
        <f t="shared" si="357"/>
        <v>0</v>
      </c>
    </row>
    <row r="315" spans="1:12" ht="27.75" customHeight="1" x14ac:dyDescent="0.25">
      <c r="A315" s="116"/>
      <c r="B315" s="87" t="s">
        <v>235</v>
      </c>
      <c r="C315" s="86" t="s">
        <v>10</v>
      </c>
      <c r="D315" s="117">
        <v>1</v>
      </c>
      <c r="E315" s="103"/>
      <c r="F315" s="103"/>
      <c r="G315" s="103"/>
      <c r="H315" s="102">
        <v>0</v>
      </c>
      <c r="I315" s="103">
        <f t="shared" si="360"/>
        <v>0</v>
      </c>
      <c r="J315" s="103">
        <f t="shared" si="361"/>
        <v>0</v>
      </c>
      <c r="K315" s="102">
        <f t="shared" si="356"/>
        <v>0</v>
      </c>
      <c r="L315" s="102">
        <f t="shared" si="357"/>
        <v>0</v>
      </c>
    </row>
    <row r="316" spans="1:12" ht="27.75" customHeight="1" x14ac:dyDescent="0.25">
      <c r="A316" s="116"/>
      <c r="B316" s="87" t="s">
        <v>241</v>
      </c>
      <c r="C316" s="86" t="s">
        <v>238</v>
      </c>
      <c r="D316" s="117">
        <v>4</v>
      </c>
      <c r="E316" s="103"/>
      <c r="F316" s="103"/>
      <c r="G316" s="103"/>
      <c r="H316" s="103">
        <v>235.65</v>
      </c>
      <c r="I316" s="103">
        <f t="shared" si="360"/>
        <v>942.6</v>
      </c>
      <c r="J316" s="103">
        <f t="shared" si="361"/>
        <v>1131.1199999999999</v>
      </c>
      <c r="K316" s="102">
        <f t="shared" si="356"/>
        <v>942.6</v>
      </c>
      <c r="L316" s="102">
        <f t="shared" si="357"/>
        <v>1131.1199999999999</v>
      </c>
    </row>
    <row r="317" spans="1:12" ht="27.75" customHeight="1" x14ac:dyDescent="0.25">
      <c r="A317" s="116"/>
      <c r="B317" s="87" t="s">
        <v>239</v>
      </c>
      <c r="C317" s="86" t="s">
        <v>234</v>
      </c>
      <c r="D317" s="117">
        <v>0.76</v>
      </c>
      <c r="E317" s="103"/>
      <c r="F317" s="103"/>
      <c r="G317" s="103"/>
      <c r="H317" s="103">
        <v>367.42500000000001</v>
      </c>
      <c r="I317" s="103">
        <f t="shared" si="360"/>
        <v>279.24</v>
      </c>
      <c r="J317" s="103">
        <f t="shared" si="361"/>
        <v>335.09</v>
      </c>
      <c r="K317" s="102">
        <f t="shared" si="356"/>
        <v>279.24</v>
      </c>
      <c r="L317" s="102">
        <f t="shared" si="357"/>
        <v>335.09</v>
      </c>
    </row>
    <row r="318" spans="1:12" ht="27.75" customHeight="1" x14ac:dyDescent="0.25">
      <c r="A318" s="116"/>
      <c r="B318" s="87" t="s">
        <v>240</v>
      </c>
      <c r="C318" s="86" t="s">
        <v>234</v>
      </c>
      <c r="D318" s="117">
        <v>0.76</v>
      </c>
      <c r="E318" s="103"/>
      <c r="F318" s="103"/>
      <c r="G318" s="103"/>
      <c r="H318" s="103">
        <v>335.875</v>
      </c>
      <c r="I318" s="103">
        <f t="shared" si="360"/>
        <v>255.27</v>
      </c>
      <c r="J318" s="103">
        <f t="shared" si="361"/>
        <v>306.32</v>
      </c>
      <c r="K318" s="102">
        <f t="shared" si="356"/>
        <v>255.27</v>
      </c>
      <c r="L318" s="102">
        <f t="shared" si="357"/>
        <v>306.32</v>
      </c>
    </row>
    <row r="319" spans="1:12" ht="27.75" customHeight="1" x14ac:dyDescent="0.25">
      <c r="A319" s="121"/>
      <c r="B319" s="89" t="s">
        <v>291</v>
      </c>
      <c r="C319" s="134" t="s">
        <v>10</v>
      </c>
      <c r="D319" s="122">
        <v>10</v>
      </c>
      <c r="E319" s="114">
        <v>1120</v>
      </c>
      <c r="F319" s="99">
        <f t="shared" ref="F319" si="370">ROUND(E319*D319,2)</f>
        <v>11200</v>
      </c>
      <c r="G319" s="99">
        <f t="shared" ref="G319" si="371">ROUND(F319*1.2,2)</f>
        <v>13440</v>
      </c>
      <c r="H319" s="115"/>
      <c r="I319" s="100"/>
      <c r="J319" s="100"/>
      <c r="K319" s="100">
        <f t="shared" si="356"/>
        <v>11200</v>
      </c>
      <c r="L319" s="99">
        <f t="shared" si="357"/>
        <v>13440</v>
      </c>
    </row>
    <row r="320" spans="1:12" ht="27.75" customHeight="1" x14ac:dyDescent="0.25">
      <c r="A320" s="121"/>
      <c r="B320" s="89" t="s">
        <v>237</v>
      </c>
      <c r="C320" s="13" t="s">
        <v>24</v>
      </c>
      <c r="D320" s="122">
        <v>12</v>
      </c>
      <c r="E320" s="114">
        <v>1324</v>
      </c>
      <c r="F320" s="99">
        <f t="shared" ref="F320" si="372">ROUND(E320*D320,2)</f>
        <v>15888</v>
      </c>
      <c r="G320" s="99">
        <f t="shared" ref="G320" si="373">ROUND(F320*1.2,2)</f>
        <v>19065.599999999999</v>
      </c>
      <c r="H320" s="115"/>
      <c r="I320" s="100"/>
      <c r="J320" s="100"/>
      <c r="K320" s="100">
        <f t="shared" si="356"/>
        <v>15888</v>
      </c>
      <c r="L320" s="99">
        <f t="shared" si="357"/>
        <v>19065.599999999999</v>
      </c>
    </row>
    <row r="321" spans="1:12" ht="27.75" customHeight="1" x14ac:dyDescent="0.25">
      <c r="A321" s="116"/>
      <c r="B321" s="118" t="s">
        <v>259</v>
      </c>
      <c r="C321" s="86" t="s">
        <v>149</v>
      </c>
      <c r="D321" s="119">
        <v>12</v>
      </c>
      <c r="E321" s="103"/>
      <c r="F321" s="102"/>
      <c r="G321" s="102"/>
      <c r="H321" s="102">
        <v>0</v>
      </c>
      <c r="I321" s="103">
        <f t="shared" si="360"/>
        <v>0</v>
      </c>
      <c r="J321" s="103">
        <f t="shared" si="361"/>
        <v>0</v>
      </c>
      <c r="K321" s="102">
        <f t="shared" si="356"/>
        <v>0</v>
      </c>
      <c r="L321" s="102">
        <f t="shared" si="357"/>
        <v>0</v>
      </c>
    </row>
    <row r="322" spans="1:12" ht="27.75" customHeight="1" x14ac:dyDescent="0.25">
      <c r="A322" s="116"/>
      <c r="B322" s="118" t="s">
        <v>290</v>
      </c>
      <c r="C322" s="86" t="s">
        <v>149</v>
      </c>
      <c r="D322" s="119">
        <v>12</v>
      </c>
      <c r="E322" s="103"/>
      <c r="F322" s="102"/>
      <c r="G322" s="102"/>
      <c r="H322" s="102">
        <v>0</v>
      </c>
      <c r="I322" s="103">
        <f t="shared" si="360"/>
        <v>0</v>
      </c>
      <c r="J322" s="103">
        <f t="shared" si="361"/>
        <v>0</v>
      </c>
      <c r="K322" s="102">
        <f t="shared" si="356"/>
        <v>0</v>
      </c>
      <c r="L322" s="102">
        <f t="shared" si="357"/>
        <v>0</v>
      </c>
    </row>
    <row r="323" spans="1:12" ht="27.75" customHeight="1" x14ac:dyDescent="0.25">
      <c r="A323" s="116"/>
      <c r="B323" s="118" t="s">
        <v>236</v>
      </c>
      <c r="C323" s="86" t="s">
        <v>10</v>
      </c>
      <c r="D323" s="119">
        <v>24</v>
      </c>
      <c r="E323" s="103"/>
      <c r="F323" s="102"/>
      <c r="G323" s="102"/>
      <c r="H323" s="102">
        <v>0</v>
      </c>
      <c r="I323" s="103">
        <f t="shared" si="360"/>
        <v>0</v>
      </c>
      <c r="J323" s="103">
        <f t="shared" si="361"/>
        <v>0</v>
      </c>
      <c r="K323" s="102">
        <f t="shared" si="356"/>
        <v>0</v>
      </c>
      <c r="L323" s="102">
        <f t="shared" si="357"/>
        <v>0</v>
      </c>
    </row>
    <row r="324" spans="1:12" ht="27.75" customHeight="1" x14ac:dyDescent="0.25">
      <c r="A324" s="111"/>
      <c r="B324" s="112" t="s">
        <v>280</v>
      </c>
      <c r="C324" s="13" t="s">
        <v>7</v>
      </c>
      <c r="D324" s="113">
        <v>9.4</v>
      </c>
      <c r="E324" s="114">
        <v>2416.5</v>
      </c>
      <c r="F324" s="99">
        <f t="shared" ref="F324" si="374">ROUND(E324*D324,2)</f>
        <v>22715.1</v>
      </c>
      <c r="G324" s="99">
        <f t="shared" ref="G324" si="375">ROUND(F324*1.2,2)</f>
        <v>27258.12</v>
      </c>
      <c r="H324" s="115"/>
      <c r="I324" s="100"/>
      <c r="J324" s="100"/>
      <c r="K324" s="100">
        <f t="shared" si="356"/>
        <v>22715.1</v>
      </c>
      <c r="L324" s="99">
        <f t="shared" si="357"/>
        <v>27258.12</v>
      </c>
    </row>
    <row r="325" spans="1:12" ht="27.75" customHeight="1" x14ac:dyDescent="0.25">
      <c r="A325" s="116"/>
      <c r="B325" s="87" t="s">
        <v>275</v>
      </c>
      <c r="C325" s="86" t="s">
        <v>7</v>
      </c>
      <c r="D325" s="117">
        <f>D324*1.26</f>
        <v>11.844000000000001</v>
      </c>
      <c r="E325" s="103"/>
      <c r="F325" s="103"/>
      <c r="G325" s="103"/>
      <c r="H325" s="102">
        <v>4800</v>
      </c>
      <c r="I325" s="103">
        <f t="shared" ref="I325" si="376">ROUND(H325*D325,2)</f>
        <v>56851.199999999997</v>
      </c>
      <c r="J325" s="103">
        <f t="shared" ref="J325" si="377">ROUND(I325*1.2,2)</f>
        <v>68221.440000000002</v>
      </c>
      <c r="K325" s="102">
        <f t="shared" si="356"/>
        <v>56851.199999999997</v>
      </c>
      <c r="L325" s="102">
        <f t="shared" si="357"/>
        <v>68221.440000000002</v>
      </c>
    </row>
    <row r="326" spans="1:12" ht="27.75" customHeight="1" x14ac:dyDescent="0.25">
      <c r="A326" s="131"/>
      <c r="B326" s="112" t="s">
        <v>281</v>
      </c>
      <c r="C326" s="13" t="s">
        <v>7</v>
      </c>
      <c r="D326" s="132">
        <v>0.94</v>
      </c>
      <c r="E326" s="114">
        <v>2102.355</v>
      </c>
      <c r="F326" s="99">
        <f t="shared" ref="F326" si="378">ROUND(E326*D326,2)</f>
        <v>1976.21</v>
      </c>
      <c r="G326" s="99">
        <f t="shared" ref="G326" si="379">ROUND(F326*1.2,2)</f>
        <v>2371.4499999999998</v>
      </c>
      <c r="H326" s="115"/>
      <c r="I326" s="100"/>
      <c r="J326" s="100"/>
      <c r="K326" s="100">
        <f t="shared" si="356"/>
        <v>1976.21</v>
      </c>
      <c r="L326" s="99">
        <f t="shared" si="357"/>
        <v>2371.4499999999998</v>
      </c>
    </row>
    <row r="327" spans="1:12" ht="27.75" customHeight="1" x14ac:dyDescent="0.25">
      <c r="A327" s="116"/>
      <c r="B327" s="118" t="s">
        <v>275</v>
      </c>
      <c r="C327" s="86" t="s">
        <v>7</v>
      </c>
      <c r="D327" s="119">
        <f>D326*1.26</f>
        <v>1.1843999999999999</v>
      </c>
      <c r="E327" s="103"/>
      <c r="F327" s="102"/>
      <c r="G327" s="102"/>
      <c r="H327" s="102">
        <v>4800</v>
      </c>
      <c r="I327" s="103">
        <f t="shared" ref="I327" si="380">ROUND(H327*D327,2)</f>
        <v>5685.12</v>
      </c>
      <c r="J327" s="103">
        <f t="shared" ref="J327" si="381">ROUND(I327*1.2,2)</f>
        <v>6822.14</v>
      </c>
      <c r="K327" s="102">
        <f t="shared" ref="K327:K331" si="382">F327+I327</f>
        <v>5685.12</v>
      </c>
      <c r="L327" s="102">
        <f t="shared" ref="L327:L331" si="383">G327+J327</f>
        <v>6822.14</v>
      </c>
    </row>
    <row r="328" spans="1:12" ht="27.75" customHeight="1" x14ac:dyDescent="0.25">
      <c r="A328" s="111"/>
      <c r="B328" s="112" t="s">
        <v>282</v>
      </c>
      <c r="C328" s="13" t="s">
        <v>9</v>
      </c>
      <c r="D328" s="113">
        <v>23</v>
      </c>
      <c r="E328" s="114">
        <v>1181.625</v>
      </c>
      <c r="F328" s="99">
        <f t="shared" ref="F328:F331" si="384">ROUND(E328*D328,2)</f>
        <v>27177.38</v>
      </c>
      <c r="G328" s="99">
        <f t="shared" ref="G328:G331" si="385">ROUND(F328*1.2,2)</f>
        <v>32612.86</v>
      </c>
      <c r="H328" s="115"/>
      <c r="I328" s="100"/>
      <c r="J328" s="100"/>
      <c r="K328" s="100">
        <f t="shared" si="382"/>
        <v>27177.38</v>
      </c>
      <c r="L328" s="99">
        <f t="shared" si="383"/>
        <v>32612.86</v>
      </c>
    </row>
    <row r="329" spans="1:12" ht="27.75" customHeight="1" x14ac:dyDescent="0.25">
      <c r="A329" s="111"/>
      <c r="B329" s="112" t="s">
        <v>255</v>
      </c>
      <c r="C329" s="13" t="s">
        <v>15</v>
      </c>
      <c r="D329" s="114">
        <v>34.58</v>
      </c>
      <c r="E329" s="114">
        <v>700</v>
      </c>
      <c r="F329" s="99">
        <f t="shared" si="384"/>
        <v>24206</v>
      </c>
      <c r="G329" s="99">
        <f t="shared" si="385"/>
        <v>29047.200000000001</v>
      </c>
      <c r="H329" s="115"/>
      <c r="I329" s="100"/>
      <c r="J329" s="100"/>
      <c r="K329" s="100">
        <f t="shared" si="382"/>
        <v>24206</v>
      </c>
      <c r="L329" s="99">
        <f t="shared" si="383"/>
        <v>29047.200000000001</v>
      </c>
    </row>
    <row r="330" spans="1:12" ht="41.25" customHeight="1" x14ac:dyDescent="0.25">
      <c r="A330" s="111"/>
      <c r="B330" s="112" t="s">
        <v>256</v>
      </c>
      <c r="C330" s="13" t="s">
        <v>15</v>
      </c>
      <c r="D330" s="114">
        <v>9.5</v>
      </c>
      <c r="E330" s="114">
        <v>1140</v>
      </c>
      <c r="F330" s="99">
        <f t="shared" si="384"/>
        <v>10830</v>
      </c>
      <c r="G330" s="99">
        <f t="shared" si="385"/>
        <v>12996</v>
      </c>
      <c r="H330" s="115"/>
      <c r="I330" s="100"/>
      <c r="J330" s="100"/>
      <c r="K330" s="100">
        <f t="shared" si="382"/>
        <v>10830</v>
      </c>
      <c r="L330" s="99">
        <f t="shared" si="383"/>
        <v>12996</v>
      </c>
    </row>
    <row r="331" spans="1:12" ht="27.75" customHeight="1" x14ac:dyDescent="0.25">
      <c r="A331" s="111"/>
      <c r="B331" s="112" t="s">
        <v>257</v>
      </c>
      <c r="C331" s="13" t="s">
        <v>15</v>
      </c>
      <c r="D331" s="114">
        <f>56*0.08</f>
        <v>4.4800000000000004</v>
      </c>
      <c r="E331" s="114">
        <v>1140</v>
      </c>
      <c r="F331" s="99">
        <f t="shared" si="384"/>
        <v>5107.2</v>
      </c>
      <c r="G331" s="99">
        <f t="shared" si="385"/>
        <v>6128.64</v>
      </c>
      <c r="H331" s="115"/>
      <c r="I331" s="100"/>
      <c r="J331" s="100"/>
      <c r="K331" s="100">
        <f t="shared" si="382"/>
        <v>5107.2</v>
      </c>
      <c r="L331" s="99">
        <f t="shared" si="383"/>
        <v>6128.64</v>
      </c>
    </row>
    <row r="332" spans="1:12" ht="27.75" customHeight="1" x14ac:dyDescent="0.25">
      <c r="A332" s="161" t="s">
        <v>271</v>
      </c>
      <c r="B332" s="162"/>
      <c r="C332" s="162"/>
      <c r="D332" s="162"/>
      <c r="E332" s="162"/>
      <c r="F332" s="162"/>
      <c r="G332" s="162"/>
      <c r="H332" s="162"/>
      <c r="I332" s="162"/>
      <c r="J332" s="162"/>
      <c r="K332" s="162"/>
      <c r="L332" s="163"/>
    </row>
    <row r="333" spans="1:12" ht="27.75" customHeight="1" x14ac:dyDescent="0.25">
      <c r="A333" s="111"/>
      <c r="B333" s="112" t="s">
        <v>260</v>
      </c>
      <c r="C333" s="13" t="s">
        <v>7</v>
      </c>
      <c r="D333" s="113">
        <v>20.309999999999999</v>
      </c>
      <c r="E333" s="114">
        <v>1800</v>
      </c>
      <c r="F333" s="99">
        <f t="shared" ref="F333:F338" si="386">ROUND(E333*D333,2)</f>
        <v>36558</v>
      </c>
      <c r="G333" s="99">
        <f t="shared" ref="G333:G338" si="387">ROUND(F333*1.2,2)</f>
        <v>43869.599999999999</v>
      </c>
      <c r="H333" s="115"/>
      <c r="I333" s="100"/>
      <c r="J333" s="100"/>
      <c r="K333" s="100">
        <f t="shared" ref="K333:K338" si="388">F333+I333</f>
        <v>36558</v>
      </c>
      <c r="L333" s="99">
        <f t="shared" ref="L333:L338" si="389">G333+J333</f>
        <v>43869.599999999999</v>
      </c>
    </row>
    <row r="334" spans="1:12" ht="27.75" customHeight="1" x14ac:dyDescent="0.25">
      <c r="A334" s="111"/>
      <c r="B334" s="112" t="s">
        <v>251</v>
      </c>
      <c r="C334" s="13" t="s">
        <v>15</v>
      </c>
      <c r="D334" s="113">
        <v>11.5</v>
      </c>
      <c r="E334" s="120">
        <v>8737</v>
      </c>
      <c r="F334" s="99">
        <f t="shared" si="386"/>
        <v>100475.5</v>
      </c>
      <c r="G334" s="99">
        <f t="shared" si="387"/>
        <v>120570.6</v>
      </c>
      <c r="H334" s="115"/>
      <c r="I334" s="100"/>
      <c r="J334" s="100"/>
      <c r="K334" s="100">
        <f t="shared" si="388"/>
        <v>100475.5</v>
      </c>
      <c r="L334" s="99">
        <f t="shared" si="389"/>
        <v>120570.6</v>
      </c>
    </row>
    <row r="335" spans="1:12" ht="27.75" customHeight="1" x14ac:dyDescent="0.25">
      <c r="A335" s="111"/>
      <c r="B335" s="112" t="s">
        <v>261</v>
      </c>
      <c r="C335" s="13" t="s">
        <v>7</v>
      </c>
      <c r="D335" s="113">
        <v>12.4</v>
      </c>
      <c r="E335" s="114">
        <v>1630</v>
      </c>
      <c r="F335" s="99">
        <f t="shared" si="386"/>
        <v>20212</v>
      </c>
      <c r="G335" s="99">
        <f t="shared" si="387"/>
        <v>24254.400000000001</v>
      </c>
      <c r="H335" s="115"/>
      <c r="I335" s="100"/>
      <c r="J335" s="100"/>
      <c r="K335" s="100">
        <f t="shared" si="388"/>
        <v>20212</v>
      </c>
      <c r="L335" s="99">
        <f t="shared" si="389"/>
        <v>24254.400000000001</v>
      </c>
    </row>
    <row r="336" spans="1:12" ht="27.75" customHeight="1" x14ac:dyDescent="0.25">
      <c r="A336" s="111"/>
      <c r="B336" s="112" t="s">
        <v>255</v>
      </c>
      <c r="C336" s="13" t="s">
        <v>15</v>
      </c>
      <c r="D336" s="114">
        <v>45</v>
      </c>
      <c r="E336" s="114">
        <v>700</v>
      </c>
      <c r="F336" s="99">
        <f t="shared" si="386"/>
        <v>31500</v>
      </c>
      <c r="G336" s="99">
        <f t="shared" si="387"/>
        <v>37800</v>
      </c>
      <c r="H336" s="115"/>
      <c r="I336" s="100"/>
      <c r="J336" s="100"/>
      <c r="K336" s="100">
        <f t="shared" si="388"/>
        <v>31500</v>
      </c>
      <c r="L336" s="99">
        <f t="shared" si="389"/>
        <v>37800</v>
      </c>
    </row>
    <row r="337" spans="1:12" ht="42.75" customHeight="1" x14ac:dyDescent="0.25">
      <c r="A337" s="111"/>
      <c r="B337" s="112" t="s">
        <v>256</v>
      </c>
      <c r="C337" s="13" t="s">
        <v>15</v>
      </c>
      <c r="D337" s="114">
        <v>11.5</v>
      </c>
      <c r="E337" s="114">
        <v>1140</v>
      </c>
      <c r="F337" s="99">
        <f t="shared" si="386"/>
        <v>13110</v>
      </c>
      <c r="G337" s="99">
        <f t="shared" si="387"/>
        <v>15732</v>
      </c>
      <c r="H337" s="115"/>
      <c r="I337" s="100"/>
      <c r="J337" s="100"/>
      <c r="K337" s="100">
        <f t="shared" si="388"/>
        <v>13110</v>
      </c>
      <c r="L337" s="99">
        <f t="shared" si="389"/>
        <v>15732</v>
      </c>
    </row>
    <row r="338" spans="1:12" ht="27.75" customHeight="1" x14ac:dyDescent="0.25">
      <c r="A338" s="111"/>
      <c r="B338" s="112" t="s">
        <v>257</v>
      </c>
      <c r="C338" s="13" t="s">
        <v>15</v>
      </c>
      <c r="D338" s="114">
        <v>7.3</v>
      </c>
      <c r="E338" s="114">
        <v>1140</v>
      </c>
      <c r="F338" s="99">
        <f t="shared" si="386"/>
        <v>8322</v>
      </c>
      <c r="G338" s="99">
        <f t="shared" si="387"/>
        <v>9986.4</v>
      </c>
      <c r="H338" s="115"/>
      <c r="I338" s="100"/>
      <c r="J338" s="100"/>
      <c r="K338" s="100">
        <f t="shared" si="388"/>
        <v>8322</v>
      </c>
      <c r="L338" s="99">
        <f t="shared" si="389"/>
        <v>9986.4</v>
      </c>
    </row>
    <row r="339" spans="1:12" ht="27.75" customHeight="1" x14ac:dyDescent="0.25">
      <c r="A339" s="155" t="s">
        <v>11</v>
      </c>
      <c r="B339" s="156"/>
      <c r="C339" s="156"/>
      <c r="D339" s="156"/>
      <c r="E339" s="157"/>
      <c r="F339" s="109">
        <f>SUM(F12:F338)</f>
        <v>11453024.050000003</v>
      </c>
      <c r="G339" s="109">
        <f>ROUND(F339*1.2,2)</f>
        <v>13743628.859999999</v>
      </c>
      <c r="H339" s="110"/>
      <c r="I339" s="109">
        <f>SUM(I12:I338)</f>
        <v>2482389.990000003</v>
      </c>
      <c r="J339" s="109">
        <f>SUM(J12:J338)</f>
        <v>2978867.9599999995</v>
      </c>
      <c r="K339" s="109">
        <f>SUM(K12:K338)</f>
        <v>13935414.039999986</v>
      </c>
      <c r="L339" s="109">
        <f>ROUND(K339*1.2,2)</f>
        <v>16722496.85</v>
      </c>
    </row>
  </sheetData>
  <mergeCells count="21">
    <mergeCell ref="A266:L266"/>
    <mergeCell ref="A299:L299"/>
    <mergeCell ref="A332:L332"/>
    <mergeCell ref="A167:L167"/>
    <mergeCell ref="A200:L200"/>
    <mergeCell ref="A339:E339"/>
    <mergeCell ref="A11:L11"/>
    <mergeCell ref="A35:L35"/>
    <mergeCell ref="J1:L1"/>
    <mergeCell ref="A6:A9"/>
    <mergeCell ref="B6:B9"/>
    <mergeCell ref="C6:C9"/>
    <mergeCell ref="D6:D9"/>
    <mergeCell ref="E6:L7"/>
    <mergeCell ref="E8:G8"/>
    <mergeCell ref="H8:J8"/>
    <mergeCell ref="K8:L8"/>
    <mergeCell ref="A68:L68"/>
    <mergeCell ref="A101:L101"/>
    <mergeCell ref="A134:L134"/>
    <mergeCell ref="A233:L233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cp:lastPrinted>2025-02-14T11:53:43Z</cp:lastPrinted>
  <dcterms:created xsi:type="dcterms:W3CDTF">2023-10-31T07:58:42Z</dcterms:created>
  <dcterms:modified xsi:type="dcterms:W3CDTF">2025-02-17T06:13:00Z</dcterms:modified>
</cp:coreProperties>
</file>