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КП\"/>
    </mc:Choice>
  </mc:AlternateContent>
  <bookViews>
    <workbookView xWindow="-28920" yWindow="-120" windowWidth="29040" windowHeight="15840" tabRatio="979" activeTab="1"/>
  </bookViews>
  <sheets>
    <sheet name="Сводный" sheetId="26" r:id="rId1"/>
    <sheet name="3.1-ЭОМ" sheetId="5" r:id="rId2"/>
    <sheet name="3.1-СЭО" sheetId="6" r:id="rId3"/>
    <sheet name="1.1,1.2,2.1.0-ЭОМ" sheetId="23" r:id="rId4"/>
  </sheets>
  <definedNames>
    <definedName name="_xlnm._FilterDatabase" localSheetId="1" hidden="1">'3.1-ЭОМ'!$A$1:$J$296</definedName>
    <definedName name="_xlnm.Print_Titles" localSheetId="3">'1.1,1.2,2.1.0-ЭОМ'!#REF!</definedName>
    <definedName name="_xlnm.Print_Titles" localSheetId="2">'3.1-СЭО'!#REF!</definedName>
    <definedName name="_xlnm.Print_Titles" localSheetId="1">'3.1-ЭОМ'!#REF!</definedName>
    <definedName name="_xlnm.Print_Titles" localSheetId="0">Сводный!$4:$4</definedName>
    <definedName name="_xlnm.Print_Area" localSheetId="0">Сводный!$A:$H</definedName>
  </definedNames>
  <calcPr calcId="191029"/>
</workbook>
</file>

<file path=xl/calcChain.xml><?xml version="1.0" encoding="utf-8"?>
<calcChain xmlns="http://schemas.openxmlformats.org/spreadsheetml/2006/main">
  <c r="H75" i="5" l="1"/>
  <c r="H73" i="5"/>
  <c r="I17" i="5"/>
  <c r="I18" i="5"/>
  <c r="I83" i="5"/>
  <c r="I11" i="5" l="1"/>
  <c r="I15" i="5"/>
  <c r="I19" i="5"/>
  <c r="I23" i="5"/>
  <c r="I27" i="5"/>
  <c r="I35" i="5"/>
  <c r="I43" i="5"/>
  <c r="I51" i="5"/>
  <c r="I59" i="5"/>
  <c r="I67" i="5"/>
  <c r="I75" i="5"/>
  <c r="I91" i="5"/>
  <c r="I95" i="5"/>
  <c r="I99" i="5"/>
  <c r="I107" i="5"/>
  <c r="I111" i="5"/>
  <c r="I115" i="5"/>
  <c r="I123" i="5"/>
  <c r="I127" i="5"/>
  <c r="I131" i="5"/>
  <c r="I135" i="5"/>
  <c r="I139" i="5"/>
  <c r="I143" i="5"/>
  <c r="I147" i="5"/>
  <c r="I151" i="5"/>
  <c r="I155" i="5"/>
  <c r="I159" i="5"/>
  <c r="I163" i="5"/>
  <c r="I167" i="5"/>
  <c r="I171" i="5"/>
  <c r="I175" i="5"/>
  <c r="I179" i="5"/>
  <c r="I183" i="5"/>
  <c r="I187" i="5"/>
  <c r="I191" i="5"/>
  <c r="I203" i="5"/>
  <c r="I211" i="5"/>
  <c r="I219" i="5"/>
  <c r="I227" i="5"/>
  <c r="I235" i="5"/>
  <c r="I243" i="5"/>
  <c r="I251" i="5"/>
  <c r="I259" i="5"/>
  <c r="I261" i="5"/>
  <c r="I267" i="5"/>
  <c r="I271" i="5"/>
  <c r="I275" i="5"/>
  <c r="I279" i="5"/>
  <c r="I281" i="5"/>
  <c r="I285" i="5"/>
  <c r="I286" i="5"/>
  <c r="I287" i="5"/>
  <c r="I289" i="5"/>
  <c r="I291" i="5"/>
  <c r="I293" i="5"/>
  <c r="I294" i="5"/>
  <c r="I295" i="5"/>
  <c r="I14" i="5"/>
  <c r="I22" i="5"/>
  <c r="I26" i="5"/>
  <c r="I31" i="5"/>
  <c r="I39" i="5"/>
  <c r="I47" i="5"/>
  <c r="I55" i="5"/>
  <c r="I63" i="5"/>
  <c r="I71" i="5"/>
  <c r="I79" i="5"/>
  <c r="I87" i="5"/>
  <c r="I103" i="5"/>
  <c r="I119" i="5"/>
  <c r="I134" i="5"/>
  <c r="I138" i="5"/>
  <c r="I142" i="5"/>
  <c r="I146" i="5"/>
  <c r="I150" i="5"/>
  <c r="I154" i="5"/>
  <c r="I158" i="5"/>
  <c r="I162" i="5"/>
  <c r="I166" i="5"/>
  <c r="I170" i="5"/>
  <c r="I174" i="5"/>
  <c r="I178" i="5"/>
  <c r="I182" i="5"/>
  <c r="I186" i="5"/>
  <c r="I190" i="5"/>
  <c r="I194" i="5"/>
  <c r="I198" i="5"/>
  <c r="I199" i="5"/>
  <c r="I202" i="5"/>
  <c r="I206" i="5"/>
  <c r="I207" i="5"/>
  <c r="I210" i="5"/>
  <c r="I214" i="5"/>
  <c r="I215" i="5"/>
  <c r="I218" i="5"/>
  <c r="I222" i="5"/>
  <c r="I223" i="5"/>
  <c r="I226" i="5"/>
  <c r="I230" i="5"/>
  <c r="I231" i="5"/>
  <c r="I234" i="5"/>
  <c r="I238" i="5"/>
  <c r="I239" i="5"/>
  <c r="I242" i="5"/>
  <c r="I246" i="5"/>
  <c r="I247" i="5"/>
  <c r="I250" i="5"/>
  <c r="I254" i="5"/>
  <c r="I255" i="5"/>
  <c r="I258" i="5"/>
  <c r="I262" i="5"/>
  <c r="I266" i="5"/>
  <c r="I270" i="5"/>
  <c r="I274" i="5"/>
  <c r="I278" i="5"/>
  <c r="I282" i="5"/>
  <c r="I283" i="5"/>
  <c r="I8" i="5"/>
  <c r="I4" i="5"/>
  <c r="H8" i="26"/>
  <c r="G4" i="5"/>
  <c r="I5" i="5"/>
  <c r="G6" i="5"/>
  <c r="I6" i="5"/>
  <c r="G7" i="5"/>
  <c r="I7" i="5"/>
  <c r="G8" i="5"/>
  <c r="I9" i="5"/>
  <c r="G10" i="5"/>
  <c r="I10" i="5"/>
  <c r="G11" i="5"/>
  <c r="G12" i="5"/>
  <c r="I12" i="5"/>
  <c r="G13" i="5"/>
  <c r="I13" i="5"/>
  <c r="G14" i="5"/>
  <c r="G15" i="5"/>
  <c r="G16" i="5"/>
  <c r="I16" i="5"/>
  <c r="I20" i="5"/>
  <c r="I21" i="5"/>
  <c r="I24" i="5"/>
  <c r="I25" i="5"/>
  <c r="G27" i="5"/>
  <c r="G28" i="5"/>
  <c r="I28" i="5"/>
  <c r="G29" i="5"/>
  <c r="I29" i="5"/>
  <c r="G30" i="5"/>
  <c r="I30" i="5"/>
  <c r="G31" i="5"/>
  <c r="G32" i="5"/>
  <c r="I32" i="5"/>
  <c r="G33" i="5"/>
  <c r="I33" i="5"/>
  <c r="G34" i="5"/>
  <c r="I34" i="5"/>
  <c r="G35" i="5"/>
  <c r="G36" i="5"/>
  <c r="I36" i="5"/>
  <c r="G37" i="5"/>
  <c r="I37" i="5"/>
  <c r="G38" i="5"/>
  <c r="I38" i="5"/>
  <c r="G39" i="5"/>
  <c r="G40" i="5"/>
  <c r="I40" i="5"/>
  <c r="G41" i="5"/>
  <c r="I41" i="5"/>
  <c r="G42" i="5"/>
  <c r="I42" i="5"/>
  <c r="G43" i="5"/>
  <c r="I44" i="5"/>
  <c r="G45" i="5"/>
  <c r="I45" i="5"/>
  <c r="G46" i="5"/>
  <c r="I46" i="5"/>
  <c r="G47" i="5"/>
  <c r="G48" i="5"/>
  <c r="I48" i="5"/>
  <c r="G49" i="5"/>
  <c r="I49" i="5"/>
  <c r="G50" i="5"/>
  <c r="I50" i="5"/>
  <c r="G52" i="5"/>
  <c r="I52" i="5"/>
  <c r="G53" i="5"/>
  <c r="I53" i="5"/>
  <c r="G54" i="5"/>
  <c r="I54" i="5"/>
  <c r="G56" i="5"/>
  <c r="I56" i="5"/>
  <c r="I57" i="5"/>
  <c r="G58" i="5"/>
  <c r="I58" i="5"/>
  <c r="G59" i="5"/>
  <c r="G60" i="5"/>
  <c r="I60" i="5"/>
  <c r="I61" i="5"/>
  <c r="G62" i="5"/>
  <c r="I62" i="5"/>
  <c r="G63" i="5"/>
  <c r="G64" i="5"/>
  <c r="I64" i="5"/>
  <c r="G65" i="5"/>
  <c r="I65" i="5"/>
  <c r="I66" i="5"/>
  <c r="G67" i="5"/>
  <c r="I68" i="5"/>
  <c r="G69" i="5"/>
  <c r="I69" i="5"/>
  <c r="I70" i="5"/>
  <c r="G71" i="5"/>
  <c r="G72" i="5"/>
  <c r="I72" i="5"/>
  <c r="I73" i="5"/>
  <c r="G74" i="5"/>
  <c r="I74" i="5"/>
  <c r="G75" i="5"/>
  <c r="G76" i="5"/>
  <c r="I76" i="5"/>
  <c r="G77" i="5"/>
  <c r="I77" i="5"/>
  <c r="I78" i="5"/>
  <c r="G79" i="5"/>
  <c r="G80" i="5"/>
  <c r="I80" i="5"/>
  <c r="G81" i="5"/>
  <c r="I81" i="5"/>
  <c r="I82" i="5"/>
  <c r="G83" i="5"/>
  <c r="G84" i="5"/>
  <c r="I84" i="5"/>
  <c r="I85" i="5"/>
  <c r="G86" i="5"/>
  <c r="I86" i="5"/>
  <c r="G87" i="5"/>
  <c r="G88" i="5"/>
  <c r="I88" i="5"/>
  <c r="G89" i="5"/>
  <c r="I89" i="5"/>
  <c r="G90" i="5"/>
  <c r="I90" i="5"/>
  <c r="G91" i="5"/>
  <c r="G92" i="5"/>
  <c r="I92" i="5"/>
  <c r="G93" i="5"/>
  <c r="I93" i="5"/>
  <c r="I94" i="5"/>
  <c r="G95" i="5"/>
  <c r="I96" i="5"/>
  <c r="G97" i="5"/>
  <c r="I97" i="5"/>
  <c r="G98" i="5"/>
  <c r="I98" i="5"/>
  <c r="G99" i="5"/>
  <c r="G100" i="5"/>
  <c r="I100" i="5"/>
  <c r="G101" i="5"/>
  <c r="I101" i="5"/>
  <c r="G102" i="5"/>
  <c r="I102" i="5"/>
  <c r="G103" i="5"/>
  <c r="I104" i="5"/>
  <c r="G105" i="5"/>
  <c r="I105" i="5"/>
  <c r="I106" i="5"/>
  <c r="G107" i="5"/>
  <c r="G108" i="5"/>
  <c r="I108" i="5"/>
  <c r="G109" i="5"/>
  <c r="I109" i="5"/>
  <c r="G110" i="5"/>
  <c r="I110" i="5"/>
  <c r="G111" i="5"/>
  <c r="G112" i="5"/>
  <c r="I112" i="5"/>
  <c r="G113" i="5"/>
  <c r="I113" i="5"/>
  <c r="G114" i="5"/>
  <c r="I114" i="5"/>
  <c r="G115" i="5"/>
  <c r="G116" i="5"/>
  <c r="I116" i="5"/>
  <c r="G117" i="5"/>
  <c r="I117" i="5"/>
  <c r="G118" i="5"/>
  <c r="I118" i="5"/>
  <c r="G119" i="5"/>
  <c r="G120" i="5"/>
  <c r="I120" i="5"/>
  <c r="G121" i="5"/>
  <c r="I121" i="5"/>
  <c r="I122" i="5"/>
  <c r="G123" i="5"/>
  <c r="G124" i="5"/>
  <c r="I124" i="5"/>
  <c r="G125" i="5"/>
  <c r="I125" i="5"/>
  <c r="G126" i="5"/>
  <c r="I126" i="5"/>
  <c r="G127" i="5"/>
  <c r="I128" i="5"/>
  <c r="G129" i="5"/>
  <c r="I129" i="5"/>
  <c r="G130" i="5"/>
  <c r="I130" i="5"/>
  <c r="G131" i="5"/>
  <c r="G132" i="5"/>
  <c r="I132" i="5"/>
  <c r="G133" i="5"/>
  <c r="I133" i="5"/>
  <c r="G134" i="5"/>
  <c r="G135" i="5"/>
  <c r="G136" i="5"/>
  <c r="I136" i="5"/>
  <c r="G137" i="5"/>
  <c r="I137" i="5"/>
  <c r="G138" i="5"/>
  <c r="G140" i="5"/>
  <c r="I140" i="5"/>
  <c r="G141" i="5"/>
  <c r="I141" i="5"/>
  <c r="G142" i="5"/>
  <c r="G143" i="5"/>
  <c r="G144" i="5"/>
  <c r="I144" i="5"/>
  <c r="G145" i="5"/>
  <c r="I145" i="5"/>
  <c r="G146" i="5"/>
  <c r="G147" i="5"/>
  <c r="G148" i="5"/>
  <c r="I148" i="5"/>
  <c r="G149" i="5"/>
  <c r="I149" i="5"/>
  <c r="G150" i="5"/>
  <c r="G151" i="5"/>
  <c r="G152" i="5"/>
  <c r="I152" i="5"/>
  <c r="G153" i="5"/>
  <c r="I153" i="5"/>
  <c r="G154" i="5"/>
  <c r="G155" i="5"/>
  <c r="G156" i="5"/>
  <c r="I156" i="5"/>
  <c r="I157" i="5"/>
  <c r="G158" i="5"/>
  <c r="G159" i="5"/>
  <c r="G160" i="5"/>
  <c r="I160" i="5"/>
  <c r="G161" i="5"/>
  <c r="I161" i="5"/>
  <c r="G162" i="5"/>
  <c r="G164" i="5"/>
  <c r="I164" i="5"/>
  <c r="G165" i="5"/>
  <c r="I165" i="5"/>
  <c r="G166" i="5"/>
  <c r="G167" i="5"/>
  <c r="G168" i="5"/>
  <c r="I168" i="5"/>
  <c r="G169" i="5"/>
  <c r="I169" i="5"/>
  <c r="G170" i="5"/>
  <c r="G171" i="5"/>
  <c r="G172" i="5"/>
  <c r="I172" i="5"/>
  <c r="G173" i="5"/>
  <c r="I173" i="5"/>
  <c r="G174" i="5"/>
  <c r="G175" i="5"/>
  <c r="G176" i="5"/>
  <c r="I176" i="5"/>
  <c r="G177" i="5"/>
  <c r="I177" i="5"/>
  <c r="G178" i="5"/>
  <c r="G179" i="5"/>
  <c r="G180" i="5"/>
  <c r="I180" i="5"/>
  <c r="G181" i="5"/>
  <c r="I181" i="5"/>
  <c r="G182" i="5"/>
  <c r="G183" i="5"/>
  <c r="G184" i="5"/>
  <c r="I184" i="5"/>
  <c r="I185" i="5"/>
  <c r="G186" i="5"/>
  <c r="G187" i="5"/>
  <c r="G188" i="5"/>
  <c r="I188" i="5"/>
  <c r="G189" i="5"/>
  <c r="I189" i="5"/>
  <c r="G190" i="5"/>
  <c r="G191" i="5"/>
  <c r="G192" i="5"/>
  <c r="I192" i="5"/>
  <c r="G193" i="5"/>
  <c r="I193" i="5"/>
  <c r="G194" i="5"/>
  <c r="I195" i="5"/>
  <c r="G196" i="5"/>
  <c r="I196" i="5"/>
  <c r="G197" i="5"/>
  <c r="I197" i="5"/>
  <c r="G198" i="5"/>
  <c r="G199" i="5"/>
  <c r="G200" i="5"/>
  <c r="I200" i="5"/>
  <c r="G201" i="5"/>
  <c r="I201" i="5"/>
  <c r="G203" i="5"/>
  <c r="I204" i="5"/>
  <c r="G205" i="5"/>
  <c r="I205" i="5"/>
  <c r="G206" i="5"/>
  <c r="G207" i="5"/>
  <c r="G208" i="5"/>
  <c r="I208" i="5"/>
  <c r="G209" i="5"/>
  <c r="I209" i="5"/>
  <c r="G210" i="5"/>
  <c r="I212" i="5"/>
  <c r="I213" i="5"/>
  <c r="G215" i="5"/>
  <c r="I216" i="5"/>
  <c r="I217" i="5"/>
  <c r="G219" i="5"/>
  <c r="I220" i="5"/>
  <c r="G221" i="5"/>
  <c r="I221" i="5"/>
  <c r="G222" i="5"/>
  <c r="G223" i="5"/>
  <c r="G224" i="5"/>
  <c r="I224" i="5"/>
  <c r="G225" i="5"/>
  <c r="I225" i="5"/>
  <c r="G226" i="5"/>
  <c r="G227" i="5"/>
  <c r="G228" i="5"/>
  <c r="I228" i="5"/>
  <c r="I229" i="5"/>
  <c r="G230" i="5"/>
  <c r="G231" i="5"/>
  <c r="I232" i="5"/>
  <c r="G233" i="5"/>
  <c r="I233" i="5"/>
  <c r="I236" i="5"/>
  <c r="I237" i="5"/>
  <c r="G240" i="5"/>
  <c r="I240" i="5"/>
  <c r="G241" i="5"/>
  <c r="I241" i="5"/>
  <c r="G242" i="5"/>
  <c r="G243" i="5"/>
  <c r="I244" i="5"/>
  <c r="G245" i="5"/>
  <c r="I245" i="5"/>
  <c r="G246" i="5"/>
  <c r="G247" i="5"/>
  <c r="G248" i="5"/>
  <c r="I248" i="5"/>
  <c r="G249" i="5"/>
  <c r="I249" i="5"/>
  <c r="G250" i="5"/>
  <c r="G252" i="5"/>
  <c r="I252" i="5"/>
  <c r="G253" i="5"/>
  <c r="I253" i="5"/>
  <c r="G254" i="5"/>
  <c r="G255" i="5"/>
  <c r="G256" i="5"/>
  <c r="I256" i="5"/>
  <c r="G257" i="5"/>
  <c r="I257" i="5"/>
  <c r="G258" i="5"/>
  <c r="G259" i="5"/>
  <c r="G260" i="5"/>
  <c r="I260" i="5"/>
  <c r="G261" i="5"/>
  <c r="G262" i="5"/>
  <c r="G263" i="5"/>
  <c r="I263" i="5"/>
  <c r="G264" i="5"/>
  <c r="I264" i="5"/>
  <c r="G265" i="5"/>
  <c r="I265" i="5"/>
  <c r="G266" i="5"/>
  <c r="G267" i="5"/>
  <c r="I268" i="5"/>
  <c r="G269" i="5"/>
  <c r="I269" i="5"/>
  <c r="G270" i="5"/>
  <c r="G271" i="5"/>
  <c r="I272" i="5"/>
  <c r="G273" i="5"/>
  <c r="I273" i="5"/>
  <c r="G274" i="5"/>
  <c r="G275" i="5"/>
  <c r="G276" i="5"/>
  <c r="I276" i="5"/>
  <c r="G277" i="5"/>
  <c r="I277" i="5"/>
  <c r="G278" i="5"/>
  <c r="G279" i="5"/>
  <c r="G280" i="5"/>
  <c r="I280" i="5"/>
  <c r="G281" i="5"/>
  <c r="G282" i="5"/>
  <c r="G284" i="5"/>
  <c r="I284" i="5"/>
  <c r="G285" i="5"/>
  <c r="G286" i="5"/>
  <c r="G288" i="5"/>
  <c r="I288" i="5"/>
  <c r="G289" i="5"/>
  <c r="G290" i="5"/>
  <c r="I290" i="5"/>
  <c r="G291" i="5"/>
  <c r="G292" i="5"/>
  <c r="I292" i="5"/>
  <c r="G293" i="5"/>
  <c r="G294" i="5"/>
  <c r="G295" i="5"/>
  <c r="G4" i="6"/>
  <c r="I4" i="6"/>
  <c r="I5" i="6"/>
  <c r="I6" i="6"/>
  <c r="I7" i="6"/>
  <c r="I8" i="6"/>
  <c r="I9" i="6"/>
  <c r="I10" i="6"/>
  <c r="G11" i="6"/>
  <c r="I11" i="6"/>
  <c r="G12" i="6"/>
  <c r="I12" i="6"/>
  <c r="G13" i="6"/>
  <c r="I13" i="6"/>
  <c r="G14" i="6"/>
  <c r="I14" i="6"/>
  <c r="I15" i="6"/>
  <c r="G16" i="6"/>
  <c r="I16" i="6"/>
  <c r="G17" i="6"/>
  <c r="I17" i="6"/>
  <c r="G18" i="6"/>
  <c r="I18" i="6"/>
  <c r="G19" i="6"/>
  <c r="I19" i="6"/>
  <c r="G20" i="6"/>
  <c r="I20" i="6"/>
  <c r="G21" i="6"/>
  <c r="I21" i="6"/>
  <c r="I22" i="6"/>
  <c r="G23" i="6"/>
  <c r="I23" i="6"/>
  <c r="G24" i="6"/>
  <c r="I24" i="6"/>
  <c r="G25" i="6"/>
  <c r="I25" i="6"/>
  <c r="G26" i="6"/>
  <c r="I26" i="6"/>
  <c r="G27" i="6"/>
  <c r="I27" i="6"/>
  <c r="G28" i="6"/>
  <c r="I28" i="6"/>
  <c r="G29" i="6"/>
  <c r="I29" i="6"/>
  <c r="G30" i="6"/>
  <c r="I30" i="6"/>
  <c r="G31" i="6"/>
  <c r="I31" i="6"/>
  <c r="G32" i="6"/>
  <c r="I32" i="6"/>
  <c r="G33" i="6"/>
  <c r="I33" i="6"/>
  <c r="G34" i="6"/>
  <c r="I34" i="6"/>
  <c r="G35" i="6"/>
  <c r="I35" i="6"/>
  <c r="G36" i="6"/>
  <c r="I36" i="6"/>
  <c r="G37" i="6"/>
  <c r="I37" i="6"/>
  <c r="G38" i="6"/>
  <c r="I38" i="6"/>
  <c r="I39" i="6"/>
  <c r="G40" i="6"/>
  <c r="I40" i="6"/>
  <c r="G41" i="6"/>
  <c r="I41" i="6"/>
  <c r="G42" i="6"/>
  <c r="I42" i="6"/>
  <c r="I43" i="6"/>
  <c r="G44" i="6"/>
  <c r="I44" i="6"/>
  <c r="G45" i="6"/>
  <c r="I45" i="6"/>
  <c r="G46" i="6"/>
  <c r="I46" i="6"/>
  <c r="G47" i="6"/>
  <c r="I47" i="6"/>
  <c r="G48" i="6"/>
  <c r="I48" i="6"/>
  <c r="G49" i="6"/>
  <c r="I49" i="6"/>
  <c r="G50" i="6"/>
  <c r="I50" i="6"/>
  <c r="G51" i="6"/>
  <c r="I51" i="6"/>
  <c r="G52" i="6"/>
  <c r="I52" i="6"/>
  <c r="G53" i="6"/>
  <c r="I53" i="6"/>
  <c r="I54" i="6"/>
  <c r="G55" i="6"/>
  <c r="I55" i="6"/>
  <c r="G56" i="6"/>
  <c r="I56" i="6"/>
  <c r="G57" i="6"/>
  <c r="I57" i="6"/>
  <c r="I58" i="6"/>
  <c r="J58" i="6" s="1"/>
  <c r="G59" i="6"/>
  <c r="I59" i="6"/>
  <c r="G60" i="6"/>
  <c r="I60" i="6"/>
  <c r="G61" i="6"/>
  <c r="I61" i="6"/>
  <c r="G62" i="6"/>
  <c r="I62" i="6"/>
  <c r="G63" i="6"/>
  <c r="I63" i="6"/>
  <c r="G64" i="6"/>
  <c r="I64" i="6"/>
  <c r="G65" i="6"/>
  <c r="I65" i="6"/>
  <c r="G66" i="6"/>
  <c r="I66" i="6"/>
  <c r="I3" i="6"/>
  <c r="G4" i="23"/>
  <c r="I4" i="23"/>
  <c r="G5" i="23"/>
  <c r="I5" i="23"/>
  <c r="G6" i="23"/>
  <c r="I6" i="23"/>
  <c r="G7" i="23"/>
  <c r="I7" i="23"/>
  <c r="G8" i="23"/>
  <c r="I8" i="23"/>
  <c r="G9" i="23"/>
  <c r="I9" i="23"/>
  <c r="G10" i="23"/>
  <c r="I10" i="23"/>
  <c r="J10" i="23" s="1"/>
  <c r="G11" i="23"/>
  <c r="I11" i="23"/>
  <c r="G12" i="23"/>
  <c r="I12" i="23"/>
  <c r="G13" i="23"/>
  <c r="I13" i="23"/>
  <c r="G14" i="23"/>
  <c r="I14" i="23"/>
  <c r="G15" i="23"/>
  <c r="I15" i="23"/>
  <c r="G16" i="23"/>
  <c r="I16" i="23"/>
  <c r="G17" i="23"/>
  <c r="I17" i="23"/>
  <c r="G18" i="23"/>
  <c r="I18" i="23"/>
  <c r="G19" i="23"/>
  <c r="I19" i="23"/>
  <c r="G20" i="23"/>
  <c r="I20" i="23"/>
  <c r="G21" i="23"/>
  <c r="I21" i="23"/>
  <c r="G22" i="23"/>
  <c r="I22" i="23"/>
  <c r="G23" i="23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I38" i="23"/>
  <c r="G39" i="23"/>
  <c r="I39" i="23"/>
  <c r="G40" i="23"/>
  <c r="I40" i="23"/>
  <c r="G41" i="23"/>
  <c r="I41" i="23"/>
  <c r="G42" i="23"/>
  <c r="I42" i="23"/>
  <c r="G43" i="23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I54" i="23"/>
  <c r="G55" i="23"/>
  <c r="I55" i="23"/>
  <c r="G56" i="23"/>
  <c r="I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I82" i="23"/>
  <c r="G83" i="23"/>
  <c r="I83" i="23"/>
  <c r="G84" i="23"/>
  <c r="I84" i="23"/>
  <c r="G85" i="23"/>
  <c r="I85" i="23"/>
  <c r="G86" i="23"/>
  <c r="I86" i="23"/>
  <c r="G87" i="23"/>
  <c r="I87" i="23"/>
  <c r="G88" i="23"/>
  <c r="I88" i="23"/>
  <c r="G89" i="23"/>
  <c r="I89" i="23"/>
  <c r="G90" i="23"/>
  <c r="I90" i="23"/>
  <c r="G91" i="23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I98" i="23"/>
  <c r="G99" i="23"/>
  <c r="I99" i="23"/>
  <c r="G100" i="23"/>
  <c r="I100" i="23"/>
  <c r="G101" i="23"/>
  <c r="I101" i="23"/>
  <c r="G102" i="23"/>
  <c r="I102" i="23"/>
  <c r="G103" i="23"/>
  <c r="I103" i="23"/>
  <c r="G104" i="23"/>
  <c r="I104" i="23"/>
  <c r="G105" i="23"/>
  <c r="I105" i="23"/>
  <c r="G106" i="23"/>
  <c r="I106" i="23"/>
  <c r="G107" i="23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G139" i="23"/>
  <c r="I139" i="23"/>
  <c r="G140" i="23"/>
  <c r="I140" i="23"/>
  <c r="G141" i="23"/>
  <c r="I141" i="23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G148" i="23"/>
  <c r="I148" i="23"/>
  <c r="G149" i="23"/>
  <c r="I149" i="23"/>
  <c r="G150" i="23"/>
  <c r="I150" i="23"/>
  <c r="G151" i="23"/>
  <c r="I151" i="23"/>
  <c r="G152" i="23"/>
  <c r="I152" i="23"/>
  <c r="G153" i="23"/>
  <c r="I153" i="23"/>
  <c r="G154" i="23"/>
  <c r="I154" i="23"/>
  <c r="G155" i="23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I167" i="23"/>
  <c r="G168" i="23"/>
  <c r="I168" i="23"/>
  <c r="G169" i="23"/>
  <c r="I169" i="23"/>
  <c r="G170" i="23"/>
  <c r="I170" i="23"/>
  <c r="G171" i="23"/>
  <c r="I171" i="23"/>
  <c r="G3" i="23"/>
  <c r="J15" i="23" l="1"/>
  <c r="J56" i="23"/>
  <c r="J147" i="23"/>
  <c r="J141" i="23"/>
  <c r="J54" i="23"/>
  <c r="J167" i="23"/>
  <c r="J138" i="23"/>
  <c r="J90" i="23"/>
  <c r="J86" i="23"/>
  <c r="J155" i="23"/>
  <c r="J38" i="23"/>
  <c r="J107" i="23"/>
  <c r="J99" i="23"/>
  <c r="J91" i="23"/>
  <c r="J67" i="23"/>
  <c r="J154" i="23"/>
  <c r="J152" i="23"/>
  <c r="J43" i="23"/>
  <c r="J23" i="23"/>
  <c r="J19" i="23"/>
  <c r="J11" i="23"/>
  <c r="J104" i="23"/>
  <c r="J98" i="23"/>
  <c r="J88" i="23"/>
  <c r="J82" i="23"/>
  <c r="J7" i="23"/>
  <c r="J7" i="6"/>
  <c r="J165" i="5"/>
  <c r="J284" i="5"/>
  <c r="J64" i="5"/>
  <c r="J50" i="5"/>
  <c r="J167" i="5"/>
  <c r="J166" i="5"/>
  <c r="J164" i="5"/>
  <c r="J280" i="5"/>
  <c r="J264" i="5"/>
  <c r="J256" i="5"/>
  <c r="J229" i="5"/>
  <c r="J26" i="5"/>
  <c r="J151" i="5"/>
  <c r="J152" i="5"/>
  <c r="J133" i="5"/>
  <c r="J278" i="5"/>
  <c r="J5" i="5"/>
  <c r="J289" i="5"/>
  <c r="J179" i="5"/>
  <c r="J251" i="5"/>
  <c r="J139" i="5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28" i="6"/>
  <c r="J6" i="6"/>
  <c r="J27" i="6"/>
  <c r="J55" i="6"/>
  <c r="J19" i="6"/>
  <c r="J65" i="6"/>
  <c r="J26" i="6"/>
  <c r="J25" i="6"/>
  <c r="J66" i="6"/>
  <c r="J9" i="6"/>
  <c r="J4" i="6"/>
  <c r="J33" i="6"/>
  <c r="J51" i="6"/>
  <c r="J51" i="5"/>
  <c r="J150" i="5"/>
  <c r="J250" i="5"/>
  <c r="J122" i="5"/>
  <c r="J61" i="5"/>
  <c r="J293" i="5"/>
  <c r="J187" i="5"/>
  <c r="J55" i="5"/>
  <c r="J16" i="5"/>
  <c r="J215" i="5"/>
  <c r="J237" i="5"/>
  <c r="J243" i="5"/>
  <c r="J11" i="5"/>
  <c r="J128" i="5"/>
  <c r="J103" i="5"/>
  <c r="J80" i="5"/>
  <c r="J6" i="5"/>
  <c r="J81" i="5"/>
  <c r="J58" i="5"/>
  <c r="J253" i="5"/>
  <c r="J98" i="5"/>
  <c r="J102" i="5"/>
  <c r="J56" i="5"/>
  <c r="J209" i="5"/>
  <c r="J193" i="5"/>
  <c r="J40" i="5"/>
  <c r="J208" i="5"/>
  <c r="J261" i="5"/>
  <c r="J239" i="5"/>
  <c r="J160" i="5"/>
  <c r="J114" i="5"/>
  <c r="J224" i="5"/>
  <c r="J115" i="5"/>
  <c r="J283" i="5"/>
  <c r="J44" i="5"/>
  <c r="J138" i="5"/>
  <c r="J216" i="5"/>
  <c r="J200" i="5"/>
  <c r="J188" i="5"/>
  <c r="J119" i="5"/>
  <c r="J211" i="5"/>
  <c r="J242" i="5"/>
  <c r="J203" i="5"/>
  <c r="J195" i="5"/>
  <c r="J156" i="5"/>
  <c r="J8" i="5"/>
  <c r="J267" i="5"/>
  <c r="J38" i="5"/>
  <c r="J22" i="5"/>
  <c r="J7" i="5"/>
  <c r="J45" i="5"/>
  <c r="J295" i="5"/>
  <c r="J173" i="5"/>
  <c r="J104" i="5"/>
  <c r="G296" i="5"/>
  <c r="J226" i="5"/>
  <c r="J218" i="5"/>
  <c r="J210" i="5"/>
  <c r="J186" i="5"/>
  <c r="J248" i="5"/>
  <c r="J178" i="5"/>
  <c r="J288" i="5"/>
  <c r="J123" i="5"/>
  <c r="J124" i="5"/>
  <c r="J34" i="5"/>
  <c r="J285" i="5"/>
  <c r="J189" i="5"/>
  <c r="J131" i="5"/>
  <c r="J101" i="5"/>
  <c r="J86" i="5"/>
  <c r="J49" i="5"/>
  <c r="J291" i="5"/>
  <c r="J181" i="5"/>
  <c r="J145" i="5"/>
  <c r="J130" i="5"/>
  <c r="J10" i="5"/>
  <c r="J290" i="5"/>
  <c r="J144" i="5"/>
  <c r="J129" i="5"/>
  <c r="J92" i="5"/>
  <c r="J69" i="5"/>
  <c r="J225" i="5"/>
  <c r="J202" i="5"/>
  <c r="J194" i="5"/>
  <c r="J106" i="5"/>
  <c r="J39" i="5"/>
  <c r="J266" i="5"/>
  <c r="J247" i="5"/>
  <c r="J232" i="5"/>
  <c r="J83" i="5"/>
  <c r="J76" i="5"/>
  <c r="J259" i="5"/>
  <c r="J245" i="5"/>
  <c r="J192" i="5"/>
  <c r="J170" i="5"/>
  <c r="J74" i="5"/>
  <c r="J59" i="5"/>
  <c r="J14" i="5"/>
  <c r="J214" i="5"/>
  <c r="J177" i="5"/>
  <c r="J162" i="5"/>
  <c r="J111" i="5"/>
  <c r="J28" i="5"/>
  <c r="J273" i="5"/>
  <c r="J258" i="5"/>
  <c r="J184" i="5"/>
  <c r="J96" i="5"/>
  <c r="J88" i="5"/>
  <c r="J65" i="5"/>
  <c r="J13" i="5"/>
  <c r="J265" i="5"/>
  <c r="J198" i="5"/>
  <c r="J154" i="5"/>
  <c r="J125" i="5"/>
  <c r="J118" i="5"/>
  <c r="J35" i="5"/>
  <c r="J20" i="5"/>
  <c r="J272" i="5"/>
  <c r="J257" i="5"/>
  <c r="J183" i="5"/>
  <c r="J168" i="5"/>
  <c r="J87" i="5"/>
  <c r="J72" i="5"/>
  <c r="J12" i="5"/>
  <c r="J279" i="5"/>
  <c r="J220" i="5"/>
  <c r="J197" i="5"/>
  <c r="J117" i="5"/>
  <c r="J109" i="5"/>
  <c r="J42" i="5"/>
  <c r="J282" i="5"/>
  <c r="J252" i="5"/>
  <c r="J231" i="5"/>
  <c r="J171" i="5"/>
  <c r="J90" i="5"/>
  <c r="J82" i="5"/>
  <c r="J75" i="5"/>
  <c r="J67" i="5"/>
  <c r="J15" i="5"/>
  <c r="J39" i="6"/>
  <c r="J16" i="6"/>
  <c r="J38" i="6"/>
  <c r="J30" i="6"/>
  <c r="G67" i="6"/>
  <c r="I67" i="6"/>
  <c r="J49" i="6"/>
  <c r="J10" i="6"/>
  <c r="J64" i="6"/>
  <c r="J56" i="6"/>
  <c r="J12" i="6"/>
  <c r="J60" i="6"/>
  <c r="J18" i="6"/>
  <c r="J17" i="6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I3" i="23" s="1"/>
  <c r="J3" i="23" s="1"/>
  <c r="J153" i="23"/>
  <c r="J128" i="23"/>
  <c r="J97" i="23"/>
  <c r="J78" i="23"/>
  <c r="J28" i="23"/>
  <c r="G172" i="23"/>
  <c r="J165" i="23"/>
  <c r="J121" i="23"/>
  <c r="J96" i="23"/>
  <c r="J65" i="23"/>
  <c r="J46" i="23"/>
  <c r="J43" i="6"/>
  <c r="J22" i="6"/>
  <c r="J42" i="6"/>
  <c r="J57" i="6"/>
  <c r="J41" i="6"/>
  <c r="J34" i="6"/>
  <c r="J50" i="6"/>
  <c r="J35" i="6"/>
  <c r="J63" i="6"/>
  <c r="J5" i="6"/>
  <c r="J47" i="6"/>
  <c r="J11" i="6"/>
  <c r="J54" i="6"/>
  <c r="J15" i="6"/>
  <c r="J61" i="6"/>
  <c r="J44" i="6"/>
  <c r="J23" i="6"/>
  <c r="J40" i="6"/>
  <c r="J21" i="6"/>
  <c r="J8" i="6"/>
  <c r="J14" i="6"/>
  <c r="J59" i="6"/>
  <c r="J46" i="6"/>
  <c r="J13" i="6"/>
  <c r="J45" i="6"/>
  <c r="J32" i="6"/>
  <c r="J52" i="6"/>
  <c r="J20" i="6"/>
  <c r="J37" i="6"/>
  <c r="J31" i="6"/>
  <c r="J24" i="6"/>
  <c r="J53" i="6"/>
  <c r="J36" i="6"/>
  <c r="J62" i="6"/>
  <c r="J29" i="6"/>
  <c r="J3" i="6"/>
  <c r="J48" i="6"/>
  <c r="J169" i="5"/>
  <c r="J163" i="5"/>
  <c r="J47" i="5"/>
  <c r="J19" i="5"/>
  <c r="J271" i="5"/>
  <c r="J230" i="5"/>
  <c r="J176" i="5"/>
  <c r="J136" i="5"/>
  <c r="J108" i="5"/>
  <c r="J54" i="5"/>
  <c r="J33" i="5"/>
  <c r="J277" i="5"/>
  <c r="J270" i="5"/>
  <c r="J263" i="5"/>
  <c r="J236" i="5"/>
  <c r="J175" i="5"/>
  <c r="J155" i="5"/>
  <c r="J149" i="5"/>
  <c r="J135" i="5"/>
  <c r="J60" i="5"/>
  <c r="J53" i="5"/>
  <c r="J32" i="5"/>
  <c r="J25" i="5"/>
  <c r="J221" i="5"/>
  <c r="J182" i="5"/>
  <c r="J107" i="5"/>
  <c r="J93" i="5"/>
  <c r="J66" i="5"/>
  <c r="J276" i="5"/>
  <c r="J269" i="5"/>
  <c r="J262" i="5"/>
  <c r="J235" i="5"/>
  <c r="J161" i="5"/>
  <c r="J148" i="5"/>
  <c r="J141" i="5"/>
  <c r="J134" i="5"/>
  <c r="J24" i="5"/>
  <c r="J294" i="5"/>
  <c r="J281" i="5"/>
  <c r="J241" i="5"/>
  <c r="J213" i="5"/>
  <c r="J153" i="5"/>
  <c r="J120" i="5"/>
  <c r="J105" i="5"/>
  <c r="J85" i="5"/>
  <c r="J71" i="5"/>
  <c r="J37" i="5"/>
  <c r="J274" i="5"/>
  <c r="J233" i="5"/>
  <c r="J219" i="5"/>
  <c r="J199" i="5"/>
  <c r="J146" i="5"/>
  <c r="J112" i="5"/>
  <c r="J91" i="5"/>
  <c r="J43" i="5"/>
  <c r="J29" i="5"/>
  <c r="J227" i="5"/>
  <c r="J287" i="5"/>
  <c r="J240" i="5"/>
  <c r="J205" i="5"/>
  <c r="J172" i="5"/>
  <c r="J159" i="5"/>
  <c r="J77" i="5"/>
  <c r="J70" i="5"/>
  <c r="J268" i="5"/>
  <c r="J147" i="5"/>
  <c r="J23" i="5"/>
  <c r="J113" i="5"/>
  <c r="J204" i="5"/>
  <c r="J97" i="5"/>
  <c r="J21" i="5"/>
  <c r="J246" i="5"/>
  <c r="J41" i="5"/>
  <c r="J27" i="5"/>
  <c r="J275" i="5"/>
  <c r="J234" i="5"/>
  <c r="J140" i="5"/>
  <c r="J99" i="5"/>
  <c r="J157" i="5"/>
  <c r="J48" i="5"/>
  <c r="J292" i="5"/>
  <c r="J286" i="5"/>
  <c r="J228" i="5"/>
  <c r="J222" i="5"/>
  <c r="J158" i="5"/>
  <c r="J100" i="5"/>
  <c r="J94" i="5"/>
  <c r="J36" i="5"/>
  <c r="J30" i="5"/>
  <c r="J260" i="5"/>
  <c r="J254" i="5"/>
  <c r="J196" i="5"/>
  <c r="J190" i="5"/>
  <c r="J132" i="5"/>
  <c r="J126" i="5"/>
  <c r="J68" i="5"/>
  <c r="J62" i="5"/>
  <c r="J9" i="5"/>
  <c r="J244" i="5"/>
  <c r="J238" i="5"/>
  <c r="J180" i="5"/>
  <c r="J174" i="5"/>
  <c r="J116" i="5"/>
  <c r="J110" i="5"/>
  <c r="J52" i="5"/>
  <c r="J46" i="5"/>
  <c r="J255" i="5"/>
  <c r="J249" i="5"/>
  <c r="J191" i="5"/>
  <c r="J185" i="5"/>
  <c r="J127" i="5"/>
  <c r="J121" i="5"/>
  <c r="J63" i="5"/>
  <c r="J57" i="5"/>
  <c r="J4" i="5"/>
  <c r="J207" i="5"/>
  <c r="J201" i="5"/>
  <c r="J143" i="5"/>
  <c r="J137" i="5"/>
  <c r="J79" i="5"/>
  <c r="J73" i="5"/>
  <c r="J212" i="5"/>
  <c r="J206" i="5"/>
  <c r="J142" i="5"/>
  <c r="J84" i="5"/>
  <c r="J78" i="5"/>
  <c r="J223" i="5"/>
  <c r="J217" i="5"/>
  <c r="J95" i="5"/>
  <c r="J89" i="5"/>
  <c r="J31" i="5"/>
  <c r="I172" i="23" l="1"/>
  <c r="J67" i="6"/>
  <c r="J172" i="23"/>
  <c r="I3" i="5" l="1"/>
  <c r="J3" i="5" s="1"/>
  <c r="J17" i="5"/>
  <c r="I296" i="5" l="1"/>
  <c r="J18" i="5"/>
  <c r="J296" i="5" l="1"/>
</calcChain>
</file>

<file path=xl/sharedStrings.xml><?xml version="1.0" encoding="utf-8"?>
<sst xmlns="http://schemas.openxmlformats.org/spreadsheetml/2006/main" count="2111" uniqueCount="903">
  <si>
    <t>№ п/п</t>
  </si>
  <si>
    <t>Обоснование</t>
  </si>
  <si>
    <t>Наименование работ и затрат</t>
  </si>
  <si>
    <t>Ед. изм.</t>
  </si>
  <si>
    <t>Кол-во</t>
  </si>
  <si>
    <t>1</t>
  </si>
  <si>
    <t>1 м ширины по фронту</t>
  </si>
  <si>
    <t>2
О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</si>
  <si>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</si>
  <si>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</si>
  <si>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</si>
  <si>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</si>
  <si>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</si>
  <si>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</si>
  <si>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</si>
  <si>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</si>
  <si>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</si>
  <si>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</si>
  <si>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</si>
  <si>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</si>
  <si>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</si>
  <si>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</si>
  <si>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</si>
  <si>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9</t>
  </si>
  <si>
    <t>10</t>
  </si>
  <si>
    <t>1 шт.</t>
  </si>
  <si>
    <t>11
О</t>
  </si>
  <si>
    <t>12</t>
  </si>
  <si>
    <t>13
О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</si>
  <si>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</si>
  <si>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</si>
  <si>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</si>
  <si>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</si>
  <si>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</si>
  <si>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17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</si>
  <si>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</si>
  <si>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</si>
  <si>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</si>
  <si>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</si>
  <si>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</si>
  <si>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23
О</t>
  </si>
  <si>
    <t>24</t>
  </si>
  <si>
    <t>100 шт.</t>
  </si>
  <si>
    <t>25</t>
  </si>
  <si>
    <t>26</t>
  </si>
  <si>
    <t>27</t>
  </si>
  <si>
    <t>28</t>
  </si>
  <si>
    <t>29</t>
  </si>
  <si>
    <t>30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</si>
  <si>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</si>
  <si>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</si>
  <si>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</si>
  <si>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</si>
  <si>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</si>
  <si>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</si>
  <si>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</si>
  <si>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</si>
  <si>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</si>
  <si>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</si>
  <si>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</si>
  <si>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</si>
  <si>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</si>
  <si>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</si>
  <si>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</si>
  <si>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</si>
  <si>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</si>
  <si>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</si>
  <si>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</si>
  <si>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</si>
  <si>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</si>
  <si>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44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</si>
  <si>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</si>
  <si>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</si>
  <si>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</si>
  <si>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</si>
  <si>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</si>
  <si>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</si>
  <si>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</si>
  <si>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</si>
  <si>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48</t>
  </si>
  <si>
    <t>49</t>
  </si>
  <si>
    <t>50</t>
  </si>
  <si>
    <t>51</t>
  </si>
  <si>
    <t>52</t>
  </si>
  <si>
    <t>53</t>
  </si>
  <si>
    <t>54</t>
  </si>
  <si>
    <t>55
О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</si>
  <si>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</si>
  <si>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</si>
  <si>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</si>
  <si>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</si>
  <si>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</si>
  <si>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</si>
  <si>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</si>
  <si>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</si>
  <si>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</si>
  <si>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</si>
  <si>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</si>
  <si>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</si>
  <si>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</si>
  <si>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</si>
  <si>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</si>
  <si>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</si>
  <si>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71</t>
  </si>
  <si>
    <t>72</t>
  </si>
  <si>
    <t>73</t>
  </si>
  <si>
    <t>74</t>
  </si>
  <si>
    <t>ТЕРм08-02-152-05</t>
  </si>
  <si>
    <t>Стойка сборных кабельных конструкций (без полок), масса: до 2,4 кг</t>
  </si>
  <si>
    <t>75</t>
  </si>
  <si>
    <t>76</t>
  </si>
  <si>
    <t>ТЕРм10-04-066-04</t>
  </si>
  <si>
    <t>Коробка кабельная соединительная или разветвительная</t>
  </si>
  <si>
    <t>77</t>
  </si>
  <si>
    <t>шт</t>
  </si>
  <si>
    <t>78</t>
  </si>
  <si>
    <t>80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</si>
  <si>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</si>
  <si>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</si>
  <si>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</si>
  <si>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</si>
  <si>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</si>
  <si>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</si>
  <si>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</si>
  <si>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</si>
  <si>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</si>
  <si>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</si>
  <si>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</si>
  <si>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</si>
  <si>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</si>
  <si>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</si>
  <si>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</si>
  <si>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</si>
  <si>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</si>
  <si>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Гайка шестигранная М6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</si>
  <si>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</si>
  <si>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</si>
  <si>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</si>
  <si>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</si>
  <si>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</si>
  <si>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</si>
  <si>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</si>
  <si>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</si>
  <si>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</si>
  <si>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</si>
  <si>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 шт.</t>
  </si>
  <si>
    <t>109</t>
  </si>
  <si>
    <t>111</t>
  </si>
  <si>
    <t>112</t>
  </si>
  <si>
    <t>113</t>
  </si>
  <si>
    <t>ТЕРм08-02-152-09</t>
  </si>
  <si>
    <t>Полка кабельная, устанавливаемая на стойках, масса: до 0,9 кг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</si>
  <si>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</si>
  <si>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</si>
  <si>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</si>
  <si>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</si>
  <si>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</si>
  <si>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</si>
  <si>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</si>
  <si>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</si>
  <si>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</si>
  <si>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ТЕРм08-03-603-01</t>
  </si>
  <si>
    <t>Ящик с понижающим трансформатором</t>
  </si>
  <si>
    <t>125</t>
  </si>
  <si>
    <t>ТЕРм08-03-591-01</t>
  </si>
  <si>
    <t>Выключатель: одноклавишный  неутопленного типа при открытой проводке</t>
  </si>
  <si>
    <t>127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</si>
  <si>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</si>
  <si>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</si>
  <si>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</si>
  <si>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</si>
  <si>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</si>
  <si>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</si>
  <si>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</si>
  <si>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</si>
  <si>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</si>
  <si>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</si>
  <si>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</si>
  <si>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</si>
  <si>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</si>
  <si>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</si>
  <si>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</si>
  <si>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 компл.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</si>
  <si>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</si>
  <si>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</si>
  <si>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</si>
  <si>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</si>
  <si>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</si>
  <si>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</si>
  <si>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</si>
  <si>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</si>
  <si>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</si>
  <si>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</si>
  <si>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</si>
  <si>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</si>
  <si>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</si>
  <si>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</si>
  <si>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</si>
  <si>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</si>
  <si>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</si>
  <si>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</si>
  <si>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</si>
  <si>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</si>
  <si>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</si>
  <si>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164</t>
  </si>
  <si>
    <t>165</t>
  </si>
  <si>
    <t>166</t>
  </si>
  <si>
    <t>168</t>
  </si>
  <si>
    <t>169</t>
  </si>
  <si>
    <t>170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</si>
  <si>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</si>
  <si>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</si>
  <si>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</si>
  <si>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</si>
  <si>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173</t>
  </si>
  <si>
    <t>174</t>
  </si>
  <si>
    <t>175</t>
  </si>
  <si>
    <t>Соединитель пруток - полоса, 57х80 мм</t>
  </si>
  <si>
    <t>176</t>
  </si>
  <si>
    <t>177</t>
  </si>
  <si>
    <t>178</t>
  </si>
  <si>
    <t>179</t>
  </si>
  <si>
    <t>180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</si>
  <si>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</si>
  <si>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</si>
  <si>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</si>
  <si>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</si>
  <si>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Полоса 40х4, горячеоцинкованная</t>
  </si>
  <si>
    <t>Скоба-держатель полосы 40х4 мм с болтом</t>
  </si>
  <si>
    <t>184</t>
  </si>
  <si>
    <t>185</t>
  </si>
  <si>
    <t>186</t>
  </si>
  <si>
    <t>187</t>
  </si>
  <si>
    <t>188</t>
  </si>
  <si>
    <t>189</t>
  </si>
  <si>
    <t>190</t>
  </si>
  <si>
    <t>ТЕРм08-02-471-01</t>
  </si>
  <si>
    <t>Заземлитель вертикальный из угловой стали размером: 50х50х5 мм</t>
  </si>
  <si>
    <t>191</t>
  </si>
  <si>
    <t>192</t>
  </si>
  <si>
    <t>193</t>
  </si>
  <si>
    <t>194</t>
  </si>
  <si>
    <t>196</t>
  </si>
  <si>
    <t>198</t>
  </si>
  <si>
    <t>ТЕРм08-10-010-01</t>
  </si>
  <si>
    <t>Прокладка труб гофрированных ПВХ для защиты проводов и кабелей</t>
  </si>
  <si>
    <t>199</t>
  </si>
  <si>
    <t>201</t>
  </si>
  <si>
    <t>204</t>
  </si>
  <si>
    <t>206</t>
  </si>
  <si>
    <t>207</t>
  </si>
  <si>
    <t>208</t>
  </si>
  <si>
    <t>209</t>
  </si>
  <si>
    <t>2</t>
  </si>
  <si>
    <t>ТЕРм08-02-472-02</t>
  </si>
  <si>
    <t>8</t>
  </si>
  <si>
    <t>11</t>
  </si>
  <si>
    <t>13</t>
  </si>
  <si>
    <t>16</t>
  </si>
  <si>
    <t>18</t>
  </si>
  <si>
    <t>19</t>
  </si>
  <si>
    <t>22</t>
  </si>
  <si>
    <t>23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</si>
  <si>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</si>
  <si>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</si>
  <si>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</t>
  </si>
  <si>
    <t>55</t>
  </si>
  <si>
    <t>79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</si>
  <si>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</si>
  <si>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</si>
  <si>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</si>
  <si>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</si>
  <si>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</si>
  <si>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</si>
  <si>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</si>
  <si>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</si>
  <si>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</si>
  <si>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</si>
  <si>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</si>
  <si>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</si>
  <si>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</si>
  <si>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</si>
  <si>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</si>
  <si>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</si>
  <si>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</si>
  <si>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</si>
  <si>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</si>
  <si>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</si>
  <si>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</si>
  <si>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</si>
  <si>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</si>
  <si>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</si>
  <si>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</si>
  <si>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</si>
  <si>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</si>
  <si>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</si>
  <si>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</si>
  <si>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</si>
  <si>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</si>
  <si>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</si>
  <si>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</si>
  <si>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</si>
  <si>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</si>
  <si>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</si>
  <si>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</si>
  <si>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</si>
  <si>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</si>
  <si>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</si>
  <si>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ТЦ_21.2.03.05_78_7804526950_15.05.2024_02
Аналог ТССЦ-502-0501 3834,26/3755,85=2%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</si>
  <si>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</si>
  <si>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</si>
  <si>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</si>
  <si>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</si>
  <si>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</si>
  <si>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</si>
  <si>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</si>
  <si>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</si>
  <si>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</si>
  <si>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</si>
  <si>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</si>
  <si>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</si>
  <si>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</si>
  <si>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</si>
  <si>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</si>
  <si>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</si>
  <si>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</si>
  <si>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</si>
  <si>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</si>
  <si>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</si>
  <si>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</si>
  <si>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</si>
  <si>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</si>
  <si>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</si>
  <si>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</si>
  <si>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</si>
  <si>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ТЦ_14.5.01.01_78_7804526950_15.05.2024_02
аналог ТССЦ-101-2901 51,49/50,41=2%</t>
  </si>
  <si>
    <t>ТЦ_14.2.02.03_78_7804526950_15.05.2024_02
Аналог ТССЦ-113-0521 65,66/64,28=2%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</si>
  <si>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</si>
  <si>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</si>
  <si>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</si>
  <si>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</si>
  <si>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</si>
  <si>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</si>
  <si>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81</t>
  </si>
  <si>
    <t>ТЦ_20.2.03.03_2_0278204832_15.05.2024_02
Аналог ТССЦ-509-8366 14,14/13,85=2%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</si>
  <si>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</si>
  <si>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</si>
  <si>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</si>
  <si>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</si>
  <si>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</si>
  <si>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</si>
  <si>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</si>
  <si>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</si>
  <si>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</si>
  <si>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</si>
  <si>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</si>
  <si>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</si>
  <si>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</si>
  <si>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</si>
  <si>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</si>
  <si>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</si>
  <si>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</si>
  <si>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</si>
  <si>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</si>
  <si>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</si>
  <si>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</si>
  <si>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</si>
  <si>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</si>
  <si>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</si>
  <si>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</si>
  <si>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</si>
  <si>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ТЦ_01.7.15.04_2_0278204832_15.05.2024_02
Аналог ТССЦ-101-6794 25,60/25,05=2%</t>
  </si>
  <si>
    <t>ТЦ_01.7.15.05_2_0278204832_15.05.2024_02
Аналог ТССЦ-101-6794 25,60/25,05=2%</t>
  </si>
  <si>
    <t>ТЦ_01.7.15.11_2_0278204832_15.05.2024_02
Аналог ТССЦ-101-6794 25,60/25,05=2%</t>
  </si>
  <si>
    <t>Металличесикй анкер с болтом М6х55, нерж.</t>
  </si>
  <si>
    <t>110</t>
  </si>
  <si>
    <t>Саморез для металла М6,3х50 мм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</si>
  <si>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</si>
  <si>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</si>
  <si>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</si>
  <si>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</si>
  <si>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</si>
  <si>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</si>
  <si>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</si>
  <si>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</si>
  <si>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</si>
  <si>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122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</si>
  <si>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</si>
  <si>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</si>
  <si>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</si>
  <si>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</si>
  <si>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</si>
  <si>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</si>
  <si>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</si>
  <si>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</si>
  <si>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</si>
  <si>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</si>
  <si>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</si>
  <si>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</si>
  <si>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ТЦ_20.2.07.03_2_0278204832_15.05.2024_02
Аналог ТССЦ-509-3465 24,16/23,67=2%</t>
  </si>
  <si>
    <t>ТЦ_20.1.02.10_2_0278204832_15.05.2024_02
Аналог ТССЦ-509-0073 1283,04/1257,16=2%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</si>
  <si>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</si>
  <si>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</si>
  <si>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</si>
  <si>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</si>
  <si>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</si>
  <si>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</si>
  <si>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</si>
  <si>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</si>
  <si>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</si>
  <si>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</si>
  <si>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</si>
  <si>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</si>
  <si>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</si>
  <si>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Консоль L=1108 мм для установки светильников, нерж.</t>
  </si>
  <si>
    <t>183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</si>
  <si>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</si>
  <si>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</si>
  <si>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</si>
  <si>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</si>
  <si>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</si>
  <si>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</si>
  <si>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</si>
  <si>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</si>
  <si>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</si>
  <si>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</si>
  <si>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</si>
  <si>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</si>
  <si>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</si>
  <si>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</si>
  <si>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</si>
  <si>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</si>
  <si>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</si>
  <si>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</si>
  <si>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</si>
  <si>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</si>
  <si>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</si>
  <si>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</si>
  <si>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</si>
  <si>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</si>
  <si>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</si>
  <si>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</si>
  <si>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</si>
  <si>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</si>
  <si>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</si>
  <si>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</si>
  <si>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</si>
  <si>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</si>
  <si>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</si>
  <si>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</si>
  <si>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</si>
  <si>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</si>
  <si>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</si>
  <si>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</si>
  <si>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</si>
  <si>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</si>
  <si>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</si>
  <si>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</si>
  <si>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</si>
  <si>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</si>
  <si>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</si>
  <si>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</si>
  <si>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</si>
  <si>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</si>
  <si>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</si>
  <si>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</si>
  <si>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</si>
  <si>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</si>
  <si>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</si>
  <si>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</si>
  <si>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</si>
  <si>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</si>
  <si>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</si>
  <si>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</si>
  <si>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</si>
  <si>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</si>
  <si>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</si>
  <si>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</si>
  <si>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</si>
  <si>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</si>
  <si>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</si>
  <si>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</si>
  <si>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</si>
  <si>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</si>
  <si>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</si>
  <si>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</si>
  <si>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</si>
  <si>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</si>
  <si>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</si>
  <si>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</si>
  <si>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</si>
  <si>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</si>
  <si>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</si>
  <si>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</si>
  <si>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</si>
  <si>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</si>
  <si>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</si>
  <si>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</si>
  <si>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</si>
  <si>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</si>
  <si>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</si>
  <si>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</si>
  <si>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</si>
  <si>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</si>
  <si>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</si>
  <si>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</si>
  <si>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</si>
  <si>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</si>
  <si>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</si>
  <si>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</si>
  <si>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</si>
  <si>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</si>
  <si>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</si>
  <si>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</si>
  <si>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</si>
  <si>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</si>
  <si>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</si>
  <si>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</si>
  <si>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</si>
  <si>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</si>
  <si>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</si>
  <si>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</si>
  <si>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</si>
  <si>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</si>
  <si>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</si>
  <si>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</si>
  <si>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</si>
  <si>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</si>
  <si>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</si>
  <si>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</si>
  <si>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</si>
  <si>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</si>
  <si>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</si>
  <si>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</si>
  <si>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</si>
  <si>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</si>
  <si>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</si>
  <si>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</si>
  <si>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</si>
  <si>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</si>
  <si>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</si>
  <si>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</si>
  <si>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</si>
  <si>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</si>
  <si>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</si>
  <si>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</si>
  <si>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</si>
  <si>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</si>
  <si>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</si>
  <si>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</si>
  <si>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</si>
  <si>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</si>
  <si>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</si>
  <si>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</si>
  <si>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</si>
  <si>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</si>
  <si>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</si>
  <si>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</si>
  <si>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</si>
  <si>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</si>
  <si>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</si>
  <si>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</si>
  <si>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</si>
  <si>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</si>
  <si>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</si>
  <si>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</si>
  <si>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</si>
  <si>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</si>
  <si>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</si>
  <si>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</si>
  <si>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</si>
  <si>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</si>
  <si>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</si>
  <si>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</si>
  <si>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</si>
  <si>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</si>
  <si>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</si>
  <si>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</si>
  <si>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</si>
  <si>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</si>
  <si>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</si>
  <si>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</si>
  <si>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</si>
  <si>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</si>
  <si>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</si>
  <si>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</si>
  <si>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</si>
  <si>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</si>
  <si>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</si>
  <si>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</si>
  <si>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</si>
  <si>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</si>
  <si>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</si>
  <si>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</si>
  <si>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</si>
  <si>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</si>
  <si>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</si>
  <si>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</si>
  <si>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</si>
  <si>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</si>
  <si>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</si>
  <si>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</si>
  <si>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</si>
  <si>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</si>
  <si>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</si>
  <si>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</si>
  <si>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</si>
  <si>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</si>
  <si>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</si>
  <si>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</si>
  <si>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</si>
  <si>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</si>
  <si>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</si>
  <si>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</si>
  <si>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</si>
  <si>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</si>
  <si>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</si>
  <si>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</si>
  <si>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</si>
  <si>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</si>
  <si>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</si>
  <si>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</si>
  <si>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</si>
  <si>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</si>
  <si>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</si>
  <si>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</si>
  <si>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</si>
  <si>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</si>
  <si>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</si>
  <si>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</si>
  <si>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</si>
  <si>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</si>
  <si>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</si>
  <si>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</si>
  <si>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</si>
  <si>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</si>
  <si>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</si>
  <si>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</si>
  <si>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</si>
  <si>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</si>
  <si>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</si>
  <si>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</si>
  <si>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</si>
  <si>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</si>
  <si>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</si>
  <si>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</si>
  <si>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</si>
  <si>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</si>
  <si>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</si>
  <si>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</si>
  <si>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</si>
  <si>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</si>
  <si>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</si>
  <si>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</si>
  <si>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</si>
  <si>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</si>
  <si>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</si>
  <si>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</si>
  <si>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</si>
  <si>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</si>
  <si>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</si>
  <si>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</si>
  <si>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</si>
  <si>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</si>
  <si>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</si>
  <si>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</si>
  <si>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</si>
  <si>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</si>
  <si>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</si>
  <si>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</si>
  <si>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</si>
  <si>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</si>
  <si>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</si>
  <si>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</si>
  <si>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</si>
  <si>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</si>
  <si>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</si>
  <si>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</si>
  <si>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</si>
  <si>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</si>
  <si>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</si>
  <si>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</si>
  <si>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</si>
  <si>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</si>
  <si>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</si>
  <si>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</si>
  <si>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</si>
  <si>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</si>
  <si>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</si>
  <si>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</si>
  <si>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</si>
  <si>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</si>
  <si>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</si>
  <si>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</si>
  <si>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</si>
  <si>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</si>
  <si>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</si>
  <si>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</si>
  <si>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</si>
  <si>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</si>
  <si>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</si>
  <si>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</si>
  <si>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</si>
  <si>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</si>
  <si>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</si>
  <si>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</si>
  <si>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</si>
  <si>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</si>
  <si>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</si>
  <si>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</si>
  <si>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</si>
  <si>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</si>
  <si>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</si>
  <si>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</si>
  <si>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</si>
  <si>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</si>
  <si>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</si>
  <si>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</si>
  <si>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</si>
  <si>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</si>
  <si>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</si>
  <si>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</si>
  <si>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</si>
  <si>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</si>
  <si>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</si>
  <si>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</si>
  <si>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</si>
  <si>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</si>
  <si>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</si>
  <si>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</si>
  <si>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</si>
  <si>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</si>
  <si>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</si>
  <si>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</si>
  <si>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</si>
  <si>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</si>
  <si>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9
О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</si>
  <si>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</si>
  <si>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</si>
  <si>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ТЦ_21.1.06.09_2_0276132981_15.05.2024_02
Аналог ТССЦ-501-7991 77568,35/76021,46=2%</t>
  </si>
  <si>
    <t>Кнопочный выключатель пылевлагозащищенный IP66 с кнопкой без фиксации 2НО, накладного монтажа, 10 А, 220 В, нержав. сталь</t>
  </si>
  <si>
    <t>ТЦ_22.2.02.11_78_7804526950_15.05.2024_02
Аналог ТССЦ-101-2066 10,28/10,03=2%</t>
  </si>
  <si>
    <t>Держатель оцинкованный двусторонний для диаметра до 27 мм</t>
  </si>
  <si>
    <t>ТЦ_27.2.01.08_78_7804526950_15.05.2024_02
Аналог ТССЦ-101-2091 64,20/62,89=2%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</si>
  <si>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</si>
  <si>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</si>
  <si>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</si>
  <si>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</si>
  <si>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</si>
  <si>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Кабель экранированный сечением 5х1,5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</si>
  <si>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</si>
  <si>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</si>
  <si>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</si>
  <si>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Трос стальной D3 в п/э в комплекте с зашимами и коушами</t>
  </si>
  <si>
    <t>Кабель ИнСил-ВВнг(А)-LS 
5х10ок(N,PE)-1</t>
  </si>
  <si>
    <t>Кабель ИнСил-ВВнг(А)-LS 
5х2,5ок(N,PE)-1 </t>
  </si>
  <si>
    <t>Кабель ИнСил-ВВнг(А)-LS 
3х1,5ок(N,PE)-1  </t>
  </si>
  <si>
    <t>Кабель ИнСил-ВВнг(А)-FRLS 
5х6ок(N,PE)-1</t>
  </si>
  <si>
    <t>Кабель ИнСил-ВВнг(А)-FRLS 
5х2,5ок(N,PE)-1 </t>
  </si>
  <si>
    <t>Кабель ИнСил-ВВнг(А)-FRLS 
3х1,5ок(N,PE)-1  </t>
  </si>
  <si>
    <t>ТЦ_20.2.08.02_2_0278204832_15.05.2024_02
Аналог ТССЦ-509-2857 23,70/23,16=2%</t>
  </si>
  <si>
    <t>ТЦ_20.5.02.09_78_7804526950_15.05.2024_02
Аналог ТССЦ-111-0126 335,61/328,92=2%</t>
  </si>
  <si>
    <t>ТЦ_21.1.06.05_2_0276132981_15.05.2024_02
Аналог ТССЦ-502-0500 3273,24/3206,31=2%</t>
  </si>
  <si>
    <t>ТЦ_01.7.15.05_78_7804526950_15.05.2024_02
Аналог ТССЦ-101-6794 25,60/25,05=2%</t>
  </si>
  <si>
    <t>Рукав гибкий металлический в полимерной оболочке номинальным ø26 мм в комплекте с соединительными муфтами</t>
  </si>
  <si>
    <t>Кабель ИнСил-ВВнг(А)-LS 
5х1,5ок(N,PE)-1</t>
  </si>
  <si>
    <t>64
О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</si>
  <si>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</si>
  <si>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Провод медный, гибкий с ПВХ изоляцией на напряжение 0,45 кВ, ГОСТ 
6323-79, сечением: 1х120</t>
  </si>
  <si>
    <t>Держатель оцинкованный двусторонний для диаметра до 43 мм</t>
  </si>
  <si>
    <t>Кабель ИнСил-ВВнг(А)-LS 
3х2,5ок(N,PE)-1  </t>
  </si>
  <si>
    <t>66
О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</si>
  <si>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</si>
  <si>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Шпилька резьбовая, М6, L=2 м,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</si>
  <si>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</si>
  <si>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</si>
  <si>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</si>
  <si>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</si>
  <si>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</si>
  <si>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</si>
  <si>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</si>
  <si>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</si>
  <si>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</si>
  <si>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</si>
  <si>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</si>
  <si>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</si>
  <si>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</si>
  <si>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</si>
  <si>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</si>
  <si>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</si>
  <si>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</si>
  <si>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</si>
  <si>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</si>
  <si>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</si>
  <si>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</si>
  <si>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</si>
  <si>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</si>
  <si>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</si>
  <si>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</si>
  <si>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</si>
  <si>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</si>
  <si>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</si>
  <si>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</si>
  <si>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</si>
  <si>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</si>
  <si>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</si>
  <si>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</si>
  <si>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</si>
  <si>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</si>
  <si>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</si>
  <si>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</si>
  <si>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</si>
  <si>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</si>
  <si>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</si>
  <si>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</si>
  <si>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</si>
  <si>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</si>
  <si>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</si>
  <si>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</si>
  <si>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</si>
  <si>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</si>
  <si>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</si>
  <si>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</si>
  <si>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</si>
  <si>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</si>
  <si>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</si>
  <si>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</si>
  <si>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</si>
  <si>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</si>
  <si>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</si>
  <si>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</si>
  <si>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</si>
  <si>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</si>
  <si>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</si>
  <si>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</si>
  <si>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</si>
  <si>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</si>
  <si>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</si>
  <si>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</si>
  <si>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</si>
  <si>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</si>
  <si>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</si>
  <si>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</si>
  <si>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</si>
  <si>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</si>
  <si>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</si>
  <si>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</si>
  <si>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</si>
  <si>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</si>
  <si>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</si>
  <si>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</si>
  <si>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</si>
  <si>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</si>
  <si>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</si>
  <si>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</si>
  <si>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</si>
  <si>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</si>
  <si>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</si>
  <si>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</si>
  <si>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</si>
  <si>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</si>
  <si>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</si>
  <si>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</si>
  <si>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</si>
  <si>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</si>
  <si>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</si>
  <si>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</si>
  <si>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</si>
  <si>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</si>
  <si>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</si>
  <si>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</si>
  <si>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</si>
  <si>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</si>
  <si>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</si>
  <si>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</si>
  <si>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</si>
  <si>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</si>
  <si>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</si>
  <si>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</si>
  <si>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</si>
  <si>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</si>
  <si>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</si>
  <si>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</si>
  <si>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</si>
  <si>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</si>
  <si>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</si>
  <si>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</si>
  <si>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</si>
  <si>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Стоимость ед. работ</t>
  </si>
  <si>
    <t>Сумма работ</t>
  </si>
  <si>
    <t>Стоимость ед. мат.</t>
  </si>
  <si>
    <t>Сумма мат.</t>
  </si>
  <si>
    <t>Итого</t>
  </si>
  <si>
    <t>2. 1632-2021-1.1,1.2,2.1.0-ЭОМ_2_0_RU_IFC</t>
  </si>
  <si>
    <t>20. 1632-2021-3.1-СЭО_1_0_RU_IFС</t>
  </si>
  <si>
    <t>19. 1632-2021-3.1-ЭОМ_3_0_RU_IFC</t>
  </si>
  <si>
    <t>Имя файла РД</t>
  </si>
  <si>
    <t>Наименование тома РД</t>
  </si>
  <si>
    <r>
      <rPr>
        <sz val="11"/>
        <color rgb="FFFF0000"/>
        <rFont val="Calibri"/>
        <family val="2"/>
        <charset val="204"/>
      </rPr>
      <t>Станция разгрузки вагонов. Трансбордер. Тоннель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</si>
  <si>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Система электрического обогрева водостоков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</si>
  <si>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Силовое оборудование. Электрическое освещение (внутреннее)</t>
    </r>
  </si>
  <si>
    <t>https://disk.yandex.ru/d/7aJKNILlhEEKFw</t>
  </si>
  <si>
    <t>Ссылка на РД: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</si>
</sst>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"/>
    <numFmt numFmtId="166" formatCode="0.0000"/>
    <numFmt numFmtId="167" formatCode="0.00000"/>
    <numFmt numFmtId="168" formatCode="0.000"/>
  </numFmts>
  <fonts count="17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8"/>
      <color rgb="FFFF0000"/>
      <name val="Arial"/>
      <family val="2"/>
      <charset val="204"/>
    </font>
    <font>
      <u/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13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70">
    <xf numFmtId="0" fontId="0" fillId="0" borderId="0" xfId="0"/>
    <xf numFmtId="0" fontId="8" fillId="0" borderId="0" xfId="0" applyFont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1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right" vertical="center"/>
    </xf>
    <xf numFmtId="0" fontId="1" fillId="0" borderId="2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1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12" fillId="0" borderId="2" xfId="1" applyFont="1" applyBorder="1" applyAlignment="1">
      <alignment vertical="center" wrapText="1"/>
    </xf>
    <xf numFmtId="0" fontId="9" fillId="0" borderId="2" xfId="1" applyFont="1" applyBorder="1" applyAlignment="1">
      <alignment horizontal="center" vertical="center"/>
    </xf>
    <xf numFmtId="0" fontId="2" fillId="0" borderId="0" xfId="1" applyAlignment="1">
      <alignment vertical="center" wrapText="1"/>
    </xf>
    <xf numFmtId="49" fontId="1" fillId="0" borderId="0" xfId="1" applyNumberFormat="1" applyFont="1" applyAlignment="1">
      <alignment vertical="center"/>
    </xf>
    <xf numFmtId="49" fontId="1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49" fontId="1" fillId="0" borderId="2" xfId="1" applyNumberFormat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4" fontId="1" fillId="0" borderId="2" xfId="1" applyNumberFormat="1" applyFont="1" applyBorder="1" applyAlignment="1">
      <alignment horizontal="right" vertical="center" wrapText="1"/>
    </xf>
    <xf numFmtId="0" fontId="1" fillId="0" borderId="2" xfId="1" applyFont="1" applyBorder="1" applyAlignment="1">
      <alignment horizontal="right" vertical="center" wrapText="1"/>
    </xf>
    <xf numFmtId="165" fontId="1" fillId="0" borderId="2" xfId="1" applyNumberFormat="1" applyFont="1" applyBorder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4" fontId="1" fillId="2" borderId="2" xfId="1" applyNumberFormat="1" applyFont="1" applyFill="1" applyBorder="1" applyAlignment="1">
      <alignment horizontal="right" vertical="center"/>
    </xf>
    <xf numFmtId="0" fontId="12" fillId="2" borderId="2" xfId="1" applyFont="1" applyFill="1" applyBorder="1" applyAlignment="1">
      <alignment vertical="center" wrapText="1"/>
    </xf>
    <xf numFmtId="0" fontId="14" fillId="3" borderId="0" xfId="1" applyFont="1" applyFill="1" applyAlignment="1">
      <alignment vertical="center"/>
    </xf>
    <xf numFmtId="0" fontId="15" fillId="3" borderId="0" xfId="2" applyFont="1" applyFill="1" applyAlignment="1">
      <alignment vertical="center"/>
    </xf>
    <xf numFmtId="164" fontId="1" fillId="0" borderId="0" xfId="3" applyFont="1" applyAlignment="1">
      <alignment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1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vertical="center"/>
    </xf>
    <xf numFmtId="49" fontId="10" fillId="4" borderId="2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4" fontId="10" fillId="4" borderId="2" xfId="0" applyNumberFormat="1" applyFont="1" applyFill="1" applyBorder="1" applyAlignment="1">
      <alignment horizontal="right" vertical="center"/>
    </xf>
    <xf numFmtId="0" fontId="9" fillId="4" borderId="0" xfId="0" applyFont="1" applyFill="1" applyAlignment="1">
      <alignment vertical="center"/>
    </xf>
    <xf numFmtId="2" fontId="10" fillId="4" borderId="2" xfId="0" applyNumberFormat="1" applyFont="1" applyFill="1" applyBorder="1" applyAlignment="1">
      <alignment horizontal="center" vertical="center"/>
    </xf>
    <xf numFmtId="167" fontId="10" fillId="4" borderId="2" xfId="0" applyNumberFormat="1" applyFont="1" applyFill="1" applyBorder="1" applyAlignment="1">
      <alignment horizontal="center" vertical="center"/>
    </xf>
    <xf numFmtId="165" fontId="10" fillId="4" borderId="2" xfId="0" applyNumberFormat="1" applyFont="1" applyFill="1" applyBorder="1" applyAlignment="1">
      <alignment horizontal="center" vertical="center"/>
    </xf>
    <xf numFmtId="166" fontId="10" fillId="4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8" fontId="10" fillId="4" borderId="2" xfId="0" applyNumberFormat="1" applyFont="1" applyFill="1" applyBorder="1" applyAlignment="1">
      <alignment horizontal="center" vertical="center"/>
    </xf>
    <xf numFmtId="4" fontId="1" fillId="0" borderId="0" xfId="1" applyNumberFormat="1" applyFont="1" applyAlignment="1">
      <alignment vertical="center"/>
    </xf>
    <xf numFmtId="49" fontId="1" fillId="0" borderId="3" xfId="1" applyNumberFormat="1" applyFont="1" applyBorder="1" applyAlignment="1">
      <alignment horizontal="center" vertical="center" wrapText="1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6" xfId="1" applyNumberFormat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Финансовый" xfId="3" builtin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7aJKNILlhEEKF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Y21"/>
  <sheetViews>
    <sheetView zoomScale="130" zoomScaleNormal="130" workbookViewId="0">
      <selection activeCell="I20" sqref="I20"/>
    </sheetView>
  </sheetViews>
  <sheetFormatPr defaultColWidth="9.140625" defaultRowHeight="11.25" customHeight="1" x14ac:dyDescent="0.25"/>
  <cols>
    <col min="1" max="1" width="8.7109375" style="26" customWidth="1"/>
    <col min="2" max="2" width="20.7109375" style="26" customWidth="1"/>
    <col min="3" max="3" width="40.7109375" style="21" customWidth="1"/>
    <col min="4" max="4" width="13.140625" style="21" customWidth="1"/>
    <col min="5" max="5" width="12.140625" style="21" customWidth="1"/>
    <col min="6" max="8" width="12.7109375" style="21" customWidth="1"/>
    <col min="9" max="9" width="45" style="21" customWidth="1"/>
    <col min="10" max="10" width="58.5703125" style="34" customWidth="1"/>
    <col min="11" max="11" width="12.7109375" style="34" customWidth="1"/>
    <col min="12" max="14" width="88.7109375" style="34" hidden="1" customWidth="1"/>
    <col min="15" max="20" width="108.85546875" style="34" hidden="1" customWidth="1"/>
    <col min="21" max="21" width="129.5703125" style="34" hidden="1" customWidth="1"/>
    <col min="22" max="25" width="52.85546875" style="34" hidden="1" customWidth="1"/>
    <col min="26" max="16384" width="9.140625" style="21"/>
  </cols>
  <sheetData>
    <row r="1" spans="1:21" s="20" customFormat="1" ht="16.5" customHeight="1" x14ac:dyDescent="0.25">
      <c r="A1" s="61" t="s">
        <v>0</v>
      </c>
      <c r="B1" s="61" t="s">
        <v>874</v>
      </c>
      <c r="C1" s="64" t="s">
        <v>875</v>
      </c>
      <c r="D1" s="67" t="s">
        <v>876</v>
      </c>
      <c r="E1" s="67"/>
      <c r="F1" s="67"/>
      <c r="G1" s="67"/>
      <c r="H1" s="67" t="s">
        <v>877</v>
      </c>
      <c r="J1" s="25"/>
    </row>
    <row r="2" spans="1:21" s="20" customFormat="1" ht="45.75" customHeight="1" x14ac:dyDescent="0.25">
      <c r="A2" s="62"/>
      <c r="B2" s="62"/>
      <c r="C2" s="65"/>
      <c r="D2" s="64" t="s">
        <v>878</v>
      </c>
      <c r="E2" s="64" t="s">
        <v>879</v>
      </c>
      <c r="F2" s="64" t="s">
        <v>880</v>
      </c>
      <c r="G2" s="68" t="s">
        <v>881</v>
      </c>
      <c r="H2" s="67"/>
      <c r="I2" s="24" t="s">
        <v>896</v>
      </c>
      <c r="J2" s="24" t="s">
        <v>897</v>
      </c>
    </row>
    <row r="3" spans="1:21" s="20" customFormat="1" ht="15" x14ac:dyDescent="0.25">
      <c r="A3" s="63"/>
      <c r="B3" s="63"/>
      <c r="C3" s="66"/>
      <c r="D3" s="66"/>
      <c r="E3" s="66"/>
      <c r="F3" s="66"/>
      <c r="G3" s="69"/>
      <c r="H3" s="67"/>
      <c r="I3" s="25"/>
      <c r="J3" s="25"/>
    </row>
    <row r="4" spans="1:21" s="20" customFormat="1" ht="15" x14ac:dyDescent="0.25">
      <c r="A4" s="27">
        <v>1</v>
      </c>
      <c r="B4" s="27">
        <v>2</v>
      </c>
      <c r="C4" s="19">
        <v>3</v>
      </c>
      <c r="D4" s="19">
        <v>4</v>
      </c>
      <c r="E4" s="19">
        <v>5</v>
      </c>
      <c r="F4" s="19">
        <v>6</v>
      </c>
      <c r="G4" s="19">
        <v>7</v>
      </c>
      <c r="H4" s="19">
        <v>8</v>
      </c>
      <c r="I4" s="25"/>
      <c r="J4" s="25"/>
    </row>
    <row r="5" spans="1:21" s="20" customFormat="1" ht="45" x14ac:dyDescent="0.25">
      <c r="A5" s="27" t="s">
        <v>253</v>
      </c>
      <c r="B5" s="29" t="s">
        <v>882</v>
      </c>
      <c r="C5" s="30" t="s">
        <v>883</v>
      </c>
      <c r="D5" s="31">
        <v>60253.58</v>
      </c>
      <c r="E5" s="31">
        <v>42148.04</v>
      </c>
      <c r="F5" s="31">
        <v>10624.33</v>
      </c>
      <c r="G5" s="32"/>
      <c r="H5" s="35">
        <v>113025.95</v>
      </c>
      <c r="I5" s="22" t="s">
        <v>893</v>
      </c>
      <c r="J5" s="36" t="s">
        <v>898</v>
      </c>
      <c r="U5" s="28"/>
    </row>
    <row r="6" spans="1:21" s="20" customFormat="1" ht="30" x14ac:dyDescent="0.25">
      <c r="A6" s="27" t="s">
        <v>260</v>
      </c>
      <c r="B6" s="29" t="s">
        <v>884</v>
      </c>
      <c r="C6" s="30" t="s">
        <v>885</v>
      </c>
      <c r="D6" s="31">
        <v>2426.86</v>
      </c>
      <c r="E6" s="31">
        <v>3830.62</v>
      </c>
      <c r="F6" s="33">
        <v>686.8</v>
      </c>
      <c r="G6" s="32"/>
      <c r="H6" s="35">
        <v>6944.28</v>
      </c>
      <c r="I6" s="23" t="s">
        <v>894</v>
      </c>
      <c r="J6" s="36" t="s">
        <v>899</v>
      </c>
      <c r="U6" s="28"/>
    </row>
    <row r="7" spans="1:21" s="20" customFormat="1" ht="45" x14ac:dyDescent="0.25">
      <c r="A7" s="27" t="s">
        <v>35</v>
      </c>
      <c r="B7" s="29" t="s">
        <v>886</v>
      </c>
      <c r="C7" s="30" t="s">
        <v>887</v>
      </c>
      <c r="D7" s="31">
        <v>148489.76999999999</v>
      </c>
      <c r="E7" s="31">
        <v>40890.81</v>
      </c>
      <c r="F7" s="31">
        <v>7071.87</v>
      </c>
      <c r="G7" s="32"/>
      <c r="H7" s="35">
        <v>196452.45</v>
      </c>
      <c r="I7" s="23" t="s">
        <v>895</v>
      </c>
      <c r="J7" s="36" t="s">
        <v>900</v>
      </c>
      <c r="U7" s="28"/>
    </row>
    <row r="8" spans="1:21" ht="11.25" customHeight="1" x14ac:dyDescent="0.25">
      <c r="H8" s="39">
        <f>SUM(H4:H7)</f>
        <v>316430.68</v>
      </c>
    </row>
    <row r="10" spans="1:21" ht="11.25" customHeight="1" x14ac:dyDescent="0.25">
      <c r="C10" s="37" t="s">
        <v>902</v>
      </c>
    </row>
    <row r="11" spans="1:21" ht="11.25" customHeight="1" x14ac:dyDescent="0.25">
      <c r="C11" s="38" t="s">
        <v>901</v>
      </c>
    </row>
    <row r="13" spans="1:21" ht="11.25" customHeight="1" x14ac:dyDescent="0.25">
      <c r="D13" s="31"/>
      <c r="E13" s="31"/>
      <c r="F13" s="31"/>
      <c r="G13" s="32"/>
      <c r="H13" s="35"/>
    </row>
    <row r="14" spans="1:21" ht="11.25" customHeight="1" x14ac:dyDescent="0.25">
      <c r="D14" s="31"/>
      <c r="E14" s="31"/>
      <c r="F14" s="33"/>
      <c r="G14" s="32"/>
      <c r="H14" s="35"/>
    </row>
    <row r="15" spans="1:21" ht="11.25" customHeight="1" x14ac:dyDescent="0.25">
      <c r="D15" s="31"/>
      <c r="E15" s="31"/>
      <c r="F15" s="31"/>
      <c r="G15" s="32"/>
      <c r="H15" s="35"/>
    </row>
    <row r="16" spans="1:21" ht="11.25" customHeight="1" x14ac:dyDescent="0.25">
      <c r="H16" s="39"/>
    </row>
    <row r="18" spans="5:8" ht="11.25" customHeight="1" x14ac:dyDescent="0.25">
      <c r="E18" s="60"/>
      <c r="F18" s="60"/>
      <c r="H18" s="60"/>
    </row>
    <row r="19" spans="5:8" ht="11.25" customHeight="1" x14ac:dyDescent="0.25">
      <c r="E19" s="60"/>
      <c r="F19" s="60"/>
      <c r="H19" s="60"/>
    </row>
    <row r="20" spans="5:8" ht="11.25" customHeight="1" x14ac:dyDescent="0.25">
      <c r="E20" s="60"/>
      <c r="F20" s="60"/>
      <c r="H20" s="60"/>
    </row>
    <row r="21" spans="5:8" ht="11.25" customHeight="1" x14ac:dyDescent="0.25">
      <c r="H21" s="60"/>
    </row>
  </sheetData>
  <mergeCells count="9">
    <mergeCell ref="A1:A3"/>
    <mergeCell ref="B1:B3"/>
    <mergeCell ref="C1:C3"/>
    <mergeCell ref="D1:G1"/>
    <mergeCell ref="H1:H3"/>
    <mergeCell ref="D2:D3"/>
    <mergeCell ref="E2:E3"/>
    <mergeCell ref="F2:F3"/>
    <mergeCell ref="G2:G3"/>
  </mergeCells>
  <hyperlinks>
    <hyperlink ref="C11" r:id="rId1"/>
  </hyperlink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2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4"/>
    <pageSetUpPr fitToPage="1"/>
  </sheetPr>
  <dimension ref="A1:K296"/>
  <sheetViews>
    <sheetView tabSelected="1" workbookViewId="0">
      <pane ySplit="1" topLeftCell="A2" activePane="bottomLeft" state="frozen"/>
      <selection activeCell="F1" sqref="F1:F1048576"/>
      <selection pane="bottomLeft" activeCell="H7" sqref="H7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1" width="9.140625" style="12"/>
    <col min="12" max="12" width="26" style="12" customWidth="1"/>
    <col min="13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890</v>
      </c>
      <c r="G1" s="2" t="s">
        <v>891</v>
      </c>
      <c r="H1" s="2" t="s">
        <v>888</v>
      </c>
      <c r="I1" s="2" t="s">
        <v>889</v>
      </c>
      <c r="J1" s="2" t="s">
        <v>892</v>
      </c>
    </row>
    <row r="2" spans="1:10" s="11" customFormat="1" ht="15" x14ac:dyDescent="0.25">
      <c r="A2" s="8" t="s">
        <v>263</v>
      </c>
      <c r="B2" s="10"/>
      <c r="C2" s="10"/>
      <c r="D2" s="10"/>
      <c r="E2" s="9"/>
    </row>
    <row r="3" spans="1:10" s="46" customFormat="1" ht="45" x14ac:dyDescent="0.25">
      <c r="A3" s="40" t="s">
        <v>5</v>
      </c>
      <c r="B3" s="41" t="s">
        <v>469</v>
      </c>
      <c r="C3" s="42" t="s">
        <v>470</v>
      </c>
      <c r="D3" s="43" t="s">
        <v>114</v>
      </c>
      <c r="E3" s="44">
        <v>1</v>
      </c>
      <c r="F3" s="45"/>
      <c r="G3" s="45"/>
      <c r="H3" s="52">
        <v>57600</v>
      </c>
      <c r="I3" s="45">
        <f t="shared" ref="I3:I66" si="0">E3*H3</f>
        <v>57600</v>
      </c>
      <c r="J3" s="45">
        <f t="shared" ref="J3" si="1">G3+I3</f>
        <v>57600</v>
      </c>
    </row>
    <row r="4" spans="1:10" s="11" customFormat="1" ht="22.5" x14ac:dyDescent="0.25">
      <c r="A4" s="13" t="s">
        <v>7</v>
      </c>
      <c r="B4" s="6" t="s">
        <v>268</v>
      </c>
      <c r="C4" s="7" t="s">
        <v>269</v>
      </c>
      <c r="D4" s="5" t="s">
        <v>8</v>
      </c>
      <c r="E4" s="16">
        <v>1</v>
      </c>
      <c r="F4" s="15"/>
      <c r="G4" s="15">
        <f t="shared" ref="G4:G65" si="2">E4*F4</f>
        <v>0</v>
      </c>
      <c r="H4" s="15">
        <v>0</v>
      </c>
      <c r="I4" s="15">
        <f t="shared" si="0"/>
        <v>0</v>
      </c>
      <c r="J4" s="15">
        <f t="shared" ref="J4:J67" si="3">G4+I4</f>
        <v>0</v>
      </c>
    </row>
    <row r="5" spans="1:10" s="53" customFormat="1" ht="33.75" x14ac:dyDescent="0.25">
      <c r="A5" s="47" t="s">
        <v>13</v>
      </c>
      <c r="B5" s="48" t="s">
        <v>471</v>
      </c>
      <c r="C5" s="49" t="s">
        <v>472</v>
      </c>
      <c r="D5" s="50" t="s">
        <v>25</v>
      </c>
      <c r="E5" s="51">
        <v>8</v>
      </c>
      <c r="F5" s="52"/>
      <c r="G5" s="52"/>
      <c r="H5" s="52">
        <v>28800</v>
      </c>
      <c r="I5" s="52">
        <f t="shared" si="0"/>
        <v>230400</v>
      </c>
      <c r="J5" s="52">
        <f t="shared" si="3"/>
        <v>230400</v>
      </c>
    </row>
    <row r="6" spans="1:10" s="11" customFormat="1" ht="22.5" x14ac:dyDescent="0.25">
      <c r="A6" s="13" t="s">
        <v>473</v>
      </c>
      <c r="B6" s="6" t="s">
        <v>270</v>
      </c>
      <c r="C6" s="7" t="s">
        <v>271</v>
      </c>
      <c r="D6" s="5" t="s">
        <v>8</v>
      </c>
      <c r="E6" s="16">
        <v>4</v>
      </c>
      <c r="F6" s="15"/>
      <c r="G6" s="15">
        <f t="shared" si="2"/>
        <v>0</v>
      </c>
      <c r="H6" s="15">
        <v>0</v>
      </c>
      <c r="I6" s="15">
        <f t="shared" si="0"/>
        <v>0</v>
      </c>
      <c r="J6" s="15">
        <f t="shared" si="3"/>
        <v>0</v>
      </c>
    </row>
    <row r="7" spans="1:10" s="11" customFormat="1" ht="22.5" x14ac:dyDescent="0.25">
      <c r="A7" s="13" t="s">
        <v>474</v>
      </c>
      <c r="B7" s="6" t="s">
        <v>270</v>
      </c>
      <c r="C7" s="7" t="s">
        <v>272</v>
      </c>
      <c r="D7" s="5" t="s">
        <v>8</v>
      </c>
      <c r="E7" s="16">
        <v>4</v>
      </c>
      <c r="F7" s="15"/>
      <c r="G7" s="15">
        <f t="shared" si="2"/>
        <v>0</v>
      </c>
      <c r="H7" s="15">
        <v>0</v>
      </c>
      <c r="I7" s="15">
        <f t="shared" si="0"/>
        <v>0</v>
      </c>
      <c r="J7" s="15">
        <f t="shared" si="3"/>
        <v>0</v>
      </c>
    </row>
    <row r="8" spans="1:10" s="11" customFormat="1" ht="15" x14ac:dyDescent="0.25">
      <c r="A8" s="8" t="s">
        <v>273</v>
      </c>
      <c r="B8" s="10"/>
      <c r="C8" s="10"/>
      <c r="D8" s="10"/>
      <c r="E8" s="9"/>
      <c r="F8" s="15"/>
      <c r="G8" s="15">
        <f t="shared" si="2"/>
        <v>0</v>
      </c>
      <c r="H8" s="15">
        <v>0</v>
      </c>
      <c r="I8" s="15">
        <f t="shared" si="0"/>
        <v>0</v>
      </c>
      <c r="J8" s="15">
        <f t="shared" si="3"/>
        <v>0</v>
      </c>
    </row>
    <row r="9" spans="1:10" s="53" customFormat="1" ht="45" x14ac:dyDescent="0.25">
      <c r="A9" s="47" t="s">
        <v>22</v>
      </c>
      <c r="B9" s="48" t="s">
        <v>50</v>
      </c>
      <c r="C9" s="49" t="s">
        <v>51</v>
      </c>
      <c r="D9" s="50" t="s">
        <v>42</v>
      </c>
      <c r="E9" s="54">
        <v>4.6399999999999997</v>
      </c>
      <c r="F9" s="52"/>
      <c r="G9" s="52"/>
      <c r="H9" s="52">
        <v>374400</v>
      </c>
      <c r="I9" s="52">
        <f t="shared" si="0"/>
        <v>1737215.9999999998</v>
      </c>
      <c r="J9" s="52">
        <f t="shared" si="3"/>
        <v>1737215.9999999998</v>
      </c>
    </row>
    <row r="10" spans="1:10" s="11" customFormat="1" ht="45" x14ac:dyDescent="0.25">
      <c r="A10" s="13" t="s">
        <v>255</v>
      </c>
      <c r="B10" s="6" t="s">
        <v>475</v>
      </c>
      <c r="C10" s="7" t="s">
        <v>275</v>
      </c>
      <c r="D10" s="5" t="s">
        <v>114</v>
      </c>
      <c r="E10" s="16">
        <v>151</v>
      </c>
      <c r="F10" s="15">
        <v>29715.5</v>
      </c>
      <c r="G10" s="15">
        <f t="shared" si="2"/>
        <v>4487040.5</v>
      </c>
      <c r="H10" s="15">
        <v>0</v>
      </c>
      <c r="I10" s="15">
        <f t="shared" si="0"/>
        <v>0</v>
      </c>
      <c r="J10" s="15">
        <f t="shared" si="3"/>
        <v>4487040.5</v>
      </c>
    </row>
    <row r="11" spans="1:10" s="11" customFormat="1" ht="45" x14ac:dyDescent="0.25">
      <c r="A11" s="13" t="s">
        <v>23</v>
      </c>
      <c r="B11" s="6" t="s">
        <v>475</v>
      </c>
      <c r="C11" s="7" t="s">
        <v>276</v>
      </c>
      <c r="D11" s="5" t="s">
        <v>114</v>
      </c>
      <c r="E11" s="16">
        <v>2</v>
      </c>
      <c r="F11" s="15">
        <v>47431.5</v>
      </c>
      <c r="G11" s="15">
        <f t="shared" si="2"/>
        <v>94863</v>
      </c>
      <c r="H11" s="15">
        <v>0</v>
      </c>
      <c r="I11" s="15">
        <f t="shared" si="0"/>
        <v>0</v>
      </c>
      <c r="J11" s="15">
        <f t="shared" si="3"/>
        <v>94863</v>
      </c>
    </row>
    <row r="12" spans="1:10" s="11" customFormat="1" ht="45" x14ac:dyDescent="0.25">
      <c r="A12" s="13" t="s">
        <v>24</v>
      </c>
      <c r="B12" s="6" t="s">
        <v>475</v>
      </c>
      <c r="C12" s="7" t="s">
        <v>476</v>
      </c>
      <c r="D12" s="5" t="s">
        <v>114</v>
      </c>
      <c r="E12" s="16">
        <v>219</v>
      </c>
      <c r="F12" s="15">
        <v>39346</v>
      </c>
      <c r="G12" s="15">
        <f t="shared" si="2"/>
        <v>8616774</v>
      </c>
      <c r="H12" s="15">
        <v>0</v>
      </c>
      <c r="I12" s="15">
        <f t="shared" si="0"/>
        <v>0</v>
      </c>
      <c r="J12" s="15">
        <f t="shared" si="3"/>
        <v>8616774</v>
      </c>
    </row>
    <row r="13" spans="1:10" s="11" customFormat="1" ht="45" x14ac:dyDescent="0.25">
      <c r="A13" s="13" t="s">
        <v>256</v>
      </c>
      <c r="B13" s="6" t="s">
        <v>475</v>
      </c>
      <c r="C13" s="7" t="s">
        <v>277</v>
      </c>
      <c r="D13" s="5" t="s">
        <v>114</v>
      </c>
      <c r="E13" s="16">
        <v>4</v>
      </c>
      <c r="F13" s="15">
        <v>78898</v>
      </c>
      <c r="G13" s="15">
        <f t="shared" si="2"/>
        <v>315592</v>
      </c>
      <c r="H13" s="15">
        <v>0</v>
      </c>
      <c r="I13" s="15">
        <f t="shared" si="0"/>
        <v>0</v>
      </c>
      <c r="J13" s="15">
        <f t="shared" si="3"/>
        <v>315592</v>
      </c>
    </row>
    <row r="14" spans="1:10" s="11" customFormat="1" ht="45" x14ac:dyDescent="0.25">
      <c r="A14" s="13" t="s">
        <v>27</v>
      </c>
      <c r="B14" s="6" t="s">
        <v>475</v>
      </c>
      <c r="C14" s="7" t="s">
        <v>278</v>
      </c>
      <c r="D14" s="5" t="s">
        <v>114</v>
      </c>
      <c r="E14" s="16">
        <v>60</v>
      </c>
      <c r="F14" s="15">
        <v>196369.5</v>
      </c>
      <c r="G14" s="15">
        <f t="shared" si="2"/>
        <v>11782170</v>
      </c>
      <c r="H14" s="15">
        <v>0</v>
      </c>
      <c r="I14" s="15">
        <f t="shared" si="0"/>
        <v>0</v>
      </c>
      <c r="J14" s="15">
        <f t="shared" si="3"/>
        <v>11782170</v>
      </c>
    </row>
    <row r="15" spans="1:10" s="11" customFormat="1" ht="45" x14ac:dyDescent="0.25">
      <c r="A15" s="13" t="s">
        <v>257</v>
      </c>
      <c r="B15" s="6" t="s">
        <v>475</v>
      </c>
      <c r="C15" s="7" t="s">
        <v>279</v>
      </c>
      <c r="D15" s="5" t="s">
        <v>114</v>
      </c>
      <c r="E15" s="16">
        <v>28</v>
      </c>
      <c r="F15" s="15">
        <v>88374</v>
      </c>
      <c r="G15" s="15">
        <f t="shared" si="2"/>
        <v>2474472</v>
      </c>
      <c r="H15" s="15">
        <v>0</v>
      </c>
      <c r="I15" s="15">
        <f t="shared" si="0"/>
        <v>0</v>
      </c>
      <c r="J15" s="15">
        <f t="shared" si="3"/>
        <v>2474472</v>
      </c>
    </row>
    <row r="16" spans="1:10" s="11" customFormat="1" ht="15" x14ac:dyDescent="0.25">
      <c r="A16" s="8" t="s">
        <v>477</v>
      </c>
      <c r="B16" s="10"/>
      <c r="C16" s="10"/>
      <c r="D16" s="10"/>
      <c r="E16" s="9"/>
      <c r="F16" s="15"/>
      <c r="G16" s="15">
        <f t="shared" si="2"/>
        <v>0</v>
      </c>
      <c r="H16" s="15">
        <v>0</v>
      </c>
      <c r="I16" s="15">
        <f t="shared" si="0"/>
        <v>0</v>
      </c>
      <c r="J16" s="15">
        <f t="shared" si="3"/>
        <v>0</v>
      </c>
    </row>
    <row r="17" spans="1:11" s="53" customFormat="1" ht="56.25" x14ac:dyDescent="0.25">
      <c r="A17" s="47" t="s">
        <v>30</v>
      </c>
      <c r="B17" s="48" t="s">
        <v>66</v>
      </c>
      <c r="C17" s="49" t="s">
        <v>67</v>
      </c>
      <c r="D17" s="50" t="s">
        <v>61</v>
      </c>
      <c r="E17" s="54">
        <v>154.44999999999999</v>
      </c>
      <c r="F17" s="52"/>
      <c r="G17" s="52"/>
      <c r="H17" s="52">
        <v>88000.441048883134</v>
      </c>
      <c r="I17" s="52">
        <f t="shared" si="0"/>
        <v>13591668.119999999</v>
      </c>
      <c r="J17" s="52">
        <f t="shared" si="3"/>
        <v>13591668.119999999</v>
      </c>
    </row>
    <row r="18" spans="1:11" s="53" customFormat="1" ht="45" x14ac:dyDescent="0.25">
      <c r="A18" s="47" t="s">
        <v>258</v>
      </c>
      <c r="B18" s="48" t="s">
        <v>63</v>
      </c>
      <c r="C18" s="49" t="s">
        <v>64</v>
      </c>
      <c r="D18" s="50" t="s">
        <v>61</v>
      </c>
      <c r="E18" s="54">
        <v>38.549999999999997</v>
      </c>
      <c r="F18" s="52"/>
      <c r="G18" s="52"/>
      <c r="H18" s="52">
        <v>73029.411984435792</v>
      </c>
      <c r="I18" s="52">
        <f t="shared" si="0"/>
        <v>2815283.8319999995</v>
      </c>
      <c r="J18" s="52">
        <f t="shared" si="3"/>
        <v>2815283.8319999995</v>
      </c>
    </row>
    <row r="19" spans="1:11" s="53" customFormat="1" ht="22.5" x14ac:dyDescent="0.25">
      <c r="A19" s="47" t="s">
        <v>34</v>
      </c>
      <c r="B19" s="48" t="s">
        <v>280</v>
      </c>
      <c r="C19" s="49" t="s">
        <v>281</v>
      </c>
      <c r="D19" s="50" t="s">
        <v>12</v>
      </c>
      <c r="E19" s="56">
        <v>0.3</v>
      </c>
      <c r="F19" s="52"/>
      <c r="G19" s="52"/>
      <c r="H19" s="52">
        <v>33600</v>
      </c>
      <c r="I19" s="52">
        <f t="shared" si="0"/>
        <v>10080</v>
      </c>
      <c r="J19" s="52">
        <f t="shared" si="3"/>
        <v>10080</v>
      </c>
    </row>
    <row r="20" spans="1:11" s="53" customFormat="1" ht="22.5" x14ac:dyDescent="0.25">
      <c r="A20" s="47" t="s">
        <v>259</v>
      </c>
      <c r="B20" s="48" t="s">
        <v>282</v>
      </c>
      <c r="C20" s="49" t="s">
        <v>283</v>
      </c>
      <c r="D20" s="50" t="s">
        <v>12</v>
      </c>
      <c r="E20" s="56">
        <v>0.3</v>
      </c>
      <c r="F20" s="52"/>
      <c r="G20" s="52"/>
      <c r="H20" s="52">
        <v>27600</v>
      </c>
      <c r="I20" s="52">
        <f t="shared" si="0"/>
        <v>8280</v>
      </c>
      <c r="J20" s="52">
        <f t="shared" si="3"/>
        <v>8280</v>
      </c>
    </row>
    <row r="21" spans="1:11" s="53" customFormat="1" ht="22.5" x14ac:dyDescent="0.25">
      <c r="A21" s="47" t="s">
        <v>260</v>
      </c>
      <c r="B21" s="48" t="s">
        <v>20</v>
      </c>
      <c r="C21" s="49" t="s">
        <v>21</v>
      </c>
      <c r="D21" s="50" t="s">
        <v>12</v>
      </c>
      <c r="E21" s="56">
        <v>0.4</v>
      </c>
      <c r="F21" s="52"/>
      <c r="G21" s="52"/>
      <c r="H21" s="52">
        <v>27600</v>
      </c>
      <c r="I21" s="52">
        <f t="shared" si="0"/>
        <v>11040</v>
      </c>
      <c r="J21" s="52">
        <f t="shared" si="3"/>
        <v>11040</v>
      </c>
    </row>
    <row r="22" spans="1:11" s="53" customFormat="1" ht="22.5" x14ac:dyDescent="0.25">
      <c r="A22" s="47" t="s">
        <v>35</v>
      </c>
      <c r="B22" s="48" t="s">
        <v>284</v>
      </c>
      <c r="C22" s="49" t="s">
        <v>285</v>
      </c>
      <c r="D22" s="50" t="s">
        <v>12</v>
      </c>
      <c r="E22" s="56">
        <v>0.4</v>
      </c>
      <c r="F22" s="52"/>
      <c r="G22" s="52"/>
      <c r="H22" s="52">
        <v>24000</v>
      </c>
      <c r="I22" s="52">
        <f t="shared" si="0"/>
        <v>9600</v>
      </c>
      <c r="J22" s="52">
        <f t="shared" si="3"/>
        <v>9600</v>
      </c>
    </row>
    <row r="23" spans="1:11" s="53" customFormat="1" ht="22.5" x14ac:dyDescent="0.25">
      <c r="A23" s="47" t="s">
        <v>36</v>
      </c>
      <c r="B23" s="48" t="s">
        <v>286</v>
      </c>
      <c r="C23" s="49" t="s">
        <v>287</v>
      </c>
      <c r="D23" s="50" t="s">
        <v>12</v>
      </c>
      <c r="E23" s="56">
        <v>0.3</v>
      </c>
      <c r="F23" s="52"/>
      <c r="G23" s="52"/>
      <c r="H23" s="52">
        <v>24000</v>
      </c>
      <c r="I23" s="52">
        <f t="shared" si="0"/>
        <v>7200</v>
      </c>
      <c r="J23" s="52">
        <f t="shared" si="3"/>
        <v>7200</v>
      </c>
    </row>
    <row r="24" spans="1:11" s="53" customFormat="1" ht="22.5" x14ac:dyDescent="0.25">
      <c r="A24" s="47" t="s">
        <v>261</v>
      </c>
      <c r="B24" s="48" t="s">
        <v>17</v>
      </c>
      <c r="C24" s="49" t="s">
        <v>18</v>
      </c>
      <c r="D24" s="50" t="s">
        <v>12</v>
      </c>
      <c r="E24" s="56">
        <v>2.7</v>
      </c>
      <c r="F24" s="52"/>
      <c r="G24" s="52"/>
      <c r="H24" s="52">
        <v>24000</v>
      </c>
      <c r="I24" s="52">
        <f t="shared" si="0"/>
        <v>64800.000000000007</v>
      </c>
      <c r="J24" s="52">
        <f t="shared" si="3"/>
        <v>64800.000000000007</v>
      </c>
    </row>
    <row r="25" spans="1:11" s="53" customFormat="1" ht="22.5" x14ac:dyDescent="0.25">
      <c r="A25" s="47" t="s">
        <v>262</v>
      </c>
      <c r="B25" s="48" t="s">
        <v>14</v>
      </c>
      <c r="C25" s="49" t="s">
        <v>15</v>
      </c>
      <c r="D25" s="50" t="s">
        <v>12</v>
      </c>
      <c r="E25" s="56">
        <v>0.6</v>
      </c>
      <c r="F25" s="52"/>
      <c r="G25" s="52"/>
      <c r="H25" s="52">
        <v>21600</v>
      </c>
      <c r="I25" s="52">
        <f t="shared" si="0"/>
        <v>12960</v>
      </c>
      <c r="J25" s="52">
        <f t="shared" si="3"/>
        <v>12960</v>
      </c>
    </row>
    <row r="26" spans="1:11" s="53" customFormat="1" ht="22.5" x14ac:dyDescent="0.25">
      <c r="A26" s="47" t="s">
        <v>41</v>
      </c>
      <c r="B26" s="48" t="s">
        <v>10</v>
      </c>
      <c r="C26" s="49" t="s">
        <v>11</v>
      </c>
      <c r="D26" s="50" t="s">
        <v>12</v>
      </c>
      <c r="E26" s="54">
        <v>4.4400000000000004</v>
      </c>
      <c r="F26" s="52"/>
      <c r="G26" s="52"/>
      <c r="H26" s="52">
        <v>21600</v>
      </c>
      <c r="I26" s="52">
        <f t="shared" si="0"/>
        <v>95904.000000000015</v>
      </c>
      <c r="J26" s="52">
        <f t="shared" si="3"/>
        <v>95904.000000000015</v>
      </c>
    </row>
    <row r="27" spans="1:11" s="11" customFormat="1" ht="45" x14ac:dyDescent="0.25">
      <c r="A27" s="13" t="s">
        <v>43</v>
      </c>
      <c r="B27" s="6" t="s">
        <v>288</v>
      </c>
      <c r="C27" s="7" t="s">
        <v>289</v>
      </c>
      <c r="D27" s="5" t="s">
        <v>68</v>
      </c>
      <c r="E27" s="16">
        <v>765</v>
      </c>
      <c r="F27" s="15">
        <v>5838</v>
      </c>
      <c r="G27" s="15">
        <f t="shared" si="2"/>
        <v>4466070</v>
      </c>
      <c r="H27" s="15">
        <v>0</v>
      </c>
      <c r="I27" s="15">
        <f t="shared" si="0"/>
        <v>0</v>
      </c>
      <c r="J27" s="15">
        <f t="shared" si="3"/>
        <v>4466070</v>
      </c>
      <c r="K27" s="58"/>
    </row>
    <row r="28" spans="1:11" s="11" customFormat="1" ht="45" x14ac:dyDescent="0.25">
      <c r="A28" s="13" t="s">
        <v>44</v>
      </c>
      <c r="B28" s="6" t="s">
        <v>288</v>
      </c>
      <c r="C28" s="7" t="s">
        <v>478</v>
      </c>
      <c r="D28" s="5" t="s">
        <v>68</v>
      </c>
      <c r="E28" s="16">
        <v>306</v>
      </c>
      <c r="F28" s="15">
        <v>3872.3999999999996</v>
      </c>
      <c r="G28" s="15">
        <f t="shared" si="2"/>
        <v>1184954.3999999999</v>
      </c>
      <c r="H28" s="15">
        <v>0</v>
      </c>
      <c r="I28" s="15">
        <f t="shared" si="0"/>
        <v>0</v>
      </c>
      <c r="J28" s="15">
        <f t="shared" si="3"/>
        <v>1184954.3999999999</v>
      </c>
    </row>
    <row r="29" spans="1:11" s="11" customFormat="1" ht="45" x14ac:dyDescent="0.25">
      <c r="A29" s="13" t="s">
        <v>45</v>
      </c>
      <c r="B29" s="6" t="s">
        <v>288</v>
      </c>
      <c r="C29" s="7" t="s">
        <v>290</v>
      </c>
      <c r="D29" s="5" t="s">
        <v>68</v>
      </c>
      <c r="E29" s="16">
        <v>969</v>
      </c>
      <c r="F29" s="15">
        <v>2965.2</v>
      </c>
      <c r="G29" s="15">
        <f t="shared" si="2"/>
        <v>2873278.8</v>
      </c>
      <c r="H29" s="15">
        <v>0</v>
      </c>
      <c r="I29" s="15">
        <f t="shared" si="0"/>
        <v>0</v>
      </c>
      <c r="J29" s="15">
        <f t="shared" si="3"/>
        <v>2873278.8</v>
      </c>
    </row>
    <row r="30" spans="1:11" s="11" customFormat="1" ht="45" x14ac:dyDescent="0.25">
      <c r="A30" s="13" t="s">
        <v>46</v>
      </c>
      <c r="B30" s="6" t="s">
        <v>288</v>
      </c>
      <c r="C30" s="7" t="s">
        <v>291</v>
      </c>
      <c r="D30" s="5" t="s">
        <v>68</v>
      </c>
      <c r="E30" s="16">
        <v>1122</v>
      </c>
      <c r="F30" s="15">
        <v>2011.1999999999998</v>
      </c>
      <c r="G30" s="15">
        <f t="shared" si="2"/>
        <v>2256566.4</v>
      </c>
      <c r="H30" s="15">
        <v>0</v>
      </c>
      <c r="I30" s="15">
        <f t="shared" si="0"/>
        <v>0</v>
      </c>
      <c r="J30" s="15">
        <f t="shared" si="3"/>
        <v>2256566.4</v>
      </c>
    </row>
    <row r="31" spans="1:11" s="11" customFormat="1" ht="45" x14ac:dyDescent="0.25">
      <c r="A31" s="13" t="s">
        <v>47</v>
      </c>
      <c r="B31" s="6" t="s">
        <v>288</v>
      </c>
      <c r="C31" s="7" t="s">
        <v>292</v>
      </c>
      <c r="D31" s="5" t="s">
        <v>68</v>
      </c>
      <c r="E31" s="16">
        <v>1224</v>
      </c>
      <c r="F31" s="15">
        <v>1269.5999999999999</v>
      </c>
      <c r="G31" s="15">
        <f t="shared" si="2"/>
        <v>1553990.4</v>
      </c>
      <c r="H31" s="15">
        <v>0</v>
      </c>
      <c r="I31" s="15">
        <f t="shared" si="0"/>
        <v>0</v>
      </c>
      <c r="J31" s="15">
        <f t="shared" si="3"/>
        <v>1553990.4</v>
      </c>
    </row>
    <row r="32" spans="1:11" s="11" customFormat="1" ht="45" x14ac:dyDescent="0.25">
      <c r="A32" s="13" t="s">
        <v>48</v>
      </c>
      <c r="B32" s="6" t="s">
        <v>288</v>
      </c>
      <c r="C32" s="7" t="s">
        <v>294</v>
      </c>
      <c r="D32" s="5" t="s">
        <v>68</v>
      </c>
      <c r="E32" s="16">
        <v>3060</v>
      </c>
      <c r="F32" s="15">
        <v>556.79999999999995</v>
      </c>
      <c r="G32" s="15">
        <f t="shared" si="2"/>
        <v>1703807.9999999998</v>
      </c>
      <c r="H32" s="15">
        <v>0</v>
      </c>
      <c r="I32" s="15">
        <f t="shared" si="0"/>
        <v>0</v>
      </c>
      <c r="J32" s="15">
        <f t="shared" si="3"/>
        <v>1703807.9999999998</v>
      </c>
    </row>
    <row r="33" spans="1:10" s="11" customFormat="1" ht="45" x14ac:dyDescent="0.25">
      <c r="A33" s="13" t="s">
        <v>49</v>
      </c>
      <c r="B33" s="6" t="s">
        <v>288</v>
      </c>
      <c r="C33" s="7" t="s">
        <v>296</v>
      </c>
      <c r="D33" s="5" t="s">
        <v>68</v>
      </c>
      <c r="E33" s="16">
        <v>204</v>
      </c>
      <c r="F33" s="15">
        <v>306</v>
      </c>
      <c r="G33" s="15">
        <f t="shared" si="2"/>
        <v>62424</v>
      </c>
      <c r="H33" s="15">
        <v>0</v>
      </c>
      <c r="I33" s="15">
        <f t="shared" si="0"/>
        <v>0</v>
      </c>
      <c r="J33" s="15">
        <f t="shared" si="3"/>
        <v>62424</v>
      </c>
    </row>
    <row r="34" spans="1:10" s="11" customFormat="1" ht="45" x14ac:dyDescent="0.25">
      <c r="A34" s="13" t="s">
        <v>52</v>
      </c>
      <c r="B34" s="6" t="s">
        <v>288</v>
      </c>
      <c r="C34" s="7" t="s">
        <v>297</v>
      </c>
      <c r="D34" s="5" t="s">
        <v>68</v>
      </c>
      <c r="E34" s="16">
        <v>663</v>
      </c>
      <c r="F34" s="15">
        <v>194.4</v>
      </c>
      <c r="G34" s="15">
        <f t="shared" si="2"/>
        <v>128887.2</v>
      </c>
      <c r="H34" s="15">
        <v>0</v>
      </c>
      <c r="I34" s="15">
        <f t="shared" si="0"/>
        <v>0</v>
      </c>
      <c r="J34" s="15">
        <f t="shared" si="3"/>
        <v>128887.2</v>
      </c>
    </row>
    <row r="35" spans="1:10" s="11" customFormat="1" ht="45" x14ac:dyDescent="0.25">
      <c r="A35" s="13" t="s">
        <v>53</v>
      </c>
      <c r="B35" s="6" t="s">
        <v>288</v>
      </c>
      <c r="C35" s="7" t="s">
        <v>298</v>
      </c>
      <c r="D35" s="5" t="s">
        <v>68</v>
      </c>
      <c r="E35" s="16">
        <v>357</v>
      </c>
      <c r="F35" s="15">
        <v>146.4</v>
      </c>
      <c r="G35" s="15">
        <f t="shared" si="2"/>
        <v>52264.800000000003</v>
      </c>
      <c r="H35" s="15">
        <v>0</v>
      </c>
      <c r="I35" s="15">
        <f t="shared" si="0"/>
        <v>0</v>
      </c>
      <c r="J35" s="15">
        <f t="shared" si="3"/>
        <v>52264.800000000003</v>
      </c>
    </row>
    <row r="36" spans="1:10" s="11" customFormat="1" ht="45" x14ac:dyDescent="0.25">
      <c r="A36" s="13" t="s">
        <v>54</v>
      </c>
      <c r="B36" s="6" t="s">
        <v>288</v>
      </c>
      <c r="C36" s="7" t="s">
        <v>299</v>
      </c>
      <c r="D36" s="5" t="s">
        <v>68</v>
      </c>
      <c r="E36" s="16">
        <v>3060</v>
      </c>
      <c r="F36" s="15">
        <v>92.399999999999991</v>
      </c>
      <c r="G36" s="15">
        <f t="shared" si="2"/>
        <v>282744</v>
      </c>
      <c r="H36" s="15">
        <v>0</v>
      </c>
      <c r="I36" s="15">
        <f t="shared" si="0"/>
        <v>0</v>
      </c>
      <c r="J36" s="15">
        <f t="shared" si="3"/>
        <v>282744</v>
      </c>
    </row>
    <row r="37" spans="1:10" s="11" customFormat="1" ht="45" x14ac:dyDescent="0.25">
      <c r="A37" s="13" t="s">
        <v>55</v>
      </c>
      <c r="B37" s="6" t="s">
        <v>288</v>
      </c>
      <c r="C37" s="7" t="s">
        <v>293</v>
      </c>
      <c r="D37" s="5" t="s">
        <v>68</v>
      </c>
      <c r="E37" s="16">
        <v>918</v>
      </c>
      <c r="F37" s="15">
        <v>833.93999999999994</v>
      </c>
      <c r="G37" s="15">
        <f t="shared" si="2"/>
        <v>765556.91999999993</v>
      </c>
      <c r="H37" s="15">
        <v>0</v>
      </c>
      <c r="I37" s="15">
        <f t="shared" si="0"/>
        <v>0</v>
      </c>
      <c r="J37" s="15">
        <f t="shared" si="3"/>
        <v>765556.91999999993</v>
      </c>
    </row>
    <row r="38" spans="1:10" s="11" customFormat="1" ht="45" x14ac:dyDescent="0.25">
      <c r="A38" s="13" t="s">
        <v>56</v>
      </c>
      <c r="B38" s="6" t="s">
        <v>288</v>
      </c>
      <c r="C38" s="7" t="s">
        <v>301</v>
      </c>
      <c r="D38" s="5" t="s">
        <v>68</v>
      </c>
      <c r="E38" s="16">
        <v>969</v>
      </c>
      <c r="F38" s="15">
        <v>499.38</v>
      </c>
      <c r="G38" s="15">
        <f t="shared" si="2"/>
        <v>483899.22</v>
      </c>
      <c r="H38" s="15">
        <v>0</v>
      </c>
      <c r="I38" s="15">
        <f t="shared" si="0"/>
        <v>0</v>
      </c>
      <c r="J38" s="15">
        <f t="shared" si="3"/>
        <v>483899.22</v>
      </c>
    </row>
    <row r="39" spans="1:10" s="11" customFormat="1" ht="45" x14ac:dyDescent="0.25">
      <c r="A39" s="13" t="s">
        <v>57</v>
      </c>
      <c r="B39" s="6" t="s">
        <v>288</v>
      </c>
      <c r="C39" s="7" t="s">
        <v>479</v>
      </c>
      <c r="D39" s="5" t="s">
        <v>68</v>
      </c>
      <c r="E39" s="16">
        <v>51</v>
      </c>
      <c r="F39" s="15">
        <v>350.55</v>
      </c>
      <c r="G39" s="15">
        <f t="shared" si="2"/>
        <v>17878.05</v>
      </c>
      <c r="H39" s="15">
        <v>0</v>
      </c>
      <c r="I39" s="15">
        <f t="shared" si="0"/>
        <v>0</v>
      </c>
      <c r="J39" s="15">
        <f t="shared" si="3"/>
        <v>17878.05</v>
      </c>
    </row>
    <row r="40" spans="1:10" s="11" customFormat="1" ht="45" x14ac:dyDescent="0.25">
      <c r="A40" s="13" t="s">
        <v>58</v>
      </c>
      <c r="B40" s="6" t="s">
        <v>288</v>
      </c>
      <c r="C40" s="7" t="s">
        <v>302</v>
      </c>
      <c r="D40" s="5" t="s">
        <v>68</v>
      </c>
      <c r="E40" s="16">
        <v>1428</v>
      </c>
      <c r="F40" s="15">
        <v>313.64999999999998</v>
      </c>
      <c r="G40" s="15">
        <f t="shared" si="2"/>
        <v>447892.19999999995</v>
      </c>
      <c r="H40" s="15">
        <v>0</v>
      </c>
      <c r="I40" s="15">
        <f t="shared" si="0"/>
        <v>0</v>
      </c>
      <c r="J40" s="15">
        <f t="shared" si="3"/>
        <v>447892.19999999995</v>
      </c>
    </row>
    <row r="41" spans="1:10" s="11" customFormat="1" ht="45" x14ac:dyDescent="0.25">
      <c r="A41" s="13" t="s">
        <v>59</v>
      </c>
      <c r="B41" s="6" t="s">
        <v>300</v>
      </c>
      <c r="C41" s="7" t="s">
        <v>303</v>
      </c>
      <c r="D41" s="5" t="s">
        <v>68</v>
      </c>
      <c r="E41" s="16">
        <v>1530</v>
      </c>
      <c r="F41" s="15">
        <v>199.26</v>
      </c>
      <c r="G41" s="15">
        <f t="shared" si="2"/>
        <v>304867.8</v>
      </c>
      <c r="H41" s="15">
        <v>0</v>
      </c>
      <c r="I41" s="15">
        <f t="shared" si="0"/>
        <v>0</v>
      </c>
      <c r="J41" s="15">
        <f t="shared" si="3"/>
        <v>304867.8</v>
      </c>
    </row>
    <row r="42" spans="1:10" s="11" customFormat="1" ht="45" x14ac:dyDescent="0.25">
      <c r="A42" s="13" t="s">
        <v>60</v>
      </c>
      <c r="B42" s="6" t="s">
        <v>300</v>
      </c>
      <c r="C42" s="7" t="s">
        <v>304</v>
      </c>
      <c r="D42" s="5" t="s">
        <v>68</v>
      </c>
      <c r="E42" s="16">
        <v>408</v>
      </c>
      <c r="F42" s="15">
        <v>136.53</v>
      </c>
      <c r="G42" s="15">
        <f t="shared" si="2"/>
        <v>55704.24</v>
      </c>
      <c r="H42" s="15">
        <v>0</v>
      </c>
      <c r="I42" s="15">
        <f t="shared" si="0"/>
        <v>0</v>
      </c>
      <c r="J42" s="15">
        <f t="shared" si="3"/>
        <v>55704.24</v>
      </c>
    </row>
    <row r="43" spans="1:10" s="11" customFormat="1" ht="45" x14ac:dyDescent="0.25">
      <c r="A43" s="13" t="s">
        <v>62</v>
      </c>
      <c r="B43" s="6" t="s">
        <v>300</v>
      </c>
      <c r="C43" s="7" t="s">
        <v>305</v>
      </c>
      <c r="D43" s="5" t="s">
        <v>68</v>
      </c>
      <c r="E43" s="16">
        <v>2550</v>
      </c>
      <c r="F43" s="15">
        <v>94.71</v>
      </c>
      <c r="G43" s="15">
        <f t="shared" si="2"/>
        <v>241510.49999999997</v>
      </c>
      <c r="H43" s="15">
        <v>0</v>
      </c>
      <c r="I43" s="15">
        <f t="shared" si="0"/>
        <v>0</v>
      </c>
      <c r="J43" s="15">
        <f t="shared" si="3"/>
        <v>241510.49999999997</v>
      </c>
    </row>
    <row r="44" spans="1:10" s="53" customFormat="1" ht="33.75" x14ac:dyDescent="0.25">
      <c r="A44" s="47" t="s">
        <v>65</v>
      </c>
      <c r="B44" s="48" t="s">
        <v>72</v>
      </c>
      <c r="C44" s="49" t="s">
        <v>73</v>
      </c>
      <c r="D44" s="50" t="s">
        <v>61</v>
      </c>
      <c r="E44" s="56">
        <v>5.4</v>
      </c>
      <c r="F44" s="52"/>
      <c r="G44" s="52"/>
      <c r="H44" s="52">
        <v>112397.33333333333</v>
      </c>
      <c r="I44" s="52">
        <f t="shared" si="0"/>
        <v>606945.6</v>
      </c>
      <c r="J44" s="52">
        <f t="shared" si="3"/>
        <v>606945.6</v>
      </c>
    </row>
    <row r="45" spans="1:10" s="11" customFormat="1" ht="45" x14ac:dyDescent="0.25">
      <c r="A45" s="13" t="s">
        <v>69</v>
      </c>
      <c r="B45" s="6" t="s">
        <v>306</v>
      </c>
      <c r="C45" s="7" t="s">
        <v>307</v>
      </c>
      <c r="D45" s="5" t="s">
        <v>68</v>
      </c>
      <c r="E45" s="16">
        <v>51</v>
      </c>
      <c r="F45" s="15">
        <v>1637</v>
      </c>
      <c r="G45" s="15">
        <f t="shared" si="2"/>
        <v>83487</v>
      </c>
      <c r="H45" s="15">
        <v>0</v>
      </c>
      <c r="I45" s="15">
        <f t="shared" si="0"/>
        <v>0</v>
      </c>
      <c r="J45" s="15">
        <f t="shared" si="3"/>
        <v>83487</v>
      </c>
    </row>
    <row r="46" spans="1:10" s="11" customFormat="1" ht="45" x14ac:dyDescent="0.25">
      <c r="A46" s="13" t="s">
        <v>70</v>
      </c>
      <c r="B46" s="6" t="s">
        <v>306</v>
      </c>
      <c r="C46" s="7" t="s">
        <v>480</v>
      </c>
      <c r="D46" s="5" t="s">
        <v>68</v>
      </c>
      <c r="E46" s="14">
        <v>40.799999999999997</v>
      </c>
      <c r="F46" s="15">
        <v>479</v>
      </c>
      <c r="G46" s="15">
        <f t="shared" si="2"/>
        <v>19543.199999999997</v>
      </c>
      <c r="H46" s="15">
        <v>0</v>
      </c>
      <c r="I46" s="15">
        <f t="shared" si="0"/>
        <v>0</v>
      </c>
      <c r="J46" s="15">
        <f t="shared" si="3"/>
        <v>19543.199999999997</v>
      </c>
    </row>
    <row r="47" spans="1:10" s="11" customFormat="1" ht="45" x14ac:dyDescent="0.25">
      <c r="A47" s="13" t="s">
        <v>71</v>
      </c>
      <c r="B47" s="6" t="s">
        <v>306</v>
      </c>
      <c r="C47" s="7" t="s">
        <v>481</v>
      </c>
      <c r="D47" s="5" t="s">
        <v>68</v>
      </c>
      <c r="E47" s="16">
        <v>204</v>
      </c>
      <c r="F47" s="15">
        <v>324</v>
      </c>
      <c r="G47" s="15">
        <f t="shared" si="2"/>
        <v>66096</v>
      </c>
      <c r="H47" s="15">
        <v>0</v>
      </c>
      <c r="I47" s="15">
        <f t="shared" si="0"/>
        <v>0</v>
      </c>
      <c r="J47" s="15">
        <f t="shared" si="3"/>
        <v>66096</v>
      </c>
    </row>
    <row r="48" spans="1:10" s="11" customFormat="1" ht="45" x14ac:dyDescent="0.25">
      <c r="A48" s="13" t="s">
        <v>74</v>
      </c>
      <c r="B48" s="6" t="s">
        <v>308</v>
      </c>
      <c r="C48" s="7" t="s">
        <v>482</v>
      </c>
      <c r="D48" s="5" t="s">
        <v>68</v>
      </c>
      <c r="E48" s="14">
        <v>257.5</v>
      </c>
      <c r="F48" s="15">
        <v>73</v>
      </c>
      <c r="G48" s="15">
        <f t="shared" si="2"/>
        <v>18797.5</v>
      </c>
      <c r="H48" s="15">
        <v>0</v>
      </c>
      <c r="I48" s="15">
        <f t="shared" si="0"/>
        <v>0</v>
      </c>
      <c r="J48" s="15">
        <f t="shared" si="3"/>
        <v>18797.5</v>
      </c>
    </row>
    <row r="49" spans="1:10" s="11" customFormat="1" ht="45" x14ac:dyDescent="0.25">
      <c r="A49" s="13" t="s">
        <v>78</v>
      </c>
      <c r="B49" s="6" t="s">
        <v>483</v>
      </c>
      <c r="C49" s="7" t="s">
        <v>484</v>
      </c>
      <c r="D49" s="5" t="s">
        <v>68</v>
      </c>
      <c r="E49" s="16">
        <v>102</v>
      </c>
      <c r="F49" s="15"/>
      <c r="G49" s="15">
        <f t="shared" si="2"/>
        <v>0</v>
      </c>
      <c r="H49" s="15">
        <v>0</v>
      </c>
      <c r="I49" s="15">
        <f t="shared" si="0"/>
        <v>0</v>
      </c>
      <c r="J49" s="15">
        <f t="shared" si="3"/>
        <v>0</v>
      </c>
    </row>
    <row r="50" spans="1:10" s="11" customFormat="1" ht="15" x14ac:dyDescent="0.25">
      <c r="A50" s="8" t="s">
        <v>485</v>
      </c>
      <c r="B50" s="10"/>
      <c r="C50" s="10"/>
      <c r="D50" s="10"/>
      <c r="E50" s="9"/>
      <c r="F50" s="15"/>
      <c r="G50" s="15">
        <f t="shared" si="2"/>
        <v>0</v>
      </c>
      <c r="H50" s="15">
        <v>0</v>
      </c>
      <c r="I50" s="15">
        <f t="shared" si="0"/>
        <v>0</v>
      </c>
      <c r="J50" s="15">
        <f t="shared" si="3"/>
        <v>0</v>
      </c>
    </row>
    <row r="51" spans="1:10" s="53" customFormat="1" ht="22.5" x14ac:dyDescent="0.25">
      <c r="A51" s="47" t="s">
        <v>79</v>
      </c>
      <c r="B51" s="48" t="s">
        <v>164</v>
      </c>
      <c r="C51" s="49" t="s">
        <v>165</v>
      </c>
      <c r="D51" s="50" t="s">
        <v>42</v>
      </c>
      <c r="E51" s="51">
        <v>3</v>
      </c>
      <c r="F51" s="52"/>
      <c r="G51" s="52"/>
      <c r="H51" s="52">
        <v>1584</v>
      </c>
      <c r="I51" s="52">
        <f t="shared" si="0"/>
        <v>4752</v>
      </c>
      <c r="J51" s="52">
        <f t="shared" si="3"/>
        <v>4752</v>
      </c>
    </row>
    <row r="52" spans="1:10" s="11" customFormat="1" ht="22.5" x14ac:dyDescent="0.25">
      <c r="A52" s="13" t="s">
        <v>486</v>
      </c>
      <c r="B52" s="6" t="s">
        <v>487</v>
      </c>
      <c r="C52" s="7" t="s">
        <v>310</v>
      </c>
      <c r="D52" s="5" t="s">
        <v>114</v>
      </c>
      <c r="E52" s="16">
        <v>2</v>
      </c>
      <c r="F52" s="15">
        <v>12960</v>
      </c>
      <c r="G52" s="15">
        <f t="shared" si="2"/>
        <v>25920</v>
      </c>
      <c r="H52" s="15">
        <v>0</v>
      </c>
      <c r="I52" s="15">
        <f t="shared" si="0"/>
        <v>0</v>
      </c>
      <c r="J52" s="15">
        <f t="shared" si="3"/>
        <v>25920</v>
      </c>
    </row>
    <row r="53" spans="1:10" s="11" customFormat="1" ht="22.5" x14ac:dyDescent="0.25">
      <c r="A53" s="13" t="s">
        <v>488</v>
      </c>
      <c r="B53" s="6" t="s">
        <v>487</v>
      </c>
      <c r="C53" s="7" t="s">
        <v>311</v>
      </c>
      <c r="D53" s="5" t="s">
        <v>114</v>
      </c>
      <c r="E53" s="16">
        <v>1</v>
      </c>
      <c r="F53" s="15">
        <v>11890</v>
      </c>
      <c r="G53" s="15">
        <f t="shared" si="2"/>
        <v>11890</v>
      </c>
      <c r="H53" s="15">
        <v>0</v>
      </c>
      <c r="I53" s="15">
        <f t="shared" si="0"/>
        <v>0</v>
      </c>
      <c r="J53" s="15">
        <f t="shared" si="3"/>
        <v>11890</v>
      </c>
    </row>
    <row r="54" spans="1:10" s="11" customFormat="1" ht="15" x14ac:dyDescent="0.25">
      <c r="A54" s="8" t="s">
        <v>489</v>
      </c>
      <c r="B54" s="10"/>
      <c r="C54" s="10"/>
      <c r="D54" s="10"/>
      <c r="E54" s="9"/>
      <c r="F54" s="15"/>
      <c r="G54" s="15">
        <f t="shared" si="2"/>
        <v>0</v>
      </c>
      <c r="H54" s="15">
        <v>0</v>
      </c>
      <c r="I54" s="15">
        <f t="shared" si="0"/>
        <v>0</v>
      </c>
      <c r="J54" s="15">
        <f t="shared" si="3"/>
        <v>0</v>
      </c>
    </row>
    <row r="55" spans="1:10" s="53" customFormat="1" ht="15" x14ac:dyDescent="0.25">
      <c r="A55" s="47" t="s">
        <v>82</v>
      </c>
      <c r="B55" s="48" t="s">
        <v>161</v>
      </c>
      <c r="C55" s="49" t="s">
        <v>162</v>
      </c>
      <c r="D55" s="50" t="s">
        <v>25</v>
      </c>
      <c r="E55" s="51">
        <v>2</v>
      </c>
      <c r="F55" s="52"/>
      <c r="G55" s="52"/>
      <c r="H55" s="52">
        <v>21600</v>
      </c>
      <c r="I55" s="52">
        <f t="shared" si="0"/>
        <v>43200</v>
      </c>
      <c r="J55" s="52">
        <f t="shared" si="3"/>
        <v>43200</v>
      </c>
    </row>
    <row r="56" spans="1:10" s="11" customFormat="1" ht="22.5" x14ac:dyDescent="0.25">
      <c r="A56" s="13" t="s">
        <v>490</v>
      </c>
      <c r="B56" s="6" t="s">
        <v>491</v>
      </c>
      <c r="C56" s="7" t="s">
        <v>313</v>
      </c>
      <c r="D56" s="5" t="s">
        <v>114</v>
      </c>
      <c r="E56" s="16">
        <v>2</v>
      </c>
      <c r="F56" s="15">
        <v>8223</v>
      </c>
      <c r="G56" s="15">
        <f t="shared" si="2"/>
        <v>16446</v>
      </c>
      <c r="H56" s="15">
        <v>0</v>
      </c>
      <c r="I56" s="15">
        <f t="shared" si="0"/>
        <v>0</v>
      </c>
      <c r="J56" s="15">
        <f t="shared" si="3"/>
        <v>16446</v>
      </c>
    </row>
    <row r="57" spans="1:10" s="53" customFormat="1" ht="33.75" x14ac:dyDescent="0.25">
      <c r="A57" s="47" t="s">
        <v>84</v>
      </c>
      <c r="B57" s="48" t="s">
        <v>314</v>
      </c>
      <c r="C57" s="49" t="s">
        <v>315</v>
      </c>
      <c r="D57" s="50" t="s">
        <v>25</v>
      </c>
      <c r="E57" s="51">
        <v>78</v>
      </c>
      <c r="F57" s="52"/>
      <c r="G57" s="52"/>
      <c r="H57" s="52">
        <v>1584</v>
      </c>
      <c r="I57" s="52">
        <f t="shared" si="0"/>
        <v>123552</v>
      </c>
      <c r="J57" s="52">
        <f t="shared" si="3"/>
        <v>123552</v>
      </c>
    </row>
    <row r="58" spans="1:10" s="11" customFormat="1" ht="33.75" x14ac:dyDescent="0.25">
      <c r="A58" s="13" t="s">
        <v>492</v>
      </c>
      <c r="B58" s="6" t="s">
        <v>493</v>
      </c>
      <c r="C58" s="7" t="s">
        <v>494</v>
      </c>
      <c r="D58" s="5" t="s">
        <v>114</v>
      </c>
      <c r="E58" s="16">
        <v>9</v>
      </c>
      <c r="F58" s="15">
        <v>12960</v>
      </c>
      <c r="G58" s="15">
        <f t="shared" si="2"/>
        <v>116640</v>
      </c>
      <c r="H58" s="15">
        <v>0</v>
      </c>
      <c r="I58" s="15">
        <f t="shared" si="0"/>
        <v>0</v>
      </c>
      <c r="J58" s="15">
        <f t="shared" si="3"/>
        <v>116640</v>
      </c>
    </row>
    <row r="59" spans="1:10" s="11" customFormat="1" ht="22.5" x14ac:dyDescent="0.25">
      <c r="A59" s="13" t="s">
        <v>86</v>
      </c>
      <c r="B59" s="6" t="s">
        <v>493</v>
      </c>
      <c r="C59" s="7" t="s">
        <v>495</v>
      </c>
      <c r="D59" s="5" t="s">
        <v>114</v>
      </c>
      <c r="E59" s="16">
        <v>8</v>
      </c>
      <c r="F59" s="15">
        <v>12961</v>
      </c>
      <c r="G59" s="15">
        <f t="shared" si="2"/>
        <v>103688</v>
      </c>
      <c r="H59" s="15">
        <v>0</v>
      </c>
      <c r="I59" s="15">
        <f t="shared" si="0"/>
        <v>0</v>
      </c>
      <c r="J59" s="15">
        <f t="shared" si="3"/>
        <v>103688</v>
      </c>
    </row>
    <row r="60" spans="1:10" s="11" customFormat="1" ht="33.75" x14ac:dyDescent="0.25">
      <c r="A60" s="13" t="s">
        <v>496</v>
      </c>
      <c r="B60" s="6" t="s">
        <v>493</v>
      </c>
      <c r="C60" s="7" t="s">
        <v>497</v>
      </c>
      <c r="D60" s="5" t="s">
        <v>114</v>
      </c>
      <c r="E60" s="16">
        <v>61</v>
      </c>
      <c r="F60" s="15">
        <v>503</v>
      </c>
      <c r="G60" s="15">
        <f t="shared" si="2"/>
        <v>30683</v>
      </c>
      <c r="H60" s="15">
        <v>0</v>
      </c>
      <c r="I60" s="15">
        <f t="shared" si="0"/>
        <v>0</v>
      </c>
      <c r="J60" s="15">
        <f t="shared" si="3"/>
        <v>30683</v>
      </c>
    </row>
    <row r="61" spans="1:10" s="53" customFormat="1" ht="22.5" x14ac:dyDescent="0.25">
      <c r="A61" s="47" t="s">
        <v>91</v>
      </c>
      <c r="B61" s="48" t="s">
        <v>318</v>
      </c>
      <c r="C61" s="49" t="s">
        <v>319</v>
      </c>
      <c r="D61" s="50" t="s">
        <v>320</v>
      </c>
      <c r="E61" s="51">
        <v>323</v>
      </c>
      <c r="F61" s="52"/>
      <c r="G61" s="52"/>
      <c r="H61" s="52">
        <v>1296</v>
      </c>
      <c r="I61" s="52">
        <f t="shared" si="0"/>
        <v>418608</v>
      </c>
      <c r="J61" s="52">
        <f t="shared" si="3"/>
        <v>418608</v>
      </c>
    </row>
    <row r="62" spans="1:10" s="11" customFormat="1" ht="45" x14ac:dyDescent="0.25">
      <c r="A62" s="13" t="s">
        <v>92</v>
      </c>
      <c r="B62" s="6" t="s">
        <v>321</v>
      </c>
      <c r="C62" s="7" t="s">
        <v>322</v>
      </c>
      <c r="D62" s="5" t="s">
        <v>114</v>
      </c>
      <c r="E62" s="16">
        <v>11</v>
      </c>
      <c r="F62" s="15">
        <v>3259</v>
      </c>
      <c r="G62" s="15">
        <f t="shared" si="2"/>
        <v>35849</v>
      </c>
      <c r="H62" s="15">
        <v>0</v>
      </c>
      <c r="I62" s="15">
        <f t="shared" si="0"/>
        <v>0</v>
      </c>
      <c r="J62" s="15">
        <f t="shared" si="3"/>
        <v>35849</v>
      </c>
    </row>
    <row r="63" spans="1:10" s="11" customFormat="1" ht="45" x14ac:dyDescent="0.25">
      <c r="A63" s="13" t="s">
        <v>93</v>
      </c>
      <c r="B63" s="6" t="s">
        <v>321</v>
      </c>
      <c r="C63" s="7" t="s">
        <v>498</v>
      </c>
      <c r="D63" s="5" t="s">
        <v>114</v>
      </c>
      <c r="E63" s="16">
        <v>11</v>
      </c>
      <c r="F63" s="15">
        <v>3259</v>
      </c>
      <c r="G63" s="15">
        <f t="shared" si="2"/>
        <v>35849</v>
      </c>
      <c r="H63" s="15">
        <v>0</v>
      </c>
      <c r="I63" s="15">
        <f t="shared" si="0"/>
        <v>0</v>
      </c>
      <c r="J63" s="15">
        <f t="shared" si="3"/>
        <v>35849</v>
      </c>
    </row>
    <row r="64" spans="1:10" s="11" customFormat="1" ht="45" x14ac:dyDescent="0.25">
      <c r="A64" s="13" t="s">
        <v>94</v>
      </c>
      <c r="B64" s="6" t="s">
        <v>321</v>
      </c>
      <c r="C64" s="7" t="s">
        <v>499</v>
      </c>
      <c r="D64" s="5" t="s">
        <v>114</v>
      </c>
      <c r="E64" s="16">
        <v>300</v>
      </c>
      <c r="F64" s="15">
        <v>1259</v>
      </c>
      <c r="G64" s="15">
        <f t="shared" si="2"/>
        <v>377700</v>
      </c>
      <c r="H64" s="15">
        <v>0</v>
      </c>
      <c r="I64" s="15">
        <f t="shared" si="0"/>
        <v>0</v>
      </c>
      <c r="J64" s="15">
        <f t="shared" si="3"/>
        <v>377700</v>
      </c>
    </row>
    <row r="65" spans="1:10" s="11" customFormat="1" ht="45" x14ac:dyDescent="0.25">
      <c r="A65" s="13" t="s">
        <v>95</v>
      </c>
      <c r="B65" s="6" t="s">
        <v>321</v>
      </c>
      <c r="C65" s="7" t="s">
        <v>500</v>
      </c>
      <c r="D65" s="5" t="s">
        <v>114</v>
      </c>
      <c r="E65" s="16">
        <v>1</v>
      </c>
      <c r="F65" s="15">
        <v>3259</v>
      </c>
      <c r="G65" s="15">
        <f t="shared" si="2"/>
        <v>3259</v>
      </c>
      <c r="H65" s="15">
        <v>0</v>
      </c>
      <c r="I65" s="15">
        <f t="shared" si="0"/>
        <v>0</v>
      </c>
      <c r="J65" s="15">
        <f t="shared" si="3"/>
        <v>3259</v>
      </c>
    </row>
    <row r="66" spans="1:10" s="53" customFormat="1" ht="45" x14ac:dyDescent="0.25">
      <c r="A66" s="47" t="s">
        <v>96</v>
      </c>
      <c r="B66" s="48" t="s">
        <v>323</v>
      </c>
      <c r="C66" s="49" t="s">
        <v>324</v>
      </c>
      <c r="D66" s="50" t="s">
        <v>182</v>
      </c>
      <c r="E66" s="51">
        <v>1</v>
      </c>
      <c r="F66" s="52"/>
      <c r="G66" s="52"/>
      <c r="H66" s="52">
        <v>2592</v>
      </c>
      <c r="I66" s="52">
        <f t="shared" si="0"/>
        <v>2592</v>
      </c>
      <c r="J66" s="52">
        <f t="shared" si="3"/>
        <v>2592</v>
      </c>
    </row>
    <row r="67" spans="1:10" s="11" customFormat="1" ht="45" x14ac:dyDescent="0.25">
      <c r="A67" s="13" t="s">
        <v>97</v>
      </c>
      <c r="B67" s="6" t="s">
        <v>325</v>
      </c>
      <c r="C67" s="7" t="s">
        <v>501</v>
      </c>
      <c r="D67" s="5" t="s">
        <v>114</v>
      </c>
      <c r="E67" s="16">
        <v>1</v>
      </c>
      <c r="F67" s="15">
        <v>567</v>
      </c>
      <c r="G67" s="15">
        <f t="shared" ref="G67:G130" si="4">E67*F67</f>
        <v>567</v>
      </c>
      <c r="H67" s="15">
        <v>0</v>
      </c>
      <c r="I67" s="15">
        <f t="shared" ref="I67:I130" si="5">E67*H67</f>
        <v>0</v>
      </c>
      <c r="J67" s="15">
        <f t="shared" si="3"/>
        <v>567</v>
      </c>
    </row>
    <row r="68" spans="1:10" s="53" customFormat="1" ht="45" x14ac:dyDescent="0.25">
      <c r="A68" s="47" t="s">
        <v>98</v>
      </c>
      <c r="B68" s="48" t="s">
        <v>502</v>
      </c>
      <c r="C68" s="49" t="s">
        <v>503</v>
      </c>
      <c r="D68" s="50" t="s">
        <v>182</v>
      </c>
      <c r="E68" s="51">
        <v>4</v>
      </c>
      <c r="F68" s="52"/>
      <c r="G68" s="52"/>
      <c r="H68" s="52">
        <v>2592</v>
      </c>
      <c r="I68" s="52">
        <f t="shared" si="5"/>
        <v>10368</v>
      </c>
      <c r="J68" s="52">
        <f t="shared" ref="J68:J131" si="6">G68+I68</f>
        <v>10368</v>
      </c>
    </row>
    <row r="69" spans="1:10" s="11" customFormat="1" ht="45" x14ac:dyDescent="0.25">
      <c r="A69" s="13" t="s">
        <v>504</v>
      </c>
      <c r="B69" s="6" t="s">
        <v>327</v>
      </c>
      <c r="C69" s="7" t="s">
        <v>505</v>
      </c>
      <c r="D69" s="5" t="s">
        <v>114</v>
      </c>
      <c r="E69" s="16">
        <v>4</v>
      </c>
      <c r="F69" s="15">
        <v>2854</v>
      </c>
      <c r="G69" s="15">
        <f t="shared" si="4"/>
        <v>11416</v>
      </c>
      <c r="H69" s="15">
        <v>0</v>
      </c>
      <c r="I69" s="15">
        <f t="shared" si="5"/>
        <v>0</v>
      </c>
      <c r="J69" s="15">
        <f t="shared" si="6"/>
        <v>11416</v>
      </c>
    </row>
    <row r="70" spans="1:10" s="53" customFormat="1" ht="56.25" x14ac:dyDescent="0.25">
      <c r="A70" s="47" t="s">
        <v>100</v>
      </c>
      <c r="B70" s="48" t="s">
        <v>506</v>
      </c>
      <c r="C70" s="49" t="s">
        <v>507</v>
      </c>
      <c r="D70" s="50" t="s">
        <v>182</v>
      </c>
      <c r="E70" s="51">
        <v>28</v>
      </c>
      <c r="F70" s="52"/>
      <c r="G70" s="52"/>
      <c r="H70" s="52">
        <v>2592</v>
      </c>
      <c r="I70" s="52">
        <f t="shared" si="5"/>
        <v>72576</v>
      </c>
      <c r="J70" s="52">
        <f t="shared" si="6"/>
        <v>72576</v>
      </c>
    </row>
    <row r="71" spans="1:10" s="11" customFormat="1" ht="45" x14ac:dyDescent="0.25">
      <c r="A71" s="13" t="s">
        <v>508</v>
      </c>
      <c r="B71" s="6" t="s">
        <v>327</v>
      </c>
      <c r="C71" s="7" t="s">
        <v>328</v>
      </c>
      <c r="D71" s="5" t="s">
        <v>114</v>
      </c>
      <c r="E71" s="16">
        <v>16</v>
      </c>
      <c r="F71" s="15">
        <v>2324</v>
      </c>
      <c r="G71" s="15">
        <f t="shared" si="4"/>
        <v>37184</v>
      </c>
      <c r="H71" s="15">
        <v>0</v>
      </c>
      <c r="I71" s="15">
        <f t="shared" si="5"/>
        <v>0</v>
      </c>
      <c r="J71" s="15">
        <f t="shared" si="6"/>
        <v>37184</v>
      </c>
    </row>
    <row r="72" spans="1:10" s="11" customFormat="1" ht="45" x14ac:dyDescent="0.25">
      <c r="A72" s="13" t="s">
        <v>509</v>
      </c>
      <c r="B72" s="6" t="s">
        <v>327</v>
      </c>
      <c r="C72" s="7" t="s">
        <v>329</v>
      </c>
      <c r="D72" s="5" t="s">
        <v>114</v>
      </c>
      <c r="E72" s="16">
        <v>12</v>
      </c>
      <c r="F72" s="15">
        <v>2324</v>
      </c>
      <c r="G72" s="15">
        <f t="shared" si="4"/>
        <v>27888</v>
      </c>
      <c r="H72" s="15">
        <v>0</v>
      </c>
      <c r="I72" s="15">
        <f t="shared" si="5"/>
        <v>0</v>
      </c>
      <c r="J72" s="15">
        <f t="shared" si="6"/>
        <v>27888</v>
      </c>
    </row>
    <row r="73" spans="1:10" s="53" customFormat="1" ht="22.5" x14ac:dyDescent="0.25">
      <c r="A73" s="47" t="s">
        <v>102</v>
      </c>
      <c r="B73" s="48" t="s">
        <v>164</v>
      </c>
      <c r="C73" s="49" t="s">
        <v>165</v>
      </c>
      <c r="D73" s="50" t="s">
        <v>42</v>
      </c>
      <c r="E73" s="54">
        <v>0.03</v>
      </c>
      <c r="F73" s="52"/>
      <c r="G73" s="52"/>
      <c r="H73" s="52">
        <f>(1080*100)*1.2</f>
        <v>129600</v>
      </c>
      <c r="I73" s="52">
        <f t="shared" si="5"/>
        <v>3888</v>
      </c>
      <c r="J73" s="52">
        <f t="shared" si="6"/>
        <v>3888</v>
      </c>
    </row>
    <row r="74" spans="1:10" s="11" customFormat="1" ht="45" x14ac:dyDescent="0.25">
      <c r="A74" s="13" t="s">
        <v>510</v>
      </c>
      <c r="B74" s="6" t="s">
        <v>309</v>
      </c>
      <c r="C74" s="7" t="s">
        <v>330</v>
      </c>
      <c r="D74" s="5" t="s">
        <v>114</v>
      </c>
      <c r="E74" s="16">
        <v>3</v>
      </c>
      <c r="F74" s="15">
        <v>354</v>
      </c>
      <c r="G74" s="15">
        <f t="shared" si="4"/>
        <v>1062</v>
      </c>
      <c r="H74" s="15">
        <v>0</v>
      </c>
      <c r="I74" s="15">
        <f t="shared" si="5"/>
        <v>0</v>
      </c>
      <c r="J74" s="15">
        <f t="shared" si="6"/>
        <v>1062</v>
      </c>
    </row>
    <row r="75" spans="1:10" s="53" customFormat="1" ht="15" x14ac:dyDescent="0.25">
      <c r="A75" s="47" t="s">
        <v>103</v>
      </c>
      <c r="B75" s="48" t="s">
        <v>331</v>
      </c>
      <c r="C75" s="49" t="s">
        <v>332</v>
      </c>
      <c r="D75" s="50" t="s">
        <v>42</v>
      </c>
      <c r="E75" s="54">
        <v>0.03</v>
      </c>
      <c r="F75" s="52"/>
      <c r="G75" s="52">
        <f t="shared" si="4"/>
        <v>0</v>
      </c>
      <c r="H75" s="52">
        <f>(1080*100)*1.2</f>
        <v>129600</v>
      </c>
      <c r="I75" s="52">
        <f t="shared" si="5"/>
        <v>3888</v>
      </c>
      <c r="J75" s="52">
        <f t="shared" si="6"/>
        <v>3888</v>
      </c>
    </row>
    <row r="76" spans="1:10" s="11" customFormat="1" ht="45" x14ac:dyDescent="0.25">
      <c r="A76" s="13" t="s">
        <v>104</v>
      </c>
      <c r="B76" s="6" t="s">
        <v>325</v>
      </c>
      <c r="C76" s="7" t="s">
        <v>333</v>
      </c>
      <c r="D76" s="5" t="s">
        <v>114</v>
      </c>
      <c r="E76" s="16">
        <v>3</v>
      </c>
      <c r="F76" s="15">
        <v>324</v>
      </c>
      <c r="G76" s="15">
        <f t="shared" si="4"/>
        <v>972</v>
      </c>
      <c r="H76" s="15">
        <v>0</v>
      </c>
      <c r="I76" s="15">
        <f t="shared" si="5"/>
        <v>0</v>
      </c>
      <c r="J76" s="15">
        <f t="shared" si="6"/>
        <v>972</v>
      </c>
    </row>
    <row r="77" spans="1:10" s="11" customFormat="1" ht="15" x14ac:dyDescent="0.25">
      <c r="A77" s="8" t="s">
        <v>511</v>
      </c>
      <c r="B77" s="10"/>
      <c r="C77" s="10"/>
      <c r="D77" s="10"/>
      <c r="E77" s="9"/>
      <c r="F77" s="15"/>
      <c r="G77" s="15">
        <f t="shared" si="4"/>
        <v>0</v>
      </c>
      <c r="H77" s="15">
        <v>0</v>
      </c>
      <c r="I77" s="15">
        <f t="shared" si="5"/>
        <v>0</v>
      </c>
      <c r="J77" s="15">
        <f t="shared" si="6"/>
        <v>0</v>
      </c>
    </row>
    <row r="78" spans="1:10" s="53" customFormat="1" ht="33.75" x14ac:dyDescent="0.25">
      <c r="A78" s="47" t="s">
        <v>105</v>
      </c>
      <c r="B78" s="48" t="s">
        <v>75</v>
      </c>
      <c r="C78" s="49" t="s">
        <v>76</v>
      </c>
      <c r="D78" s="50" t="s">
        <v>77</v>
      </c>
      <c r="E78" s="51">
        <v>5</v>
      </c>
      <c r="F78" s="52"/>
      <c r="G78" s="52"/>
      <c r="H78" s="52">
        <v>2160</v>
      </c>
      <c r="I78" s="52">
        <f t="shared" si="5"/>
        <v>10800</v>
      </c>
      <c r="J78" s="52">
        <f t="shared" si="6"/>
        <v>10800</v>
      </c>
    </row>
    <row r="79" spans="1:10" s="11" customFormat="1" ht="45" x14ac:dyDescent="0.25">
      <c r="A79" s="13" t="s">
        <v>106</v>
      </c>
      <c r="B79" s="6" t="s">
        <v>334</v>
      </c>
      <c r="C79" s="7" t="s">
        <v>512</v>
      </c>
      <c r="D79" s="5" t="s">
        <v>114</v>
      </c>
      <c r="E79" s="16">
        <v>5</v>
      </c>
      <c r="F79" s="15">
        <v>5853</v>
      </c>
      <c r="G79" s="15">
        <f t="shared" si="4"/>
        <v>29265</v>
      </c>
      <c r="H79" s="15">
        <v>0</v>
      </c>
      <c r="I79" s="15">
        <f t="shared" si="5"/>
        <v>0</v>
      </c>
      <c r="J79" s="15">
        <f t="shared" si="6"/>
        <v>29265</v>
      </c>
    </row>
    <row r="80" spans="1:10" s="11" customFormat="1" ht="45" x14ac:dyDescent="0.25">
      <c r="A80" s="13" t="s">
        <v>109</v>
      </c>
      <c r="B80" s="6" t="s">
        <v>335</v>
      </c>
      <c r="C80" s="7" t="s">
        <v>513</v>
      </c>
      <c r="D80" s="5" t="s">
        <v>114</v>
      </c>
      <c r="E80" s="16">
        <v>5</v>
      </c>
      <c r="F80" s="15">
        <v>1155</v>
      </c>
      <c r="G80" s="15">
        <f t="shared" si="4"/>
        <v>5775</v>
      </c>
      <c r="H80" s="15">
        <v>0</v>
      </c>
      <c r="I80" s="15">
        <f t="shared" si="5"/>
        <v>0</v>
      </c>
      <c r="J80" s="15">
        <f t="shared" si="6"/>
        <v>5775</v>
      </c>
    </row>
    <row r="81" spans="1:10" s="11" customFormat="1" ht="45" x14ac:dyDescent="0.25">
      <c r="A81" s="13" t="s">
        <v>110</v>
      </c>
      <c r="B81" s="6" t="s">
        <v>336</v>
      </c>
      <c r="C81" s="7" t="s">
        <v>514</v>
      </c>
      <c r="D81" s="5" t="s">
        <v>114</v>
      </c>
      <c r="E81" s="16">
        <v>1</v>
      </c>
      <c r="F81" s="15">
        <v>1850</v>
      </c>
      <c r="G81" s="15">
        <f t="shared" si="4"/>
        <v>1850</v>
      </c>
      <c r="H81" s="15">
        <v>0</v>
      </c>
      <c r="I81" s="15">
        <f t="shared" si="5"/>
        <v>0</v>
      </c>
      <c r="J81" s="15">
        <f t="shared" si="6"/>
        <v>1850</v>
      </c>
    </row>
    <row r="82" spans="1:10" s="53" customFormat="1" ht="22.5" x14ac:dyDescent="0.25">
      <c r="A82" s="47" t="s">
        <v>113</v>
      </c>
      <c r="B82" s="48" t="s">
        <v>337</v>
      </c>
      <c r="C82" s="49" t="s">
        <v>338</v>
      </c>
      <c r="D82" s="50" t="s">
        <v>339</v>
      </c>
      <c r="E82" s="54">
        <v>0.24</v>
      </c>
      <c r="F82" s="52"/>
      <c r="G82" s="52"/>
      <c r="H82" s="52">
        <v>120000</v>
      </c>
      <c r="I82" s="52">
        <f t="shared" si="5"/>
        <v>28800</v>
      </c>
      <c r="J82" s="52">
        <f t="shared" si="6"/>
        <v>28800</v>
      </c>
    </row>
    <row r="83" spans="1:10" s="11" customFormat="1" ht="45" x14ac:dyDescent="0.25">
      <c r="A83" s="13" t="s">
        <v>115</v>
      </c>
      <c r="B83" s="6" t="s">
        <v>340</v>
      </c>
      <c r="C83" s="7" t="s">
        <v>341</v>
      </c>
      <c r="D83" s="5" t="s">
        <v>114</v>
      </c>
      <c r="E83" s="16">
        <v>5</v>
      </c>
      <c r="F83" s="15">
        <v>592</v>
      </c>
      <c r="G83" s="15">
        <f t="shared" si="4"/>
        <v>2960</v>
      </c>
      <c r="H83" s="15">
        <v>0</v>
      </c>
      <c r="I83" s="15">
        <f t="shared" si="5"/>
        <v>0</v>
      </c>
      <c r="J83" s="15">
        <f t="shared" si="6"/>
        <v>2960</v>
      </c>
    </row>
    <row r="84" spans="1:10" s="11" customFormat="1" ht="15" x14ac:dyDescent="0.25">
      <c r="A84" s="8" t="s">
        <v>515</v>
      </c>
      <c r="B84" s="10"/>
      <c r="C84" s="10"/>
      <c r="D84" s="10"/>
      <c r="E84" s="9"/>
      <c r="F84" s="15"/>
      <c r="G84" s="15">
        <f t="shared" si="4"/>
        <v>0</v>
      </c>
      <c r="H84" s="15">
        <v>0</v>
      </c>
      <c r="I84" s="15">
        <f t="shared" si="5"/>
        <v>0</v>
      </c>
      <c r="J84" s="15">
        <f t="shared" si="6"/>
        <v>0</v>
      </c>
    </row>
    <row r="85" spans="1:10" s="53" customFormat="1" ht="33.75" x14ac:dyDescent="0.25">
      <c r="A85" s="47" t="s">
        <v>267</v>
      </c>
      <c r="B85" s="48" t="s">
        <v>88</v>
      </c>
      <c r="C85" s="49" t="s">
        <v>89</v>
      </c>
      <c r="D85" s="50" t="s">
        <v>90</v>
      </c>
      <c r="E85" s="55">
        <v>12.676920000000001</v>
      </c>
      <c r="F85" s="52"/>
      <c r="G85" s="52"/>
      <c r="H85" s="52">
        <v>241678.89599999998</v>
      </c>
      <c r="I85" s="52">
        <f t="shared" si="5"/>
        <v>3063744.03028032</v>
      </c>
      <c r="J85" s="52">
        <f t="shared" si="6"/>
        <v>3063744.03028032</v>
      </c>
    </row>
    <row r="86" spans="1:10" s="11" customFormat="1" ht="45" x14ac:dyDescent="0.25">
      <c r="A86" s="13" t="s">
        <v>116</v>
      </c>
      <c r="B86" s="6" t="s">
        <v>342</v>
      </c>
      <c r="C86" s="7" t="s">
        <v>516</v>
      </c>
      <c r="D86" s="5" t="s">
        <v>114</v>
      </c>
      <c r="E86" s="16">
        <v>286</v>
      </c>
      <c r="F86" s="15">
        <v>69979</v>
      </c>
      <c r="G86" s="15">
        <f t="shared" si="4"/>
        <v>20013994</v>
      </c>
      <c r="H86" s="15">
        <v>0</v>
      </c>
      <c r="I86" s="15">
        <f t="shared" si="5"/>
        <v>0</v>
      </c>
      <c r="J86" s="15">
        <f t="shared" si="6"/>
        <v>20013994</v>
      </c>
    </row>
    <row r="87" spans="1:10" s="11" customFormat="1" ht="45" x14ac:dyDescent="0.25">
      <c r="A87" s="13" t="s">
        <v>343</v>
      </c>
      <c r="B87" s="6" t="s">
        <v>342</v>
      </c>
      <c r="C87" s="7" t="s">
        <v>517</v>
      </c>
      <c r="D87" s="5" t="s">
        <v>114</v>
      </c>
      <c r="E87" s="16">
        <v>15</v>
      </c>
      <c r="F87" s="15">
        <v>34989.24</v>
      </c>
      <c r="G87" s="15">
        <f t="shared" si="4"/>
        <v>524838.6</v>
      </c>
      <c r="H87" s="15">
        <v>0</v>
      </c>
      <c r="I87" s="15">
        <f t="shared" si="5"/>
        <v>0</v>
      </c>
      <c r="J87" s="15">
        <f t="shared" si="6"/>
        <v>524838.6</v>
      </c>
    </row>
    <row r="88" spans="1:10" s="11" customFormat="1" ht="45" x14ac:dyDescent="0.25">
      <c r="A88" s="13" t="s">
        <v>117</v>
      </c>
      <c r="B88" s="6" t="s">
        <v>342</v>
      </c>
      <c r="C88" s="7" t="s">
        <v>518</v>
      </c>
      <c r="D88" s="5" t="s">
        <v>114</v>
      </c>
      <c r="E88" s="16">
        <v>4</v>
      </c>
      <c r="F88" s="15">
        <v>39078.858</v>
      </c>
      <c r="G88" s="15">
        <f t="shared" si="4"/>
        <v>156315.432</v>
      </c>
      <c r="H88" s="15">
        <v>0</v>
      </c>
      <c r="I88" s="15">
        <f t="shared" si="5"/>
        <v>0</v>
      </c>
      <c r="J88" s="15">
        <f t="shared" si="6"/>
        <v>156315.432</v>
      </c>
    </row>
    <row r="89" spans="1:10" s="11" customFormat="1" ht="45" x14ac:dyDescent="0.25">
      <c r="A89" s="13" t="s">
        <v>118</v>
      </c>
      <c r="B89" s="6" t="s">
        <v>342</v>
      </c>
      <c r="C89" s="7" t="s">
        <v>519</v>
      </c>
      <c r="D89" s="5" t="s">
        <v>114</v>
      </c>
      <c r="E89" s="16">
        <v>15</v>
      </c>
      <c r="F89" s="15">
        <v>11762.777000000002</v>
      </c>
      <c r="G89" s="15">
        <f t="shared" si="4"/>
        <v>176441.65500000003</v>
      </c>
      <c r="H89" s="15">
        <v>0</v>
      </c>
      <c r="I89" s="15">
        <f t="shared" si="5"/>
        <v>0</v>
      </c>
      <c r="J89" s="15">
        <f t="shared" si="6"/>
        <v>176441.65500000003</v>
      </c>
    </row>
    <row r="90" spans="1:10" s="11" customFormat="1" ht="45" x14ac:dyDescent="0.25">
      <c r="A90" s="13" t="s">
        <v>119</v>
      </c>
      <c r="B90" s="6" t="s">
        <v>342</v>
      </c>
      <c r="C90" s="7" t="s">
        <v>520</v>
      </c>
      <c r="D90" s="5" t="s">
        <v>114</v>
      </c>
      <c r="E90" s="16">
        <v>2</v>
      </c>
      <c r="F90" s="15">
        <v>5705.4659999999994</v>
      </c>
      <c r="G90" s="15">
        <f t="shared" si="4"/>
        <v>11410.931999999999</v>
      </c>
      <c r="H90" s="15">
        <v>0</v>
      </c>
      <c r="I90" s="15">
        <f t="shared" si="5"/>
        <v>0</v>
      </c>
      <c r="J90" s="15">
        <f t="shared" si="6"/>
        <v>11410.931999999999</v>
      </c>
    </row>
    <row r="91" spans="1:10" s="11" customFormat="1" ht="45" x14ac:dyDescent="0.25">
      <c r="A91" s="13" t="s">
        <v>120</v>
      </c>
      <c r="B91" s="6" t="s">
        <v>342</v>
      </c>
      <c r="C91" s="7" t="s">
        <v>521</v>
      </c>
      <c r="D91" s="5" t="s">
        <v>114</v>
      </c>
      <c r="E91" s="16">
        <v>7</v>
      </c>
      <c r="F91" s="15">
        <v>25554.75</v>
      </c>
      <c r="G91" s="15">
        <f t="shared" si="4"/>
        <v>178883.25</v>
      </c>
      <c r="H91" s="15">
        <v>0</v>
      </c>
      <c r="I91" s="15">
        <f t="shared" si="5"/>
        <v>0</v>
      </c>
      <c r="J91" s="15">
        <f t="shared" si="6"/>
        <v>178883.25</v>
      </c>
    </row>
    <row r="92" spans="1:10" s="11" customFormat="1" ht="45" x14ac:dyDescent="0.25">
      <c r="A92" s="13" t="s">
        <v>121</v>
      </c>
      <c r="B92" s="6" t="s">
        <v>342</v>
      </c>
      <c r="C92" s="7" t="s">
        <v>522</v>
      </c>
      <c r="D92" s="5" t="s">
        <v>114</v>
      </c>
      <c r="E92" s="16">
        <v>796</v>
      </c>
      <c r="F92" s="15">
        <v>786.92900000000009</v>
      </c>
      <c r="G92" s="15">
        <f t="shared" si="4"/>
        <v>626395.48400000005</v>
      </c>
      <c r="H92" s="15">
        <v>0</v>
      </c>
      <c r="I92" s="15">
        <f t="shared" si="5"/>
        <v>0</v>
      </c>
      <c r="J92" s="15">
        <f t="shared" si="6"/>
        <v>626395.48400000005</v>
      </c>
    </row>
    <row r="93" spans="1:10" s="11" customFormat="1" ht="45" x14ac:dyDescent="0.25">
      <c r="A93" s="13" t="s">
        <v>122</v>
      </c>
      <c r="B93" s="6" t="s">
        <v>342</v>
      </c>
      <c r="C93" s="7" t="s">
        <v>523</v>
      </c>
      <c r="D93" s="5" t="s">
        <v>114</v>
      </c>
      <c r="E93" s="16">
        <v>112</v>
      </c>
      <c r="F93" s="15">
        <v>1213.1860000000001</v>
      </c>
      <c r="G93" s="15">
        <f t="shared" si="4"/>
        <v>135876.83200000002</v>
      </c>
      <c r="H93" s="15">
        <v>0</v>
      </c>
      <c r="I93" s="15">
        <f t="shared" si="5"/>
        <v>0</v>
      </c>
      <c r="J93" s="15">
        <f t="shared" si="6"/>
        <v>135876.83200000002</v>
      </c>
    </row>
    <row r="94" spans="1:10" s="53" customFormat="1" ht="22.5" x14ac:dyDescent="0.25">
      <c r="A94" s="47" t="s">
        <v>123</v>
      </c>
      <c r="B94" s="48" t="s">
        <v>150</v>
      </c>
      <c r="C94" s="49" t="s">
        <v>151</v>
      </c>
      <c r="D94" s="50" t="s">
        <v>42</v>
      </c>
      <c r="E94" s="54">
        <v>5.72</v>
      </c>
      <c r="F94" s="52"/>
      <c r="G94" s="52"/>
      <c r="H94" s="52">
        <v>115200</v>
      </c>
      <c r="I94" s="52">
        <f t="shared" si="5"/>
        <v>658944</v>
      </c>
      <c r="J94" s="52">
        <f t="shared" si="6"/>
        <v>658944</v>
      </c>
    </row>
    <row r="95" spans="1:10" s="11" customFormat="1" ht="45" x14ac:dyDescent="0.25">
      <c r="A95" s="13" t="s">
        <v>124</v>
      </c>
      <c r="B95" s="6" t="s">
        <v>344</v>
      </c>
      <c r="C95" s="7" t="s">
        <v>524</v>
      </c>
      <c r="D95" s="5" t="s">
        <v>114</v>
      </c>
      <c r="E95" s="16">
        <v>572</v>
      </c>
      <c r="F95" s="15">
        <v>1094.106</v>
      </c>
      <c r="G95" s="15">
        <f t="shared" si="4"/>
        <v>625828.63199999998</v>
      </c>
      <c r="H95" s="15">
        <v>0</v>
      </c>
      <c r="I95" s="15">
        <f t="shared" si="5"/>
        <v>0</v>
      </c>
      <c r="J95" s="15">
        <f t="shared" si="6"/>
        <v>625828.63199999998</v>
      </c>
    </row>
    <row r="96" spans="1:10" s="53" customFormat="1" ht="22.5" x14ac:dyDescent="0.25">
      <c r="A96" s="47" t="s">
        <v>125</v>
      </c>
      <c r="B96" s="48" t="s">
        <v>345</v>
      </c>
      <c r="C96" s="49" t="s">
        <v>346</v>
      </c>
      <c r="D96" s="50" t="s">
        <v>42</v>
      </c>
      <c r="E96" s="51">
        <v>1</v>
      </c>
      <c r="F96" s="52"/>
      <c r="G96" s="52"/>
      <c r="H96" s="52">
        <v>216000</v>
      </c>
      <c r="I96" s="52">
        <f t="shared" si="5"/>
        <v>216000</v>
      </c>
      <c r="J96" s="52">
        <f t="shared" si="6"/>
        <v>216000</v>
      </c>
    </row>
    <row r="97" spans="1:10" s="11" customFormat="1" ht="45" x14ac:dyDescent="0.25">
      <c r="A97" s="13" t="s">
        <v>126</v>
      </c>
      <c r="B97" s="6" t="s">
        <v>347</v>
      </c>
      <c r="C97" s="7" t="s">
        <v>525</v>
      </c>
      <c r="D97" s="5" t="s">
        <v>114</v>
      </c>
      <c r="E97" s="16">
        <v>80</v>
      </c>
      <c r="F97" s="15">
        <v>1936.3500000000001</v>
      </c>
      <c r="G97" s="15">
        <f t="shared" si="4"/>
        <v>154908</v>
      </c>
      <c r="H97" s="15">
        <v>0</v>
      </c>
      <c r="I97" s="15">
        <f t="shared" si="5"/>
        <v>0</v>
      </c>
      <c r="J97" s="15">
        <f t="shared" si="6"/>
        <v>154908</v>
      </c>
    </row>
    <row r="98" spans="1:10" s="11" customFormat="1" ht="45" x14ac:dyDescent="0.25">
      <c r="A98" s="13" t="s">
        <v>127</v>
      </c>
      <c r="B98" s="6" t="s">
        <v>347</v>
      </c>
      <c r="C98" s="7" t="s">
        <v>526</v>
      </c>
      <c r="D98" s="5" t="s">
        <v>114</v>
      </c>
      <c r="E98" s="16">
        <v>20</v>
      </c>
      <c r="F98" s="15">
        <v>1549.0800000000002</v>
      </c>
      <c r="G98" s="15">
        <f t="shared" si="4"/>
        <v>30981.600000000002</v>
      </c>
      <c r="H98" s="15">
        <v>0</v>
      </c>
      <c r="I98" s="15">
        <f t="shared" si="5"/>
        <v>0</v>
      </c>
      <c r="J98" s="15">
        <f t="shared" si="6"/>
        <v>30981.600000000002</v>
      </c>
    </row>
    <row r="99" spans="1:10" s="11" customFormat="1" ht="45" x14ac:dyDescent="0.25">
      <c r="A99" s="13" t="s">
        <v>128</v>
      </c>
      <c r="B99" s="6" t="s">
        <v>350</v>
      </c>
      <c r="C99" s="7" t="s">
        <v>351</v>
      </c>
      <c r="D99" s="5" t="s">
        <v>114</v>
      </c>
      <c r="E99" s="16">
        <v>200</v>
      </c>
      <c r="F99" s="15">
        <v>1418.5990000000002</v>
      </c>
      <c r="G99" s="15">
        <f t="shared" si="4"/>
        <v>283719.80000000005</v>
      </c>
      <c r="H99" s="15">
        <v>0</v>
      </c>
      <c r="I99" s="15">
        <f t="shared" si="5"/>
        <v>0</v>
      </c>
      <c r="J99" s="15">
        <f t="shared" si="6"/>
        <v>283719.80000000005</v>
      </c>
    </row>
    <row r="100" spans="1:10" s="11" customFormat="1" ht="45" x14ac:dyDescent="0.25">
      <c r="A100" s="13" t="s">
        <v>129</v>
      </c>
      <c r="B100" s="6" t="s">
        <v>379</v>
      </c>
      <c r="C100" s="7" t="s">
        <v>527</v>
      </c>
      <c r="D100" s="5" t="s">
        <v>114</v>
      </c>
      <c r="E100" s="16">
        <v>1344</v>
      </c>
      <c r="F100" s="15">
        <v>313.53399999999999</v>
      </c>
      <c r="G100" s="15">
        <f t="shared" si="4"/>
        <v>421389.696</v>
      </c>
      <c r="H100" s="15">
        <v>0</v>
      </c>
      <c r="I100" s="15">
        <f t="shared" si="5"/>
        <v>0</v>
      </c>
      <c r="J100" s="15">
        <f t="shared" si="6"/>
        <v>421389.696</v>
      </c>
    </row>
    <row r="101" spans="1:10" s="11" customFormat="1" ht="45" x14ac:dyDescent="0.25">
      <c r="A101" s="13" t="s">
        <v>130</v>
      </c>
      <c r="B101" s="6" t="s">
        <v>352</v>
      </c>
      <c r="C101" s="7" t="s">
        <v>353</v>
      </c>
      <c r="D101" s="5" t="s">
        <v>114</v>
      </c>
      <c r="E101" s="16">
        <v>928</v>
      </c>
      <c r="F101" s="15">
        <v>856</v>
      </c>
      <c r="G101" s="15">
        <f t="shared" si="4"/>
        <v>794368</v>
      </c>
      <c r="H101" s="15">
        <v>0</v>
      </c>
      <c r="I101" s="15">
        <f t="shared" si="5"/>
        <v>0</v>
      </c>
      <c r="J101" s="15">
        <f t="shared" si="6"/>
        <v>794368</v>
      </c>
    </row>
    <row r="102" spans="1:10" s="11" customFormat="1" ht="45" x14ac:dyDescent="0.25">
      <c r="A102" s="13" t="s">
        <v>131</v>
      </c>
      <c r="B102" s="6" t="s">
        <v>354</v>
      </c>
      <c r="C102" s="7" t="s">
        <v>355</v>
      </c>
      <c r="D102" s="5" t="s">
        <v>114</v>
      </c>
      <c r="E102" s="16">
        <v>50</v>
      </c>
      <c r="F102" s="15">
        <v>457.6</v>
      </c>
      <c r="G102" s="15">
        <f t="shared" si="4"/>
        <v>22880</v>
      </c>
      <c r="H102" s="15">
        <v>0</v>
      </c>
      <c r="I102" s="15">
        <f t="shared" si="5"/>
        <v>0</v>
      </c>
      <c r="J102" s="15">
        <f t="shared" si="6"/>
        <v>22880</v>
      </c>
    </row>
    <row r="103" spans="1:10" s="11" customFormat="1" ht="45" x14ac:dyDescent="0.25">
      <c r="A103" s="13" t="s">
        <v>132</v>
      </c>
      <c r="B103" s="6" t="s">
        <v>528</v>
      </c>
      <c r="C103" s="7" t="s">
        <v>529</v>
      </c>
      <c r="D103" s="5" t="s">
        <v>114</v>
      </c>
      <c r="E103" s="16">
        <v>20</v>
      </c>
      <c r="F103" s="15">
        <v>448.74700000000001</v>
      </c>
      <c r="G103" s="15">
        <f t="shared" si="4"/>
        <v>8974.94</v>
      </c>
      <c r="H103" s="15">
        <v>0</v>
      </c>
      <c r="I103" s="15">
        <f t="shared" si="5"/>
        <v>0</v>
      </c>
      <c r="J103" s="15">
        <f t="shared" si="6"/>
        <v>8974.94</v>
      </c>
    </row>
    <row r="104" spans="1:10" s="53" customFormat="1" ht="33.75" x14ac:dyDescent="0.25">
      <c r="A104" s="47" t="s">
        <v>133</v>
      </c>
      <c r="B104" s="48" t="s">
        <v>356</v>
      </c>
      <c r="C104" s="49" t="s">
        <v>357</v>
      </c>
      <c r="D104" s="50" t="s">
        <v>61</v>
      </c>
      <c r="E104" s="56">
        <v>0.6</v>
      </c>
      <c r="F104" s="52"/>
      <c r="G104" s="52"/>
      <c r="H104" s="52">
        <v>207648</v>
      </c>
      <c r="I104" s="52">
        <f t="shared" si="5"/>
        <v>124588.79999999999</v>
      </c>
      <c r="J104" s="52">
        <f t="shared" si="6"/>
        <v>124588.79999999999</v>
      </c>
    </row>
    <row r="105" spans="1:10" s="11" customFormat="1" ht="45" x14ac:dyDescent="0.25">
      <c r="A105" s="13" t="s">
        <v>135</v>
      </c>
      <c r="B105" s="6" t="s">
        <v>530</v>
      </c>
      <c r="C105" s="7" t="s">
        <v>358</v>
      </c>
      <c r="D105" s="5" t="s">
        <v>68</v>
      </c>
      <c r="E105" s="14">
        <v>61.8</v>
      </c>
      <c r="F105" s="15">
        <v>310</v>
      </c>
      <c r="G105" s="15">
        <f t="shared" si="4"/>
        <v>19158</v>
      </c>
      <c r="H105" s="15">
        <v>0</v>
      </c>
      <c r="I105" s="15">
        <f t="shared" si="5"/>
        <v>0</v>
      </c>
      <c r="J105" s="15">
        <f t="shared" si="6"/>
        <v>19158</v>
      </c>
    </row>
    <row r="106" spans="1:10" s="53" customFormat="1" ht="22.5" x14ac:dyDescent="0.25">
      <c r="A106" s="47" t="s">
        <v>136</v>
      </c>
      <c r="B106" s="48" t="s">
        <v>359</v>
      </c>
      <c r="C106" s="49" t="s">
        <v>360</v>
      </c>
      <c r="D106" s="50" t="s">
        <v>61</v>
      </c>
      <c r="E106" s="54">
        <v>11.25</v>
      </c>
      <c r="F106" s="52"/>
      <c r="G106" s="52"/>
      <c r="H106" s="52">
        <v>126432</v>
      </c>
      <c r="I106" s="52">
        <f t="shared" si="5"/>
        <v>1422360</v>
      </c>
      <c r="J106" s="52">
        <f t="shared" si="6"/>
        <v>1422360</v>
      </c>
    </row>
    <row r="107" spans="1:10" s="11" customFormat="1" ht="45" x14ac:dyDescent="0.25">
      <c r="A107" s="13" t="s">
        <v>137</v>
      </c>
      <c r="B107" s="6" t="s">
        <v>361</v>
      </c>
      <c r="C107" s="7" t="s">
        <v>362</v>
      </c>
      <c r="D107" s="5" t="s">
        <v>68</v>
      </c>
      <c r="E107" s="17">
        <v>1158.75</v>
      </c>
      <c r="F107" s="15">
        <v>660.33</v>
      </c>
      <c r="G107" s="15">
        <f t="shared" si="4"/>
        <v>765157.38750000007</v>
      </c>
      <c r="H107" s="15">
        <v>0</v>
      </c>
      <c r="I107" s="15">
        <f t="shared" si="5"/>
        <v>0</v>
      </c>
      <c r="J107" s="15">
        <f t="shared" si="6"/>
        <v>765157.38750000007</v>
      </c>
    </row>
    <row r="108" spans="1:10" s="11" customFormat="1" ht="45" x14ac:dyDescent="0.25">
      <c r="A108" s="13" t="s">
        <v>138</v>
      </c>
      <c r="B108" s="6" t="s">
        <v>363</v>
      </c>
      <c r="C108" s="7" t="s">
        <v>364</v>
      </c>
      <c r="D108" s="5" t="s">
        <v>114</v>
      </c>
      <c r="E108" s="16">
        <v>195</v>
      </c>
      <c r="F108" s="15">
        <v>1870</v>
      </c>
      <c r="G108" s="15">
        <f t="shared" si="4"/>
        <v>364650</v>
      </c>
      <c r="H108" s="15">
        <v>0</v>
      </c>
      <c r="I108" s="15">
        <f t="shared" si="5"/>
        <v>0</v>
      </c>
      <c r="J108" s="15">
        <f t="shared" si="6"/>
        <v>364650</v>
      </c>
    </row>
    <row r="109" spans="1:10" s="11" customFormat="1" ht="45" x14ac:dyDescent="0.25">
      <c r="A109" s="13" t="s">
        <v>139</v>
      </c>
      <c r="B109" s="6" t="s">
        <v>365</v>
      </c>
      <c r="C109" s="7" t="s">
        <v>366</v>
      </c>
      <c r="D109" s="5" t="s">
        <v>114</v>
      </c>
      <c r="E109" s="16">
        <v>150</v>
      </c>
      <c r="F109" s="15">
        <v>789.59400000000005</v>
      </c>
      <c r="G109" s="15">
        <f t="shared" si="4"/>
        <v>118439.1</v>
      </c>
      <c r="H109" s="15">
        <v>0</v>
      </c>
      <c r="I109" s="15">
        <f t="shared" si="5"/>
        <v>0</v>
      </c>
      <c r="J109" s="15">
        <f t="shared" si="6"/>
        <v>118439.1</v>
      </c>
    </row>
    <row r="110" spans="1:10" s="11" customFormat="1" ht="45" x14ac:dyDescent="0.25">
      <c r="A110" s="13" t="s">
        <v>140</v>
      </c>
      <c r="B110" s="6" t="s">
        <v>367</v>
      </c>
      <c r="C110" s="7" t="s">
        <v>368</v>
      </c>
      <c r="D110" s="5" t="s">
        <v>114</v>
      </c>
      <c r="E110" s="16">
        <v>2310</v>
      </c>
      <c r="F110" s="15">
        <v>181.077</v>
      </c>
      <c r="G110" s="15">
        <f t="shared" si="4"/>
        <v>418287.87</v>
      </c>
      <c r="H110" s="15">
        <v>0</v>
      </c>
      <c r="I110" s="15">
        <f t="shared" si="5"/>
        <v>0</v>
      </c>
      <c r="J110" s="15">
        <f t="shared" si="6"/>
        <v>418287.87</v>
      </c>
    </row>
    <row r="111" spans="1:10" s="11" customFormat="1" ht="45" x14ac:dyDescent="0.25">
      <c r="A111" s="13" t="s">
        <v>141</v>
      </c>
      <c r="B111" s="6" t="s">
        <v>369</v>
      </c>
      <c r="C111" s="7" t="s">
        <v>370</v>
      </c>
      <c r="D111" s="5" t="s">
        <v>114</v>
      </c>
      <c r="E111" s="16">
        <v>500</v>
      </c>
      <c r="F111" s="15">
        <v>53</v>
      </c>
      <c r="G111" s="15">
        <f t="shared" si="4"/>
        <v>26500</v>
      </c>
      <c r="H111" s="15">
        <v>0</v>
      </c>
      <c r="I111" s="15">
        <f t="shared" si="5"/>
        <v>0</v>
      </c>
      <c r="J111" s="15">
        <f t="shared" si="6"/>
        <v>26500</v>
      </c>
    </row>
    <row r="112" spans="1:10" s="11" customFormat="1" ht="45" x14ac:dyDescent="0.25">
      <c r="A112" s="13" t="s">
        <v>142</v>
      </c>
      <c r="B112" s="6" t="s">
        <v>371</v>
      </c>
      <c r="C112" s="7" t="s">
        <v>411</v>
      </c>
      <c r="D112" s="5" t="s">
        <v>114</v>
      </c>
      <c r="E112" s="16">
        <v>10224</v>
      </c>
      <c r="F112" s="15">
        <v>18.771999999999998</v>
      </c>
      <c r="G112" s="15">
        <f t="shared" si="4"/>
        <v>191924.92799999999</v>
      </c>
      <c r="H112" s="15">
        <v>0</v>
      </c>
      <c r="I112" s="15">
        <f t="shared" si="5"/>
        <v>0</v>
      </c>
      <c r="J112" s="15">
        <f t="shared" si="6"/>
        <v>191924.92799999999</v>
      </c>
    </row>
    <row r="113" spans="1:10" s="11" customFormat="1" ht="45" x14ac:dyDescent="0.25">
      <c r="A113" s="13" t="s">
        <v>143</v>
      </c>
      <c r="B113" s="6" t="s">
        <v>372</v>
      </c>
      <c r="C113" s="7" t="s">
        <v>412</v>
      </c>
      <c r="D113" s="5" t="s">
        <v>114</v>
      </c>
      <c r="E113" s="16">
        <v>10224</v>
      </c>
      <c r="F113" s="15">
        <v>12.883000000000001</v>
      </c>
      <c r="G113" s="15">
        <f t="shared" si="4"/>
        <v>131715.79200000002</v>
      </c>
      <c r="H113" s="15">
        <v>0</v>
      </c>
      <c r="I113" s="15">
        <f t="shared" si="5"/>
        <v>0</v>
      </c>
      <c r="J113" s="15">
        <f t="shared" si="6"/>
        <v>131715.79200000002</v>
      </c>
    </row>
    <row r="114" spans="1:10" s="11" customFormat="1" ht="45" x14ac:dyDescent="0.25">
      <c r="A114" s="13" t="s">
        <v>144</v>
      </c>
      <c r="B114" s="6" t="s">
        <v>373</v>
      </c>
      <c r="C114" s="7" t="s">
        <v>413</v>
      </c>
      <c r="D114" s="5" t="s">
        <v>114</v>
      </c>
      <c r="E114" s="16">
        <v>10224</v>
      </c>
      <c r="F114" s="15">
        <v>3.3540000000000001</v>
      </c>
      <c r="G114" s="15">
        <f t="shared" si="4"/>
        <v>34291.296000000002</v>
      </c>
      <c r="H114" s="15">
        <v>0</v>
      </c>
      <c r="I114" s="15">
        <f t="shared" si="5"/>
        <v>0</v>
      </c>
      <c r="J114" s="15">
        <f t="shared" si="6"/>
        <v>34291.296000000002</v>
      </c>
    </row>
    <row r="115" spans="1:10" s="11" customFormat="1" ht="45" x14ac:dyDescent="0.25">
      <c r="A115" s="13" t="s">
        <v>146</v>
      </c>
      <c r="B115" s="6" t="s">
        <v>372</v>
      </c>
      <c r="C115" s="7" t="s">
        <v>531</v>
      </c>
      <c r="D115" s="5" t="s">
        <v>114</v>
      </c>
      <c r="E115" s="16">
        <v>600</v>
      </c>
      <c r="F115" s="15">
        <v>26.039000000000001</v>
      </c>
      <c r="G115" s="15">
        <f t="shared" si="4"/>
        <v>15623.400000000001</v>
      </c>
      <c r="H115" s="15">
        <v>0</v>
      </c>
      <c r="I115" s="15">
        <f t="shared" si="5"/>
        <v>0</v>
      </c>
      <c r="J115" s="15">
        <f t="shared" si="6"/>
        <v>15623.400000000001</v>
      </c>
    </row>
    <row r="116" spans="1:10" s="11" customFormat="1" ht="45" x14ac:dyDescent="0.25">
      <c r="A116" s="13" t="s">
        <v>375</v>
      </c>
      <c r="B116" s="6" t="s">
        <v>373</v>
      </c>
      <c r="C116" s="7" t="s">
        <v>532</v>
      </c>
      <c r="D116" s="5" t="s">
        <v>114</v>
      </c>
      <c r="E116" s="16">
        <v>600</v>
      </c>
      <c r="F116" s="15">
        <v>4.5110000000000001</v>
      </c>
      <c r="G116" s="15">
        <f t="shared" si="4"/>
        <v>2706.6</v>
      </c>
      <c r="H116" s="15">
        <v>0</v>
      </c>
      <c r="I116" s="15">
        <f t="shared" si="5"/>
        <v>0</v>
      </c>
      <c r="J116" s="15">
        <f t="shared" si="6"/>
        <v>2706.6</v>
      </c>
    </row>
    <row r="117" spans="1:10" s="11" customFormat="1" ht="45" x14ac:dyDescent="0.25">
      <c r="A117" s="13" t="s">
        <v>147</v>
      </c>
      <c r="B117" s="6" t="s">
        <v>352</v>
      </c>
      <c r="C117" s="7" t="s">
        <v>533</v>
      </c>
      <c r="D117" s="5" t="s">
        <v>114</v>
      </c>
      <c r="E117" s="16">
        <v>2310</v>
      </c>
      <c r="F117" s="15">
        <v>620</v>
      </c>
      <c r="G117" s="15">
        <f t="shared" si="4"/>
        <v>1432200</v>
      </c>
      <c r="H117" s="15">
        <v>0</v>
      </c>
      <c r="I117" s="15">
        <f t="shared" si="5"/>
        <v>0</v>
      </c>
      <c r="J117" s="15">
        <f t="shared" si="6"/>
        <v>1432200</v>
      </c>
    </row>
    <row r="118" spans="1:10" s="11" customFormat="1" ht="45" x14ac:dyDescent="0.25">
      <c r="A118" s="13" t="s">
        <v>148</v>
      </c>
      <c r="B118" s="6" t="s">
        <v>393</v>
      </c>
      <c r="C118" s="7" t="s">
        <v>376</v>
      </c>
      <c r="D118" s="5" t="s">
        <v>114</v>
      </c>
      <c r="E118" s="16">
        <v>2310</v>
      </c>
      <c r="F118" s="15">
        <v>40.625</v>
      </c>
      <c r="G118" s="15">
        <f t="shared" si="4"/>
        <v>93843.75</v>
      </c>
      <c r="H118" s="15">
        <v>0</v>
      </c>
      <c r="I118" s="15">
        <f t="shared" si="5"/>
        <v>0</v>
      </c>
      <c r="J118" s="15">
        <f t="shared" si="6"/>
        <v>93843.75</v>
      </c>
    </row>
    <row r="119" spans="1:10" s="11" customFormat="1" ht="45" x14ac:dyDescent="0.25">
      <c r="A119" s="13" t="s">
        <v>149</v>
      </c>
      <c r="B119" s="6" t="s">
        <v>371</v>
      </c>
      <c r="C119" s="7" t="s">
        <v>377</v>
      </c>
      <c r="D119" s="5" t="s">
        <v>114</v>
      </c>
      <c r="E119" s="16">
        <v>2688</v>
      </c>
      <c r="F119" s="15">
        <v>25.480000000000004</v>
      </c>
      <c r="G119" s="15">
        <f t="shared" si="4"/>
        <v>68490.240000000005</v>
      </c>
      <c r="H119" s="15">
        <v>0</v>
      </c>
      <c r="I119" s="15">
        <f t="shared" si="5"/>
        <v>0</v>
      </c>
      <c r="J119" s="15">
        <f t="shared" si="6"/>
        <v>68490.240000000005</v>
      </c>
    </row>
    <row r="120" spans="1:10" s="11" customFormat="1" ht="45" x14ac:dyDescent="0.25">
      <c r="A120" s="13" t="s">
        <v>152</v>
      </c>
      <c r="B120" s="6" t="s">
        <v>372</v>
      </c>
      <c r="C120" s="7" t="s">
        <v>378</v>
      </c>
      <c r="D120" s="5" t="s">
        <v>114</v>
      </c>
      <c r="E120" s="16">
        <v>2688</v>
      </c>
      <c r="F120" s="15">
        <v>9.7110000000000003</v>
      </c>
      <c r="G120" s="15">
        <f t="shared" si="4"/>
        <v>26103.168000000001</v>
      </c>
      <c r="H120" s="15">
        <v>0</v>
      </c>
      <c r="I120" s="15">
        <f t="shared" si="5"/>
        <v>0</v>
      </c>
      <c r="J120" s="15">
        <f t="shared" si="6"/>
        <v>26103.168000000001</v>
      </c>
    </row>
    <row r="121" spans="1:10" s="11" customFormat="1" ht="45" x14ac:dyDescent="0.25">
      <c r="A121" s="13" t="s">
        <v>153</v>
      </c>
      <c r="B121" s="6" t="s">
        <v>379</v>
      </c>
      <c r="C121" s="7" t="s">
        <v>534</v>
      </c>
      <c r="D121" s="5" t="s">
        <v>114</v>
      </c>
      <c r="E121" s="16">
        <v>30</v>
      </c>
      <c r="F121" s="15">
        <v>11521.614000000001</v>
      </c>
      <c r="G121" s="15">
        <f t="shared" si="4"/>
        <v>345648.42000000004</v>
      </c>
      <c r="H121" s="15">
        <v>0</v>
      </c>
      <c r="I121" s="15">
        <f t="shared" si="5"/>
        <v>0</v>
      </c>
      <c r="J121" s="15">
        <f t="shared" si="6"/>
        <v>345648.42000000004</v>
      </c>
    </row>
    <row r="122" spans="1:10" s="53" customFormat="1" ht="22.5" x14ac:dyDescent="0.25">
      <c r="A122" s="47" t="s">
        <v>154</v>
      </c>
      <c r="B122" s="48" t="s">
        <v>150</v>
      </c>
      <c r="C122" s="49" t="s">
        <v>151</v>
      </c>
      <c r="D122" s="50" t="s">
        <v>42</v>
      </c>
      <c r="E122" s="54">
        <v>0.41</v>
      </c>
      <c r="F122" s="52"/>
      <c r="G122" s="52"/>
      <c r="H122" s="52">
        <v>216000</v>
      </c>
      <c r="I122" s="52">
        <f t="shared" si="5"/>
        <v>88560</v>
      </c>
      <c r="J122" s="52">
        <f t="shared" si="6"/>
        <v>88560</v>
      </c>
    </row>
    <row r="123" spans="1:10" s="11" customFormat="1" ht="45" x14ac:dyDescent="0.25">
      <c r="A123" s="13" t="s">
        <v>155</v>
      </c>
      <c r="B123" s="6" t="s">
        <v>344</v>
      </c>
      <c r="C123" s="7" t="s">
        <v>380</v>
      </c>
      <c r="D123" s="5" t="s">
        <v>114</v>
      </c>
      <c r="E123" s="16">
        <v>41</v>
      </c>
      <c r="F123" s="15">
        <v>7611.24</v>
      </c>
      <c r="G123" s="15">
        <f t="shared" si="4"/>
        <v>312060.83999999997</v>
      </c>
      <c r="H123" s="15">
        <v>0</v>
      </c>
      <c r="I123" s="15">
        <f t="shared" si="5"/>
        <v>0</v>
      </c>
      <c r="J123" s="15">
        <f t="shared" si="6"/>
        <v>312060.83999999997</v>
      </c>
    </row>
    <row r="124" spans="1:10" s="11" customFormat="1" ht="45" x14ac:dyDescent="0.25">
      <c r="A124" s="13" t="s">
        <v>156</v>
      </c>
      <c r="B124" s="6" t="s">
        <v>347</v>
      </c>
      <c r="C124" s="7" t="s">
        <v>381</v>
      </c>
      <c r="D124" s="5" t="s">
        <v>114</v>
      </c>
      <c r="E124" s="16">
        <v>41</v>
      </c>
      <c r="F124" s="15">
        <v>8280.5450000000001</v>
      </c>
      <c r="G124" s="15">
        <f t="shared" si="4"/>
        <v>339502.34500000003</v>
      </c>
      <c r="H124" s="15">
        <v>0</v>
      </c>
      <c r="I124" s="15">
        <f t="shared" si="5"/>
        <v>0</v>
      </c>
      <c r="J124" s="15">
        <f t="shared" si="6"/>
        <v>339502.34500000003</v>
      </c>
    </row>
    <row r="125" spans="1:10" s="11" customFormat="1" ht="45" x14ac:dyDescent="0.25">
      <c r="A125" s="13" t="s">
        <v>157</v>
      </c>
      <c r="B125" s="6" t="s">
        <v>365</v>
      </c>
      <c r="C125" s="7" t="s">
        <v>382</v>
      </c>
      <c r="D125" s="5" t="s">
        <v>114</v>
      </c>
      <c r="E125" s="16">
        <v>164</v>
      </c>
      <c r="F125" s="15">
        <v>416.48099999999999</v>
      </c>
      <c r="G125" s="15">
        <f t="shared" si="4"/>
        <v>68302.884000000005</v>
      </c>
      <c r="H125" s="15">
        <v>0</v>
      </c>
      <c r="I125" s="15">
        <f t="shared" si="5"/>
        <v>0</v>
      </c>
      <c r="J125" s="15">
        <f t="shared" si="6"/>
        <v>68302.884000000005</v>
      </c>
    </row>
    <row r="126" spans="1:10" s="11" customFormat="1" ht="45" x14ac:dyDescent="0.25">
      <c r="A126" s="13" t="s">
        <v>158</v>
      </c>
      <c r="B126" s="6" t="s">
        <v>365</v>
      </c>
      <c r="C126" s="7" t="s">
        <v>383</v>
      </c>
      <c r="D126" s="5" t="s">
        <v>114</v>
      </c>
      <c r="E126" s="16">
        <v>164</v>
      </c>
      <c r="F126" s="15">
        <v>2614.6770000000001</v>
      </c>
      <c r="G126" s="15">
        <f t="shared" si="4"/>
        <v>428807.02800000005</v>
      </c>
      <c r="H126" s="15">
        <v>0</v>
      </c>
      <c r="I126" s="15">
        <f t="shared" si="5"/>
        <v>0</v>
      </c>
      <c r="J126" s="15">
        <f t="shared" si="6"/>
        <v>428807.02800000005</v>
      </c>
    </row>
    <row r="127" spans="1:10" s="11" customFormat="1" ht="45" x14ac:dyDescent="0.25">
      <c r="A127" s="13" t="s">
        <v>159</v>
      </c>
      <c r="B127" s="6" t="s">
        <v>384</v>
      </c>
      <c r="C127" s="7" t="s">
        <v>385</v>
      </c>
      <c r="D127" s="5" t="s">
        <v>114</v>
      </c>
      <c r="E127" s="16">
        <v>410</v>
      </c>
      <c r="F127" s="15">
        <v>176.17599999999999</v>
      </c>
      <c r="G127" s="15">
        <f t="shared" si="4"/>
        <v>72232.159999999989</v>
      </c>
      <c r="H127" s="15">
        <v>0</v>
      </c>
      <c r="I127" s="15">
        <f t="shared" si="5"/>
        <v>0</v>
      </c>
      <c r="J127" s="15">
        <f t="shared" si="6"/>
        <v>72232.159999999989</v>
      </c>
    </row>
    <row r="128" spans="1:10" s="53" customFormat="1" ht="22.5" x14ac:dyDescent="0.25">
      <c r="A128" s="47" t="s">
        <v>386</v>
      </c>
      <c r="B128" s="48" t="s">
        <v>107</v>
      </c>
      <c r="C128" s="49" t="s">
        <v>108</v>
      </c>
      <c r="D128" s="50" t="s">
        <v>42</v>
      </c>
      <c r="E128" s="54">
        <v>0.63</v>
      </c>
      <c r="F128" s="52"/>
      <c r="G128" s="52"/>
      <c r="H128" s="52">
        <v>216000</v>
      </c>
      <c r="I128" s="52">
        <f t="shared" si="5"/>
        <v>136080</v>
      </c>
      <c r="J128" s="52">
        <f t="shared" si="6"/>
        <v>136080</v>
      </c>
    </row>
    <row r="129" spans="1:10" s="11" customFormat="1" ht="45" x14ac:dyDescent="0.25">
      <c r="A129" s="13" t="s">
        <v>160</v>
      </c>
      <c r="B129" s="6" t="s">
        <v>347</v>
      </c>
      <c r="C129" s="7" t="s">
        <v>535</v>
      </c>
      <c r="D129" s="5" t="s">
        <v>114</v>
      </c>
      <c r="E129" s="16">
        <v>41</v>
      </c>
      <c r="F129" s="15">
        <v>3872.7000000000003</v>
      </c>
      <c r="G129" s="15">
        <f t="shared" si="4"/>
        <v>158780.70000000001</v>
      </c>
      <c r="H129" s="15">
        <v>0</v>
      </c>
      <c r="I129" s="15">
        <f t="shared" si="5"/>
        <v>0</v>
      </c>
      <c r="J129" s="15">
        <f t="shared" si="6"/>
        <v>158780.70000000001</v>
      </c>
    </row>
    <row r="130" spans="1:10" s="11" customFormat="1" ht="45" x14ac:dyDescent="0.25">
      <c r="A130" s="13" t="s">
        <v>389</v>
      </c>
      <c r="B130" s="6" t="s">
        <v>347</v>
      </c>
      <c r="C130" s="7" t="s">
        <v>535</v>
      </c>
      <c r="D130" s="5" t="s">
        <v>114</v>
      </c>
      <c r="E130" s="16">
        <v>22</v>
      </c>
      <c r="F130" s="15">
        <v>3872.7000000000003</v>
      </c>
      <c r="G130" s="15">
        <f t="shared" si="4"/>
        <v>85199.400000000009</v>
      </c>
      <c r="H130" s="15">
        <v>0</v>
      </c>
      <c r="I130" s="15">
        <f t="shared" si="5"/>
        <v>0</v>
      </c>
      <c r="J130" s="15">
        <f t="shared" si="6"/>
        <v>85199.400000000009</v>
      </c>
    </row>
    <row r="131" spans="1:10" s="11" customFormat="1" ht="45" x14ac:dyDescent="0.25">
      <c r="A131" s="13" t="s">
        <v>163</v>
      </c>
      <c r="B131" s="6" t="s">
        <v>387</v>
      </c>
      <c r="C131" s="7" t="s">
        <v>388</v>
      </c>
      <c r="D131" s="5" t="s">
        <v>68</v>
      </c>
      <c r="E131" s="16">
        <v>82</v>
      </c>
      <c r="F131" s="15">
        <v>1462</v>
      </c>
      <c r="G131" s="15">
        <f t="shared" ref="G131:G194" si="7">E131*F131</f>
        <v>119884</v>
      </c>
      <c r="H131" s="15">
        <v>0</v>
      </c>
      <c r="I131" s="15">
        <f t="shared" ref="I131:I194" si="8">E131*H131</f>
        <v>0</v>
      </c>
      <c r="J131" s="15">
        <f t="shared" si="6"/>
        <v>119884</v>
      </c>
    </row>
    <row r="132" spans="1:10" s="11" customFormat="1" ht="45" x14ac:dyDescent="0.25">
      <c r="A132" s="13" t="s">
        <v>392</v>
      </c>
      <c r="B132" s="6" t="s">
        <v>384</v>
      </c>
      <c r="C132" s="7" t="s">
        <v>390</v>
      </c>
      <c r="D132" s="5" t="s">
        <v>114</v>
      </c>
      <c r="E132" s="16">
        <v>85</v>
      </c>
      <c r="F132" s="15">
        <v>134.39400000000001</v>
      </c>
      <c r="G132" s="15">
        <f t="shared" si="7"/>
        <v>11423.49</v>
      </c>
      <c r="H132" s="15">
        <v>0</v>
      </c>
      <c r="I132" s="15">
        <f t="shared" si="8"/>
        <v>0</v>
      </c>
      <c r="J132" s="15">
        <f t="shared" ref="J132:J195" si="9">G132+I132</f>
        <v>11423.49</v>
      </c>
    </row>
    <row r="133" spans="1:10" s="11" customFormat="1" ht="45" x14ac:dyDescent="0.25">
      <c r="A133" s="13" t="s">
        <v>166</v>
      </c>
      <c r="B133" s="6" t="s">
        <v>384</v>
      </c>
      <c r="C133" s="7" t="s">
        <v>391</v>
      </c>
      <c r="D133" s="5" t="s">
        <v>114</v>
      </c>
      <c r="E133" s="16">
        <v>123</v>
      </c>
      <c r="F133" s="15">
        <v>40.612000000000002</v>
      </c>
      <c r="G133" s="15">
        <f t="shared" si="7"/>
        <v>4995.2759999999998</v>
      </c>
      <c r="H133" s="15">
        <v>0</v>
      </c>
      <c r="I133" s="15">
        <f t="shared" si="8"/>
        <v>0</v>
      </c>
      <c r="J133" s="15">
        <f t="shared" si="9"/>
        <v>4995.2759999999998</v>
      </c>
    </row>
    <row r="134" spans="1:10" s="11" customFormat="1" ht="45" x14ac:dyDescent="0.25">
      <c r="A134" s="13" t="s">
        <v>396</v>
      </c>
      <c r="B134" s="6" t="s">
        <v>393</v>
      </c>
      <c r="C134" s="7" t="s">
        <v>536</v>
      </c>
      <c r="D134" s="5" t="s">
        <v>114</v>
      </c>
      <c r="E134" s="16">
        <v>250</v>
      </c>
      <c r="F134" s="15">
        <v>7379.5410000000002</v>
      </c>
      <c r="G134" s="15">
        <f t="shared" si="7"/>
        <v>1844885.25</v>
      </c>
      <c r="H134" s="15">
        <v>0</v>
      </c>
      <c r="I134" s="15">
        <f t="shared" si="8"/>
        <v>0</v>
      </c>
      <c r="J134" s="15">
        <f t="shared" si="9"/>
        <v>1844885.25</v>
      </c>
    </row>
    <row r="135" spans="1:10" s="11" customFormat="1" ht="45" x14ac:dyDescent="0.25">
      <c r="A135" s="13" t="s">
        <v>167</v>
      </c>
      <c r="B135" s="6" t="s">
        <v>394</v>
      </c>
      <c r="C135" s="7" t="s">
        <v>395</v>
      </c>
      <c r="D135" s="5" t="s">
        <v>114</v>
      </c>
      <c r="E135" s="16">
        <v>500</v>
      </c>
      <c r="F135" s="15">
        <v>1421</v>
      </c>
      <c r="G135" s="15">
        <f t="shared" si="7"/>
        <v>710500</v>
      </c>
      <c r="H135" s="15">
        <v>0</v>
      </c>
      <c r="I135" s="15">
        <f t="shared" si="8"/>
        <v>0</v>
      </c>
      <c r="J135" s="15">
        <f t="shared" si="9"/>
        <v>710500</v>
      </c>
    </row>
    <row r="136" spans="1:10" s="11" customFormat="1" ht="45" x14ac:dyDescent="0.25">
      <c r="A136" s="13" t="s">
        <v>170</v>
      </c>
      <c r="B136" s="6" t="s">
        <v>371</v>
      </c>
      <c r="C136" s="7" t="s">
        <v>397</v>
      </c>
      <c r="D136" s="5" t="s">
        <v>114</v>
      </c>
      <c r="E136" s="16">
        <v>500</v>
      </c>
      <c r="F136" s="15">
        <v>1006.5120000000001</v>
      </c>
      <c r="G136" s="15">
        <f t="shared" si="7"/>
        <v>503256</v>
      </c>
      <c r="H136" s="15">
        <v>0</v>
      </c>
      <c r="I136" s="15">
        <f t="shared" si="8"/>
        <v>0</v>
      </c>
      <c r="J136" s="15">
        <f t="shared" si="9"/>
        <v>503256</v>
      </c>
    </row>
    <row r="137" spans="1:10" s="11" customFormat="1" ht="45" x14ac:dyDescent="0.25">
      <c r="A137" s="13" t="s">
        <v>171</v>
      </c>
      <c r="B137" s="6" t="s">
        <v>372</v>
      </c>
      <c r="C137" s="7" t="s">
        <v>398</v>
      </c>
      <c r="D137" s="5" t="s">
        <v>114</v>
      </c>
      <c r="E137" s="16">
        <v>500</v>
      </c>
      <c r="F137" s="15">
        <v>29.626999999999999</v>
      </c>
      <c r="G137" s="15">
        <f t="shared" si="7"/>
        <v>14813.5</v>
      </c>
      <c r="H137" s="15">
        <v>0</v>
      </c>
      <c r="I137" s="15">
        <f t="shared" si="8"/>
        <v>0</v>
      </c>
      <c r="J137" s="15">
        <f t="shared" si="9"/>
        <v>14813.5</v>
      </c>
    </row>
    <row r="138" spans="1:10" s="11" customFormat="1" ht="15" x14ac:dyDescent="0.25">
      <c r="A138" s="8" t="s">
        <v>537</v>
      </c>
      <c r="B138" s="10"/>
      <c r="C138" s="10"/>
      <c r="D138" s="10"/>
      <c r="E138" s="9"/>
      <c r="F138" s="15"/>
      <c r="G138" s="15">
        <f t="shared" si="7"/>
        <v>0</v>
      </c>
      <c r="H138" s="15"/>
      <c r="I138" s="15">
        <f t="shared" si="8"/>
        <v>0</v>
      </c>
      <c r="J138" s="15">
        <f t="shared" si="9"/>
        <v>0</v>
      </c>
    </row>
    <row r="139" spans="1:10" s="53" customFormat="1" ht="33.75" x14ac:dyDescent="0.25">
      <c r="A139" s="47" t="s">
        <v>172</v>
      </c>
      <c r="B139" s="48" t="s">
        <v>88</v>
      </c>
      <c r="C139" s="49" t="s">
        <v>89</v>
      </c>
      <c r="D139" s="50" t="s">
        <v>90</v>
      </c>
      <c r="E139" s="57">
        <v>15.4975</v>
      </c>
      <c r="F139" s="52"/>
      <c r="G139" s="52"/>
      <c r="H139" s="52">
        <v>291131.34000000003</v>
      </c>
      <c r="I139" s="52">
        <f t="shared" si="8"/>
        <v>4511807.9416500004</v>
      </c>
      <c r="J139" s="52">
        <f t="shared" si="9"/>
        <v>4511807.9416500004</v>
      </c>
    </row>
    <row r="140" spans="1:10" s="11" customFormat="1" ht="45" x14ac:dyDescent="0.25">
      <c r="A140" s="13" t="s">
        <v>173</v>
      </c>
      <c r="B140" s="6" t="s">
        <v>342</v>
      </c>
      <c r="C140" s="7" t="s">
        <v>538</v>
      </c>
      <c r="D140" s="5" t="s">
        <v>114</v>
      </c>
      <c r="E140" s="16">
        <v>40</v>
      </c>
      <c r="F140" s="15">
        <v>112486.92</v>
      </c>
      <c r="G140" s="15">
        <f t="shared" si="7"/>
        <v>4499476.8</v>
      </c>
      <c r="H140" s="15">
        <v>0</v>
      </c>
      <c r="I140" s="15">
        <f t="shared" si="8"/>
        <v>0</v>
      </c>
      <c r="J140" s="15">
        <f t="shared" si="9"/>
        <v>4499476.8</v>
      </c>
    </row>
    <row r="141" spans="1:10" s="11" customFormat="1" ht="45" x14ac:dyDescent="0.25">
      <c r="A141" s="13" t="s">
        <v>174</v>
      </c>
      <c r="B141" s="6" t="s">
        <v>379</v>
      </c>
      <c r="C141" s="7" t="s">
        <v>539</v>
      </c>
      <c r="D141" s="5" t="s">
        <v>114</v>
      </c>
      <c r="E141" s="16">
        <v>160</v>
      </c>
      <c r="F141" s="15">
        <v>19787.156999999999</v>
      </c>
      <c r="G141" s="15">
        <f t="shared" si="7"/>
        <v>3165945.12</v>
      </c>
      <c r="H141" s="15">
        <v>0</v>
      </c>
      <c r="I141" s="15">
        <f t="shared" si="8"/>
        <v>0</v>
      </c>
      <c r="J141" s="15">
        <f t="shared" si="9"/>
        <v>3165945.12</v>
      </c>
    </row>
    <row r="142" spans="1:10" s="11" customFormat="1" ht="45" x14ac:dyDescent="0.25">
      <c r="A142" s="13" t="s">
        <v>175</v>
      </c>
      <c r="B142" s="6" t="s">
        <v>399</v>
      </c>
      <c r="C142" s="7" t="s">
        <v>540</v>
      </c>
      <c r="D142" s="5" t="s">
        <v>114</v>
      </c>
      <c r="E142" s="16">
        <v>3</v>
      </c>
      <c r="F142" s="15">
        <v>45983.392</v>
      </c>
      <c r="G142" s="15">
        <f t="shared" si="7"/>
        <v>137950.17600000001</v>
      </c>
      <c r="H142" s="15">
        <v>0</v>
      </c>
      <c r="I142" s="15">
        <f t="shared" si="8"/>
        <v>0</v>
      </c>
      <c r="J142" s="15">
        <f t="shared" si="9"/>
        <v>137950.17600000001</v>
      </c>
    </row>
    <row r="143" spans="1:10" s="11" customFormat="1" ht="45" x14ac:dyDescent="0.25">
      <c r="A143" s="13" t="s">
        <v>176</v>
      </c>
      <c r="B143" s="6" t="s">
        <v>342</v>
      </c>
      <c r="C143" s="7" t="s">
        <v>541</v>
      </c>
      <c r="D143" s="5" t="s">
        <v>114</v>
      </c>
      <c r="E143" s="16">
        <v>1</v>
      </c>
      <c r="F143" s="15">
        <v>24453.260000000002</v>
      </c>
      <c r="G143" s="15">
        <f t="shared" si="7"/>
        <v>24453.260000000002</v>
      </c>
      <c r="H143" s="15">
        <v>0</v>
      </c>
      <c r="I143" s="15">
        <f t="shared" si="8"/>
        <v>0</v>
      </c>
      <c r="J143" s="15">
        <f t="shared" si="9"/>
        <v>24453.260000000002</v>
      </c>
    </row>
    <row r="144" spans="1:10" s="11" customFormat="1" ht="45" x14ac:dyDescent="0.25">
      <c r="A144" s="13" t="s">
        <v>177</v>
      </c>
      <c r="B144" s="6" t="s">
        <v>342</v>
      </c>
      <c r="C144" s="7" t="s">
        <v>542</v>
      </c>
      <c r="D144" s="5" t="s">
        <v>114</v>
      </c>
      <c r="E144" s="14">
        <v>16.5</v>
      </c>
      <c r="F144" s="15">
        <v>94516.11</v>
      </c>
      <c r="G144" s="15">
        <f t="shared" si="7"/>
        <v>1559515.8149999999</v>
      </c>
      <c r="H144" s="15">
        <v>0</v>
      </c>
      <c r="I144" s="15">
        <f t="shared" si="8"/>
        <v>0</v>
      </c>
      <c r="J144" s="15">
        <f t="shared" si="9"/>
        <v>1559515.8149999999</v>
      </c>
    </row>
    <row r="145" spans="1:10" s="11" customFormat="1" ht="45" x14ac:dyDescent="0.25">
      <c r="A145" s="13" t="s">
        <v>178</v>
      </c>
      <c r="B145" s="6" t="s">
        <v>342</v>
      </c>
      <c r="C145" s="7" t="s">
        <v>543</v>
      </c>
      <c r="D145" s="5" t="s">
        <v>114</v>
      </c>
      <c r="E145" s="16">
        <v>37</v>
      </c>
      <c r="F145" s="15">
        <v>78157.716</v>
      </c>
      <c r="G145" s="15">
        <f t="shared" si="7"/>
        <v>2891835.4920000001</v>
      </c>
      <c r="H145" s="15">
        <v>0</v>
      </c>
      <c r="I145" s="15">
        <f t="shared" si="8"/>
        <v>0</v>
      </c>
      <c r="J145" s="15">
        <f t="shared" si="9"/>
        <v>2891835.4920000001</v>
      </c>
    </row>
    <row r="146" spans="1:10" s="11" customFormat="1" ht="45" x14ac:dyDescent="0.25">
      <c r="A146" s="13" t="s">
        <v>179</v>
      </c>
      <c r="B146" s="6" t="s">
        <v>342</v>
      </c>
      <c r="C146" s="7" t="s">
        <v>544</v>
      </c>
      <c r="D146" s="5" t="s">
        <v>114</v>
      </c>
      <c r="E146" s="16">
        <v>300</v>
      </c>
      <c r="F146" s="15">
        <v>69978.48</v>
      </c>
      <c r="G146" s="15">
        <f t="shared" si="7"/>
        <v>20993544</v>
      </c>
      <c r="H146" s="15">
        <v>0</v>
      </c>
      <c r="I146" s="15">
        <f t="shared" si="8"/>
        <v>0</v>
      </c>
      <c r="J146" s="15">
        <f t="shared" si="9"/>
        <v>20993544</v>
      </c>
    </row>
    <row r="147" spans="1:10" s="11" customFormat="1" ht="45" x14ac:dyDescent="0.25">
      <c r="A147" s="13" t="s">
        <v>180</v>
      </c>
      <c r="B147" s="6" t="s">
        <v>342</v>
      </c>
      <c r="C147" s="7" t="s">
        <v>545</v>
      </c>
      <c r="D147" s="5" t="s">
        <v>114</v>
      </c>
      <c r="E147" s="16">
        <v>23</v>
      </c>
      <c r="F147" s="15">
        <v>34989.24</v>
      </c>
      <c r="G147" s="15">
        <f t="shared" si="7"/>
        <v>804752.5199999999</v>
      </c>
      <c r="H147" s="15">
        <v>0</v>
      </c>
      <c r="I147" s="15">
        <f t="shared" si="8"/>
        <v>0</v>
      </c>
      <c r="J147" s="15">
        <f t="shared" si="9"/>
        <v>804752.5199999999</v>
      </c>
    </row>
    <row r="148" spans="1:10" s="11" customFormat="1" ht="45" x14ac:dyDescent="0.25">
      <c r="A148" s="13" t="s">
        <v>181</v>
      </c>
      <c r="B148" s="6" t="s">
        <v>399</v>
      </c>
      <c r="C148" s="7" t="s">
        <v>546</v>
      </c>
      <c r="D148" s="5" t="s">
        <v>114</v>
      </c>
      <c r="E148" s="16">
        <v>2</v>
      </c>
      <c r="F148" s="15">
        <v>7131.8260000000009</v>
      </c>
      <c r="G148" s="15">
        <f t="shared" si="7"/>
        <v>14263.652000000002</v>
      </c>
      <c r="H148" s="15">
        <v>0</v>
      </c>
      <c r="I148" s="15">
        <f t="shared" si="8"/>
        <v>0</v>
      </c>
      <c r="J148" s="15">
        <f t="shared" si="9"/>
        <v>14263.652000000002</v>
      </c>
    </row>
    <row r="149" spans="1:10" s="11" customFormat="1" ht="45" x14ac:dyDescent="0.25">
      <c r="A149" s="13" t="s">
        <v>183</v>
      </c>
      <c r="B149" s="6" t="s">
        <v>399</v>
      </c>
      <c r="C149" s="7" t="s">
        <v>547</v>
      </c>
      <c r="D149" s="5" t="s">
        <v>114</v>
      </c>
      <c r="E149" s="16">
        <v>14</v>
      </c>
      <c r="F149" s="15">
        <v>14703.481000000002</v>
      </c>
      <c r="G149" s="15">
        <f t="shared" si="7"/>
        <v>205848.73400000003</v>
      </c>
      <c r="H149" s="15">
        <v>0</v>
      </c>
      <c r="I149" s="15">
        <f t="shared" si="8"/>
        <v>0</v>
      </c>
      <c r="J149" s="15">
        <f t="shared" si="9"/>
        <v>205848.73400000003</v>
      </c>
    </row>
    <row r="150" spans="1:10" s="11" customFormat="1" ht="45" x14ac:dyDescent="0.25">
      <c r="A150" s="13" t="s">
        <v>184</v>
      </c>
      <c r="B150" s="6" t="s">
        <v>399</v>
      </c>
      <c r="C150" s="7" t="s">
        <v>548</v>
      </c>
      <c r="D150" s="5" t="s">
        <v>114</v>
      </c>
      <c r="E150" s="16">
        <v>2</v>
      </c>
      <c r="F150" s="15">
        <v>17656.86</v>
      </c>
      <c r="G150" s="15">
        <f t="shared" si="7"/>
        <v>35313.72</v>
      </c>
      <c r="H150" s="15">
        <v>0</v>
      </c>
      <c r="I150" s="15">
        <f t="shared" si="8"/>
        <v>0</v>
      </c>
      <c r="J150" s="15">
        <f t="shared" si="9"/>
        <v>35313.72</v>
      </c>
    </row>
    <row r="151" spans="1:10" s="11" customFormat="1" ht="45" x14ac:dyDescent="0.25">
      <c r="A151" s="13" t="s">
        <v>185</v>
      </c>
      <c r="B151" s="6" t="s">
        <v>399</v>
      </c>
      <c r="C151" s="7" t="s">
        <v>549</v>
      </c>
      <c r="D151" s="5" t="s">
        <v>114</v>
      </c>
      <c r="E151" s="16">
        <v>3</v>
      </c>
      <c r="F151" s="15">
        <v>23563.241000000002</v>
      </c>
      <c r="G151" s="15">
        <f t="shared" si="7"/>
        <v>70689.722999999998</v>
      </c>
      <c r="H151" s="15">
        <v>0</v>
      </c>
      <c r="I151" s="15">
        <f t="shared" si="8"/>
        <v>0</v>
      </c>
      <c r="J151" s="15">
        <f t="shared" si="9"/>
        <v>70689.722999999998</v>
      </c>
    </row>
    <row r="152" spans="1:10" s="11" customFormat="1" ht="45" x14ac:dyDescent="0.25">
      <c r="A152" s="13" t="s">
        <v>186</v>
      </c>
      <c r="B152" s="6" t="s">
        <v>342</v>
      </c>
      <c r="C152" s="7" t="s">
        <v>550</v>
      </c>
      <c r="D152" s="5" t="s">
        <v>114</v>
      </c>
      <c r="E152" s="16">
        <v>2</v>
      </c>
      <c r="F152" s="15">
        <v>25554.75</v>
      </c>
      <c r="G152" s="15">
        <f t="shared" si="7"/>
        <v>51109.5</v>
      </c>
      <c r="H152" s="15">
        <v>0</v>
      </c>
      <c r="I152" s="15">
        <f t="shared" si="8"/>
        <v>0</v>
      </c>
      <c r="J152" s="15">
        <f t="shared" si="9"/>
        <v>51109.5</v>
      </c>
    </row>
    <row r="153" spans="1:10" s="11" customFormat="1" ht="45" x14ac:dyDescent="0.25">
      <c r="A153" s="13" t="s">
        <v>187</v>
      </c>
      <c r="B153" s="6" t="s">
        <v>342</v>
      </c>
      <c r="C153" s="7" t="s">
        <v>551</v>
      </c>
      <c r="D153" s="5" t="s">
        <v>114</v>
      </c>
      <c r="E153" s="16">
        <v>1</v>
      </c>
      <c r="F153" s="15">
        <v>29625.882000000001</v>
      </c>
      <c r="G153" s="15">
        <f t="shared" si="7"/>
        <v>29625.882000000001</v>
      </c>
      <c r="H153" s="15">
        <v>0</v>
      </c>
      <c r="I153" s="15">
        <f t="shared" si="8"/>
        <v>0</v>
      </c>
      <c r="J153" s="15">
        <f t="shared" si="9"/>
        <v>29625.882000000001</v>
      </c>
    </row>
    <row r="154" spans="1:10" s="11" customFormat="1" ht="45" x14ac:dyDescent="0.25">
      <c r="A154" s="13" t="s">
        <v>188</v>
      </c>
      <c r="B154" s="6" t="s">
        <v>342</v>
      </c>
      <c r="C154" s="7" t="s">
        <v>552</v>
      </c>
      <c r="D154" s="5" t="s">
        <v>114</v>
      </c>
      <c r="E154" s="16">
        <v>5</v>
      </c>
      <c r="F154" s="15">
        <v>37768.159</v>
      </c>
      <c r="G154" s="15">
        <f t="shared" si="7"/>
        <v>188840.79499999998</v>
      </c>
      <c r="H154" s="15">
        <v>0</v>
      </c>
      <c r="I154" s="15">
        <f t="shared" si="8"/>
        <v>0</v>
      </c>
      <c r="J154" s="15">
        <f t="shared" si="9"/>
        <v>188840.79499999998</v>
      </c>
    </row>
    <row r="155" spans="1:10" s="11" customFormat="1" ht="45" x14ac:dyDescent="0.25">
      <c r="A155" s="13" t="s">
        <v>189</v>
      </c>
      <c r="B155" s="6" t="s">
        <v>342</v>
      </c>
      <c r="C155" s="7" t="s">
        <v>522</v>
      </c>
      <c r="D155" s="5" t="s">
        <v>114</v>
      </c>
      <c r="E155" s="16">
        <v>908</v>
      </c>
      <c r="F155" s="15">
        <v>786.92900000000009</v>
      </c>
      <c r="G155" s="15">
        <f t="shared" si="7"/>
        <v>714531.53200000012</v>
      </c>
      <c r="H155" s="15">
        <v>0</v>
      </c>
      <c r="I155" s="15">
        <f t="shared" si="8"/>
        <v>0</v>
      </c>
      <c r="J155" s="15">
        <f t="shared" si="9"/>
        <v>714531.53200000012</v>
      </c>
    </row>
    <row r="156" spans="1:10" s="11" customFormat="1" ht="45" x14ac:dyDescent="0.25">
      <c r="A156" s="13" t="s">
        <v>190</v>
      </c>
      <c r="B156" s="6" t="s">
        <v>342</v>
      </c>
      <c r="C156" s="7" t="s">
        <v>523</v>
      </c>
      <c r="D156" s="5" t="s">
        <v>114</v>
      </c>
      <c r="E156" s="16">
        <v>524</v>
      </c>
      <c r="F156" s="15">
        <v>1213.1860000000001</v>
      </c>
      <c r="G156" s="15">
        <f t="shared" si="7"/>
        <v>635709.46400000004</v>
      </c>
      <c r="H156" s="15">
        <v>0</v>
      </c>
      <c r="I156" s="15">
        <f t="shared" si="8"/>
        <v>0</v>
      </c>
      <c r="J156" s="15">
        <f t="shared" si="9"/>
        <v>635709.46400000004</v>
      </c>
    </row>
    <row r="157" spans="1:10" s="53" customFormat="1" ht="22.5" x14ac:dyDescent="0.25">
      <c r="A157" s="47" t="s">
        <v>191</v>
      </c>
      <c r="B157" s="48" t="s">
        <v>150</v>
      </c>
      <c r="C157" s="49" t="s">
        <v>151</v>
      </c>
      <c r="D157" s="50" t="s">
        <v>42</v>
      </c>
      <c r="E157" s="54">
        <v>7.16</v>
      </c>
      <c r="F157" s="52"/>
      <c r="G157" s="52"/>
      <c r="H157" s="52">
        <v>115200</v>
      </c>
      <c r="I157" s="52">
        <f t="shared" si="8"/>
        <v>824832</v>
      </c>
      <c r="J157" s="52">
        <f t="shared" si="9"/>
        <v>824832</v>
      </c>
    </row>
    <row r="158" spans="1:10" s="11" customFormat="1" ht="45" x14ac:dyDescent="0.25">
      <c r="A158" s="13" t="s">
        <v>192</v>
      </c>
      <c r="B158" s="6" t="s">
        <v>344</v>
      </c>
      <c r="C158" s="7" t="s">
        <v>553</v>
      </c>
      <c r="D158" s="5" t="s">
        <v>114</v>
      </c>
      <c r="E158" s="16">
        <v>30</v>
      </c>
      <c r="F158" s="15">
        <v>3254.2639999999997</v>
      </c>
      <c r="G158" s="15">
        <f t="shared" si="7"/>
        <v>97627.919999999984</v>
      </c>
      <c r="H158" s="15">
        <v>0</v>
      </c>
      <c r="I158" s="15">
        <f t="shared" si="8"/>
        <v>0</v>
      </c>
      <c r="J158" s="15">
        <f t="shared" si="9"/>
        <v>97627.919999999984</v>
      </c>
    </row>
    <row r="159" spans="1:10" s="11" customFormat="1" ht="45" x14ac:dyDescent="0.25">
      <c r="A159" s="13" t="s">
        <v>193</v>
      </c>
      <c r="B159" s="6" t="s">
        <v>344</v>
      </c>
      <c r="C159" s="7" t="s">
        <v>554</v>
      </c>
      <c r="D159" s="5" t="s">
        <v>114</v>
      </c>
      <c r="E159" s="16">
        <v>50</v>
      </c>
      <c r="F159" s="15">
        <v>2833.4540000000002</v>
      </c>
      <c r="G159" s="15">
        <f t="shared" si="7"/>
        <v>141672.70000000001</v>
      </c>
      <c r="H159" s="15">
        <v>0</v>
      </c>
      <c r="I159" s="15">
        <f t="shared" si="8"/>
        <v>0</v>
      </c>
      <c r="J159" s="15">
        <f t="shared" si="9"/>
        <v>141672.70000000001</v>
      </c>
    </row>
    <row r="160" spans="1:10" s="11" customFormat="1" ht="45" x14ac:dyDescent="0.25">
      <c r="A160" s="13" t="s">
        <v>194</v>
      </c>
      <c r="B160" s="6" t="s">
        <v>344</v>
      </c>
      <c r="C160" s="7" t="s">
        <v>555</v>
      </c>
      <c r="D160" s="5" t="s">
        <v>114</v>
      </c>
      <c r="E160" s="16">
        <v>70</v>
      </c>
      <c r="F160" s="15">
        <v>1416.7270000000001</v>
      </c>
      <c r="G160" s="15">
        <f t="shared" si="7"/>
        <v>99170.89</v>
      </c>
      <c r="H160" s="15">
        <v>0</v>
      </c>
      <c r="I160" s="15">
        <f t="shared" si="8"/>
        <v>0</v>
      </c>
      <c r="J160" s="15">
        <f t="shared" si="9"/>
        <v>99170.89</v>
      </c>
    </row>
    <row r="161" spans="1:10" s="11" customFormat="1" ht="45" x14ac:dyDescent="0.25">
      <c r="A161" s="13" t="s">
        <v>195</v>
      </c>
      <c r="B161" s="6" t="s">
        <v>344</v>
      </c>
      <c r="C161" s="7" t="s">
        <v>556</v>
      </c>
      <c r="D161" s="5" t="s">
        <v>114</v>
      </c>
      <c r="E161" s="16">
        <v>566</v>
      </c>
      <c r="F161" s="15">
        <v>1122.1600000000001</v>
      </c>
      <c r="G161" s="15">
        <f t="shared" si="7"/>
        <v>635142.56000000006</v>
      </c>
      <c r="H161" s="15">
        <v>0</v>
      </c>
      <c r="I161" s="15">
        <f t="shared" si="8"/>
        <v>0</v>
      </c>
      <c r="J161" s="15">
        <f t="shared" si="9"/>
        <v>635142.56000000006</v>
      </c>
    </row>
    <row r="162" spans="1:10" s="11" customFormat="1" ht="45" x14ac:dyDescent="0.25">
      <c r="A162" s="13" t="s">
        <v>196</v>
      </c>
      <c r="B162" s="6" t="s">
        <v>400</v>
      </c>
      <c r="C162" s="7" t="s">
        <v>557</v>
      </c>
      <c r="D162" s="5" t="s">
        <v>114</v>
      </c>
      <c r="E162" s="16">
        <v>12</v>
      </c>
      <c r="F162" s="15">
        <v>8247.8760000000002</v>
      </c>
      <c r="G162" s="15">
        <f t="shared" si="7"/>
        <v>98974.512000000002</v>
      </c>
      <c r="H162" s="15">
        <v>0</v>
      </c>
      <c r="I162" s="15">
        <f t="shared" si="8"/>
        <v>0</v>
      </c>
      <c r="J162" s="15">
        <f t="shared" si="9"/>
        <v>98974.512000000002</v>
      </c>
    </row>
    <row r="163" spans="1:10" s="53" customFormat="1" ht="22.5" x14ac:dyDescent="0.25">
      <c r="A163" s="47" t="s">
        <v>197</v>
      </c>
      <c r="B163" s="48" t="s">
        <v>345</v>
      </c>
      <c r="C163" s="49" t="s">
        <v>346</v>
      </c>
      <c r="D163" s="50" t="s">
        <v>42</v>
      </c>
      <c r="E163" s="56">
        <v>1.8</v>
      </c>
      <c r="F163" s="52"/>
      <c r="G163" s="52"/>
      <c r="H163" s="52">
        <v>168000</v>
      </c>
      <c r="I163" s="52">
        <f t="shared" si="8"/>
        <v>302400</v>
      </c>
      <c r="J163" s="52">
        <f t="shared" si="9"/>
        <v>302400</v>
      </c>
    </row>
    <row r="164" spans="1:10" s="11" customFormat="1" ht="45" x14ac:dyDescent="0.25">
      <c r="A164" s="13" t="s">
        <v>401</v>
      </c>
      <c r="B164" s="6" t="s">
        <v>347</v>
      </c>
      <c r="C164" s="7" t="s">
        <v>402</v>
      </c>
      <c r="D164" s="5" t="s">
        <v>114</v>
      </c>
      <c r="E164" s="16">
        <v>20</v>
      </c>
      <c r="F164" s="15">
        <v>2904.5250000000001</v>
      </c>
      <c r="G164" s="15">
        <f t="shared" si="7"/>
        <v>58090.5</v>
      </c>
      <c r="H164" s="15">
        <v>0</v>
      </c>
      <c r="I164" s="15">
        <f t="shared" si="8"/>
        <v>0</v>
      </c>
      <c r="J164" s="15">
        <f t="shared" si="9"/>
        <v>58090.5</v>
      </c>
    </row>
    <row r="165" spans="1:10" s="11" customFormat="1" ht="45" x14ac:dyDescent="0.25">
      <c r="A165" s="13" t="s">
        <v>198</v>
      </c>
      <c r="B165" s="6" t="s">
        <v>347</v>
      </c>
      <c r="C165" s="7" t="s">
        <v>348</v>
      </c>
      <c r="D165" s="5" t="s">
        <v>114</v>
      </c>
      <c r="E165" s="16">
        <v>25</v>
      </c>
      <c r="F165" s="15">
        <v>1936.3500000000001</v>
      </c>
      <c r="G165" s="15">
        <f t="shared" si="7"/>
        <v>48408.75</v>
      </c>
      <c r="H165" s="15">
        <v>0</v>
      </c>
      <c r="I165" s="15">
        <f t="shared" si="8"/>
        <v>0</v>
      </c>
      <c r="J165" s="15">
        <f t="shared" si="9"/>
        <v>48408.75</v>
      </c>
    </row>
    <row r="166" spans="1:10" s="11" customFormat="1" ht="45" x14ac:dyDescent="0.25">
      <c r="A166" s="13" t="s">
        <v>403</v>
      </c>
      <c r="B166" s="6" t="s">
        <v>347</v>
      </c>
      <c r="C166" s="7" t="s">
        <v>349</v>
      </c>
      <c r="D166" s="5" t="s">
        <v>114</v>
      </c>
      <c r="E166" s="16">
        <v>80</v>
      </c>
      <c r="F166" s="15">
        <v>1549.0800000000002</v>
      </c>
      <c r="G166" s="15">
        <f t="shared" si="7"/>
        <v>123926.40000000001</v>
      </c>
      <c r="H166" s="15">
        <v>0</v>
      </c>
      <c r="I166" s="15">
        <f t="shared" si="8"/>
        <v>0</v>
      </c>
      <c r="J166" s="15">
        <f t="shared" si="9"/>
        <v>123926.40000000001</v>
      </c>
    </row>
    <row r="167" spans="1:10" s="11" customFormat="1" ht="45" x14ac:dyDescent="0.25">
      <c r="A167" s="13" t="s">
        <v>404</v>
      </c>
      <c r="B167" s="6" t="s">
        <v>347</v>
      </c>
      <c r="C167" s="7" t="s">
        <v>405</v>
      </c>
      <c r="D167" s="5" t="s">
        <v>114</v>
      </c>
      <c r="E167" s="16">
        <v>15</v>
      </c>
      <c r="F167" s="15">
        <v>7745.4000000000005</v>
      </c>
      <c r="G167" s="15">
        <f t="shared" si="7"/>
        <v>116181.00000000001</v>
      </c>
      <c r="H167" s="15">
        <v>0</v>
      </c>
      <c r="I167" s="15">
        <f t="shared" si="8"/>
        <v>0</v>
      </c>
      <c r="J167" s="15">
        <f t="shared" si="9"/>
        <v>116181.00000000001</v>
      </c>
    </row>
    <row r="168" spans="1:10" s="11" customFormat="1" ht="45" x14ac:dyDescent="0.25">
      <c r="A168" s="13" t="s">
        <v>199</v>
      </c>
      <c r="B168" s="6" t="s">
        <v>350</v>
      </c>
      <c r="C168" s="7" t="s">
        <v>351</v>
      </c>
      <c r="D168" s="5" t="s">
        <v>114</v>
      </c>
      <c r="E168" s="16">
        <v>125</v>
      </c>
      <c r="F168" s="15">
        <v>1418.5990000000002</v>
      </c>
      <c r="G168" s="15">
        <f t="shared" si="7"/>
        <v>177324.87500000003</v>
      </c>
      <c r="H168" s="15">
        <v>0</v>
      </c>
      <c r="I168" s="15">
        <f t="shared" si="8"/>
        <v>0</v>
      </c>
      <c r="J168" s="15">
        <f t="shared" si="9"/>
        <v>177324.87500000003</v>
      </c>
    </row>
    <row r="169" spans="1:10" s="11" customFormat="1" ht="45" x14ac:dyDescent="0.25">
      <c r="A169" s="13" t="s">
        <v>203</v>
      </c>
      <c r="B169" s="6" t="s">
        <v>379</v>
      </c>
      <c r="C169" s="7" t="s">
        <v>527</v>
      </c>
      <c r="D169" s="5" t="s">
        <v>114</v>
      </c>
      <c r="E169" s="16">
        <v>1736</v>
      </c>
      <c r="F169" s="15">
        <v>313.53399999999999</v>
      </c>
      <c r="G169" s="15">
        <f t="shared" si="7"/>
        <v>544295.02399999998</v>
      </c>
      <c r="H169" s="15">
        <v>0</v>
      </c>
      <c r="I169" s="15">
        <f t="shared" si="8"/>
        <v>0</v>
      </c>
      <c r="J169" s="15">
        <f t="shared" si="9"/>
        <v>544295.02399999998</v>
      </c>
    </row>
    <row r="170" spans="1:10" s="11" customFormat="1" ht="45" x14ac:dyDescent="0.25">
      <c r="A170" s="13" t="s">
        <v>406</v>
      </c>
      <c r="B170" s="6" t="s">
        <v>354</v>
      </c>
      <c r="C170" s="7" t="s">
        <v>355</v>
      </c>
      <c r="D170" s="5" t="s">
        <v>114</v>
      </c>
      <c r="E170" s="16">
        <v>250</v>
      </c>
      <c r="F170" s="15">
        <v>457.6</v>
      </c>
      <c r="G170" s="15">
        <f t="shared" si="7"/>
        <v>114400</v>
      </c>
      <c r="H170" s="15">
        <v>0</v>
      </c>
      <c r="I170" s="15">
        <f t="shared" si="8"/>
        <v>0</v>
      </c>
      <c r="J170" s="15">
        <f t="shared" si="9"/>
        <v>114400</v>
      </c>
    </row>
    <row r="171" spans="1:10" s="11" customFormat="1" ht="45" x14ac:dyDescent="0.25">
      <c r="A171" s="13" t="s">
        <v>204</v>
      </c>
      <c r="B171" s="6" t="s">
        <v>528</v>
      </c>
      <c r="C171" s="7" t="s">
        <v>558</v>
      </c>
      <c r="D171" s="5" t="s">
        <v>114</v>
      </c>
      <c r="E171" s="16">
        <v>50</v>
      </c>
      <c r="F171" s="15">
        <v>448.74700000000001</v>
      </c>
      <c r="G171" s="15">
        <f t="shared" si="7"/>
        <v>22437.350000000002</v>
      </c>
      <c r="H171" s="15">
        <v>0</v>
      </c>
      <c r="I171" s="15">
        <f t="shared" si="8"/>
        <v>0</v>
      </c>
      <c r="J171" s="15">
        <f t="shared" si="9"/>
        <v>22437.350000000002</v>
      </c>
    </row>
    <row r="172" spans="1:10" s="11" customFormat="1" ht="45" x14ac:dyDescent="0.25">
      <c r="A172" s="13" t="s">
        <v>205</v>
      </c>
      <c r="B172" s="6" t="s">
        <v>352</v>
      </c>
      <c r="C172" s="7" t="s">
        <v>353</v>
      </c>
      <c r="D172" s="5" t="s">
        <v>114</v>
      </c>
      <c r="E172" s="16">
        <v>1320</v>
      </c>
      <c r="F172" s="15">
        <v>856</v>
      </c>
      <c r="G172" s="15">
        <f t="shared" si="7"/>
        <v>1129920</v>
      </c>
      <c r="H172" s="15">
        <v>0</v>
      </c>
      <c r="I172" s="15">
        <f t="shared" si="8"/>
        <v>0</v>
      </c>
      <c r="J172" s="15">
        <f t="shared" si="9"/>
        <v>1129920</v>
      </c>
    </row>
    <row r="173" spans="1:10" s="11" customFormat="1" ht="45" x14ac:dyDescent="0.25">
      <c r="A173" s="13" t="s">
        <v>206</v>
      </c>
      <c r="B173" s="6" t="s">
        <v>352</v>
      </c>
      <c r="C173" s="7" t="s">
        <v>407</v>
      </c>
      <c r="D173" s="5" t="s">
        <v>114</v>
      </c>
      <c r="E173" s="16">
        <v>100</v>
      </c>
      <c r="F173" s="15">
        <v>733</v>
      </c>
      <c r="G173" s="15">
        <f t="shared" si="7"/>
        <v>73300</v>
      </c>
      <c r="H173" s="15">
        <v>0</v>
      </c>
      <c r="I173" s="15">
        <f t="shared" si="8"/>
        <v>0</v>
      </c>
      <c r="J173" s="15">
        <f t="shared" si="9"/>
        <v>73300</v>
      </c>
    </row>
    <row r="174" spans="1:10" s="11" customFormat="1" ht="45" x14ac:dyDescent="0.25">
      <c r="A174" s="13" t="s">
        <v>408</v>
      </c>
      <c r="B174" s="6" t="s">
        <v>365</v>
      </c>
      <c r="C174" s="7" t="s">
        <v>366</v>
      </c>
      <c r="D174" s="5" t="s">
        <v>114</v>
      </c>
      <c r="E174" s="16">
        <v>350</v>
      </c>
      <c r="F174" s="15">
        <v>789.59400000000005</v>
      </c>
      <c r="G174" s="15">
        <f t="shared" si="7"/>
        <v>276357.90000000002</v>
      </c>
      <c r="H174" s="15">
        <v>0</v>
      </c>
      <c r="I174" s="15">
        <f t="shared" si="8"/>
        <v>0</v>
      </c>
      <c r="J174" s="15">
        <f t="shared" si="9"/>
        <v>276357.90000000002</v>
      </c>
    </row>
    <row r="175" spans="1:10" s="11" customFormat="1" ht="45" x14ac:dyDescent="0.25">
      <c r="A175" s="13" t="s">
        <v>207</v>
      </c>
      <c r="B175" s="6" t="s">
        <v>409</v>
      </c>
      <c r="C175" s="7" t="s">
        <v>410</v>
      </c>
      <c r="D175" s="5" t="s">
        <v>114</v>
      </c>
      <c r="E175" s="16">
        <v>40</v>
      </c>
      <c r="F175" s="15">
        <v>4512.0529999999999</v>
      </c>
      <c r="G175" s="15">
        <f t="shared" si="7"/>
        <v>180482.12</v>
      </c>
      <c r="H175" s="15">
        <v>0</v>
      </c>
      <c r="I175" s="15">
        <f t="shared" si="8"/>
        <v>0</v>
      </c>
      <c r="J175" s="15">
        <f t="shared" si="9"/>
        <v>180482.12</v>
      </c>
    </row>
    <row r="176" spans="1:10" s="11" customFormat="1" ht="45" x14ac:dyDescent="0.25">
      <c r="A176" s="13" t="s">
        <v>208</v>
      </c>
      <c r="B176" s="6" t="s">
        <v>371</v>
      </c>
      <c r="C176" s="7" t="s">
        <v>411</v>
      </c>
      <c r="D176" s="5" t="s">
        <v>114</v>
      </c>
      <c r="E176" s="16">
        <v>14040</v>
      </c>
      <c r="F176" s="15">
        <v>18.771999999999998</v>
      </c>
      <c r="G176" s="15">
        <f t="shared" si="7"/>
        <v>263558.88</v>
      </c>
      <c r="H176" s="15">
        <v>0</v>
      </c>
      <c r="I176" s="15">
        <f t="shared" si="8"/>
        <v>0</v>
      </c>
      <c r="J176" s="15">
        <f t="shared" si="9"/>
        <v>263558.88</v>
      </c>
    </row>
    <row r="177" spans="1:10" s="11" customFormat="1" ht="45" x14ac:dyDescent="0.25">
      <c r="A177" s="13" t="s">
        <v>209</v>
      </c>
      <c r="B177" s="6" t="s">
        <v>372</v>
      </c>
      <c r="C177" s="7" t="s">
        <v>559</v>
      </c>
      <c r="D177" s="5" t="s">
        <v>114</v>
      </c>
      <c r="E177" s="16">
        <v>14040</v>
      </c>
      <c r="F177" s="15">
        <v>12.883000000000001</v>
      </c>
      <c r="G177" s="15">
        <f t="shared" si="7"/>
        <v>180877.32</v>
      </c>
      <c r="H177" s="15">
        <v>0</v>
      </c>
      <c r="I177" s="15">
        <f t="shared" si="8"/>
        <v>0</v>
      </c>
      <c r="J177" s="15">
        <f t="shared" si="9"/>
        <v>180877.32</v>
      </c>
    </row>
    <row r="178" spans="1:10" s="11" customFormat="1" ht="45" x14ac:dyDescent="0.25">
      <c r="A178" s="13" t="s">
        <v>210</v>
      </c>
      <c r="B178" s="6" t="s">
        <v>373</v>
      </c>
      <c r="C178" s="7" t="s">
        <v>413</v>
      </c>
      <c r="D178" s="5" t="s">
        <v>114</v>
      </c>
      <c r="E178" s="16">
        <v>14040</v>
      </c>
      <c r="F178" s="15">
        <v>3.3540000000000001</v>
      </c>
      <c r="G178" s="15">
        <f t="shared" si="7"/>
        <v>47090.16</v>
      </c>
      <c r="H178" s="15">
        <v>0</v>
      </c>
      <c r="I178" s="15">
        <f t="shared" si="8"/>
        <v>0</v>
      </c>
      <c r="J178" s="15">
        <f t="shared" si="9"/>
        <v>47090.16</v>
      </c>
    </row>
    <row r="179" spans="1:10" s="11" customFormat="1" ht="45" x14ac:dyDescent="0.25">
      <c r="A179" s="13" t="s">
        <v>213</v>
      </c>
      <c r="B179" s="6" t="s">
        <v>372</v>
      </c>
      <c r="C179" s="7" t="s">
        <v>560</v>
      </c>
      <c r="D179" s="5" t="s">
        <v>114</v>
      </c>
      <c r="E179" s="16">
        <v>750</v>
      </c>
      <c r="F179" s="15">
        <v>26.039000000000001</v>
      </c>
      <c r="G179" s="15">
        <f t="shared" si="7"/>
        <v>19529.25</v>
      </c>
      <c r="H179" s="15">
        <v>0</v>
      </c>
      <c r="I179" s="15">
        <f t="shared" si="8"/>
        <v>0</v>
      </c>
      <c r="J179" s="15">
        <f t="shared" si="9"/>
        <v>19529.25</v>
      </c>
    </row>
    <row r="180" spans="1:10" s="11" customFormat="1" ht="45" x14ac:dyDescent="0.25">
      <c r="A180" s="13" t="s">
        <v>214</v>
      </c>
      <c r="B180" s="6" t="s">
        <v>373</v>
      </c>
      <c r="C180" s="7" t="s">
        <v>532</v>
      </c>
      <c r="D180" s="5" t="s">
        <v>114</v>
      </c>
      <c r="E180" s="16">
        <v>750</v>
      </c>
      <c r="F180" s="15">
        <v>4.5110000000000001</v>
      </c>
      <c r="G180" s="15">
        <f t="shared" si="7"/>
        <v>3383.25</v>
      </c>
      <c r="H180" s="15">
        <v>0</v>
      </c>
      <c r="I180" s="15">
        <f t="shared" si="8"/>
        <v>0</v>
      </c>
      <c r="J180" s="15">
        <f t="shared" si="9"/>
        <v>3383.25</v>
      </c>
    </row>
    <row r="181" spans="1:10" s="11" customFormat="1" ht="45" x14ac:dyDescent="0.25">
      <c r="A181" s="13" t="s">
        <v>215</v>
      </c>
      <c r="B181" s="6" t="s">
        <v>371</v>
      </c>
      <c r="C181" s="7" t="s">
        <v>377</v>
      </c>
      <c r="D181" s="5" t="s">
        <v>114</v>
      </c>
      <c r="E181" s="16">
        <v>3472</v>
      </c>
      <c r="F181" s="15">
        <v>25.480000000000004</v>
      </c>
      <c r="G181" s="15">
        <f t="shared" si="7"/>
        <v>88466.560000000012</v>
      </c>
      <c r="H181" s="15">
        <v>0</v>
      </c>
      <c r="I181" s="15">
        <f t="shared" si="8"/>
        <v>0</v>
      </c>
      <c r="J181" s="15">
        <f t="shared" si="9"/>
        <v>88466.560000000012</v>
      </c>
    </row>
    <row r="182" spans="1:10" s="11" customFormat="1" ht="45" x14ac:dyDescent="0.25">
      <c r="A182" s="13" t="s">
        <v>216</v>
      </c>
      <c r="B182" s="6" t="s">
        <v>372</v>
      </c>
      <c r="C182" s="7" t="s">
        <v>378</v>
      </c>
      <c r="D182" s="5" t="s">
        <v>114</v>
      </c>
      <c r="E182" s="16">
        <v>3472</v>
      </c>
      <c r="F182" s="15">
        <v>9.7110000000000003</v>
      </c>
      <c r="G182" s="15">
        <f t="shared" si="7"/>
        <v>33716.592000000004</v>
      </c>
      <c r="H182" s="15">
        <v>0</v>
      </c>
      <c r="I182" s="15">
        <f t="shared" si="8"/>
        <v>0</v>
      </c>
      <c r="J182" s="15">
        <f t="shared" si="9"/>
        <v>33716.592000000004</v>
      </c>
    </row>
    <row r="183" spans="1:10" s="11" customFormat="1" ht="45" x14ac:dyDescent="0.25">
      <c r="A183" s="13" t="s">
        <v>218</v>
      </c>
      <c r="B183" s="6" t="s">
        <v>371</v>
      </c>
      <c r="C183" s="7" t="s">
        <v>561</v>
      </c>
      <c r="D183" s="5" t="s">
        <v>114</v>
      </c>
      <c r="E183" s="16">
        <v>66</v>
      </c>
      <c r="F183" s="15">
        <v>1006.5120000000001</v>
      </c>
      <c r="G183" s="15">
        <f t="shared" si="7"/>
        <v>66429.792000000001</v>
      </c>
      <c r="H183" s="15">
        <v>0</v>
      </c>
      <c r="I183" s="15">
        <f t="shared" si="8"/>
        <v>0</v>
      </c>
      <c r="J183" s="15">
        <f t="shared" si="9"/>
        <v>66429.792000000001</v>
      </c>
    </row>
    <row r="184" spans="1:10" s="11" customFormat="1" ht="45" x14ac:dyDescent="0.25">
      <c r="A184" s="13" t="s">
        <v>219</v>
      </c>
      <c r="B184" s="6" t="s">
        <v>372</v>
      </c>
      <c r="C184" s="7" t="s">
        <v>562</v>
      </c>
      <c r="D184" s="5" t="s">
        <v>114</v>
      </c>
      <c r="E184" s="16">
        <v>66</v>
      </c>
      <c r="F184" s="15">
        <v>29.626999999999999</v>
      </c>
      <c r="G184" s="15">
        <f t="shared" si="7"/>
        <v>1955.3819999999998</v>
      </c>
      <c r="H184" s="15">
        <v>0</v>
      </c>
      <c r="I184" s="15">
        <f t="shared" si="8"/>
        <v>0</v>
      </c>
      <c r="J184" s="15">
        <f t="shared" si="9"/>
        <v>1955.3819999999998</v>
      </c>
    </row>
    <row r="185" spans="1:10" s="53" customFormat="1" ht="22.5" x14ac:dyDescent="0.25">
      <c r="A185" s="47" t="s">
        <v>220</v>
      </c>
      <c r="B185" s="48" t="s">
        <v>150</v>
      </c>
      <c r="C185" s="49" t="s">
        <v>151</v>
      </c>
      <c r="D185" s="50" t="s">
        <v>42</v>
      </c>
      <c r="E185" s="54">
        <v>0.76</v>
      </c>
      <c r="F185" s="52"/>
      <c r="G185" s="52"/>
      <c r="H185" s="52">
        <v>216000</v>
      </c>
      <c r="I185" s="52">
        <f t="shared" si="8"/>
        <v>164160</v>
      </c>
      <c r="J185" s="52">
        <f t="shared" si="9"/>
        <v>164160</v>
      </c>
    </row>
    <row r="186" spans="1:10" s="11" customFormat="1" ht="45" x14ac:dyDescent="0.25">
      <c r="A186" s="13" t="s">
        <v>221</v>
      </c>
      <c r="B186" s="6" t="s">
        <v>344</v>
      </c>
      <c r="C186" s="7" t="s">
        <v>414</v>
      </c>
      <c r="D186" s="5" t="s">
        <v>114</v>
      </c>
      <c r="E186" s="16">
        <v>76</v>
      </c>
      <c r="F186" s="15">
        <v>7611.24</v>
      </c>
      <c r="G186" s="15">
        <f t="shared" si="7"/>
        <v>578454.24</v>
      </c>
      <c r="H186" s="15">
        <v>0</v>
      </c>
      <c r="I186" s="15">
        <f t="shared" si="8"/>
        <v>0</v>
      </c>
      <c r="J186" s="15">
        <f t="shared" si="9"/>
        <v>578454.24</v>
      </c>
    </row>
    <row r="187" spans="1:10" s="11" customFormat="1" ht="45" x14ac:dyDescent="0.25">
      <c r="A187" s="13" t="s">
        <v>222</v>
      </c>
      <c r="B187" s="6" t="s">
        <v>347</v>
      </c>
      <c r="C187" s="7" t="s">
        <v>381</v>
      </c>
      <c r="D187" s="5" t="s">
        <v>114</v>
      </c>
      <c r="E187" s="16">
        <v>76</v>
      </c>
      <c r="F187" s="15">
        <v>8280.5450000000001</v>
      </c>
      <c r="G187" s="15">
        <f t="shared" si="7"/>
        <v>629321.42000000004</v>
      </c>
      <c r="H187" s="15">
        <v>0</v>
      </c>
      <c r="I187" s="15">
        <f t="shared" si="8"/>
        <v>0</v>
      </c>
      <c r="J187" s="15">
        <f t="shared" si="9"/>
        <v>629321.42000000004</v>
      </c>
    </row>
    <row r="188" spans="1:10" s="11" customFormat="1" ht="45" x14ac:dyDescent="0.25">
      <c r="A188" s="13" t="s">
        <v>223</v>
      </c>
      <c r="B188" s="6" t="s">
        <v>365</v>
      </c>
      <c r="C188" s="7" t="s">
        <v>382</v>
      </c>
      <c r="D188" s="5" t="s">
        <v>114</v>
      </c>
      <c r="E188" s="16">
        <v>304</v>
      </c>
      <c r="F188" s="15">
        <v>416.48099999999999</v>
      </c>
      <c r="G188" s="15">
        <f t="shared" si="7"/>
        <v>126610.224</v>
      </c>
      <c r="H188" s="15">
        <v>0</v>
      </c>
      <c r="I188" s="15">
        <f t="shared" si="8"/>
        <v>0</v>
      </c>
      <c r="J188" s="15">
        <f t="shared" si="9"/>
        <v>126610.224</v>
      </c>
    </row>
    <row r="189" spans="1:10" s="11" customFormat="1" ht="45" x14ac:dyDescent="0.25">
      <c r="A189" s="13" t="s">
        <v>226</v>
      </c>
      <c r="B189" s="6" t="s">
        <v>365</v>
      </c>
      <c r="C189" s="7" t="s">
        <v>383</v>
      </c>
      <c r="D189" s="5" t="s">
        <v>114</v>
      </c>
      <c r="E189" s="16">
        <v>304</v>
      </c>
      <c r="F189" s="15">
        <v>2614.6770000000001</v>
      </c>
      <c r="G189" s="15">
        <f t="shared" si="7"/>
        <v>794861.80800000008</v>
      </c>
      <c r="H189" s="15">
        <v>0</v>
      </c>
      <c r="I189" s="15">
        <f t="shared" si="8"/>
        <v>0</v>
      </c>
      <c r="J189" s="15">
        <f t="shared" si="9"/>
        <v>794861.80800000008</v>
      </c>
    </row>
    <row r="190" spans="1:10" s="11" customFormat="1" ht="45" x14ac:dyDescent="0.25">
      <c r="A190" s="13" t="s">
        <v>415</v>
      </c>
      <c r="B190" s="6" t="s">
        <v>384</v>
      </c>
      <c r="C190" s="7" t="s">
        <v>385</v>
      </c>
      <c r="D190" s="5" t="s">
        <v>114</v>
      </c>
      <c r="E190" s="16">
        <v>760</v>
      </c>
      <c r="F190" s="15">
        <v>176.17599999999999</v>
      </c>
      <c r="G190" s="15">
        <f t="shared" si="7"/>
        <v>133893.75999999998</v>
      </c>
      <c r="H190" s="15">
        <v>0</v>
      </c>
      <c r="I190" s="15">
        <f t="shared" si="8"/>
        <v>0</v>
      </c>
      <c r="J190" s="15">
        <f t="shared" si="9"/>
        <v>133893.75999999998</v>
      </c>
    </row>
    <row r="191" spans="1:10" s="11" customFormat="1" ht="45" x14ac:dyDescent="0.25">
      <c r="A191" s="13" t="s">
        <v>229</v>
      </c>
      <c r="B191" s="6" t="s">
        <v>393</v>
      </c>
      <c r="C191" s="7" t="s">
        <v>563</v>
      </c>
      <c r="D191" s="5" t="s">
        <v>114</v>
      </c>
      <c r="E191" s="16">
        <v>250</v>
      </c>
      <c r="F191" s="15">
        <v>7379.5410000000002</v>
      </c>
      <c r="G191" s="15">
        <f t="shared" si="7"/>
        <v>1844885.25</v>
      </c>
      <c r="H191" s="15">
        <v>0</v>
      </c>
      <c r="I191" s="15">
        <f t="shared" si="8"/>
        <v>0</v>
      </c>
      <c r="J191" s="15">
        <f t="shared" si="9"/>
        <v>1844885.25</v>
      </c>
    </row>
    <row r="192" spans="1:10" s="11" customFormat="1" ht="45" x14ac:dyDescent="0.25">
      <c r="A192" s="13" t="s">
        <v>230</v>
      </c>
      <c r="B192" s="6" t="s">
        <v>394</v>
      </c>
      <c r="C192" s="7" t="s">
        <v>395</v>
      </c>
      <c r="D192" s="5" t="s">
        <v>114</v>
      </c>
      <c r="E192" s="16">
        <v>500</v>
      </c>
      <c r="F192" s="15">
        <v>1421</v>
      </c>
      <c r="G192" s="15">
        <f t="shared" si="7"/>
        <v>710500</v>
      </c>
      <c r="H192" s="15">
        <v>0</v>
      </c>
      <c r="I192" s="15">
        <f t="shared" si="8"/>
        <v>0</v>
      </c>
      <c r="J192" s="15">
        <f t="shared" si="9"/>
        <v>710500</v>
      </c>
    </row>
    <row r="193" spans="1:10" s="11" customFormat="1" ht="45" x14ac:dyDescent="0.25">
      <c r="A193" s="13" t="s">
        <v>231</v>
      </c>
      <c r="B193" s="6" t="s">
        <v>371</v>
      </c>
      <c r="C193" s="7" t="s">
        <v>564</v>
      </c>
      <c r="D193" s="5" t="s">
        <v>114</v>
      </c>
      <c r="E193" s="16">
        <v>500</v>
      </c>
      <c r="F193" s="15">
        <v>1006.5120000000001</v>
      </c>
      <c r="G193" s="15">
        <f t="shared" si="7"/>
        <v>503256</v>
      </c>
      <c r="H193" s="15">
        <v>0</v>
      </c>
      <c r="I193" s="15">
        <f t="shared" si="8"/>
        <v>0</v>
      </c>
      <c r="J193" s="15">
        <f t="shared" si="9"/>
        <v>503256</v>
      </c>
    </row>
    <row r="194" spans="1:10" s="11" customFormat="1" ht="45" x14ac:dyDescent="0.25">
      <c r="A194" s="13" t="s">
        <v>232</v>
      </c>
      <c r="B194" s="6" t="s">
        <v>372</v>
      </c>
      <c r="C194" s="7" t="s">
        <v>565</v>
      </c>
      <c r="D194" s="5" t="s">
        <v>114</v>
      </c>
      <c r="E194" s="16">
        <v>500</v>
      </c>
      <c r="F194" s="15">
        <v>29.626999999999999</v>
      </c>
      <c r="G194" s="15">
        <f t="shared" si="7"/>
        <v>14813.5</v>
      </c>
      <c r="H194" s="15">
        <v>0</v>
      </c>
      <c r="I194" s="15">
        <f t="shared" si="8"/>
        <v>0</v>
      </c>
      <c r="J194" s="15">
        <f t="shared" si="9"/>
        <v>14813.5</v>
      </c>
    </row>
    <row r="195" spans="1:10" s="53" customFormat="1" ht="22.5" x14ac:dyDescent="0.25">
      <c r="A195" s="47" t="s">
        <v>233</v>
      </c>
      <c r="B195" s="48" t="s">
        <v>345</v>
      </c>
      <c r="C195" s="49" t="s">
        <v>346</v>
      </c>
      <c r="D195" s="50" t="s">
        <v>42</v>
      </c>
      <c r="E195" s="54">
        <v>1.1399999999999999</v>
      </c>
      <c r="F195" s="52"/>
      <c r="G195" s="52"/>
      <c r="H195" s="52">
        <v>216000.00000000003</v>
      </c>
      <c r="I195" s="52">
        <f t="shared" ref="I195:I258" si="10">E195*H195</f>
        <v>246240</v>
      </c>
      <c r="J195" s="52">
        <f t="shared" si="9"/>
        <v>246240</v>
      </c>
    </row>
    <row r="196" spans="1:10" s="11" customFormat="1" ht="45" x14ac:dyDescent="0.25">
      <c r="A196" s="13" t="s">
        <v>234</v>
      </c>
      <c r="B196" s="6" t="s">
        <v>347</v>
      </c>
      <c r="C196" s="7" t="s">
        <v>535</v>
      </c>
      <c r="D196" s="5" t="s">
        <v>114</v>
      </c>
      <c r="E196" s="16">
        <v>76</v>
      </c>
      <c r="F196" s="15">
        <v>3872.7000000000003</v>
      </c>
      <c r="G196" s="15">
        <f t="shared" ref="G196:G258" si="11">E196*F196</f>
        <v>294325.2</v>
      </c>
      <c r="H196" s="15">
        <v>0</v>
      </c>
      <c r="I196" s="15">
        <f t="shared" si="10"/>
        <v>0</v>
      </c>
      <c r="J196" s="15">
        <f t="shared" ref="J196:J259" si="12">G196+I196</f>
        <v>294325.2</v>
      </c>
    </row>
    <row r="197" spans="1:10" s="11" customFormat="1" ht="45" x14ac:dyDescent="0.25">
      <c r="A197" s="13" t="s">
        <v>235</v>
      </c>
      <c r="B197" s="6" t="s">
        <v>347</v>
      </c>
      <c r="C197" s="7" t="s">
        <v>535</v>
      </c>
      <c r="D197" s="5" t="s">
        <v>114</v>
      </c>
      <c r="E197" s="16">
        <v>38</v>
      </c>
      <c r="F197" s="15">
        <v>3872.7000000000003</v>
      </c>
      <c r="G197" s="15">
        <f t="shared" si="11"/>
        <v>147162.6</v>
      </c>
      <c r="H197" s="15">
        <v>0</v>
      </c>
      <c r="I197" s="15">
        <f t="shared" si="10"/>
        <v>0</v>
      </c>
      <c r="J197" s="15">
        <f t="shared" si="12"/>
        <v>147162.6</v>
      </c>
    </row>
    <row r="198" spans="1:10" s="11" customFormat="1" ht="45" x14ac:dyDescent="0.25">
      <c r="A198" s="13" t="s">
        <v>238</v>
      </c>
      <c r="B198" s="6" t="s">
        <v>417</v>
      </c>
      <c r="C198" s="7" t="s">
        <v>388</v>
      </c>
      <c r="D198" s="5" t="s">
        <v>68</v>
      </c>
      <c r="E198" s="16">
        <v>152</v>
      </c>
      <c r="F198" s="15">
        <v>1462</v>
      </c>
      <c r="G198" s="15">
        <f t="shared" si="11"/>
        <v>222224</v>
      </c>
      <c r="H198" s="15">
        <v>0</v>
      </c>
      <c r="I198" s="15">
        <f t="shared" si="10"/>
        <v>0</v>
      </c>
      <c r="J198" s="15">
        <f t="shared" si="12"/>
        <v>222224</v>
      </c>
    </row>
    <row r="199" spans="1:10" s="11" customFormat="1" ht="45" x14ac:dyDescent="0.25">
      <c r="A199" s="13" t="s">
        <v>239</v>
      </c>
      <c r="B199" s="6" t="s">
        <v>384</v>
      </c>
      <c r="C199" s="7" t="s">
        <v>416</v>
      </c>
      <c r="D199" s="5" t="s">
        <v>114</v>
      </c>
      <c r="E199" s="16">
        <v>152</v>
      </c>
      <c r="F199" s="15">
        <v>134.39400000000001</v>
      </c>
      <c r="G199" s="15">
        <f t="shared" si="11"/>
        <v>20427.887999999999</v>
      </c>
      <c r="H199" s="15">
        <v>0</v>
      </c>
      <c r="I199" s="15">
        <f t="shared" si="10"/>
        <v>0</v>
      </c>
      <c r="J199" s="15">
        <f t="shared" si="12"/>
        <v>20427.887999999999</v>
      </c>
    </row>
    <row r="200" spans="1:10" s="11" customFormat="1" ht="45" x14ac:dyDescent="0.25">
      <c r="A200" s="13" t="s">
        <v>240</v>
      </c>
      <c r="B200" s="6" t="s">
        <v>384</v>
      </c>
      <c r="C200" s="7" t="s">
        <v>391</v>
      </c>
      <c r="D200" s="5" t="s">
        <v>114</v>
      </c>
      <c r="E200" s="16">
        <v>228</v>
      </c>
      <c r="F200" s="15">
        <v>40.612000000000002</v>
      </c>
      <c r="G200" s="15">
        <f t="shared" si="11"/>
        <v>9259.5360000000001</v>
      </c>
      <c r="H200" s="15">
        <v>0</v>
      </c>
      <c r="I200" s="15">
        <f t="shared" si="10"/>
        <v>0</v>
      </c>
      <c r="J200" s="15">
        <f t="shared" si="12"/>
        <v>9259.5360000000001</v>
      </c>
    </row>
    <row r="201" spans="1:10" s="11" customFormat="1" ht="45" x14ac:dyDescent="0.25">
      <c r="A201" s="13" t="s">
        <v>241</v>
      </c>
      <c r="B201" s="6" t="s">
        <v>417</v>
      </c>
      <c r="C201" s="7" t="s">
        <v>418</v>
      </c>
      <c r="D201" s="5" t="s">
        <v>114</v>
      </c>
      <c r="E201" s="16">
        <v>250</v>
      </c>
      <c r="F201" s="15">
        <v>942</v>
      </c>
      <c r="G201" s="15">
        <f t="shared" si="11"/>
        <v>235500</v>
      </c>
      <c r="H201" s="15">
        <v>0</v>
      </c>
      <c r="I201" s="15">
        <f t="shared" si="10"/>
        <v>0</v>
      </c>
      <c r="J201" s="15">
        <f t="shared" si="12"/>
        <v>235500</v>
      </c>
    </row>
    <row r="202" spans="1:10" s="53" customFormat="1" ht="22.5" x14ac:dyDescent="0.25">
      <c r="A202" s="47" t="s">
        <v>419</v>
      </c>
      <c r="B202" s="48" t="s">
        <v>359</v>
      </c>
      <c r="C202" s="49" t="s">
        <v>360</v>
      </c>
      <c r="D202" s="50" t="s">
        <v>61</v>
      </c>
      <c r="E202" s="56">
        <v>26.1</v>
      </c>
      <c r="F202" s="52"/>
      <c r="G202" s="52"/>
      <c r="H202" s="52">
        <v>86400</v>
      </c>
      <c r="I202" s="52">
        <f t="shared" si="10"/>
        <v>2255040</v>
      </c>
      <c r="J202" s="52">
        <f t="shared" si="12"/>
        <v>2255040</v>
      </c>
    </row>
    <row r="203" spans="1:10" s="11" customFormat="1" ht="45" x14ac:dyDescent="0.25">
      <c r="A203" s="13" t="s">
        <v>242</v>
      </c>
      <c r="B203" s="6" t="s">
        <v>566</v>
      </c>
      <c r="C203" s="7" t="s">
        <v>421</v>
      </c>
      <c r="D203" s="5" t="s">
        <v>68</v>
      </c>
      <c r="E203" s="14">
        <v>2688.3</v>
      </c>
      <c r="F203" s="15">
        <v>295.92</v>
      </c>
      <c r="G203" s="15">
        <f t="shared" si="11"/>
        <v>795521.73600000015</v>
      </c>
      <c r="H203" s="15">
        <v>0</v>
      </c>
      <c r="I203" s="15">
        <f t="shared" si="10"/>
        <v>0</v>
      </c>
      <c r="J203" s="15">
        <f t="shared" si="12"/>
        <v>795521.73600000015</v>
      </c>
    </row>
    <row r="204" spans="1:10" s="53" customFormat="1" ht="33.75" x14ac:dyDescent="0.25">
      <c r="A204" s="47" t="s">
        <v>420</v>
      </c>
      <c r="B204" s="48" t="s">
        <v>356</v>
      </c>
      <c r="C204" s="49" t="s">
        <v>357</v>
      </c>
      <c r="D204" s="50" t="s">
        <v>61</v>
      </c>
      <c r="E204" s="56">
        <v>0.6</v>
      </c>
      <c r="F204" s="52"/>
      <c r="G204" s="52"/>
      <c r="H204" s="52">
        <v>216000</v>
      </c>
      <c r="I204" s="52">
        <f t="shared" si="10"/>
        <v>129600</v>
      </c>
      <c r="J204" s="52">
        <f t="shared" si="12"/>
        <v>129600</v>
      </c>
    </row>
    <row r="205" spans="1:10" s="11" customFormat="1" ht="45" x14ac:dyDescent="0.25">
      <c r="A205" s="13" t="s">
        <v>243</v>
      </c>
      <c r="B205" s="6" t="s">
        <v>530</v>
      </c>
      <c r="C205" s="7" t="s">
        <v>358</v>
      </c>
      <c r="D205" s="5" t="s">
        <v>68</v>
      </c>
      <c r="E205" s="14">
        <v>61.8</v>
      </c>
      <c r="F205" s="15">
        <v>310</v>
      </c>
      <c r="G205" s="15">
        <f t="shared" si="11"/>
        <v>19158</v>
      </c>
      <c r="H205" s="15">
        <v>0</v>
      </c>
      <c r="I205" s="15">
        <f t="shared" si="10"/>
        <v>0</v>
      </c>
      <c r="J205" s="15">
        <f t="shared" si="12"/>
        <v>19158</v>
      </c>
    </row>
    <row r="206" spans="1:10" s="11" customFormat="1" ht="45" x14ac:dyDescent="0.25">
      <c r="A206" s="13" t="s">
        <v>246</v>
      </c>
      <c r="B206" s="6" t="s">
        <v>422</v>
      </c>
      <c r="C206" s="7" t="s">
        <v>567</v>
      </c>
      <c r="D206" s="5" t="s">
        <v>114</v>
      </c>
      <c r="E206" s="16">
        <v>5280</v>
      </c>
      <c r="F206" s="15">
        <v>181.077</v>
      </c>
      <c r="G206" s="15">
        <f t="shared" si="11"/>
        <v>956086.55999999994</v>
      </c>
      <c r="H206" s="15">
        <v>0</v>
      </c>
      <c r="I206" s="15">
        <f t="shared" si="10"/>
        <v>0</v>
      </c>
      <c r="J206" s="15">
        <f t="shared" si="12"/>
        <v>956086.55999999994</v>
      </c>
    </row>
    <row r="207" spans="1:10" s="11" customFormat="1" ht="45" x14ac:dyDescent="0.25">
      <c r="A207" s="13" t="s">
        <v>423</v>
      </c>
      <c r="B207" s="6" t="s">
        <v>424</v>
      </c>
      <c r="C207" s="7" t="s">
        <v>568</v>
      </c>
      <c r="D207" s="5" t="s">
        <v>114</v>
      </c>
      <c r="E207" s="16">
        <v>2640</v>
      </c>
      <c r="F207" s="15">
        <v>620</v>
      </c>
      <c r="G207" s="15">
        <f t="shared" si="11"/>
        <v>1636800</v>
      </c>
      <c r="H207" s="15">
        <v>0</v>
      </c>
      <c r="I207" s="15">
        <f t="shared" si="10"/>
        <v>0</v>
      </c>
      <c r="J207" s="15">
        <f t="shared" si="12"/>
        <v>1636800</v>
      </c>
    </row>
    <row r="208" spans="1:10" s="11" customFormat="1" ht="45" x14ac:dyDescent="0.25">
      <c r="A208" s="13" t="s">
        <v>247</v>
      </c>
      <c r="B208" s="6" t="s">
        <v>569</v>
      </c>
      <c r="C208" s="7" t="s">
        <v>376</v>
      </c>
      <c r="D208" s="5" t="s">
        <v>114</v>
      </c>
      <c r="E208" s="16">
        <v>2640</v>
      </c>
      <c r="F208" s="15">
        <v>40.625</v>
      </c>
      <c r="G208" s="15">
        <f t="shared" si="11"/>
        <v>107250</v>
      </c>
      <c r="H208" s="15">
        <v>0</v>
      </c>
      <c r="I208" s="15">
        <f t="shared" si="10"/>
        <v>0</v>
      </c>
      <c r="J208" s="15">
        <f t="shared" si="12"/>
        <v>107250</v>
      </c>
    </row>
    <row r="209" spans="1:10" s="11" customFormat="1" ht="45" x14ac:dyDescent="0.25">
      <c r="A209" s="13" t="s">
        <v>425</v>
      </c>
      <c r="B209" s="6" t="s">
        <v>570</v>
      </c>
      <c r="C209" s="7" t="s">
        <v>370</v>
      </c>
      <c r="D209" s="5" t="s">
        <v>114</v>
      </c>
      <c r="E209" s="16">
        <v>1000</v>
      </c>
      <c r="F209" s="15">
        <v>53</v>
      </c>
      <c r="G209" s="15">
        <f t="shared" si="11"/>
        <v>53000</v>
      </c>
      <c r="H209" s="15">
        <v>0</v>
      </c>
      <c r="I209" s="15">
        <f t="shared" si="10"/>
        <v>0</v>
      </c>
      <c r="J209" s="15">
        <f t="shared" si="12"/>
        <v>53000</v>
      </c>
    </row>
    <row r="210" spans="1:10" s="11" customFormat="1" ht="15" x14ac:dyDescent="0.25">
      <c r="A210" s="8" t="s">
        <v>571</v>
      </c>
      <c r="B210" s="10"/>
      <c r="C210" s="10"/>
      <c r="D210" s="10"/>
      <c r="E210" s="9"/>
      <c r="F210" s="15"/>
      <c r="G210" s="15">
        <f t="shared" si="11"/>
        <v>0</v>
      </c>
      <c r="H210" s="15">
        <v>0</v>
      </c>
      <c r="I210" s="15">
        <f t="shared" si="10"/>
        <v>0</v>
      </c>
      <c r="J210" s="15">
        <f t="shared" si="12"/>
        <v>0</v>
      </c>
    </row>
    <row r="211" spans="1:10" s="53" customFormat="1" ht="33.75" x14ac:dyDescent="0.25">
      <c r="A211" s="47" t="s">
        <v>248</v>
      </c>
      <c r="B211" s="48" t="s">
        <v>426</v>
      </c>
      <c r="C211" s="49" t="s">
        <v>427</v>
      </c>
      <c r="D211" s="50" t="s">
        <v>428</v>
      </c>
      <c r="E211" s="57">
        <v>2.1225000000000001</v>
      </c>
      <c r="F211" s="52"/>
      <c r="G211" s="52"/>
      <c r="H211" s="52">
        <v>302400</v>
      </c>
      <c r="I211" s="52">
        <f t="shared" si="10"/>
        <v>641844</v>
      </c>
      <c r="J211" s="52">
        <f t="shared" si="12"/>
        <v>641844</v>
      </c>
    </row>
    <row r="212" spans="1:10" s="53" customFormat="1" ht="22.5" x14ac:dyDescent="0.25">
      <c r="A212" s="47" t="s">
        <v>431</v>
      </c>
      <c r="B212" s="48" t="s">
        <v>429</v>
      </c>
      <c r="C212" s="49" t="s">
        <v>430</v>
      </c>
      <c r="D212" s="50" t="s">
        <v>428</v>
      </c>
      <c r="E212" s="57">
        <v>2.1225000000000001</v>
      </c>
      <c r="F212" s="52"/>
      <c r="G212" s="52"/>
      <c r="H212" s="52">
        <v>216000</v>
      </c>
      <c r="I212" s="52">
        <f t="shared" si="10"/>
        <v>458460</v>
      </c>
      <c r="J212" s="52">
        <f t="shared" si="12"/>
        <v>458460</v>
      </c>
    </row>
    <row r="213" spans="1:10" s="53" customFormat="1" ht="22.5" x14ac:dyDescent="0.25">
      <c r="A213" s="47" t="s">
        <v>249</v>
      </c>
      <c r="B213" s="48" t="s">
        <v>254</v>
      </c>
      <c r="C213" s="49" t="s">
        <v>432</v>
      </c>
      <c r="D213" s="50" t="s">
        <v>61</v>
      </c>
      <c r="E213" s="54">
        <v>8.49</v>
      </c>
      <c r="F213" s="52"/>
      <c r="G213" s="52"/>
      <c r="H213" s="52">
        <v>158400</v>
      </c>
      <c r="I213" s="52">
        <f t="shared" si="10"/>
        <v>1344816</v>
      </c>
      <c r="J213" s="52">
        <f t="shared" si="12"/>
        <v>1344816</v>
      </c>
    </row>
    <row r="214" spans="1:10" s="53" customFormat="1" ht="33.75" x14ac:dyDescent="0.25">
      <c r="A214" s="47" t="s">
        <v>250</v>
      </c>
      <c r="B214" s="48" t="s">
        <v>224</v>
      </c>
      <c r="C214" s="49" t="s">
        <v>225</v>
      </c>
      <c r="D214" s="50" t="s">
        <v>61</v>
      </c>
      <c r="E214" s="54">
        <v>29.51</v>
      </c>
      <c r="F214" s="52"/>
      <c r="G214" s="52"/>
      <c r="H214" s="52">
        <v>158400</v>
      </c>
      <c r="I214" s="52">
        <f t="shared" si="10"/>
        <v>4674384</v>
      </c>
      <c r="J214" s="52">
        <f t="shared" si="12"/>
        <v>4674384</v>
      </c>
    </row>
    <row r="215" spans="1:10" s="11" customFormat="1" ht="45" x14ac:dyDescent="0.25">
      <c r="A215" s="13" t="s">
        <v>251</v>
      </c>
      <c r="B215" s="6" t="s">
        <v>433</v>
      </c>
      <c r="C215" s="7" t="s">
        <v>227</v>
      </c>
      <c r="D215" s="5" t="s">
        <v>68</v>
      </c>
      <c r="E215" s="16">
        <v>3800</v>
      </c>
      <c r="F215" s="15">
        <v>2592.473</v>
      </c>
      <c r="G215" s="15">
        <f t="shared" si="11"/>
        <v>9851397.4000000004</v>
      </c>
      <c r="H215" s="15">
        <v>0</v>
      </c>
      <c r="I215" s="15">
        <f t="shared" si="10"/>
        <v>0</v>
      </c>
      <c r="J215" s="15">
        <f t="shared" si="12"/>
        <v>9851397.4000000004</v>
      </c>
    </row>
    <row r="216" spans="1:10" s="53" customFormat="1" ht="22.5" x14ac:dyDescent="0.25">
      <c r="A216" s="47" t="s">
        <v>252</v>
      </c>
      <c r="B216" s="48" t="s">
        <v>236</v>
      </c>
      <c r="C216" s="49" t="s">
        <v>237</v>
      </c>
      <c r="D216" s="50" t="s">
        <v>145</v>
      </c>
      <c r="E216" s="51">
        <v>4</v>
      </c>
      <c r="F216" s="52"/>
      <c r="G216" s="52"/>
      <c r="H216" s="52">
        <v>50400</v>
      </c>
      <c r="I216" s="52">
        <f t="shared" si="10"/>
        <v>201600</v>
      </c>
      <c r="J216" s="52">
        <f t="shared" si="12"/>
        <v>201600</v>
      </c>
    </row>
    <row r="217" spans="1:10" s="53" customFormat="1" ht="45" x14ac:dyDescent="0.25">
      <c r="A217" s="47" t="s">
        <v>435</v>
      </c>
      <c r="B217" s="48" t="s">
        <v>455</v>
      </c>
      <c r="C217" s="49" t="s">
        <v>456</v>
      </c>
      <c r="D217" s="50" t="s">
        <v>457</v>
      </c>
      <c r="E217" s="51">
        <v>40</v>
      </c>
      <c r="F217" s="52"/>
      <c r="G217" s="52"/>
      <c r="H217" s="52">
        <v>5328</v>
      </c>
      <c r="I217" s="52">
        <f t="shared" si="10"/>
        <v>213120</v>
      </c>
      <c r="J217" s="52">
        <f t="shared" si="12"/>
        <v>213120</v>
      </c>
    </row>
    <row r="218" spans="1:10" s="53" customFormat="1" ht="45" x14ac:dyDescent="0.25">
      <c r="A218" s="47" t="s">
        <v>437</v>
      </c>
      <c r="B218" s="48" t="s">
        <v>459</v>
      </c>
      <c r="C218" s="49" t="s">
        <v>460</v>
      </c>
      <c r="D218" s="50" t="s">
        <v>457</v>
      </c>
      <c r="E218" s="51">
        <v>40</v>
      </c>
      <c r="F218" s="52"/>
      <c r="G218" s="52"/>
      <c r="H218" s="52">
        <v>1973</v>
      </c>
      <c r="I218" s="52">
        <f t="shared" si="10"/>
        <v>78920</v>
      </c>
      <c r="J218" s="52">
        <f t="shared" si="12"/>
        <v>78920</v>
      </c>
    </row>
    <row r="219" spans="1:10" s="11" customFormat="1" ht="45" x14ac:dyDescent="0.25">
      <c r="A219" s="13" t="s">
        <v>440</v>
      </c>
      <c r="B219" s="6" t="s">
        <v>462</v>
      </c>
      <c r="C219" s="7" t="s">
        <v>463</v>
      </c>
      <c r="D219" s="5" t="s">
        <v>68</v>
      </c>
      <c r="E219" s="16">
        <v>200</v>
      </c>
      <c r="F219" s="15">
        <v>396.36666666666667</v>
      </c>
      <c r="G219" s="15">
        <f t="shared" si="11"/>
        <v>79273.333333333328</v>
      </c>
      <c r="H219" s="15">
        <v>0</v>
      </c>
      <c r="I219" s="15">
        <f t="shared" si="10"/>
        <v>0</v>
      </c>
      <c r="J219" s="15">
        <f t="shared" si="12"/>
        <v>79273.333333333328</v>
      </c>
    </row>
    <row r="220" spans="1:10" s="53" customFormat="1" ht="33.75" x14ac:dyDescent="0.25">
      <c r="A220" s="47" t="s">
        <v>443</v>
      </c>
      <c r="B220" s="48" t="s">
        <v>211</v>
      </c>
      <c r="C220" s="49" t="s">
        <v>212</v>
      </c>
      <c r="D220" s="50" t="s">
        <v>61</v>
      </c>
      <c r="E220" s="56">
        <v>13.2</v>
      </c>
      <c r="F220" s="52"/>
      <c r="G220" s="52"/>
      <c r="H220" s="52">
        <v>158400</v>
      </c>
      <c r="I220" s="52">
        <f t="shared" si="10"/>
        <v>2090880</v>
      </c>
      <c r="J220" s="52">
        <f t="shared" si="12"/>
        <v>2090880</v>
      </c>
    </row>
    <row r="221" spans="1:10" s="11" customFormat="1" ht="45" x14ac:dyDescent="0.25">
      <c r="A221" s="13" t="s">
        <v>446</v>
      </c>
      <c r="B221" s="6" t="s">
        <v>433</v>
      </c>
      <c r="C221" s="7" t="s">
        <v>436</v>
      </c>
      <c r="D221" s="5" t="s">
        <v>68</v>
      </c>
      <c r="E221" s="16">
        <v>1320</v>
      </c>
      <c r="F221" s="15">
        <v>135</v>
      </c>
      <c r="G221" s="15">
        <f t="shared" si="11"/>
        <v>178200</v>
      </c>
      <c r="H221" s="15">
        <v>0</v>
      </c>
      <c r="I221" s="15">
        <f t="shared" si="10"/>
        <v>0</v>
      </c>
      <c r="J221" s="15">
        <f t="shared" si="12"/>
        <v>178200</v>
      </c>
    </row>
    <row r="222" spans="1:10" s="11" customFormat="1" ht="45" x14ac:dyDescent="0.25">
      <c r="A222" s="13" t="s">
        <v>448</v>
      </c>
      <c r="B222" s="6" t="s">
        <v>434</v>
      </c>
      <c r="C222" s="7" t="s">
        <v>228</v>
      </c>
      <c r="D222" s="5" t="s">
        <v>114</v>
      </c>
      <c r="E222" s="16">
        <v>3020</v>
      </c>
      <c r="F222" s="15">
        <v>486</v>
      </c>
      <c r="G222" s="15">
        <f t="shared" si="11"/>
        <v>1467720</v>
      </c>
      <c r="H222" s="15">
        <v>0</v>
      </c>
      <c r="I222" s="15">
        <f t="shared" si="10"/>
        <v>0</v>
      </c>
      <c r="J222" s="15">
        <f t="shared" si="12"/>
        <v>1467720</v>
      </c>
    </row>
    <row r="223" spans="1:10" s="11" customFormat="1" ht="45" x14ac:dyDescent="0.25">
      <c r="A223" s="13" t="s">
        <v>451</v>
      </c>
      <c r="B223" s="6" t="s">
        <v>438</v>
      </c>
      <c r="C223" s="7" t="s">
        <v>439</v>
      </c>
      <c r="D223" s="5" t="s">
        <v>114</v>
      </c>
      <c r="E223" s="16">
        <v>1</v>
      </c>
      <c r="F223" s="15">
        <v>1387</v>
      </c>
      <c r="G223" s="15">
        <f t="shared" si="11"/>
        <v>1387</v>
      </c>
      <c r="H223" s="15">
        <v>0</v>
      </c>
      <c r="I223" s="15">
        <f t="shared" si="10"/>
        <v>0</v>
      </c>
      <c r="J223" s="15">
        <f t="shared" si="12"/>
        <v>1387</v>
      </c>
    </row>
    <row r="224" spans="1:10" s="11" customFormat="1" ht="45" x14ac:dyDescent="0.25">
      <c r="A224" s="13" t="s">
        <v>453</v>
      </c>
      <c r="B224" s="6" t="s">
        <v>441</v>
      </c>
      <c r="C224" s="7" t="s">
        <v>442</v>
      </c>
      <c r="D224" s="5" t="s">
        <v>114</v>
      </c>
      <c r="E224" s="16">
        <v>1320</v>
      </c>
      <c r="F224" s="15">
        <v>407</v>
      </c>
      <c r="G224" s="15">
        <f t="shared" si="11"/>
        <v>537240</v>
      </c>
      <c r="H224" s="15">
        <v>0</v>
      </c>
      <c r="I224" s="15">
        <f t="shared" si="10"/>
        <v>0</v>
      </c>
      <c r="J224" s="15">
        <f t="shared" si="12"/>
        <v>537240</v>
      </c>
    </row>
    <row r="225" spans="1:10" s="11" customFormat="1" ht="45" x14ac:dyDescent="0.25">
      <c r="A225" s="13" t="s">
        <v>454</v>
      </c>
      <c r="B225" s="6" t="s">
        <v>444</v>
      </c>
      <c r="C225" s="7" t="s">
        <v>445</v>
      </c>
      <c r="D225" s="5" t="s">
        <v>114</v>
      </c>
      <c r="E225" s="16">
        <v>100</v>
      </c>
      <c r="F225" s="15">
        <v>737</v>
      </c>
      <c r="G225" s="15">
        <f t="shared" si="11"/>
        <v>73700</v>
      </c>
      <c r="H225" s="15">
        <v>0</v>
      </c>
      <c r="I225" s="15">
        <f t="shared" si="10"/>
        <v>0</v>
      </c>
      <c r="J225" s="15">
        <f t="shared" si="12"/>
        <v>73700</v>
      </c>
    </row>
    <row r="226" spans="1:10" s="11" customFormat="1" ht="45" x14ac:dyDescent="0.25">
      <c r="A226" s="13" t="s">
        <v>458</v>
      </c>
      <c r="B226" s="6" t="s">
        <v>447</v>
      </c>
      <c r="C226" s="7" t="s">
        <v>452</v>
      </c>
      <c r="D226" s="5" t="s">
        <v>114</v>
      </c>
      <c r="E226" s="16">
        <v>15</v>
      </c>
      <c r="F226" s="15">
        <v>145</v>
      </c>
      <c r="G226" s="15">
        <f t="shared" si="11"/>
        <v>2175</v>
      </c>
      <c r="H226" s="15">
        <v>0</v>
      </c>
      <c r="I226" s="15">
        <f t="shared" si="10"/>
        <v>0</v>
      </c>
      <c r="J226" s="15">
        <f t="shared" si="12"/>
        <v>2175</v>
      </c>
    </row>
    <row r="227" spans="1:10" s="11" customFormat="1" ht="45" x14ac:dyDescent="0.25">
      <c r="A227" s="13" t="s">
        <v>461</v>
      </c>
      <c r="B227" s="6" t="s">
        <v>447</v>
      </c>
      <c r="C227" s="7" t="s">
        <v>217</v>
      </c>
      <c r="D227" s="5" t="s">
        <v>114</v>
      </c>
      <c r="E227" s="16">
        <v>20</v>
      </c>
      <c r="F227" s="15">
        <v>489</v>
      </c>
      <c r="G227" s="15">
        <f t="shared" si="11"/>
        <v>9780</v>
      </c>
      <c r="H227" s="15">
        <v>0</v>
      </c>
      <c r="I227" s="15">
        <f t="shared" si="10"/>
        <v>0</v>
      </c>
      <c r="J227" s="15">
        <f t="shared" si="12"/>
        <v>9780</v>
      </c>
    </row>
    <row r="228" spans="1:10" s="11" customFormat="1" ht="45" x14ac:dyDescent="0.25">
      <c r="A228" s="13" t="s">
        <v>464</v>
      </c>
      <c r="B228" s="6" t="s">
        <v>572</v>
      </c>
      <c r="C228" s="7" t="s">
        <v>450</v>
      </c>
      <c r="D228" s="5" t="s">
        <v>114</v>
      </c>
      <c r="E228" s="16">
        <v>2</v>
      </c>
      <c r="F228" s="15">
        <v>5200</v>
      </c>
      <c r="G228" s="15">
        <f t="shared" si="11"/>
        <v>10400</v>
      </c>
      <c r="H228" s="15">
        <v>0</v>
      </c>
      <c r="I228" s="15">
        <f t="shared" si="10"/>
        <v>0</v>
      </c>
      <c r="J228" s="15">
        <f t="shared" si="12"/>
        <v>10400</v>
      </c>
    </row>
    <row r="229" spans="1:10" s="53" customFormat="1" ht="22.5" x14ac:dyDescent="0.25">
      <c r="A229" s="47" t="s">
        <v>467</v>
      </c>
      <c r="B229" s="48" t="s">
        <v>465</v>
      </c>
      <c r="C229" s="49" t="s">
        <v>466</v>
      </c>
      <c r="D229" s="50" t="s">
        <v>61</v>
      </c>
      <c r="E229" s="54">
        <v>0.01</v>
      </c>
      <c r="F229" s="52"/>
      <c r="G229" s="52"/>
      <c r="H229" s="52">
        <v>864000</v>
      </c>
      <c r="I229" s="52">
        <f t="shared" si="10"/>
        <v>8640</v>
      </c>
      <c r="J229" s="52">
        <f t="shared" si="12"/>
        <v>8640</v>
      </c>
    </row>
    <row r="230" spans="1:10" s="11" customFormat="1" ht="45" x14ac:dyDescent="0.25">
      <c r="A230" s="13" t="s">
        <v>573</v>
      </c>
      <c r="B230" s="6" t="s">
        <v>574</v>
      </c>
      <c r="C230" s="7" t="s">
        <v>468</v>
      </c>
      <c r="D230" s="5" t="s">
        <v>114</v>
      </c>
      <c r="E230" s="16">
        <v>1</v>
      </c>
      <c r="F230" s="15">
        <v>5621</v>
      </c>
      <c r="G230" s="15">
        <f t="shared" si="11"/>
        <v>5621</v>
      </c>
      <c r="H230" s="15">
        <v>0</v>
      </c>
      <c r="I230" s="15">
        <f t="shared" si="10"/>
        <v>0</v>
      </c>
      <c r="J230" s="15">
        <f t="shared" si="12"/>
        <v>5621</v>
      </c>
    </row>
    <row r="231" spans="1:10" s="11" customFormat="1" ht="15" x14ac:dyDescent="0.25">
      <c r="A231" s="8" t="s">
        <v>575</v>
      </c>
      <c r="B231" s="10"/>
      <c r="C231" s="10"/>
      <c r="D231" s="10"/>
      <c r="E231" s="9"/>
      <c r="F231" s="15"/>
      <c r="G231" s="15">
        <f t="shared" si="11"/>
        <v>0</v>
      </c>
      <c r="H231" s="15">
        <v>0</v>
      </c>
      <c r="I231" s="15">
        <f t="shared" si="10"/>
        <v>0</v>
      </c>
      <c r="J231" s="15">
        <f t="shared" si="12"/>
        <v>0</v>
      </c>
    </row>
    <row r="232" spans="1:10" s="53" customFormat="1" ht="22.5" x14ac:dyDescent="0.25">
      <c r="A232" s="47" t="s">
        <v>576</v>
      </c>
      <c r="B232" s="48" t="s">
        <v>200</v>
      </c>
      <c r="C232" s="49" t="s">
        <v>201</v>
      </c>
      <c r="D232" s="50" t="s">
        <v>202</v>
      </c>
      <c r="E232" s="54">
        <v>18.21</v>
      </c>
      <c r="F232" s="52"/>
      <c r="G232" s="52"/>
      <c r="H232" s="52">
        <v>157252.74464579899</v>
      </c>
      <c r="I232" s="52">
        <f t="shared" si="10"/>
        <v>2863572.4799999995</v>
      </c>
      <c r="J232" s="52">
        <f t="shared" si="12"/>
        <v>2863572.4799999995</v>
      </c>
    </row>
    <row r="233" spans="1:10" s="11" customFormat="1" ht="45" x14ac:dyDescent="0.25">
      <c r="A233" s="13" t="s">
        <v>577</v>
      </c>
      <c r="B233" s="6" t="s">
        <v>578</v>
      </c>
      <c r="C233" s="7" t="s">
        <v>579</v>
      </c>
      <c r="D233" s="5" t="s">
        <v>68</v>
      </c>
      <c r="E233" s="17">
        <v>2485.7399999999998</v>
      </c>
      <c r="F233" s="15">
        <v>1060</v>
      </c>
      <c r="G233" s="15">
        <f t="shared" si="11"/>
        <v>2634884.4</v>
      </c>
      <c r="H233" s="15">
        <v>0</v>
      </c>
      <c r="I233" s="15">
        <f t="shared" si="10"/>
        <v>0</v>
      </c>
      <c r="J233" s="15">
        <f t="shared" si="12"/>
        <v>2634884.4</v>
      </c>
    </row>
    <row r="234" spans="1:10" s="53" customFormat="1" ht="56.25" x14ac:dyDescent="0.25">
      <c r="A234" s="47" t="s">
        <v>580</v>
      </c>
      <c r="B234" s="48" t="s">
        <v>66</v>
      </c>
      <c r="C234" s="49" t="s">
        <v>67</v>
      </c>
      <c r="D234" s="50" t="s">
        <v>61</v>
      </c>
      <c r="E234" s="54">
        <v>28.09</v>
      </c>
      <c r="F234" s="52"/>
      <c r="G234" s="52"/>
      <c r="H234" s="52">
        <v>44747.844000000005</v>
      </c>
      <c r="I234" s="52">
        <f t="shared" si="10"/>
        <v>1256966.93796</v>
      </c>
      <c r="J234" s="52">
        <f t="shared" si="12"/>
        <v>1256966.93796</v>
      </c>
    </row>
    <row r="235" spans="1:10" s="53" customFormat="1" ht="45" x14ac:dyDescent="0.25">
      <c r="A235" s="47" t="s">
        <v>581</v>
      </c>
      <c r="B235" s="48" t="s">
        <v>63</v>
      </c>
      <c r="C235" s="49" t="s">
        <v>64</v>
      </c>
      <c r="D235" s="50" t="s">
        <v>61</v>
      </c>
      <c r="E235" s="54">
        <v>19.53</v>
      </c>
      <c r="F235" s="52"/>
      <c r="G235" s="52"/>
      <c r="H235" s="52">
        <v>39910.248</v>
      </c>
      <c r="I235" s="52">
        <f t="shared" si="10"/>
        <v>779447.14344000001</v>
      </c>
      <c r="J235" s="52">
        <f t="shared" si="12"/>
        <v>779447.14344000001</v>
      </c>
    </row>
    <row r="236" spans="1:10" s="53" customFormat="1" ht="22.5" x14ac:dyDescent="0.25">
      <c r="A236" s="47" t="s">
        <v>582</v>
      </c>
      <c r="B236" s="48" t="s">
        <v>286</v>
      </c>
      <c r="C236" s="49" t="s">
        <v>287</v>
      </c>
      <c r="D236" s="50" t="s">
        <v>12</v>
      </c>
      <c r="E236" s="56">
        <v>0.1</v>
      </c>
      <c r="F236" s="52"/>
      <c r="G236" s="52"/>
      <c r="H236" s="52">
        <v>24000</v>
      </c>
      <c r="I236" s="52">
        <f t="shared" si="10"/>
        <v>2400</v>
      </c>
      <c r="J236" s="52">
        <f t="shared" si="12"/>
        <v>2400</v>
      </c>
    </row>
    <row r="237" spans="1:10" s="53" customFormat="1" ht="22.5" x14ac:dyDescent="0.25">
      <c r="A237" s="47" t="s">
        <v>583</v>
      </c>
      <c r="B237" s="48" t="s">
        <v>17</v>
      </c>
      <c r="C237" s="49" t="s">
        <v>18</v>
      </c>
      <c r="D237" s="50" t="s">
        <v>12</v>
      </c>
      <c r="E237" s="54">
        <v>2.92</v>
      </c>
      <c r="F237" s="52"/>
      <c r="G237" s="52"/>
      <c r="H237" s="52">
        <v>24000</v>
      </c>
      <c r="I237" s="52">
        <f t="shared" si="10"/>
        <v>70080</v>
      </c>
      <c r="J237" s="52">
        <f t="shared" si="12"/>
        <v>70080</v>
      </c>
    </row>
    <row r="238" spans="1:10" s="53" customFormat="1" ht="22.5" x14ac:dyDescent="0.25">
      <c r="A238" s="47" t="s">
        <v>584</v>
      </c>
      <c r="B238" s="48" t="s">
        <v>14</v>
      </c>
      <c r="C238" s="49" t="s">
        <v>15</v>
      </c>
      <c r="D238" s="50" t="s">
        <v>12</v>
      </c>
      <c r="E238" s="54">
        <v>0.42</v>
      </c>
      <c r="F238" s="52"/>
      <c r="G238" s="52"/>
      <c r="H238" s="52">
        <v>21600</v>
      </c>
      <c r="I238" s="52">
        <f t="shared" si="10"/>
        <v>9072</v>
      </c>
      <c r="J238" s="52">
        <f t="shared" si="12"/>
        <v>9072</v>
      </c>
    </row>
    <row r="239" spans="1:10" s="53" customFormat="1" ht="22.5" x14ac:dyDescent="0.25">
      <c r="A239" s="47" t="s">
        <v>585</v>
      </c>
      <c r="B239" s="48" t="s">
        <v>10</v>
      </c>
      <c r="C239" s="49" t="s">
        <v>11</v>
      </c>
      <c r="D239" s="50" t="s">
        <v>12</v>
      </c>
      <c r="E239" s="54">
        <v>0.24</v>
      </c>
      <c r="F239" s="52"/>
      <c r="G239" s="52"/>
      <c r="H239" s="52">
        <v>21600</v>
      </c>
      <c r="I239" s="52">
        <f t="shared" si="10"/>
        <v>5184</v>
      </c>
      <c r="J239" s="52">
        <f t="shared" si="12"/>
        <v>5184</v>
      </c>
    </row>
    <row r="240" spans="1:10" s="11" customFormat="1" ht="45" x14ac:dyDescent="0.25">
      <c r="A240" s="13" t="s">
        <v>586</v>
      </c>
      <c r="B240" s="6" t="s">
        <v>587</v>
      </c>
      <c r="C240" s="7" t="s">
        <v>588</v>
      </c>
      <c r="D240" s="5" t="s">
        <v>68</v>
      </c>
      <c r="E240" s="14">
        <v>127.5</v>
      </c>
      <c r="F240" s="15">
        <v>292</v>
      </c>
      <c r="G240" s="15">
        <f t="shared" si="11"/>
        <v>37230</v>
      </c>
      <c r="H240" s="15">
        <v>0</v>
      </c>
      <c r="I240" s="15">
        <f t="shared" si="10"/>
        <v>0</v>
      </c>
      <c r="J240" s="15">
        <f t="shared" si="12"/>
        <v>37230</v>
      </c>
    </row>
    <row r="241" spans="1:10" s="11" customFormat="1" ht="45" x14ac:dyDescent="0.25">
      <c r="A241" s="13" t="s">
        <v>589</v>
      </c>
      <c r="B241" s="6" t="s">
        <v>587</v>
      </c>
      <c r="C241" s="7" t="s">
        <v>590</v>
      </c>
      <c r="D241" s="5" t="s">
        <v>68</v>
      </c>
      <c r="E241" s="14">
        <v>749.7</v>
      </c>
      <c r="F241" s="15">
        <v>325</v>
      </c>
      <c r="G241" s="15">
        <f t="shared" si="11"/>
        <v>243652.50000000003</v>
      </c>
      <c r="H241" s="15">
        <v>0</v>
      </c>
      <c r="I241" s="15">
        <f t="shared" si="10"/>
        <v>0</v>
      </c>
      <c r="J241" s="15">
        <f t="shared" si="12"/>
        <v>243652.50000000003</v>
      </c>
    </row>
    <row r="242" spans="1:10" s="11" customFormat="1" ht="45" x14ac:dyDescent="0.25">
      <c r="A242" s="13" t="s">
        <v>591</v>
      </c>
      <c r="B242" s="6" t="s">
        <v>587</v>
      </c>
      <c r="C242" s="7" t="s">
        <v>592</v>
      </c>
      <c r="D242" s="5" t="s">
        <v>68</v>
      </c>
      <c r="E242" s="14">
        <v>1065.9000000000001</v>
      </c>
      <c r="F242" s="15">
        <v>413</v>
      </c>
      <c r="G242" s="15">
        <f t="shared" si="11"/>
        <v>440216.7</v>
      </c>
      <c r="H242" s="15">
        <v>0</v>
      </c>
      <c r="I242" s="15">
        <f t="shared" si="10"/>
        <v>0</v>
      </c>
      <c r="J242" s="15">
        <f t="shared" si="12"/>
        <v>440216.7</v>
      </c>
    </row>
    <row r="243" spans="1:10" s="11" customFormat="1" ht="45" x14ac:dyDescent="0.25">
      <c r="A243" s="13" t="s">
        <v>593</v>
      </c>
      <c r="B243" s="6" t="s">
        <v>594</v>
      </c>
      <c r="C243" s="7" t="s">
        <v>595</v>
      </c>
      <c r="D243" s="5" t="s">
        <v>68</v>
      </c>
      <c r="E243" s="14">
        <v>163.19999999999999</v>
      </c>
      <c r="F243" s="15">
        <v>724</v>
      </c>
      <c r="G243" s="15">
        <f t="shared" si="11"/>
        <v>118156.79999999999</v>
      </c>
      <c r="H243" s="15">
        <v>0</v>
      </c>
      <c r="I243" s="15">
        <f t="shared" si="10"/>
        <v>0</v>
      </c>
      <c r="J243" s="15">
        <f t="shared" si="12"/>
        <v>118156.79999999999</v>
      </c>
    </row>
    <row r="244" spans="1:10" s="53" customFormat="1" ht="22.5" x14ac:dyDescent="0.25">
      <c r="A244" s="47" t="s">
        <v>596</v>
      </c>
      <c r="B244" s="48" t="s">
        <v>111</v>
      </c>
      <c r="C244" s="49" t="s">
        <v>112</v>
      </c>
      <c r="D244" s="50" t="s">
        <v>25</v>
      </c>
      <c r="E244" s="51">
        <v>19</v>
      </c>
      <c r="F244" s="52"/>
      <c r="G244" s="52"/>
      <c r="H244" s="52">
        <v>2016</v>
      </c>
      <c r="I244" s="52">
        <f t="shared" si="10"/>
        <v>38304</v>
      </c>
      <c r="J244" s="52">
        <f t="shared" si="12"/>
        <v>38304</v>
      </c>
    </row>
    <row r="245" spans="1:10" s="11" customFormat="1" ht="45" x14ac:dyDescent="0.25">
      <c r="A245" s="13" t="s">
        <v>597</v>
      </c>
      <c r="B245" s="6" t="s">
        <v>598</v>
      </c>
      <c r="C245" s="7" t="s">
        <v>599</v>
      </c>
      <c r="D245" s="5" t="s">
        <v>114</v>
      </c>
      <c r="E245" s="16">
        <v>5</v>
      </c>
      <c r="F245" s="15">
        <v>10560</v>
      </c>
      <c r="G245" s="15">
        <f t="shared" si="11"/>
        <v>52800</v>
      </c>
      <c r="H245" s="15">
        <v>0</v>
      </c>
      <c r="I245" s="15">
        <f t="shared" si="10"/>
        <v>0</v>
      </c>
      <c r="J245" s="15">
        <f t="shared" si="12"/>
        <v>52800</v>
      </c>
    </row>
    <row r="246" spans="1:10" s="11" customFormat="1" ht="45" x14ac:dyDescent="0.25">
      <c r="A246" s="13" t="s">
        <v>600</v>
      </c>
      <c r="B246" s="6" t="s">
        <v>598</v>
      </c>
      <c r="C246" s="7" t="s">
        <v>601</v>
      </c>
      <c r="D246" s="5" t="s">
        <v>114</v>
      </c>
      <c r="E246" s="16">
        <v>8</v>
      </c>
      <c r="F246" s="15">
        <v>14850.000000000002</v>
      </c>
      <c r="G246" s="15">
        <f t="shared" si="11"/>
        <v>118800.00000000001</v>
      </c>
      <c r="H246" s="15">
        <v>0</v>
      </c>
      <c r="I246" s="15">
        <f t="shared" si="10"/>
        <v>0</v>
      </c>
      <c r="J246" s="15">
        <f t="shared" si="12"/>
        <v>118800.00000000001</v>
      </c>
    </row>
    <row r="247" spans="1:10" s="11" customFormat="1" ht="45" x14ac:dyDescent="0.25">
      <c r="A247" s="13" t="s">
        <v>602</v>
      </c>
      <c r="B247" s="6" t="s">
        <v>598</v>
      </c>
      <c r="C247" s="7" t="s">
        <v>603</v>
      </c>
      <c r="D247" s="5" t="s">
        <v>114</v>
      </c>
      <c r="E247" s="16">
        <v>6</v>
      </c>
      <c r="F247" s="15">
        <v>19140</v>
      </c>
      <c r="G247" s="15">
        <f t="shared" si="11"/>
        <v>114840</v>
      </c>
      <c r="H247" s="15">
        <v>0</v>
      </c>
      <c r="I247" s="15">
        <f t="shared" si="10"/>
        <v>0</v>
      </c>
      <c r="J247" s="15">
        <f t="shared" si="12"/>
        <v>114840</v>
      </c>
    </row>
    <row r="248" spans="1:10" s="11" customFormat="1" ht="22.5" x14ac:dyDescent="0.25">
      <c r="A248" s="13" t="s">
        <v>604</v>
      </c>
      <c r="B248" s="6" t="s">
        <v>605</v>
      </c>
      <c r="C248" s="7" t="s">
        <v>606</v>
      </c>
      <c r="D248" s="5" t="s">
        <v>114</v>
      </c>
      <c r="E248" s="16">
        <v>9</v>
      </c>
      <c r="F248" s="15">
        <v>7230</v>
      </c>
      <c r="G248" s="15">
        <f t="shared" si="11"/>
        <v>65070</v>
      </c>
      <c r="H248" s="15">
        <v>0</v>
      </c>
      <c r="I248" s="15">
        <f t="shared" si="10"/>
        <v>0</v>
      </c>
      <c r="J248" s="15">
        <f t="shared" si="12"/>
        <v>65070</v>
      </c>
    </row>
    <row r="249" spans="1:10" s="11" customFormat="1" ht="45" x14ac:dyDescent="0.25">
      <c r="A249" s="13" t="s">
        <v>607</v>
      </c>
      <c r="B249" s="6" t="s">
        <v>608</v>
      </c>
      <c r="C249" s="7" t="s">
        <v>609</v>
      </c>
      <c r="D249" s="5" t="s">
        <v>114</v>
      </c>
      <c r="E249" s="16">
        <v>63</v>
      </c>
      <c r="F249" s="15">
        <v>578</v>
      </c>
      <c r="G249" s="15">
        <f t="shared" si="11"/>
        <v>36414</v>
      </c>
      <c r="H249" s="15">
        <v>0</v>
      </c>
      <c r="I249" s="15">
        <f t="shared" si="10"/>
        <v>0</v>
      </c>
      <c r="J249" s="15">
        <f t="shared" si="12"/>
        <v>36414</v>
      </c>
    </row>
    <row r="250" spans="1:10" s="11" customFormat="1" ht="45" x14ac:dyDescent="0.25">
      <c r="A250" s="13" t="s">
        <v>610</v>
      </c>
      <c r="B250" s="6" t="s">
        <v>608</v>
      </c>
      <c r="C250" s="7" t="s">
        <v>611</v>
      </c>
      <c r="D250" s="5" t="s">
        <v>114</v>
      </c>
      <c r="E250" s="16">
        <v>22</v>
      </c>
      <c r="F250" s="15">
        <v>578</v>
      </c>
      <c r="G250" s="15">
        <f t="shared" si="11"/>
        <v>12716</v>
      </c>
      <c r="H250" s="15">
        <v>0</v>
      </c>
      <c r="I250" s="15">
        <f t="shared" si="10"/>
        <v>0</v>
      </c>
      <c r="J250" s="15">
        <f t="shared" si="12"/>
        <v>12716</v>
      </c>
    </row>
    <row r="251" spans="1:10" s="53" customFormat="1" ht="15" x14ac:dyDescent="0.25">
      <c r="A251" s="47" t="s">
        <v>612</v>
      </c>
      <c r="B251" s="48" t="s">
        <v>613</v>
      </c>
      <c r="C251" s="49" t="s">
        <v>614</v>
      </c>
      <c r="D251" s="50" t="s">
        <v>615</v>
      </c>
      <c r="E251" s="51">
        <v>3</v>
      </c>
      <c r="F251" s="52"/>
      <c r="G251" s="52"/>
      <c r="H251" s="52">
        <v>43200</v>
      </c>
      <c r="I251" s="52">
        <f t="shared" si="10"/>
        <v>129600</v>
      </c>
      <c r="J251" s="52">
        <f t="shared" si="12"/>
        <v>129600</v>
      </c>
    </row>
    <row r="252" spans="1:10" s="11" customFormat="1" ht="22.5" x14ac:dyDescent="0.25">
      <c r="A252" s="13" t="s">
        <v>616</v>
      </c>
      <c r="B252" s="6" t="s">
        <v>617</v>
      </c>
      <c r="C252" s="7" t="s">
        <v>618</v>
      </c>
      <c r="D252" s="5" t="s">
        <v>619</v>
      </c>
      <c r="E252" s="16">
        <v>1</v>
      </c>
      <c r="F252" s="15"/>
      <c r="G252" s="15">
        <f t="shared" si="11"/>
        <v>0</v>
      </c>
      <c r="H252" s="15">
        <v>0</v>
      </c>
      <c r="I252" s="15">
        <f t="shared" si="10"/>
        <v>0</v>
      </c>
      <c r="J252" s="15">
        <f t="shared" si="12"/>
        <v>0</v>
      </c>
    </row>
    <row r="253" spans="1:10" s="11" customFormat="1" ht="22.5" x14ac:dyDescent="0.25">
      <c r="A253" s="13" t="s">
        <v>620</v>
      </c>
      <c r="B253" s="6" t="s">
        <v>617</v>
      </c>
      <c r="C253" s="7" t="s">
        <v>621</v>
      </c>
      <c r="D253" s="5" t="s">
        <v>619</v>
      </c>
      <c r="E253" s="16">
        <v>1</v>
      </c>
      <c r="F253" s="15"/>
      <c r="G253" s="15">
        <f t="shared" si="11"/>
        <v>0</v>
      </c>
      <c r="H253" s="15">
        <v>0</v>
      </c>
      <c r="I253" s="15">
        <f t="shared" si="10"/>
        <v>0</v>
      </c>
      <c r="J253" s="15">
        <f t="shared" si="12"/>
        <v>0</v>
      </c>
    </row>
    <row r="254" spans="1:10" s="11" customFormat="1" ht="22.5" x14ac:dyDescent="0.25">
      <c r="A254" s="13" t="s">
        <v>622</v>
      </c>
      <c r="B254" s="6" t="s">
        <v>617</v>
      </c>
      <c r="C254" s="7" t="s">
        <v>623</v>
      </c>
      <c r="D254" s="5" t="s">
        <v>619</v>
      </c>
      <c r="E254" s="16">
        <v>1</v>
      </c>
      <c r="F254" s="15"/>
      <c r="G254" s="15">
        <f t="shared" si="11"/>
        <v>0</v>
      </c>
      <c r="H254" s="15">
        <v>0</v>
      </c>
      <c r="I254" s="15">
        <f t="shared" si="10"/>
        <v>0</v>
      </c>
      <c r="J254" s="15">
        <f t="shared" si="12"/>
        <v>0</v>
      </c>
    </row>
    <row r="255" spans="1:10" s="11" customFormat="1" ht="45" x14ac:dyDescent="0.25">
      <c r="A255" s="13" t="s">
        <v>624</v>
      </c>
      <c r="B255" s="6" t="s">
        <v>625</v>
      </c>
      <c r="C255" s="7" t="s">
        <v>626</v>
      </c>
      <c r="D255" s="5" t="s">
        <v>68</v>
      </c>
      <c r="E255" s="14">
        <v>132.6</v>
      </c>
      <c r="F255" s="15">
        <v>102</v>
      </c>
      <c r="G255" s="15">
        <f t="shared" si="11"/>
        <v>13525.199999999999</v>
      </c>
      <c r="H255" s="15">
        <v>0</v>
      </c>
      <c r="I255" s="15">
        <f t="shared" si="10"/>
        <v>0</v>
      </c>
      <c r="J255" s="15">
        <f t="shared" si="12"/>
        <v>13525.199999999999</v>
      </c>
    </row>
    <row r="256" spans="1:10" s="11" customFormat="1" ht="45" x14ac:dyDescent="0.25">
      <c r="A256" s="13" t="s">
        <v>627</v>
      </c>
      <c r="B256" s="6" t="s">
        <v>628</v>
      </c>
      <c r="C256" s="7" t="s">
        <v>629</v>
      </c>
      <c r="D256" s="5" t="s">
        <v>68</v>
      </c>
      <c r="E256" s="14">
        <v>132.6</v>
      </c>
      <c r="F256" s="15">
        <v>182</v>
      </c>
      <c r="G256" s="15">
        <f t="shared" si="11"/>
        <v>24133.200000000001</v>
      </c>
      <c r="H256" s="15">
        <v>0</v>
      </c>
      <c r="I256" s="15">
        <f t="shared" si="10"/>
        <v>0</v>
      </c>
      <c r="J256" s="15">
        <f t="shared" si="12"/>
        <v>24133.200000000001</v>
      </c>
    </row>
    <row r="257" spans="1:10" s="11" customFormat="1" ht="45" x14ac:dyDescent="0.25">
      <c r="A257" s="13" t="s">
        <v>630</v>
      </c>
      <c r="B257" s="6" t="s">
        <v>598</v>
      </c>
      <c r="C257" s="7" t="s">
        <v>631</v>
      </c>
      <c r="D257" s="5" t="s">
        <v>114</v>
      </c>
      <c r="E257" s="16">
        <v>6</v>
      </c>
      <c r="F257" s="15">
        <v>10560</v>
      </c>
      <c r="G257" s="15">
        <f t="shared" si="11"/>
        <v>63360</v>
      </c>
      <c r="H257" s="15">
        <v>0</v>
      </c>
      <c r="I257" s="15">
        <f t="shared" si="10"/>
        <v>0</v>
      </c>
      <c r="J257" s="15">
        <f t="shared" si="12"/>
        <v>63360</v>
      </c>
    </row>
    <row r="258" spans="1:10" s="11" customFormat="1" ht="22.5" x14ac:dyDescent="0.25">
      <c r="A258" s="13" t="s">
        <v>632</v>
      </c>
      <c r="B258" s="6" t="s">
        <v>633</v>
      </c>
      <c r="C258" s="7" t="s">
        <v>634</v>
      </c>
      <c r="D258" s="5" t="s">
        <v>114</v>
      </c>
      <c r="E258" s="16">
        <v>3</v>
      </c>
      <c r="F258" s="15">
        <v>1736</v>
      </c>
      <c r="G258" s="15">
        <f t="shared" si="11"/>
        <v>5208</v>
      </c>
      <c r="H258" s="15">
        <v>0</v>
      </c>
      <c r="I258" s="15">
        <f t="shared" si="10"/>
        <v>0</v>
      </c>
      <c r="J258" s="15">
        <f t="shared" si="12"/>
        <v>5208</v>
      </c>
    </row>
    <row r="259" spans="1:10" s="11" customFormat="1" ht="22.5" x14ac:dyDescent="0.25">
      <c r="A259" s="13" t="s">
        <v>635</v>
      </c>
      <c r="B259" s="6" t="s">
        <v>633</v>
      </c>
      <c r="C259" s="7" t="s">
        <v>636</v>
      </c>
      <c r="D259" s="5" t="s">
        <v>114</v>
      </c>
      <c r="E259" s="16">
        <v>3</v>
      </c>
      <c r="F259" s="15">
        <v>5698</v>
      </c>
      <c r="G259" s="15">
        <f t="shared" ref="G259:G295" si="13">E259*F259</f>
        <v>17094</v>
      </c>
      <c r="H259" s="15">
        <v>0</v>
      </c>
      <c r="I259" s="15">
        <f t="shared" ref="I259:I295" si="14">E259*H259</f>
        <v>0</v>
      </c>
      <c r="J259" s="15">
        <f t="shared" si="12"/>
        <v>17094</v>
      </c>
    </row>
    <row r="260" spans="1:10" s="11" customFormat="1" ht="45" x14ac:dyDescent="0.25">
      <c r="A260" s="13" t="s">
        <v>637</v>
      </c>
      <c r="B260" s="6" t="s">
        <v>638</v>
      </c>
      <c r="C260" s="7" t="s">
        <v>639</v>
      </c>
      <c r="D260" s="5" t="s">
        <v>114</v>
      </c>
      <c r="E260" s="16">
        <v>60</v>
      </c>
      <c r="F260" s="15">
        <v>0.88</v>
      </c>
      <c r="G260" s="15">
        <f t="shared" si="13"/>
        <v>52.8</v>
      </c>
      <c r="H260" s="15">
        <v>0</v>
      </c>
      <c r="I260" s="15">
        <f t="shared" si="14"/>
        <v>0</v>
      </c>
      <c r="J260" s="15">
        <f t="shared" ref="J260:J295" si="15">G260+I260</f>
        <v>52.8</v>
      </c>
    </row>
    <row r="261" spans="1:10" s="11" customFormat="1" ht="45" x14ac:dyDescent="0.25">
      <c r="A261" s="13" t="s">
        <v>640</v>
      </c>
      <c r="B261" s="6" t="s">
        <v>641</v>
      </c>
      <c r="C261" s="7" t="s">
        <v>642</v>
      </c>
      <c r="D261" s="5" t="s">
        <v>114</v>
      </c>
      <c r="E261" s="16">
        <v>1232</v>
      </c>
      <c r="F261" s="15">
        <v>70</v>
      </c>
      <c r="G261" s="15">
        <f t="shared" si="13"/>
        <v>86240</v>
      </c>
      <c r="H261" s="15">
        <v>0</v>
      </c>
      <c r="I261" s="15">
        <f t="shared" si="14"/>
        <v>0</v>
      </c>
      <c r="J261" s="15">
        <f t="shared" si="15"/>
        <v>86240</v>
      </c>
    </row>
    <row r="262" spans="1:10" s="11" customFormat="1" ht="45" x14ac:dyDescent="0.25">
      <c r="A262" s="13" t="s">
        <v>643</v>
      </c>
      <c r="B262" s="6" t="s">
        <v>641</v>
      </c>
      <c r="C262" s="7" t="s">
        <v>644</v>
      </c>
      <c r="D262" s="5" t="s">
        <v>114</v>
      </c>
      <c r="E262" s="16">
        <v>123</v>
      </c>
      <c r="F262" s="15">
        <v>40.17</v>
      </c>
      <c r="G262" s="15">
        <f t="shared" si="13"/>
        <v>4940.91</v>
      </c>
      <c r="H262" s="15">
        <v>0</v>
      </c>
      <c r="I262" s="15">
        <f t="shared" si="14"/>
        <v>0</v>
      </c>
      <c r="J262" s="15">
        <f t="shared" si="15"/>
        <v>4940.91</v>
      </c>
    </row>
    <row r="263" spans="1:10" s="11" customFormat="1" ht="22.5" x14ac:dyDescent="0.25">
      <c r="A263" s="13" t="s">
        <v>645</v>
      </c>
      <c r="B263" s="6" t="s">
        <v>646</v>
      </c>
      <c r="C263" s="7" t="s">
        <v>647</v>
      </c>
      <c r="D263" s="5" t="s">
        <v>68</v>
      </c>
      <c r="E263" s="16">
        <v>10</v>
      </c>
      <c r="F263" s="15">
        <v>112.7</v>
      </c>
      <c r="G263" s="15">
        <f t="shared" si="13"/>
        <v>1127</v>
      </c>
      <c r="H263" s="15">
        <v>0</v>
      </c>
      <c r="I263" s="15">
        <f t="shared" si="14"/>
        <v>0</v>
      </c>
      <c r="J263" s="15">
        <f t="shared" si="15"/>
        <v>1127</v>
      </c>
    </row>
    <row r="264" spans="1:10" s="11" customFormat="1" ht="45" x14ac:dyDescent="0.25">
      <c r="A264" s="13" t="s">
        <v>648</v>
      </c>
      <c r="B264" s="6" t="s">
        <v>641</v>
      </c>
      <c r="C264" s="7" t="s">
        <v>649</v>
      </c>
      <c r="D264" s="5" t="s">
        <v>114</v>
      </c>
      <c r="E264" s="16">
        <v>82</v>
      </c>
      <c r="F264" s="15">
        <v>30</v>
      </c>
      <c r="G264" s="15">
        <f t="shared" si="13"/>
        <v>2460</v>
      </c>
      <c r="H264" s="15">
        <v>0</v>
      </c>
      <c r="I264" s="15">
        <f t="shared" si="14"/>
        <v>0</v>
      </c>
      <c r="J264" s="15">
        <f t="shared" si="15"/>
        <v>2460</v>
      </c>
    </row>
    <row r="265" spans="1:10" s="11" customFormat="1" ht="45" x14ac:dyDescent="0.25">
      <c r="A265" s="13" t="s">
        <v>650</v>
      </c>
      <c r="B265" s="6" t="s">
        <v>651</v>
      </c>
      <c r="C265" s="7" t="s">
        <v>652</v>
      </c>
      <c r="D265" s="5" t="s">
        <v>114</v>
      </c>
      <c r="E265" s="16">
        <v>6710</v>
      </c>
      <c r="F265" s="15">
        <v>0.64</v>
      </c>
      <c r="G265" s="15">
        <f t="shared" si="13"/>
        <v>4294.3999999999996</v>
      </c>
      <c r="H265" s="15">
        <v>0</v>
      </c>
      <c r="I265" s="15">
        <f t="shared" si="14"/>
        <v>0</v>
      </c>
      <c r="J265" s="15">
        <f t="shared" si="15"/>
        <v>4294.3999999999996</v>
      </c>
    </row>
    <row r="266" spans="1:10" s="11" customFormat="1" ht="45" x14ac:dyDescent="0.25">
      <c r="A266" s="13" t="s">
        <v>653</v>
      </c>
      <c r="B266" s="6" t="s">
        <v>654</v>
      </c>
      <c r="C266" s="7" t="s">
        <v>655</v>
      </c>
      <c r="D266" s="5" t="s">
        <v>656</v>
      </c>
      <c r="E266" s="16">
        <v>25</v>
      </c>
      <c r="F266" s="15">
        <v>297</v>
      </c>
      <c r="G266" s="15">
        <f t="shared" si="13"/>
        <v>7425</v>
      </c>
      <c r="H266" s="15">
        <v>0</v>
      </c>
      <c r="I266" s="15">
        <f t="shared" si="14"/>
        <v>0</v>
      </c>
      <c r="J266" s="15">
        <f t="shared" si="15"/>
        <v>7425</v>
      </c>
    </row>
    <row r="267" spans="1:10" s="11" customFormat="1" ht="45" x14ac:dyDescent="0.25">
      <c r="A267" s="13" t="s">
        <v>657</v>
      </c>
      <c r="B267" s="6" t="s">
        <v>658</v>
      </c>
      <c r="C267" s="7" t="s">
        <v>659</v>
      </c>
      <c r="D267" s="5" t="s">
        <v>68</v>
      </c>
      <c r="E267" s="16">
        <v>39</v>
      </c>
      <c r="F267" s="15">
        <v>19</v>
      </c>
      <c r="G267" s="15">
        <f t="shared" si="13"/>
        <v>741</v>
      </c>
      <c r="H267" s="15">
        <v>0</v>
      </c>
      <c r="I267" s="15">
        <f t="shared" si="14"/>
        <v>0</v>
      </c>
      <c r="J267" s="15">
        <f t="shared" si="15"/>
        <v>741</v>
      </c>
    </row>
    <row r="268" spans="1:10" s="53" customFormat="1" ht="22.5" x14ac:dyDescent="0.25">
      <c r="A268" s="47" t="s">
        <v>660</v>
      </c>
      <c r="B268" s="48" t="s">
        <v>661</v>
      </c>
      <c r="C268" s="49" t="s">
        <v>662</v>
      </c>
      <c r="D268" s="50" t="s">
        <v>202</v>
      </c>
      <c r="E268" s="54">
        <v>6.16</v>
      </c>
      <c r="F268" s="52"/>
      <c r="G268" s="52"/>
      <c r="H268" s="52">
        <v>132192</v>
      </c>
      <c r="I268" s="52">
        <f t="shared" si="14"/>
        <v>814302.71999999997</v>
      </c>
      <c r="J268" s="52">
        <f t="shared" si="15"/>
        <v>814302.71999999997</v>
      </c>
    </row>
    <row r="269" spans="1:10" s="11" customFormat="1" ht="45" x14ac:dyDescent="0.25">
      <c r="A269" s="13" t="s">
        <v>663</v>
      </c>
      <c r="B269" s="6" t="s">
        <v>664</v>
      </c>
      <c r="C269" s="7" t="s">
        <v>665</v>
      </c>
      <c r="D269" s="5" t="s">
        <v>68</v>
      </c>
      <c r="E269" s="17">
        <v>628.32000000000005</v>
      </c>
      <c r="F269" s="15">
        <v>89.9</v>
      </c>
      <c r="G269" s="15">
        <f t="shared" si="13"/>
        <v>56485.968000000008</v>
      </c>
      <c r="H269" s="15">
        <v>0</v>
      </c>
      <c r="I269" s="15">
        <f t="shared" si="14"/>
        <v>0</v>
      </c>
      <c r="J269" s="15">
        <f t="shared" si="15"/>
        <v>56485.968000000008</v>
      </c>
    </row>
    <row r="270" spans="1:10" s="11" customFormat="1" ht="45" x14ac:dyDescent="0.25">
      <c r="A270" s="13" t="s">
        <v>666</v>
      </c>
      <c r="B270" s="6" t="s">
        <v>667</v>
      </c>
      <c r="C270" s="7" t="s">
        <v>668</v>
      </c>
      <c r="D270" s="5" t="s">
        <v>114</v>
      </c>
      <c r="E270" s="16">
        <v>41</v>
      </c>
      <c r="F270" s="15">
        <v>5</v>
      </c>
      <c r="G270" s="15">
        <f t="shared" si="13"/>
        <v>205</v>
      </c>
      <c r="H270" s="15">
        <v>0</v>
      </c>
      <c r="I270" s="15">
        <f t="shared" si="14"/>
        <v>0</v>
      </c>
      <c r="J270" s="15">
        <f t="shared" si="15"/>
        <v>205</v>
      </c>
    </row>
    <row r="271" spans="1:10" s="11" customFormat="1" ht="45" x14ac:dyDescent="0.25">
      <c r="A271" s="13" t="s">
        <v>669</v>
      </c>
      <c r="B271" s="6" t="s">
        <v>667</v>
      </c>
      <c r="C271" s="7" t="s">
        <v>670</v>
      </c>
      <c r="D271" s="5" t="s">
        <v>114</v>
      </c>
      <c r="E271" s="16">
        <v>41</v>
      </c>
      <c r="F271" s="15">
        <v>6</v>
      </c>
      <c r="G271" s="15">
        <f t="shared" si="13"/>
        <v>246</v>
      </c>
      <c r="H271" s="15">
        <v>0</v>
      </c>
      <c r="I271" s="15">
        <f t="shared" si="14"/>
        <v>0</v>
      </c>
      <c r="J271" s="15">
        <f t="shared" si="15"/>
        <v>246</v>
      </c>
    </row>
    <row r="272" spans="1:10" s="53" customFormat="1" ht="33.75" x14ac:dyDescent="0.25">
      <c r="A272" s="47" t="s">
        <v>671</v>
      </c>
      <c r="B272" s="48" t="s">
        <v>672</v>
      </c>
      <c r="C272" s="49" t="s">
        <v>76</v>
      </c>
      <c r="D272" s="50" t="s">
        <v>77</v>
      </c>
      <c r="E272" s="51">
        <v>16</v>
      </c>
      <c r="F272" s="52"/>
      <c r="G272" s="52"/>
      <c r="H272" s="52">
        <v>4320</v>
      </c>
      <c r="I272" s="52">
        <f t="shared" si="14"/>
        <v>69120</v>
      </c>
      <c r="J272" s="52">
        <f t="shared" si="15"/>
        <v>69120</v>
      </c>
    </row>
    <row r="273" spans="1:10" s="11" customFormat="1" ht="45" x14ac:dyDescent="0.25">
      <c r="A273" s="13" t="s">
        <v>673</v>
      </c>
      <c r="B273" s="6" t="s">
        <v>674</v>
      </c>
      <c r="C273" s="7" t="s">
        <v>675</v>
      </c>
      <c r="D273" s="5" t="s">
        <v>114</v>
      </c>
      <c r="E273" s="16">
        <v>16</v>
      </c>
      <c r="F273" s="15">
        <v>385</v>
      </c>
      <c r="G273" s="15">
        <f t="shared" si="13"/>
        <v>6160</v>
      </c>
      <c r="H273" s="15">
        <v>0</v>
      </c>
      <c r="I273" s="15">
        <f t="shared" si="14"/>
        <v>0</v>
      </c>
      <c r="J273" s="15">
        <f t="shared" si="15"/>
        <v>6160</v>
      </c>
    </row>
    <row r="274" spans="1:10" s="11" customFormat="1" ht="45" x14ac:dyDescent="0.25">
      <c r="A274" s="13" t="s">
        <v>676</v>
      </c>
      <c r="B274" s="6" t="s">
        <v>677</v>
      </c>
      <c r="C274" s="7" t="s">
        <v>678</v>
      </c>
      <c r="D274" s="5" t="s">
        <v>114</v>
      </c>
      <c r="E274" s="16">
        <v>39</v>
      </c>
      <c r="F274" s="15">
        <v>78.900000000000006</v>
      </c>
      <c r="G274" s="15">
        <f t="shared" si="13"/>
        <v>3077.1000000000004</v>
      </c>
      <c r="H274" s="15">
        <v>0</v>
      </c>
      <c r="I274" s="15">
        <f t="shared" si="14"/>
        <v>0</v>
      </c>
      <c r="J274" s="15">
        <f t="shared" si="15"/>
        <v>3077.1000000000004</v>
      </c>
    </row>
    <row r="275" spans="1:10" s="11" customFormat="1" ht="45" x14ac:dyDescent="0.25">
      <c r="A275" s="13" t="s">
        <v>679</v>
      </c>
      <c r="B275" s="6" t="s">
        <v>680</v>
      </c>
      <c r="C275" s="7" t="s">
        <v>681</v>
      </c>
      <c r="D275" s="5" t="s">
        <v>114</v>
      </c>
      <c r="E275" s="16">
        <v>33</v>
      </c>
      <c r="F275" s="15">
        <v>3.67</v>
      </c>
      <c r="G275" s="15">
        <f t="shared" si="13"/>
        <v>121.11</v>
      </c>
      <c r="H275" s="15">
        <v>0</v>
      </c>
      <c r="I275" s="15">
        <f t="shared" si="14"/>
        <v>0</v>
      </c>
      <c r="J275" s="15">
        <f t="shared" si="15"/>
        <v>121.11</v>
      </c>
    </row>
    <row r="276" spans="1:10" s="11" customFormat="1" ht="45" x14ac:dyDescent="0.25">
      <c r="A276" s="13" t="s">
        <v>682</v>
      </c>
      <c r="B276" s="6" t="s">
        <v>683</v>
      </c>
      <c r="C276" s="7" t="s">
        <v>684</v>
      </c>
      <c r="D276" s="5" t="s">
        <v>114</v>
      </c>
      <c r="E276" s="16">
        <v>6</v>
      </c>
      <c r="F276" s="15">
        <v>2.44</v>
      </c>
      <c r="G276" s="15">
        <f t="shared" si="13"/>
        <v>14.64</v>
      </c>
      <c r="H276" s="15">
        <v>0</v>
      </c>
      <c r="I276" s="15">
        <f t="shared" si="14"/>
        <v>0</v>
      </c>
      <c r="J276" s="15">
        <f t="shared" si="15"/>
        <v>14.64</v>
      </c>
    </row>
    <row r="277" spans="1:10" s="11" customFormat="1" ht="45" x14ac:dyDescent="0.25">
      <c r="A277" s="13" t="s">
        <v>685</v>
      </c>
      <c r="B277" s="6" t="s">
        <v>686</v>
      </c>
      <c r="C277" s="7" t="s">
        <v>687</v>
      </c>
      <c r="D277" s="5" t="s">
        <v>114</v>
      </c>
      <c r="E277" s="16">
        <v>63</v>
      </c>
      <c r="F277" s="15">
        <v>1.92</v>
      </c>
      <c r="G277" s="15">
        <f t="shared" si="13"/>
        <v>120.96</v>
      </c>
      <c r="H277" s="15">
        <v>0</v>
      </c>
      <c r="I277" s="15">
        <f t="shared" si="14"/>
        <v>0</v>
      </c>
      <c r="J277" s="15">
        <f t="shared" si="15"/>
        <v>120.96</v>
      </c>
    </row>
    <row r="278" spans="1:10" s="11" customFormat="1" ht="45" x14ac:dyDescent="0.25">
      <c r="A278" s="13" t="s">
        <v>688</v>
      </c>
      <c r="B278" s="6" t="s">
        <v>689</v>
      </c>
      <c r="C278" s="7" t="s">
        <v>690</v>
      </c>
      <c r="D278" s="5" t="s">
        <v>114</v>
      </c>
      <c r="E278" s="16">
        <v>102</v>
      </c>
      <c r="F278" s="15">
        <v>1.5</v>
      </c>
      <c r="G278" s="15">
        <f t="shared" si="13"/>
        <v>153</v>
      </c>
      <c r="H278" s="15">
        <v>0</v>
      </c>
      <c r="I278" s="15">
        <f t="shared" si="14"/>
        <v>0</v>
      </c>
      <c r="J278" s="15">
        <f t="shared" si="15"/>
        <v>153</v>
      </c>
    </row>
    <row r="279" spans="1:10" s="11" customFormat="1" ht="45" x14ac:dyDescent="0.25">
      <c r="A279" s="13" t="s">
        <v>691</v>
      </c>
      <c r="B279" s="6" t="s">
        <v>692</v>
      </c>
      <c r="C279" s="7" t="s">
        <v>693</v>
      </c>
      <c r="D279" s="5" t="s">
        <v>114</v>
      </c>
      <c r="E279" s="16">
        <v>156</v>
      </c>
      <c r="F279" s="15">
        <v>7.21</v>
      </c>
      <c r="G279" s="15">
        <f t="shared" si="13"/>
        <v>1124.76</v>
      </c>
      <c r="H279" s="15">
        <v>0</v>
      </c>
      <c r="I279" s="15">
        <f t="shared" si="14"/>
        <v>0</v>
      </c>
      <c r="J279" s="15">
        <f t="shared" si="15"/>
        <v>1124.76</v>
      </c>
    </row>
    <row r="280" spans="1:10" s="11" customFormat="1" ht="45" x14ac:dyDescent="0.25">
      <c r="A280" s="13" t="s">
        <v>694</v>
      </c>
      <c r="B280" s="6" t="s">
        <v>695</v>
      </c>
      <c r="C280" s="7" t="s">
        <v>696</v>
      </c>
      <c r="D280" s="5" t="s">
        <v>114</v>
      </c>
      <c r="E280" s="16">
        <v>156</v>
      </c>
      <c r="F280" s="15">
        <v>1.2</v>
      </c>
      <c r="G280" s="15">
        <f t="shared" si="13"/>
        <v>187.2</v>
      </c>
      <c r="H280" s="15">
        <v>0</v>
      </c>
      <c r="I280" s="15">
        <f t="shared" si="14"/>
        <v>0</v>
      </c>
      <c r="J280" s="15">
        <f t="shared" si="15"/>
        <v>187.2</v>
      </c>
    </row>
    <row r="281" spans="1:10" s="11" customFormat="1" ht="45" x14ac:dyDescent="0.25">
      <c r="A281" s="13" t="s">
        <v>697</v>
      </c>
      <c r="B281" s="6" t="s">
        <v>698</v>
      </c>
      <c r="C281" s="7" t="s">
        <v>699</v>
      </c>
      <c r="D281" s="5" t="s">
        <v>114</v>
      </c>
      <c r="E281" s="16">
        <v>156</v>
      </c>
      <c r="F281" s="15">
        <v>1.4</v>
      </c>
      <c r="G281" s="15">
        <f t="shared" si="13"/>
        <v>218.39999999999998</v>
      </c>
      <c r="H281" s="15">
        <v>0</v>
      </c>
      <c r="I281" s="15">
        <f t="shared" si="14"/>
        <v>0</v>
      </c>
      <c r="J281" s="15">
        <f t="shared" si="15"/>
        <v>218.39999999999998</v>
      </c>
    </row>
    <row r="282" spans="1:10" s="11" customFormat="1" ht="45" x14ac:dyDescent="0.25">
      <c r="A282" s="13" t="s">
        <v>700</v>
      </c>
      <c r="B282" s="6" t="s">
        <v>698</v>
      </c>
      <c r="C282" s="7" t="s">
        <v>701</v>
      </c>
      <c r="D282" s="5" t="s">
        <v>114</v>
      </c>
      <c r="E282" s="16">
        <v>156</v>
      </c>
      <c r="F282" s="15">
        <v>0.9</v>
      </c>
      <c r="G282" s="15">
        <f t="shared" si="13"/>
        <v>140.4</v>
      </c>
      <c r="H282" s="15">
        <v>0</v>
      </c>
      <c r="I282" s="15">
        <f t="shared" si="14"/>
        <v>0</v>
      </c>
      <c r="J282" s="15">
        <f t="shared" si="15"/>
        <v>140.4</v>
      </c>
    </row>
    <row r="283" spans="1:10" s="53" customFormat="1" ht="22.5" x14ac:dyDescent="0.25">
      <c r="A283" s="47" t="s">
        <v>702</v>
      </c>
      <c r="B283" s="48" t="s">
        <v>244</v>
      </c>
      <c r="C283" s="49" t="s">
        <v>245</v>
      </c>
      <c r="D283" s="50" t="s">
        <v>61</v>
      </c>
      <c r="E283" s="54">
        <v>0.89</v>
      </c>
      <c r="F283" s="52"/>
      <c r="G283" s="52"/>
      <c r="H283" s="52">
        <v>43200</v>
      </c>
      <c r="I283" s="52">
        <f t="shared" si="14"/>
        <v>38448</v>
      </c>
      <c r="J283" s="52">
        <f t="shared" si="15"/>
        <v>38448</v>
      </c>
    </row>
    <row r="284" spans="1:10" s="11" customFormat="1" ht="45" x14ac:dyDescent="0.25">
      <c r="A284" s="13" t="s">
        <v>703</v>
      </c>
      <c r="B284" s="6" t="s">
        <v>704</v>
      </c>
      <c r="C284" s="7" t="s">
        <v>705</v>
      </c>
      <c r="D284" s="5" t="s">
        <v>68</v>
      </c>
      <c r="E284" s="17">
        <v>90.78</v>
      </c>
      <c r="F284" s="15">
        <v>138.5</v>
      </c>
      <c r="G284" s="15">
        <f t="shared" si="13"/>
        <v>12573.03</v>
      </c>
      <c r="H284" s="15">
        <v>0</v>
      </c>
      <c r="I284" s="15">
        <f t="shared" si="14"/>
        <v>0</v>
      </c>
      <c r="J284" s="15">
        <f t="shared" si="15"/>
        <v>12573.03</v>
      </c>
    </row>
    <row r="285" spans="1:10" s="11" customFormat="1" ht="45" x14ac:dyDescent="0.25">
      <c r="A285" s="13" t="s">
        <v>706</v>
      </c>
      <c r="B285" s="6" t="s">
        <v>707</v>
      </c>
      <c r="C285" s="7" t="s">
        <v>708</v>
      </c>
      <c r="D285" s="5" t="s">
        <v>68</v>
      </c>
      <c r="E285" s="16">
        <v>7</v>
      </c>
      <c r="F285" s="15">
        <v>175</v>
      </c>
      <c r="G285" s="15">
        <f t="shared" si="13"/>
        <v>1225</v>
      </c>
      <c r="H285" s="15">
        <v>0</v>
      </c>
      <c r="I285" s="15">
        <f t="shared" si="14"/>
        <v>0</v>
      </c>
      <c r="J285" s="15">
        <f t="shared" si="15"/>
        <v>1225</v>
      </c>
    </row>
    <row r="286" spans="1:10" s="11" customFormat="1" ht="45" x14ac:dyDescent="0.25">
      <c r="A286" s="13" t="s">
        <v>709</v>
      </c>
      <c r="B286" s="6" t="s">
        <v>710</v>
      </c>
      <c r="C286" s="7" t="s">
        <v>711</v>
      </c>
      <c r="D286" s="5" t="s">
        <v>114</v>
      </c>
      <c r="E286" s="16">
        <v>16</v>
      </c>
      <c r="F286" s="15">
        <v>258</v>
      </c>
      <c r="G286" s="15">
        <f t="shared" si="13"/>
        <v>4128</v>
      </c>
      <c r="H286" s="15">
        <v>0</v>
      </c>
      <c r="I286" s="15">
        <f t="shared" si="14"/>
        <v>0</v>
      </c>
      <c r="J286" s="15">
        <f t="shared" si="15"/>
        <v>4128</v>
      </c>
    </row>
    <row r="287" spans="1:10" s="53" customFormat="1" ht="22.5" x14ac:dyDescent="0.25">
      <c r="A287" s="47" t="s">
        <v>712</v>
      </c>
      <c r="B287" s="48" t="s">
        <v>359</v>
      </c>
      <c r="C287" s="49" t="s">
        <v>360</v>
      </c>
      <c r="D287" s="50" t="s">
        <v>61</v>
      </c>
      <c r="E287" s="54">
        <v>18.64</v>
      </c>
      <c r="F287" s="52"/>
      <c r="G287" s="52"/>
      <c r="H287" s="52">
        <v>57600</v>
      </c>
      <c r="I287" s="52">
        <f t="shared" si="14"/>
        <v>1073664</v>
      </c>
      <c r="J287" s="52">
        <f t="shared" si="15"/>
        <v>1073664</v>
      </c>
    </row>
    <row r="288" spans="1:10" s="11" customFormat="1" ht="45" x14ac:dyDescent="0.25">
      <c r="A288" s="13" t="s">
        <v>713</v>
      </c>
      <c r="B288" s="6" t="s">
        <v>714</v>
      </c>
      <c r="C288" s="7" t="s">
        <v>715</v>
      </c>
      <c r="D288" s="5" t="s">
        <v>68</v>
      </c>
      <c r="E288" s="17">
        <v>210.12</v>
      </c>
      <c r="F288" s="15">
        <v>98.820000000000007</v>
      </c>
      <c r="G288" s="15">
        <f t="shared" si="13"/>
        <v>20764.058400000002</v>
      </c>
      <c r="H288" s="15">
        <v>0</v>
      </c>
      <c r="I288" s="15">
        <f t="shared" si="14"/>
        <v>0</v>
      </c>
      <c r="J288" s="15">
        <f t="shared" si="15"/>
        <v>20764.058400000002</v>
      </c>
    </row>
    <row r="289" spans="1:10" s="11" customFormat="1" ht="45" x14ac:dyDescent="0.25">
      <c r="A289" s="13" t="s">
        <v>716</v>
      </c>
      <c r="B289" s="6" t="s">
        <v>717</v>
      </c>
      <c r="C289" s="7" t="s">
        <v>718</v>
      </c>
      <c r="D289" s="5" t="s">
        <v>68</v>
      </c>
      <c r="E289" s="14">
        <v>1297.8</v>
      </c>
      <c r="F289" s="15">
        <v>9840.9600000000009</v>
      </c>
      <c r="G289" s="15">
        <f t="shared" si="13"/>
        <v>12771597.888</v>
      </c>
      <c r="H289" s="15">
        <v>0</v>
      </c>
      <c r="I289" s="15">
        <f t="shared" si="14"/>
        <v>0</v>
      </c>
      <c r="J289" s="15">
        <f t="shared" si="15"/>
        <v>12771597.888</v>
      </c>
    </row>
    <row r="290" spans="1:10" s="11" customFormat="1" ht="45" x14ac:dyDescent="0.25">
      <c r="A290" s="13" t="s">
        <v>719</v>
      </c>
      <c r="B290" s="6" t="s">
        <v>720</v>
      </c>
      <c r="C290" s="7" t="s">
        <v>721</v>
      </c>
      <c r="D290" s="5" t="s">
        <v>68</v>
      </c>
      <c r="E290" s="16">
        <v>412</v>
      </c>
      <c r="F290" s="15">
        <v>187.92000000000002</v>
      </c>
      <c r="G290" s="15">
        <f t="shared" si="13"/>
        <v>77423.040000000008</v>
      </c>
      <c r="H290" s="15">
        <v>0</v>
      </c>
      <c r="I290" s="15">
        <f t="shared" si="14"/>
        <v>0</v>
      </c>
      <c r="J290" s="15">
        <f t="shared" si="15"/>
        <v>77423.040000000008</v>
      </c>
    </row>
    <row r="291" spans="1:10" s="11" customFormat="1" ht="45" x14ac:dyDescent="0.25">
      <c r="A291" s="13" t="s">
        <v>722</v>
      </c>
      <c r="B291" s="6" t="s">
        <v>707</v>
      </c>
      <c r="C291" s="7" t="s">
        <v>723</v>
      </c>
      <c r="D291" s="5" t="s">
        <v>68</v>
      </c>
      <c r="E291" s="16">
        <v>4</v>
      </c>
      <c r="F291" s="15">
        <v>173</v>
      </c>
      <c r="G291" s="15">
        <f t="shared" si="13"/>
        <v>692</v>
      </c>
      <c r="H291" s="15">
        <v>0</v>
      </c>
      <c r="I291" s="15">
        <f t="shared" si="14"/>
        <v>0</v>
      </c>
      <c r="J291" s="15">
        <f t="shared" si="15"/>
        <v>692</v>
      </c>
    </row>
    <row r="292" spans="1:10" s="11" customFormat="1" ht="45" x14ac:dyDescent="0.25">
      <c r="A292" s="13" t="s">
        <v>724</v>
      </c>
      <c r="B292" s="6" t="s">
        <v>689</v>
      </c>
      <c r="C292" s="7" t="s">
        <v>690</v>
      </c>
      <c r="D292" s="5" t="s">
        <v>114</v>
      </c>
      <c r="E292" s="16">
        <v>1864</v>
      </c>
      <c r="F292" s="15">
        <v>1.5</v>
      </c>
      <c r="G292" s="15">
        <f t="shared" si="13"/>
        <v>2796</v>
      </c>
      <c r="H292" s="15">
        <v>0</v>
      </c>
      <c r="I292" s="15">
        <f t="shared" si="14"/>
        <v>0</v>
      </c>
      <c r="J292" s="15">
        <f t="shared" si="15"/>
        <v>2796</v>
      </c>
    </row>
    <row r="293" spans="1:10" s="11" customFormat="1" ht="45" x14ac:dyDescent="0.25">
      <c r="A293" s="13" t="s">
        <v>725</v>
      </c>
      <c r="B293" s="6" t="s">
        <v>726</v>
      </c>
      <c r="C293" s="7" t="s">
        <v>727</v>
      </c>
      <c r="D293" s="5" t="s">
        <v>114</v>
      </c>
      <c r="E293" s="16">
        <v>6</v>
      </c>
      <c r="F293" s="15">
        <v>97.797000000000011</v>
      </c>
      <c r="G293" s="15">
        <f t="shared" si="13"/>
        <v>586.78200000000004</v>
      </c>
      <c r="H293" s="15">
        <v>0</v>
      </c>
      <c r="I293" s="15">
        <f t="shared" si="14"/>
        <v>0</v>
      </c>
      <c r="J293" s="15">
        <f t="shared" si="15"/>
        <v>586.78200000000004</v>
      </c>
    </row>
    <row r="294" spans="1:10" s="11" customFormat="1" ht="45" x14ac:dyDescent="0.25">
      <c r="A294" s="13" t="s">
        <v>728</v>
      </c>
      <c r="B294" s="6" t="s">
        <v>726</v>
      </c>
      <c r="C294" s="7" t="s">
        <v>729</v>
      </c>
      <c r="D294" s="5" t="s">
        <v>114</v>
      </c>
      <c r="E294" s="16">
        <v>54</v>
      </c>
      <c r="F294" s="15">
        <v>147.96</v>
      </c>
      <c r="G294" s="15">
        <f t="shared" si="13"/>
        <v>7989.84</v>
      </c>
      <c r="H294" s="15">
        <v>0</v>
      </c>
      <c r="I294" s="15">
        <f t="shared" si="14"/>
        <v>0</v>
      </c>
      <c r="J294" s="15">
        <f t="shared" si="15"/>
        <v>7989.84</v>
      </c>
    </row>
    <row r="295" spans="1:10" s="11" customFormat="1" ht="45" x14ac:dyDescent="0.25">
      <c r="A295" s="13" t="s">
        <v>730</v>
      </c>
      <c r="B295" s="6" t="s">
        <v>726</v>
      </c>
      <c r="C295" s="7" t="s">
        <v>731</v>
      </c>
      <c r="D295" s="5" t="s">
        <v>114</v>
      </c>
      <c r="E295" s="16">
        <v>6</v>
      </c>
      <c r="F295" s="15">
        <v>187.92000000000002</v>
      </c>
      <c r="G295" s="15">
        <f t="shared" si="13"/>
        <v>1127.52</v>
      </c>
      <c r="H295" s="15">
        <v>0</v>
      </c>
      <c r="I295" s="15">
        <f t="shared" si="14"/>
        <v>0</v>
      </c>
      <c r="J295" s="15">
        <f t="shared" si="15"/>
        <v>1127.52</v>
      </c>
    </row>
    <row r="296" spans="1:10" x14ac:dyDescent="0.25">
      <c r="G296" s="18">
        <f t="shared" ref="G296:I296" si="16">SUM(G3:G295)</f>
        <v>158405455.74123332</v>
      </c>
      <c r="H296" s="18"/>
      <c r="I296" s="18">
        <f t="shared" si="16"/>
        <v>50989183.605330318</v>
      </c>
      <c r="J296" s="18">
        <f>SUM(J3:J295)</f>
        <v>209394639.34656358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J67"/>
  <sheetViews>
    <sheetView workbookViewId="0">
      <pane ySplit="1" topLeftCell="A62" activePane="bottomLeft" state="frozen"/>
      <selection activeCell="F1" sqref="F1:F1048576"/>
      <selection pane="bottomLeft" activeCell="F88" sqref="F88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890</v>
      </c>
      <c r="G1" s="2" t="s">
        <v>891</v>
      </c>
      <c r="H1" s="2" t="s">
        <v>888</v>
      </c>
      <c r="I1" s="2" t="s">
        <v>889</v>
      </c>
      <c r="J1" s="2" t="s">
        <v>892</v>
      </c>
    </row>
    <row r="2" spans="1:10" s="11" customFormat="1" ht="15" x14ac:dyDescent="0.25">
      <c r="A2" s="8" t="s">
        <v>732</v>
      </c>
      <c r="B2" s="10"/>
      <c r="C2" s="10"/>
      <c r="D2" s="10"/>
      <c r="E2" s="9"/>
    </row>
    <row r="3" spans="1:10" s="53" customFormat="1" ht="22.5" x14ac:dyDescent="0.25">
      <c r="A3" s="47" t="s">
        <v>253</v>
      </c>
      <c r="B3" s="48" t="s">
        <v>200</v>
      </c>
      <c r="C3" s="49" t="s">
        <v>201</v>
      </c>
      <c r="D3" s="50" t="s">
        <v>202</v>
      </c>
      <c r="E3" s="54">
        <v>18.21</v>
      </c>
      <c r="F3" s="52"/>
      <c r="G3" s="52"/>
      <c r="H3" s="52">
        <v>157252.74</v>
      </c>
      <c r="I3" s="52">
        <f t="shared" ref="I3:I34" si="0">E3*H3</f>
        <v>2863572.3953999998</v>
      </c>
      <c r="J3" s="52">
        <f t="shared" ref="J3" si="1">G3+I3</f>
        <v>2863572.3953999998</v>
      </c>
    </row>
    <row r="4" spans="1:10" s="11" customFormat="1" ht="45" x14ac:dyDescent="0.25">
      <c r="A4" s="13" t="s">
        <v>9</v>
      </c>
      <c r="B4" s="6" t="s">
        <v>578</v>
      </c>
      <c r="C4" s="7" t="s">
        <v>579</v>
      </c>
      <c r="D4" s="5" t="s">
        <v>68</v>
      </c>
      <c r="E4" s="17">
        <v>2485.7399999999998</v>
      </c>
      <c r="F4" s="15">
        <v>1060</v>
      </c>
      <c r="G4" s="15">
        <f t="shared" ref="G4:G34" si="2">E4*F4</f>
        <v>2634884.4</v>
      </c>
      <c r="H4" s="15"/>
      <c r="I4" s="15">
        <f t="shared" si="0"/>
        <v>0</v>
      </c>
      <c r="J4" s="15">
        <f t="shared" ref="J4:J66" si="3">G4+I4</f>
        <v>2634884.4</v>
      </c>
    </row>
    <row r="5" spans="1:10" s="53" customFormat="1" ht="56.25" x14ac:dyDescent="0.25">
      <c r="A5" s="47" t="s">
        <v>13</v>
      </c>
      <c r="B5" s="48" t="s">
        <v>66</v>
      </c>
      <c r="C5" s="49" t="s">
        <v>67</v>
      </c>
      <c r="D5" s="50" t="s">
        <v>61</v>
      </c>
      <c r="E5" s="54">
        <v>28.09</v>
      </c>
      <c r="F5" s="52"/>
      <c r="G5" s="52"/>
      <c r="H5" s="52">
        <v>40784.120000000003</v>
      </c>
      <c r="I5" s="52">
        <f t="shared" si="0"/>
        <v>1145625.9308</v>
      </c>
      <c r="J5" s="52">
        <f t="shared" si="3"/>
        <v>1145625.9308</v>
      </c>
    </row>
    <row r="6" spans="1:10" s="53" customFormat="1" ht="45" x14ac:dyDescent="0.25">
      <c r="A6" s="47" t="s">
        <v>16</v>
      </c>
      <c r="B6" s="48" t="s">
        <v>63</v>
      </c>
      <c r="C6" s="49" t="s">
        <v>64</v>
      </c>
      <c r="D6" s="50" t="s">
        <v>61</v>
      </c>
      <c r="E6" s="54">
        <v>19.53</v>
      </c>
      <c r="F6" s="52"/>
      <c r="G6" s="52"/>
      <c r="H6" s="52">
        <v>36375.040000000001</v>
      </c>
      <c r="I6" s="52">
        <f t="shared" si="0"/>
        <v>710404.53120000008</v>
      </c>
      <c r="J6" s="52">
        <f t="shared" si="3"/>
        <v>710404.53120000008</v>
      </c>
    </row>
    <row r="7" spans="1:10" s="53" customFormat="1" ht="22.5" x14ac:dyDescent="0.25">
      <c r="A7" s="47" t="s">
        <v>19</v>
      </c>
      <c r="B7" s="48" t="s">
        <v>286</v>
      </c>
      <c r="C7" s="49" t="s">
        <v>287</v>
      </c>
      <c r="D7" s="50" t="s">
        <v>12</v>
      </c>
      <c r="E7" s="56">
        <v>0.1</v>
      </c>
      <c r="F7" s="52"/>
      <c r="G7" s="52"/>
      <c r="H7" s="52">
        <v>28800</v>
      </c>
      <c r="I7" s="52">
        <f t="shared" si="0"/>
        <v>2880</v>
      </c>
      <c r="J7" s="52">
        <f t="shared" si="3"/>
        <v>2880</v>
      </c>
    </row>
    <row r="8" spans="1:10" s="53" customFormat="1" ht="22.5" x14ac:dyDescent="0.25">
      <c r="A8" s="47" t="s">
        <v>22</v>
      </c>
      <c r="B8" s="48" t="s">
        <v>17</v>
      </c>
      <c r="C8" s="49" t="s">
        <v>18</v>
      </c>
      <c r="D8" s="50" t="s">
        <v>12</v>
      </c>
      <c r="E8" s="54">
        <v>2.92</v>
      </c>
      <c r="F8" s="52"/>
      <c r="G8" s="52"/>
      <c r="H8" s="52">
        <v>28800</v>
      </c>
      <c r="I8" s="52">
        <f t="shared" si="0"/>
        <v>84096</v>
      </c>
      <c r="J8" s="52">
        <f t="shared" si="3"/>
        <v>84096</v>
      </c>
    </row>
    <row r="9" spans="1:10" s="53" customFormat="1" ht="22.5" x14ac:dyDescent="0.25">
      <c r="A9" s="47" t="s">
        <v>255</v>
      </c>
      <c r="B9" s="48" t="s">
        <v>14</v>
      </c>
      <c r="C9" s="49" t="s">
        <v>15</v>
      </c>
      <c r="D9" s="50" t="s">
        <v>12</v>
      </c>
      <c r="E9" s="54">
        <v>0.42</v>
      </c>
      <c r="F9" s="52"/>
      <c r="G9" s="52"/>
      <c r="H9" s="52">
        <v>25920</v>
      </c>
      <c r="I9" s="52">
        <f t="shared" si="0"/>
        <v>10886.4</v>
      </c>
      <c r="J9" s="52">
        <f t="shared" si="3"/>
        <v>10886.4</v>
      </c>
    </row>
    <row r="10" spans="1:10" s="53" customFormat="1" ht="22.5" x14ac:dyDescent="0.25">
      <c r="A10" s="47" t="s">
        <v>23</v>
      </c>
      <c r="B10" s="48" t="s">
        <v>10</v>
      </c>
      <c r="C10" s="49" t="s">
        <v>11</v>
      </c>
      <c r="D10" s="50" t="s">
        <v>12</v>
      </c>
      <c r="E10" s="54">
        <v>0.24</v>
      </c>
      <c r="F10" s="52"/>
      <c r="G10" s="52"/>
      <c r="H10" s="52">
        <v>25920</v>
      </c>
      <c r="I10" s="52">
        <f t="shared" si="0"/>
        <v>6220.8</v>
      </c>
      <c r="J10" s="52">
        <f t="shared" si="3"/>
        <v>6220.8</v>
      </c>
    </row>
    <row r="11" spans="1:10" s="11" customFormat="1" ht="45" x14ac:dyDescent="0.25">
      <c r="A11" s="13" t="s">
        <v>24</v>
      </c>
      <c r="B11" s="6" t="s">
        <v>587</v>
      </c>
      <c r="C11" s="7" t="s">
        <v>588</v>
      </c>
      <c r="D11" s="5" t="s">
        <v>68</v>
      </c>
      <c r="E11" s="14">
        <v>127.5</v>
      </c>
      <c r="F11" s="15">
        <v>292</v>
      </c>
      <c r="G11" s="15">
        <f t="shared" si="2"/>
        <v>37230</v>
      </c>
      <c r="H11" s="15">
        <v>0</v>
      </c>
      <c r="I11" s="15">
        <f t="shared" si="0"/>
        <v>0</v>
      </c>
      <c r="J11" s="15">
        <f t="shared" si="3"/>
        <v>37230</v>
      </c>
    </row>
    <row r="12" spans="1:10" s="11" customFormat="1" ht="45" x14ac:dyDescent="0.25">
      <c r="A12" s="13" t="s">
        <v>256</v>
      </c>
      <c r="B12" s="6" t="s">
        <v>587</v>
      </c>
      <c r="C12" s="7" t="s">
        <v>590</v>
      </c>
      <c r="D12" s="5" t="s">
        <v>68</v>
      </c>
      <c r="E12" s="14">
        <v>749.7</v>
      </c>
      <c r="F12" s="15">
        <v>325</v>
      </c>
      <c r="G12" s="15">
        <f t="shared" si="2"/>
        <v>243652.50000000003</v>
      </c>
      <c r="H12" s="15">
        <v>0</v>
      </c>
      <c r="I12" s="15">
        <f t="shared" si="0"/>
        <v>0</v>
      </c>
      <c r="J12" s="15">
        <f t="shared" si="3"/>
        <v>243652.50000000003</v>
      </c>
    </row>
    <row r="13" spans="1:10" s="11" customFormat="1" ht="45" x14ac:dyDescent="0.25">
      <c r="A13" s="13" t="s">
        <v>27</v>
      </c>
      <c r="B13" s="6" t="s">
        <v>587</v>
      </c>
      <c r="C13" s="7" t="s">
        <v>592</v>
      </c>
      <c r="D13" s="5" t="s">
        <v>68</v>
      </c>
      <c r="E13" s="14">
        <v>1065.9000000000001</v>
      </c>
      <c r="F13" s="15">
        <v>413</v>
      </c>
      <c r="G13" s="15">
        <f t="shared" si="2"/>
        <v>440216.7</v>
      </c>
      <c r="H13" s="15">
        <v>0</v>
      </c>
      <c r="I13" s="15">
        <f t="shared" si="0"/>
        <v>0</v>
      </c>
      <c r="J13" s="15">
        <f t="shared" si="3"/>
        <v>440216.7</v>
      </c>
    </row>
    <row r="14" spans="1:10" s="11" customFormat="1" ht="45" x14ac:dyDescent="0.25">
      <c r="A14" s="13" t="s">
        <v>257</v>
      </c>
      <c r="B14" s="6" t="s">
        <v>594</v>
      </c>
      <c r="C14" s="7" t="s">
        <v>595</v>
      </c>
      <c r="D14" s="5" t="s">
        <v>68</v>
      </c>
      <c r="E14" s="14">
        <v>163.19999999999999</v>
      </c>
      <c r="F14" s="15">
        <v>724</v>
      </c>
      <c r="G14" s="15">
        <f t="shared" si="2"/>
        <v>118156.79999999999</v>
      </c>
      <c r="H14" s="15">
        <v>0</v>
      </c>
      <c r="I14" s="15">
        <f t="shared" si="0"/>
        <v>0</v>
      </c>
      <c r="J14" s="15">
        <f t="shared" si="3"/>
        <v>118156.79999999999</v>
      </c>
    </row>
    <row r="15" spans="1:10" s="53" customFormat="1" ht="22.5" x14ac:dyDescent="0.25">
      <c r="A15" s="47" t="s">
        <v>29</v>
      </c>
      <c r="B15" s="48" t="s">
        <v>111</v>
      </c>
      <c r="C15" s="49" t="s">
        <v>112</v>
      </c>
      <c r="D15" s="50" t="s">
        <v>25</v>
      </c>
      <c r="E15" s="51">
        <v>19</v>
      </c>
      <c r="F15" s="52"/>
      <c r="G15" s="52"/>
      <c r="H15" s="52">
        <v>2016</v>
      </c>
      <c r="I15" s="52">
        <f t="shared" si="0"/>
        <v>38304</v>
      </c>
      <c r="J15" s="52">
        <f t="shared" si="3"/>
        <v>38304</v>
      </c>
    </row>
    <row r="16" spans="1:10" s="11" customFormat="1" ht="45" x14ac:dyDescent="0.25">
      <c r="A16" s="13" t="s">
        <v>30</v>
      </c>
      <c r="B16" s="6" t="s">
        <v>598</v>
      </c>
      <c r="C16" s="7" t="s">
        <v>599</v>
      </c>
      <c r="D16" s="5" t="s">
        <v>114</v>
      </c>
      <c r="E16" s="16">
        <v>5</v>
      </c>
      <c r="F16" s="15">
        <v>10560</v>
      </c>
      <c r="G16" s="15">
        <f t="shared" si="2"/>
        <v>52800</v>
      </c>
      <c r="H16" s="15"/>
      <c r="I16" s="15">
        <f t="shared" si="0"/>
        <v>0</v>
      </c>
      <c r="J16" s="15">
        <f t="shared" si="3"/>
        <v>52800</v>
      </c>
    </row>
    <row r="17" spans="1:10" s="11" customFormat="1" ht="45" x14ac:dyDescent="0.25">
      <c r="A17" s="13" t="s">
        <v>258</v>
      </c>
      <c r="B17" s="6" t="s">
        <v>598</v>
      </c>
      <c r="C17" s="7" t="s">
        <v>601</v>
      </c>
      <c r="D17" s="5" t="s">
        <v>114</v>
      </c>
      <c r="E17" s="16">
        <v>8</v>
      </c>
      <c r="F17" s="15">
        <v>14850.000000000002</v>
      </c>
      <c r="G17" s="15">
        <f t="shared" si="2"/>
        <v>118800.00000000001</v>
      </c>
      <c r="H17" s="15"/>
      <c r="I17" s="15">
        <f t="shared" si="0"/>
        <v>0</v>
      </c>
      <c r="J17" s="15">
        <f t="shared" si="3"/>
        <v>118800.00000000001</v>
      </c>
    </row>
    <row r="18" spans="1:10" s="11" customFormat="1" ht="45" x14ac:dyDescent="0.25">
      <c r="A18" s="13" t="s">
        <v>34</v>
      </c>
      <c r="B18" s="6" t="s">
        <v>598</v>
      </c>
      <c r="C18" s="7" t="s">
        <v>603</v>
      </c>
      <c r="D18" s="5" t="s">
        <v>114</v>
      </c>
      <c r="E18" s="16">
        <v>6</v>
      </c>
      <c r="F18" s="15">
        <v>19140</v>
      </c>
      <c r="G18" s="15">
        <f t="shared" si="2"/>
        <v>114840</v>
      </c>
      <c r="H18" s="15"/>
      <c r="I18" s="15">
        <f t="shared" si="0"/>
        <v>0</v>
      </c>
      <c r="J18" s="15">
        <f t="shared" si="3"/>
        <v>114840</v>
      </c>
    </row>
    <row r="19" spans="1:10" s="11" customFormat="1" ht="22.5" x14ac:dyDescent="0.25">
      <c r="A19" s="13" t="s">
        <v>259</v>
      </c>
      <c r="B19" s="6" t="s">
        <v>605</v>
      </c>
      <c r="C19" s="7" t="s">
        <v>606</v>
      </c>
      <c r="D19" s="5" t="s">
        <v>114</v>
      </c>
      <c r="E19" s="16">
        <v>9</v>
      </c>
      <c r="F19" s="15">
        <v>7230</v>
      </c>
      <c r="G19" s="15">
        <f t="shared" si="2"/>
        <v>65070</v>
      </c>
      <c r="H19" s="15"/>
      <c r="I19" s="15">
        <f t="shared" si="0"/>
        <v>0</v>
      </c>
      <c r="J19" s="15">
        <f t="shared" si="3"/>
        <v>65070</v>
      </c>
    </row>
    <row r="20" spans="1:10" s="11" customFormat="1" ht="45" x14ac:dyDescent="0.25">
      <c r="A20" s="13" t="s">
        <v>260</v>
      </c>
      <c r="B20" s="6" t="s">
        <v>608</v>
      </c>
      <c r="C20" s="7" t="s">
        <v>609</v>
      </c>
      <c r="D20" s="5" t="s">
        <v>114</v>
      </c>
      <c r="E20" s="16">
        <v>63</v>
      </c>
      <c r="F20" s="15">
        <v>578</v>
      </c>
      <c r="G20" s="15">
        <f t="shared" si="2"/>
        <v>36414</v>
      </c>
      <c r="H20" s="15"/>
      <c r="I20" s="15">
        <f t="shared" si="0"/>
        <v>0</v>
      </c>
      <c r="J20" s="15">
        <f t="shared" si="3"/>
        <v>36414</v>
      </c>
    </row>
    <row r="21" spans="1:10" s="11" customFormat="1" ht="45" x14ac:dyDescent="0.25">
      <c r="A21" s="13" t="s">
        <v>35</v>
      </c>
      <c r="B21" s="6" t="s">
        <v>608</v>
      </c>
      <c r="C21" s="7" t="s">
        <v>611</v>
      </c>
      <c r="D21" s="5" t="s">
        <v>114</v>
      </c>
      <c r="E21" s="16">
        <v>22</v>
      </c>
      <c r="F21" s="15">
        <v>578</v>
      </c>
      <c r="G21" s="15">
        <f t="shared" si="2"/>
        <v>12716</v>
      </c>
      <c r="H21" s="15"/>
      <c r="I21" s="15">
        <f t="shared" si="0"/>
        <v>0</v>
      </c>
      <c r="J21" s="15">
        <f t="shared" si="3"/>
        <v>12716</v>
      </c>
    </row>
    <row r="22" spans="1:10" s="53" customFormat="1" ht="15" x14ac:dyDescent="0.25">
      <c r="A22" s="47" t="s">
        <v>36</v>
      </c>
      <c r="B22" s="48" t="s">
        <v>613</v>
      </c>
      <c r="C22" s="49" t="s">
        <v>614</v>
      </c>
      <c r="D22" s="50" t="s">
        <v>615</v>
      </c>
      <c r="E22" s="51">
        <v>3</v>
      </c>
      <c r="F22" s="52"/>
      <c r="G22" s="52"/>
      <c r="H22" s="52">
        <v>43200</v>
      </c>
      <c r="I22" s="52">
        <f t="shared" si="0"/>
        <v>129600</v>
      </c>
      <c r="J22" s="52">
        <f t="shared" si="3"/>
        <v>129600</v>
      </c>
    </row>
    <row r="23" spans="1:10" s="11" customFormat="1" ht="22.5" x14ac:dyDescent="0.25">
      <c r="A23" s="13" t="s">
        <v>39</v>
      </c>
      <c r="B23" s="6" t="s">
        <v>617</v>
      </c>
      <c r="C23" s="7" t="s">
        <v>618</v>
      </c>
      <c r="D23" s="5" t="s">
        <v>619</v>
      </c>
      <c r="E23" s="16">
        <v>1</v>
      </c>
      <c r="F23" s="15"/>
      <c r="G23" s="15">
        <f t="shared" si="2"/>
        <v>0</v>
      </c>
      <c r="H23" s="15"/>
      <c r="I23" s="15">
        <f t="shared" si="0"/>
        <v>0</v>
      </c>
      <c r="J23" s="15">
        <f t="shared" si="3"/>
        <v>0</v>
      </c>
    </row>
    <row r="24" spans="1:10" s="11" customFormat="1" ht="22.5" x14ac:dyDescent="0.25">
      <c r="A24" s="13" t="s">
        <v>40</v>
      </c>
      <c r="B24" s="6" t="s">
        <v>617</v>
      </c>
      <c r="C24" s="7" t="s">
        <v>621</v>
      </c>
      <c r="D24" s="5" t="s">
        <v>619</v>
      </c>
      <c r="E24" s="16">
        <v>1</v>
      </c>
      <c r="F24" s="15"/>
      <c r="G24" s="15">
        <f t="shared" si="2"/>
        <v>0</v>
      </c>
      <c r="H24" s="15"/>
      <c r="I24" s="15">
        <f t="shared" si="0"/>
        <v>0</v>
      </c>
      <c r="J24" s="15">
        <f t="shared" si="3"/>
        <v>0</v>
      </c>
    </row>
    <row r="25" spans="1:10" s="11" customFormat="1" ht="22.5" x14ac:dyDescent="0.25">
      <c r="A25" s="13" t="s">
        <v>733</v>
      </c>
      <c r="B25" s="6" t="s">
        <v>617</v>
      </c>
      <c r="C25" s="7" t="s">
        <v>623</v>
      </c>
      <c r="D25" s="5" t="s">
        <v>619</v>
      </c>
      <c r="E25" s="16">
        <v>1</v>
      </c>
      <c r="F25" s="15"/>
      <c r="G25" s="15">
        <f t="shared" si="2"/>
        <v>0</v>
      </c>
      <c r="H25" s="15"/>
      <c r="I25" s="15">
        <f t="shared" si="0"/>
        <v>0</v>
      </c>
      <c r="J25" s="15">
        <f t="shared" si="3"/>
        <v>0</v>
      </c>
    </row>
    <row r="26" spans="1:10" s="11" customFormat="1" ht="45" x14ac:dyDescent="0.25">
      <c r="A26" s="13" t="s">
        <v>43</v>
      </c>
      <c r="B26" s="6" t="s">
        <v>625</v>
      </c>
      <c r="C26" s="7" t="s">
        <v>626</v>
      </c>
      <c r="D26" s="5" t="s">
        <v>68</v>
      </c>
      <c r="E26" s="14">
        <v>132.6</v>
      </c>
      <c r="F26" s="15">
        <v>102</v>
      </c>
      <c r="G26" s="15">
        <f t="shared" si="2"/>
        <v>13525.199999999999</v>
      </c>
      <c r="H26" s="15"/>
      <c r="I26" s="15">
        <f t="shared" si="0"/>
        <v>0</v>
      </c>
      <c r="J26" s="15">
        <f t="shared" si="3"/>
        <v>13525.199999999999</v>
      </c>
    </row>
    <row r="27" spans="1:10" s="11" customFormat="1" ht="45" x14ac:dyDescent="0.25">
      <c r="A27" s="13" t="s">
        <v>44</v>
      </c>
      <c r="B27" s="6" t="s">
        <v>628</v>
      </c>
      <c r="C27" s="7" t="s">
        <v>629</v>
      </c>
      <c r="D27" s="5" t="s">
        <v>68</v>
      </c>
      <c r="E27" s="14">
        <v>132.6</v>
      </c>
      <c r="F27" s="15">
        <v>182</v>
      </c>
      <c r="G27" s="15">
        <f t="shared" si="2"/>
        <v>24133.200000000001</v>
      </c>
      <c r="H27" s="15"/>
      <c r="I27" s="15">
        <f t="shared" si="0"/>
        <v>0</v>
      </c>
      <c r="J27" s="15">
        <f t="shared" si="3"/>
        <v>24133.200000000001</v>
      </c>
    </row>
    <row r="28" spans="1:10" s="11" customFormat="1" ht="45" x14ac:dyDescent="0.25">
      <c r="A28" s="13" t="s">
        <v>45</v>
      </c>
      <c r="B28" s="6" t="s">
        <v>598</v>
      </c>
      <c r="C28" s="7" t="s">
        <v>631</v>
      </c>
      <c r="D28" s="5" t="s">
        <v>114</v>
      </c>
      <c r="E28" s="16">
        <v>6</v>
      </c>
      <c r="F28" s="15">
        <v>10560</v>
      </c>
      <c r="G28" s="15">
        <f t="shared" si="2"/>
        <v>63360</v>
      </c>
      <c r="H28" s="15"/>
      <c r="I28" s="15">
        <f t="shared" si="0"/>
        <v>0</v>
      </c>
      <c r="J28" s="15">
        <f t="shared" si="3"/>
        <v>63360</v>
      </c>
    </row>
    <row r="29" spans="1:10" s="11" customFormat="1" ht="22.5" x14ac:dyDescent="0.25">
      <c r="A29" s="13" t="s">
        <v>734</v>
      </c>
      <c r="B29" s="6" t="s">
        <v>633</v>
      </c>
      <c r="C29" s="7" t="s">
        <v>634</v>
      </c>
      <c r="D29" s="5" t="s">
        <v>114</v>
      </c>
      <c r="E29" s="16">
        <v>3</v>
      </c>
      <c r="F29" s="15">
        <v>1736</v>
      </c>
      <c r="G29" s="15">
        <f t="shared" si="2"/>
        <v>5208</v>
      </c>
      <c r="H29" s="15"/>
      <c r="I29" s="15">
        <f t="shared" si="0"/>
        <v>0</v>
      </c>
      <c r="J29" s="15">
        <f t="shared" si="3"/>
        <v>5208</v>
      </c>
    </row>
    <row r="30" spans="1:10" s="11" customFormat="1" ht="22.5" x14ac:dyDescent="0.25">
      <c r="A30" s="13" t="s">
        <v>735</v>
      </c>
      <c r="B30" s="6" t="s">
        <v>633</v>
      </c>
      <c r="C30" s="7" t="s">
        <v>636</v>
      </c>
      <c r="D30" s="5" t="s">
        <v>114</v>
      </c>
      <c r="E30" s="16">
        <v>3</v>
      </c>
      <c r="F30" s="15">
        <v>5698</v>
      </c>
      <c r="G30" s="15">
        <f t="shared" si="2"/>
        <v>17094</v>
      </c>
      <c r="H30" s="15"/>
      <c r="I30" s="15">
        <f t="shared" si="0"/>
        <v>0</v>
      </c>
      <c r="J30" s="15">
        <f t="shared" si="3"/>
        <v>17094</v>
      </c>
    </row>
    <row r="31" spans="1:10" s="11" customFormat="1" ht="45" x14ac:dyDescent="0.25">
      <c r="A31" s="13" t="s">
        <v>48</v>
      </c>
      <c r="B31" s="6" t="s">
        <v>638</v>
      </c>
      <c r="C31" s="7" t="s">
        <v>639</v>
      </c>
      <c r="D31" s="5" t="s">
        <v>114</v>
      </c>
      <c r="E31" s="16">
        <v>60</v>
      </c>
      <c r="F31" s="15">
        <v>0.88</v>
      </c>
      <c r="G31" s="15">
        <f t="shared" si="2"/>
        <v>52.8</v>
      </c>
      <c r="H31" s="15"/>
      <c r="I31" s="15">
        <f t="shared" si="0"/>
        <v>0</v>
      </c>
      <c r="J31" s="15">
        <f t="shared" si="3"/>
        <v>52.8</v>
      </c>
    </row>
    <row r="32" spans="1:10" s="11" customFormat="1" ht="45" x14ac:dyDescent="0.25">
      <c r="A32" s="13" t="s">
        <v>49</v>
      </c>
      <c r="B32" s="6" t="s">
        <v>641</v>
      </c>
      <c r="C32" s="7" t="s">
        <v>642</v>
      </c>
      <c r="D32" s="5" t="s">
        <v>114</v>
      </c>
      <c r="E32" s="16">
        <v>1232</v>
      </c>
      <c r="F32" s="15">
        <v>70</v>
      </c>
      <c r="G32" s="15">
        <f t="shared" si="2"/>
        <v>86240</v>
      </c>
      <c r="H32" s="15"/>
      <c r="I32" s="15">
        <f t="shared" si="0"/>
        <v>0</v>
      </c>
      <c r="J32" s="15">
        <f t="shared" si="3"/>
        <v>86240</v>
      </c>
    </row>
    <row r="33" spans="1:10" s="11" customFormat="1" ht="45" x14ac:dyDescent="0.25">
      <c r="A33" s="13" t="s">
        <v>52</v>
      </c>
      <c r="B33" s="6" t="s">
        <v>641</v>
      </c>
      <c r="C33" s="7" t="s">
        <v>644</v>
      </c>
      <c r="D33" s="5" t="s">
        <v>114</v>
      </c>
      <c r="E33" s="16">
        <v>123</v>
      </c>
      <c r="F33" s="15">
        <v>40.17</v>
      </c>
      <c r="G33" s="15">
        <f t="shared" si="2"/>
        <v>4940.91</v>
      </c>
      <c r="H33" s="15"/>
      <c r="I33" s="15">
        <f t="shared" si="0"/>
        <v>0</v>
      </c>
      <c r="J33" s="15">
        <f t="shared" si="3"/>
        <v>4940.91</v>
      </c>
    </row>
    <row r="34" spans="1:10" s="11" customFormat="1" ht="22.5" x14ac:dyDescent="0.25">
      <c r="A34" s="13" t="s">
        <v>53</v>
      </c>
      <c r="B34" s="6" t="s">
        <v>646</v>
      </c>
      <c r="C34" s="7" t="s">
        <v>647</v>
      </c>
      <c r="D34" s="5" t="s">
        <v>68</v>
      </c>
      <c r="E34" s="16">
        <v>10</v>
      </c>
      <c r="F34" s="15">
        <v>112.7</v>
      </c>
      <c r="G34" s="15">
        <f t="shared" si="2"/>
        <v>1127</v>
      </c>
      <c r="H34" s="15"/>
      <c r="I34" s="15">
        <f t="shared" si="0"/>
        <v>0</v>
      </c>
      <c r="J34" s="15">
        <f t="shared" si="3"/>
        <v>1127</v>
      </c>
    </row>
    <row r="35" spans="1:10" s="11" customFormat="1" ht="45" x14ac:dyDescent="0.25">
      <c r="A35" s="13" t="s">
        <v>54</v>
      </c>
      <c r="B35" s="6" t="s">
        <v>641</v>
      </c>
      <c r="C35" s="7" t="s">
        <v>649</v>
      </c>
      <c r="D35" s="5" t="s">
        <v>114</v>
      </c>
      <c r="E35" s="16">
        <v>82</v>
      </c>
      <c r="F35" s="15">
        <v>30</v>
      </c>
      <c r="G35" s="15">
        <f t="shared" ref="G35:G66" si="4">E35*F35</f>
        <v>2460</v>
      </c>
      <c r="H35" s="15"/>
      <c r="I35" s="15">
        <f t="shared" ref="I35:I66" si="5">E35*H35</f>
        <v>0</v>
      </c>
      <c r="J35" s="15">
        <f t="shared" si="3"/>
        <v>2460</v>
      </c>
    </row>
    <row r="36" spans="1:10" s="11" customFormat="1" ht="45" x14ac:dyDescent="0.25">
      <c r="A36" s="13" t="s">
        <v>55</v>
      </c>
      <c r="B36" s="6" t="s">
        <v>651</v>
      </c>
      <c r="C36" s="7" t="s">
        <v>652</v>
      </c>
      <c r="D36" s="5" t="s">
        <v>114</v>
      </c>
      <c r="E36" s="16">
        <v>6710</v>
      </c>
      <c r="F36" s="15">
        <v>0.64</v>
      </c>
      <c r="G36" s="15">
        <f t="shared" si="4"/>
        <v>4294.3999999999996</v>
      </c>
      <c r="H36" s="15"/>
      <c r="I36" s="15">
        <f t="shared" si="5"/>
        <v>0</v>
      </c>
      <c r="J36" s="15">
        <f t="shared" si="3"/>
        <v>4294.3999999999996</v>
      </c>
    </row>
    <row r="37" spans="1:10" s="11" customFormat="1" ht="45" x14ac:dyDescent="0.25">
      <c r="A37" s="13" t="s">
        <v>56</v>
      </c>
      <c r="B37" s="6" t="s">
        <v>654</v>
      </c>
      <c r="C37" s="7" t="s">
        <v>655</v>
      </c>
      <c r="D37" s="5" t="s">
        <v>656</v>
      </c>
      <c r="E37" s="16">
        <v>25</v>
      </c>
      <c r="F37" s="15">
        <v>297</v>
      </c>
      <c r="G37" s="15">
        <f t="shared" si="4"/>
        <v>7425</v>
      </c>
      <c r="H37" s="15"/>
      <c r="I37" s="15">
        <f t="shared" si="5"/>
        <v>0</v>
      </c>
      <c r="J37" s="15">
        <f t="shared" si="3"/>
        <v>7425</v>
      </c>
    </row>
    <row r="38" spans="1:10" s="11" customFormat="1" ht="45" x14ac:dyDescent="0.25">
      <c r="A38" s="13" t="s">
        <v>57</v>
      </c>
      <c r="B38" s="6" t="s">
        <v>658</v>
      </c>
      <c r="C38" s="7" t="s">
        <v>659</v>
      </c>
      <c r="D38" s="5" t="s">
        <v>68</v>
      </c>
      <c r="E38" s="16">
        <v>39</v>
      </c>
      <c r="F38" s="15">
        <v>19</v>
      </c>
      <c r="G38" s="15">
        <f t="shared" si="4"/>
        <v>741</v>
      </c>
      <c r="H38" s="15"/>
      <c r="I38" s="15">
        <f t="shared" si="5"/>
        <v>0</v>
      </c>
      <c r="J38" s="15">
        <f t="shared" si="3"/>
        <v>741</v>
      </c>
    </row>
    <row r="39" spans="1:10" s="53" customFormat="1" ht="22.5" x14ac:dyDescent="0.25">
      <c r="A39" s="47" t="s">
        <v>58</v>
      </c>
      <c r="B39" s="48" t="s">
        <v>661</v>
      </c>
      <c r="C39" s="49" t="s">
        <v>662</v>
      </c>
      <c r="D39" s="50" t="s">
        <v>202</v>
      </c>
      <c r="E39" s="54">
        <v>6.16</v>
      </c>
      <c r="F39" s="52"/>
      <c r="G39" s="52"/>
      <c r="H39" s="52">
        <v>132192</v>
      </c>
      <c r="I39" s="52">
        <f t="shared" si="5"/>
        <v>814302.71999999997</v>
      </c>
      <c r="J39" s="52">
        <f t="shared" si="3"/>
        <v>814302.71999999997</v>
      </c>
    </row>
    <row r="40" spans="1:10" s="11" customFormat="1" ht="45" x14ac:dyDescent="0.25">
      <c r="A40" s="13" t="s">
        <v>59</v>
      </c>
      <c r="B40" s="6" t="s">
        <v>664</v>
      </c>
      <c r="C40" s="7" t="s">
        <v>665</v>
      </c>
      <c r="D40" s="5" t="s">
        <v>68</v>
      </c>
      <c r="E40" s="17">
        <v>628.32000000000005</v>
      </c>
      <c r="F40" s="15">
        <v>89.9</v>
      </c>
      <c r="G40" s="15">
        <f t="shared" si="4"/>
        <v>56485.968000000008</v>
      </c>
      <c r="H40" s="15">
        <v>0</v>
      </c>
      <c r="I40" s="15">
        <f t="shared" si="5"/>
        <v>0</v>
      </c>
      <c r="J40" s="15">
        <f t="shared" si="3"/>
        <v>56485.968000000008</v>
      </c>
    </row>
    <row r="41" spans="1:10" s="11" customFormat="1" ht="45" x14ac:dyDescent="0.25">
      <c r="A41" s="13" t="s">
        <v>60</v>
      </c>
      <c r="B41" s="6" t="s">
        <v>667</v>
      </c>
      <c r="C41" s="7" t="s">
        <v>668</v>
      </c>
      <c r="D41" s="5" t="s">
        <v>114</v>
      </c>
      <c r="E41" s="16">
        <v>41</v>
      </c>
      <c r="F41" s="15">
        <v>5</v>
      </c>
      <c r="G41" s="15">
        <f t="shared" si="4"/>
        <v>205</v>
      </c>
      <c r="H41" s="15">
        <v>0</v>
      </c>
      <c r="I41" s="15">
        <f t="shared" si="5"/>
        <v>0</v>
      </c>
      <c r="J41" s="15">
        <f t="shared" si="3"/>
        <v>205</v>
      </c>
    </row>
    <row r="42" spans="1:10" s="11" customFormat="1" ht="45" x14ac:dyDescent="0.25">
      <c r="A42" s="13" t="s">
        <v>62</v>
      </c>
      <c r="B42" s="6" t="s">
        <v>667</v>
      </c>
      <c r="C42" s="7" t="s">
        <v>670</v>
      </c>
      <c r="D42" s="5" t="s">
        <v>114</v>
      </c>
      <c r="E42" s="16">
        <v>41</v>
      </c>
      <c r="F42" s="15">
        <v>6</v>
      </c>
      <c r="G42" s="15">
        <f t="shared" si="4"/>
        <v>246</v>
      </c>
      <c r="H42" s="15">
        <v>0</v>
      </c>
      <c r="I42" s="15">
        <f t="shared" si="5"/>
        <v>0</v>
      </c>
      <c r="J42" s="15">
        <f t="shared" si="3"/>
        <v>246</v>
      </c>
    </row>
    <row r="43" spans="1:10" s="53" customFormat="1" ht="33.75" x14ac:dyDescent="0.25">
      <c r="A43" s="47" t="s">
        <v>65</v>
      </c>
      <c r="B43" s="48" t="s">
        <v>672</v>
      </c>
      <c r="C43" s="49" t="s">
        <v>76</v>
      </c>
      <c r="D43" s="50" t="s">
        <v>77</v>
      </c>
      <c r="E43" s="51">
        <v>16</v>
      </c>
      <c r="F43" s="52"/>
      <c r="G43" s="52"/>
      <c r="H43" s="52">
        <v>4320</v>
      </c>
      <c r="I43" s="52">
        <f t="shared" si="5"/>
        <v>69120</v>
      </c>
      <c r="J43" s="52">
        <f t="shared" si="3"/>
        <v>69120</v>
      </c>
    </row>
    <row r="44" spans="1:10" s="11" customFormat="1" ht="45" x14ac:dyDescent="0.25">
      <c r="A44" s="13" t="s">
        <v>69</v>
      </c>
      <c r="B44" s="6" t="s">
        <v>674</v>
      </c>
      <c r="C44" s="7" t="s">
        <v>675</v>
      </c>
      <c r="D44" s="5" t="s">
        <v>114</v>
      </c>
      <c r="E44" s="16">
        <v>16</v>
      </c>
      <c r="F44" s="15">
        <v>385</v>
      </c>
      <c r="G44" s="15">
        <f t="shared" si="4"/>
        <v>6160</v>
      </c>
      <c r="H44" s="15"/>
      <c r="I44" s="15">
        <f t="shared" si="5"/>
        <v>0</v>
      </c>
      <c r="J44" s="15">
        <f t="shared" si="3"/>
        <v>6160</v>
      </c>
    </row>
    <row r="45" spans="1:10" s="11" customFormat="1" ht="45" x14ac:dyDescent="0.25">
      <c r="A45" s="13" t="s">
        <v>70</v>
      </c>
      <c r="B45" s="6" t="s">
        <v>677</v>
      </c>
      <c r="C45" s="7" t="s">
        <v>678</v>
      </c>
      <c r="D45" s="5" t="s">
        <v>114</v>
      </c>
      <c r="E45" s="16">
        <v>39</v>
      </c>
      <c r="F45" s="15">
        <v>78.900000000000006</v>
      </c>
      <c r="G45" s="15">
        <f t="shared" si="4"/>
        <v>3077.1000000000004</v>
      </c>
      <c r="H45" s="15"/>
      <c r="I45" s="15">
        <f t="shared" si="5"/>
        <v>0</v>
      </c>
      <c r="J45" s="15">
        <f t="shared" si="3"/>
        <v>3077.1000000000004</v>
      </c>
    </row>
    <row r="46" spans="1:10" s="11" customFormat="1" ht="45" x14ac:dyDescent="0.25">
      <c r="A46" s="13" t="s">
        <v>71</v>
      </c>
      <c r="B46" s="6" t="s">
        <v>680</v>
      </c>
      <c r="C46" s="7" t="s">
        <v>681</v>
      </c>
      <c r="D46" s="5" t="s">
        <v>114</v>
      </c>
      <c r="E46" s="16">
        <v>33</v>
      </c>
      <c r="F46" s="15">
        <v>3.67</v>
      </c>
      <c r="G46" s="15">
        <f t="shared" si="4"/>
        <v>121.11</v>
      </c>
      <c r="H46" s="15"/>
      <c r="I46" s="15">
        <f t="shared" si="5"/>
        <v>0</v>
      </c>
      <c r="J46" s="15">
        <f t="shared" si="3"/>
        <v>121.11</v>
      </c>
    </row>
    <row r="47" spans="1:10" s="11" customFormat="1" ht="45" x14ac:dyDescent="0.25">
      <c r="A47" s="13" t="s">
        <v>74</v>
      </c>
      <c r="B47" s="6" t="s">
        <v>683</v>
      </c>
      <c r="C47" s="7" t="s">
        <v>684</v>
      </c>
      <c r="D47" s="5" t="s">
        <v>114</v>
      </c>
      <c r="E47" s="16">
        <v>6</v>
      </c>
      <c r="F47" s="15">
        <v>2.44</v>
      </c>
      <c r="G47" s="15">
        <f t="shared" si="4"/>
        <v>14.64</v>
      </c>
      <c r="H47" s="15"/>
      <c r="I47" s="15">
        <f t="shared" si="5"/>
        <v>0</v>
      </c>
      <c r="J47" s="15">
        <f t="shared" si="3"/>
        <v>14.64</v>
      </c>
    </row>
    <row r="48" spans="1:10" s="11" customFormat="1" ht="45" x14ac:dyDescent="0.25">
      <c r="A48" s="13" t="s">
        <v>78</v>
      </c>
      <c r="B48" s="6" t="s">
        <v>686</v>
      </c>
      <c r="C48" s="7" t="s">
        <v>687</v>
      </c>
      <c r="D48" s="5" t="s">
        <v>114</v>
      </c>
      <c r="E48" s="16">
        <v>63</v>
      </c>
      <c r="F48" s="15">
        <v>1.92</v>
      </c>
      <c r="G48" s="15">
        <f t="shared" si="4"/>
        <v>120.96</v>
      </c>
      <c r="H48" s="15"/>
      <c r="I48" s="15">
        <f t="shared" si="5"/>
        <v>0</v>
      </c>
      <c r="J48" s="15">
        <f t="shared" si="3"/>
        <v>120.96</v>
      </c>
    </row>
    <row r="49" spans="1:10" s="11" customFormat="1" ht="45" x14ac:dyDescent="0.25">
      <c r="A49" s="13" t="s">
        <v>79</v>
      </c>
      <c r="B49" s="6" t="s">
        <v>689</v>
      </c>
      <c r="C49" s="7" t="s">
        <v>690</v>
      </c>
      <c r="D49" s="5" t="s">
        <v>114</v>
      </c>
      <c r="E49" s="16">
        <v>102</v>
      </c>
      <c r="F49" s="15">
        <v>1.5</v>
      </c>
      <c r="G49" s="15">
        <f t="shared" si="4"/>
        <v>153</v>
      </c>
      <c r="H49" s="15"/>
      <c r="I49" s="15">
        <f t="shared" si="5"/>
        <v>0</v>
      </c>
      <c r="J49" s="15">
        <f t="shared" si="3"/>
        <v>153</v>
      </c>
    </row>
    <row r="50" spans="1:10" s="11" customFormat="1" ht="45" x14ac:dyDescent="0.25">
      <c r="A50" s="13" t="s">
        <v>80</v>
      </c>
      <c r="B50" s="6" t="s">
        <v>692</v>
      </c>
      <c r="C50" s="7" t="s">
        <v>693</v>
      </c>
      <c r="D50" s="5" t="s">
        <v>114</v>
      </c>
      <c r="E50" s="16">
        <v>156</v>
      </c>
      <c r="F50" s="15">
        <v>7.21</v>
      </c>
      <c r="G50" s="15">
        <f t="shared" si="4"/>
        <v>1124.76</v>
      </c>
      <c r="H50" s="15"/>
      <c r="I50" s="15">
        <f t="shared" si="5"/>
        <v>0</v>
      </c>
      <c r="J50" s="15">
        <f t="shared" si="3"/>
        <v>1124.76</v>
      </c>
    </row>
    <row r="51" spans="1:10" s="11" customFormat="1" ht="45" x14ac:dyDescent="0.25">
      <c r="A51" s="13" t="s">
        <v>81</v>
      </c>
      <c r="B51" s="6" t="s">
        <v>695</v>
      </c>
      <c r="C51" s="7" t="s">
        <v>696</v>
      </c>
      <c r="D51" s="5" t="s">
        <v>114</v>
      </c>
      <c r="E51" s="16">
        <v>156</v>
      </c>
      <c r="F51" s="15">
        <v>1.2</v>
      </c>
      <c r="G51" s="15">
        <f t="shared" si="4"/>
        <v>187.2</v>
      </c>
      <c r="H51" s="15"/>
      <c r="I51" s="15">
        <f t="shared" si="5"/>
        <v>0</v>
      </c>
      <c r="J51" s="15">
        <f t="shared" si="3"/>
        <v>187.2</v>
      </c>
    </row>
    <row r="52" spans="1:10" s="11" customFormat="1" ht="45" x14ac:dyDescent="0.25">
      <c r="A52" s="13" t="s">
        <v>82</v>
      </c>
      <c r="B52" s="6" t="s">
        <v>698</v>
      </c>
      <c r="C52" s="7" t="s">
        <v>699</v>
      </c>
      <c r="D52" s="5" t="s">
        <v>114</v>
      </c>
      <c r="E52" s="16">
        <v>156</v>
      </c>
      <c r="F52" s="15">
        <v>1.4</v>
      </c>
      <c r="G52" s="15">
        <f t="shared" si="4"/>
        <v>218.39999999999998</v>
      </c>
      <c r="H52" s="15"/>
      <c r="I52" s="15">
        <f t="shared" si="5"/>
        <v>0</v>
      </c>
      <c r="J52" s="15">
        <f t="shared" si="3"/>
        <v>218.39999999999998</v>
      </c>
    </row>
    <row r="53" spans="1:10" s="11" customFormat="1" ht="45" x14ac:dyDescent="0.25">
      <c r="A53" s="13" t="s">
        <v>83</v>
      </c>
      <c r="B53" s="6" t="s">
        <v>698</v>
      </c>
      <c r="C53" s="7" t="s">
        <v>701</v>
      </c>
      <c r="D53" s="5" t="s">
        <v>114</v>
      </c>
      <c r="E53" s="16">
        <v>156</v>
      </c>
      <c r="F53" s="15">
        <v>0.9</v>
      </c>
      <c r="G53" s="15">
        <f t="shared" si="4"/>
        <v>140.4</v>
      </c>
      <c r="H53" s="15"/>
      <c r="I53" s="15">
        <f t="shared" si="5"/>
        <v>0</v>
      </c>
      <c r="J53" s="15">
        <f t="shared" si="3"/>
        <v>140.4</v>
      </c>
    </row>
    <row r="54" spans="1:10" s="53" customFormat="1" ht="22.5" x14ac:dyDescent="0.25">
      <c r="A54" s="47" t="s">
        <v>84</v>
      </c>
      <c r="B54" s="48" t="s">
        <v>244</v>
      </c>
      <c r="C54" s="49" t="s">
        <v>245</v>
      </c>
      <c r="D54" s="50" t="s">
        <v>61</v>
      </c>
      <c r="E54" s="54">
        <v>0.89</v>
      </c>
      <c r="F54" s="52"/>
      <c r="G54" s="52"/>
      <c r="H54" s="52">
        <v>44064</v>
      </c>
      <c r="I54" s="52">
        <f t="shared" si="5"/>
        <v>39216.959999999999</v>
      </c>
      <c r="J54" s="52">
        <f t="shared" si="3"/>
        <v>39216.959999999999</v>
      </c>
    </row>
    <row r="55" spans="1:10" s="11" customFormat="1" ht="45" x14ac:dyDescent="0.25">
      <c r="A55" s="13" t="s">
        <v>85</v>
      </c>
      <c r="B55" s="6" t="s">
        <v>704</v>
      </c>
      <c r="C55" s="7" t="s">
        <v>705</v>
      </c>
      <c r="D55" s="5" t="s">
        <v>68</v>
      </c>
      <c r="E55" s="17">
        <v>90.78</v>
      </c>
      <c r="F55" s="15">
        <v>138.5</v>
      </c>
      <c r="G55" s="15">
        <f t="shared" si="4"/>
        <v>12573.03</v>
      </c>
      <c r="H55" s="15">
        <v>0</v>
      </c>
      <c r="I55" s="15">
        <f t="shared" si="5"/>
        <v>0</v>
      </c>
      <c r="J55" s="15">
        <f t="shared" si="3"/>
        <v>12573.03</v>
      </c>
    </row>
    <row r="56" spans="1:10" s="11" customFormat="1" ht="45" x14ac:dyDescent="0.25">
      <c r="A56" s="13" t="s">
        <v>266</v>
      </c>
      <c r="B56" s="6" t="s">
        <v>707</v>
      </c>
      <c r="C56" s="7" t="s">
        <v>708</v>
      </c>
      <c r="D56" s="5" t="s">
        <v>68</v>
      </c>
      <c r="E56" s="16">
        <v>7</v>
      </c>
      <c r="F56" s="15">
        <v>175</v>
      </c>
      <c r="G56" s="15">
        <f t="shared" si="4"/>
        <v>1225</v>
      </c>
      <c r="H56" s="15"/>
      <c r="I56" s="15">
        <f t="shared" si="5"/>
        <v>0</v>
      </c>
      <c r="J56" s="15">
        <f t="shared" si="3"/>
        <v>1225</v>
      </c>
    </row>
    <row r="57" spans="1:10" s="11" customFormat="1" ht="45" x14ac:dyDescent="0.25">
      <c r="A57" s="13" t="s">
        <v>87</v>
      </c>
      <c r="B57" s="6" t="s">
        <v>710</v>
      </c>
      <c r="C57" s="7" t="s">
        <v>711</v>
      </c>
      <c r="D57" s="5" t="s">
        <v>114</v>
      </c>
      <c r="E57" s="16">
        <v>16</v>
      </c>
      <c r="F57" s="15">
        <v>258</v>
      </c>
      <c r="G57" s="15">
        <f t="shared" si="4"/>
        <v>4128</v>
      </c>
      <c r="H57" s="15"/>
      <c r="I57" s="15">
        <f t="shared" si="5"/>
        <v>0</v>
      </c>
      <c r="J57" s="15">
        <f t="shared" si="3"/>
        <v>4128</v>
      </c>
    </row>
    <row r="58" spans="1:10" s="53" customFormat="1" ht="22.5" x14ac:dyDescent="0.25">
      <c r="A58" s="47" t="s">
        <v>91</v>
      </c>
      <c r="B58" s="48" t="s">
        <v>359</v>
      </c>
      <c r="C58" s="49" t="s">
        <v>360</v>
      </c>
      <c r="D58" s="50" t="s">
        <v>61</v>
      </c>
      <c r="E58" s="54">
        <v>18.64</v>
      </c>
      <c r="F58" s="52"/>
      <c r="G58" s="52"/>
      <c r="H58" s="52">
        <v>86400</v>
      </c>
      <c r="I58" s="52">
        <f t="shared" si="5"/>
        <v>1610496</v>
      </c>
      <c r="J58" s="52">
        <f t="shared" si="3"/>
        <v>1610496</v>
      </c>
    </row>
    <row r="59" spans="1:10" s="11" customFormat="1" ht="45" x14ac:dyDescent="0.25">
      <c r="A59" s="13" t="s">
        <v>92</v>
      </c>
      <c r="B59" s="6" t="s">
        <v>714</v>
      </c>
      <c r="C59" s="7" t="s">
        <v>715</v>
      </c>
      <c r="D59" s="5" t="s">
        <v>68</v>
      </c>
      <c r="E59" s="17">
        <v>210.12</v>
      </c>
      <c r="F59" s="15">
        <v>98.820000000000007</v>
      </c>
      <c r="G59" s="15">
        <f t="shared" si="4"/>
        <v>20764.058400000002</v>
      </c>
      <c r="H59" s="15"/>
      <c r="I59" s="15">
        <f t="shared" si="5"/>
        <v>0</v>
      </c>
      <c r="J59" s="15">
        <f t="shared" si="3"/>
        <v>20764.058400000002</v>
      </c>
    </row>
    <row r="60" spans="1:10" s="11" customFormat="1" ht="45" x14ac:dyDescent="0.25">
      <c r="A60" s="13" t="s">
        <v>93</v>
      </c>
      <c r="B60" s="6" t="s">
        <v>717</v>
      </c>
      <c r="C60" s="7" t="s">
        <v>718</v>
      </c>
      <c r="D60" s="5" t="s">
        <v>68</v>
      </c>
      <c r="E60" s="14">
        <v>1297.8</v>
      </c>
      <c r="F60" s="15">
        <v>9840.9600000000009</v>
      </c>
      <c r="G60" s="15">
        <f t="shared" si="4"/>
        <v>12771597.888</v>
      </c>
      <c r="H60" s="15"/>
      <c r="I60" s="15">
        <f t="shared" si="5"/>
        <v>0</v>
      </c>
      <c r="J60" s="15">
        <f t="shared" si="3"/>
        <v>12771597.888</v>
      </c>
    </row>
    <row r="61" spans="1:10" s="11" customFormat="1" ht="45" x14ac:dyDescent="0.25">
      <c r="A61" s="13" t="s">
        <v>94</v>
      </c>
      <c r="B61" s="6" t="s">
        <v>720</v>
      </c>
      <c r="C61" s="7" t="s">
        <v>721</v>
      </c>
      <c r="D61" s="5" t="s">
        <v>68</v>
      </c>
      <c r="E61" s="16">
        <v>412</v>
      </c>
      <c r="F61" s="15">
        <v>187.92000000000002</v>
      </c>
      <c r="G61" s="15">
        <f t="shared" si="4"/>
        <v>77423.040000000008</v>
      </c>
      <c r="H61" s="15"/>
      <c r="I61" s="15">
        <f t="shared" si="5"/>
        <v>0</v>
      </c>
      <c r="J61" s="15">
        <f t="shared" si="3"/>
        <v>77423.040000000008</v>
      </c>
    </row>
    <row r="62" spans="1:10" s="11" customFormat="1" ht="45" x14ac:dyDescent="0.25">
      <c r="A62" s="13" t="s">
        <v>95</v>
      </c>
      <c r="B62" s="6" t="s">
        <v>707</v>
      </c>
      <c r="C62" s="7" t="s">
        <v>723</v>
      </c>
      <c r="D62" s="5" t="s">
        <v>68</v>
      </c>
      <c r="E62" s="16">
        <v>4</v>
      </c>
      <c r="F62" s="15">
        <v>173</v>
      </c>
      <c r="G62" s="15">
        <f t="shared" si="4"/>
        <v>692</v>
      </c>
      <c r="H62" s="15"/>
      <c r="I62" s="15">
        <f t="shared" si="5"/>
        <v>0</v>
      </c>
      <c r="J62" s="15">
        <f t="shared" si="3"/>
        <v>692</v>
      </c>
    </row>
    <row r="63" spans="1:10" s="11" customFormat="1" ht="45" x14ac:dyDescent="0.25">
      <c r="A63" s="13" t="s">
        <v>96</v>
      </c>
      <c r="B63" s="6" t="s">
        <v>689</v>
      </c>
      <c r="C63" s="7" t="s">
        <v>690</v>
      </c>
      <c r="D63" s="5" t="s">
        <v>114</v>
      </c>
      <c r="E63" s="16">
        <v>1864</v>
      </c>
      <c r="F63" s="15">
        <v>1.5</v>
      </c>
      <c r="G63" s="15">
        <f t="shared" si="4"/>
        <v>2796</v>
      </c>
      <c r="H63" s="15"/>
      <c r="I63" s="15">
        <f t="shared" si="5"/>
        <v>0</v>
      </c>
      <c r="J63" s="15">
        <f t="shared" si="3"/>
        <v>2796</v>
      </c>
    </row>
    <row r="64" spans="1:10" s="11" customFormat="1" ht="45" x14ac:dyDescent="0.25">
      <c r="A64" s="13" t="s">
        <v>97</v>
      </c>
      <c r="B64" s="6" t="s">
        <v>726</v>
      </c>
      <c r="C64" s="7" t="s">
        <v>727</v>
      </c>
      <c r="D64" s="5" t="s">
        <v>114</v>
      </c>
      <c r="E64" s="16">
        <v>6</v>
      </c>
      <c r="F64" s="15">
        <v>97.797000000000011</v>
      </c>
      <c r="G64" s="15">
        <f t="shared" si="4"/>
        <v>586.78200000000004</v>
      </c>
      <c r="H64" s="15"/>
      <c r="I64" s="15">
        <f t="shared" si="5"/>
        <v>0</v>
      </c>
      <c r="J64" s="15">
        <f t="shared" si="3"/>
        <v>586.78200000000004</v>
      </c>
    </row>
    <row r="65" spans="1:10" s="11" customFormat="1" ht="45" x14ac:dyDescent="0.25">
      <c r="A65" s="13" t="s">
        <v>98</v>
      </c>
      <c r="B65" s="6" t="s">
        <v>726</v>
      </c>
      <c r="C65" s="7" t="s">
        <v>729</v>
      </c>
      <c r="D65" s="5" t="s">
        <v>114</v>
      </c>
      <c r="E65" s="16">
        <v>54</v>
      </c>
      <c r="F65" s="15">
        <v>147.96</v>
      </c>
      <c r="G65" s="15">
        <f t="shared" si="4"/>
        <v>7989.84</v>
      </c>
      <c r="H65" s="15"/>
      <c r="I65" s="15">
        <f t="shared" si="5"/>
        <v>0</v>
      </c>
      <c r="J65" s="15">
        <f t="shared" si="3"/>
        <v>7989.84</v>
      </c>
    </row>
    <row r="66" spans="1:10" s="11" customFormat="1" ht="45" x14ac:dyDescent="0.25">
      <c r="A66" s="13" t="s">
        <v>99</v>
      </c>
      <c r="B66" s="6" t="s">
        <v>726</v>
      </c>
      <c r="C66" s="7" t="s">
        <v>731</v>
      </c>
      <c r="D66" s="5" t="s">
        <v>114</v>
      </c>
      <c r="E66" s="16">
        <v>6</v>
      </c>
      <c r="F66" s="15">
        <v>187.92000000000002</v>
      </c>
      <c r="G66" s="15">
        <f t="shared" si="4"/>
        <v>1127.52</v>
      </c>
      <c r="H66" s="15"/>
      <c r="I66" s="15">
        <f t="shared" si="5"/>
        <v>0</v>
      </c>
      <c r="J66" s="15">
        <f t="shared" si="3"/>
        <v>1127.52</v>
      </c>
    </row>
    <row r="67" spans="1:10" x14ac:dyDescent="0.25">
      <c r="G67" s="18">
        <f t="shared" ref="G67:I67" si="6">SUM(G3:G66)</f>
        <v>17074539.606400002</v>
      </c>
      <c r="H67" s="18"/>
      <c r="I67" s="18">
        <f t="shared" si="6"/>
        <v>7524725.7374</v>
      </c>
      <c r="J67" s="18">
        <f>SUM(J3:J66)</f>
        <v>24599265.343800001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J172"/>
  <sheetViews>
    <sheetView workbookViewId="0">
      <pane ySplit="1" topLeftCell="A59" activePane="bottomLeft" state="frozen"/>
      <selection pane="bottomLeft" activeCell="M7" sqref="M7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890</v>
      </c>
      <c r="G1" s="2" t="s">
        <v>891</v>
      </c>
      <c r="H1" s="2" t="s">
        <v>888</v>
      </c>
      <c r="I1" s="2" t="s">
        <v>889</v>
      </c>
      <c r="J1" s="2" t="s">
        <v>892</v>
      </c>
    </row>
    <row r="2" spans="1:10" s="11" customFormat="1" ht="15" x14ac:dyDescent="0.25">
      <c r="A2" s="8" t="s">
        <v>774</v>
      </c>
      <c r="B2" s="10"/>
      <c r="C2" s="10"/>
      <c r="D2" s="10"/>
      <c r="E2" s="9"/>
    </row>
    <row r="3" spans="1:10" s="53" customFormat="1" ht="45" x14ac:dyDescent="0.25">
      <c r="A3" s="47" t="s">
        <v>5</v>
      </c>
      <c r="B3" s="48" t="s">
        <v>264</v>
      </c>
      <c r="C3" s="49" t="s">
        <v>265</v>
      </c>
      <c r="D3" s="50" t="s">
        <v>6</v>
      </c>
      <c r="E3" s="56">
        <v>0.6</v>
      </c>
      <c r="F3" s="52"/>
      <c r="G3" s="52">
        <f t="shared" ref="G3:G34" si="0">E3*F3</f>
        <v>0</v>
      </c>
      <c r="H3" s="52">
        <v>1680000</v>
      </c>
      <c r="I3" s="52">
        <f t="shared" ref="I3:I34" si="1">E3*H3</f>
        <v>1008000</v>
      </c>
      <c r="J3" s="52">
        <f>G3+I3</f>
        <v>1008000</v>
      </c>
    </row>
    <row r="4" spans="1:10" s="11" customFormat="1" ht="22.5" x14ac:dyDescent="0.25">
      <c r="A4" s="13" t="s">
        <v>7</v>
      </c>
      <c r="B4" s="6" t="s">
        <v>775</v>
      </c>
      <c r="C4" s="7" t="s">
        <v>776</v>
      </c>
      <c r="D4" s="5" t="s">
        <v>8</v>
      </c>
      <c r="E4" s="16">
        <v>1</v>
      </c>
      <c r="F4" s="15"/>
      <c r="G4" s="15">
        <f t="shared" si="0"/>
        <v>0</v>
      </c>
      <c r="H4" s="15">
        <v>0</v>
      </c>
      <c r="I4" s="15">
        <f t="shared" si="1"/>
        <v>0</v>
      </c>
      <c r="J4" s="15">
        <f t="shared" ref="J4:J67" si="2">G4+I4</f>
        <v>0</v>
      </c>
    </row>
    <row r="5" spans="1:10" s="53" customFormat="1" ht="33.75" x14ac:dyDescent="0.25">
      <c r="A5" s="47" t="s">
        <v>9</v>
      </c>
      <c r="B5" s="48" t="s">
        <v>471</v>
      </c>
      <c r="C5" s="49" t="s">
        <v>472</v>
      </c>
      <c r="D5" s="50" t="s">
        <v>25</v>
      </c>
      <c r="E5" s="51">
        <v>4</v>
      </c>
      <c r="F5" s="52"/>
      <c r="G5" s="52">
        <f t="shared" si="0"/>
        <v>0</v>
      </c>
      <c r="H5" s="52">
        <v>43200</v>
      </c>
      <c r="I5" s="52">
        <f t="shared" si="1"/>
        <v>172800</v>
      </c>
      <c r="J5" s="52">
        <f t="shared" si="2"/>
        <v>172800</v>
      </c>
    </row>
    <row r="6" spans="1:10" s="11" customFormat="1" ht="22.5" x14ac:dyDescent="0.25">
      <c r="A6" s="13" t="s">
        <v>744</v>
      </c>
      <c r="B6" s="6" t="s">
        <v>745</v>
      </c>
      <c r="C6" s="7" t="s">
        <v>272</v>
      </c>
      <c r="D6" s="5" t="s">
        <v>8</v>
      </c>
      <c r="E6" s="16">
        <v>1</v>
      </c>
      <c r="F6" s="15"/>
      <c r="G6" s="15">
        <f t="shared" si="0"/>
        <v>0</v>
      </c>
      <c r="H6" s="15"/>
      <c r="I6" s="15">
        <f t="shared" si="1"/>
        <v>0</v>
      </c>
      <c r="J6" s="15">
        <f t="shared" si="2"/>
        <v>0</v>
      </c>
    </row>
    <row r="7" spans="1:10" s="11" customFormat="1" ht="22.5" x14ac:dyDescent="0.25">
      <c r="A7" s="13" t="s">
        <v>473</v>
      </c>
      <c r="B7" s="6" t="s">
        <v>745</v>
      </c>
      <c r="C7" s="7" t="s">
        <v>747</v>
      </c>
      <c r="D7" s="5" t="s">
        <v>8</v>
      </c>
      <c r="E7" s="16">
        <v>1</v>
      </c>
      <c r="F7" s="15"/>
      <c r="G7" s="15">
        <f t="shared" si="0"/>
        <v>0</v>
      </c>
      <c r="H7" s="15"/>
      <c r="I7" s="15">
        <f t="shared" si="1"/>
        <v>0</v>
      </c>
      <c r="J7" s="15">
        <f t="shared" si="2"/>
        <v>0</v>
      </c>
    </row>
    <row r="8" spans="1:10" s="11" customFormat="1" ht="22.5" x14ac:dyDescent="0.25">
      <c r="A8" s="13" t="s">
        <v>474</v>
      </c>
      <c r="B8" s="6" t="s">
        <v>745</v>
      </c>
      <c r="C8" s="7" t="s">
        <v>271</v>
      </c>
      <c r="D8" s="5" t="s">
        <v>8</v>
      </c>
      <c r="E8" s="16">
        <v>1</v>
      </c>
      <c r="F8" s="15"/>
      <c r="G8" s="15">
        <f t="shared" si="0"/>
        <v>0</v>
      </c>
      <c r="H8" s="15"/>
      <c r="I8" s="15">
        <f t="shared" si="1"/>
        <v>0</v>
      </c>
      <c r="J8" s="15">
        <f t="shared" si="2"/>
        <v>0</v>
      </c>
    </row>
    <row r="9" spans="1:10" s="11" customFormat="1" ht="22.5" x14ac:dyDescent="0.25">
      <c r="A9" s="13" t="s">
        <v>748</v>
      </c>
      <c r="B9" s="6" t="s">
        <v>745</v>
      </c>
      <c r="C9" s="7" t="s">
        <v>746</v>
      </c>
      <c r="D9" s="5" t="s">
        <v>8</v>
      </c>
      <c r="E9" s="16">
        <v>1</v>
      </c>
      <c r="F9" s="15"/>
      <c r="G9" s="15">
        <f t="shared" si="0"/>
        <v>0</v>
      </c>
      <c r="H9" s="15"/>
      <c r="I9" s="15">
        <f t="shared" si="1"/>
        <v>0</v>
      </c>
      <c r="J9" s="15">
        <f t="shared" si="2"/>
        <v>0</v>
      </c>
    </row>
    <row r="10" spans="1:10" s="53" customFormat="1" ht="22.5" x14ac:dyDescent="0.25">
      <c r="A10" s="47" t="s">
        <v>255</v>
      </c>
      <c r="B10" s="48" t="s">
        <v>31</v>
      </c>
      <c r="C10" s="49" t="s">
        <v>32</v>
      </c>
      <c r="D10" s="50" t="s">
        <v>25</v>
      </c>
      <c r="E10" s="51">
        <v>6</v>
      </c>
      <c r="F10" s="52"/>
      <c r="G10" s="52">
        <f t="shared" si="0"/>
        <v>0</v>
      </c>
      <c r="H10" s="52">
        <v>43200</v>
      </c>
      <c r="I10" s="52">
        <f t="shared" si="1"/>
        <v>259200</v>
      </c>
      <c r="J10" s="52">
        <f t="shared" si="2"/>
        <v>259200</v>
      </c>
    </row>
    <row r="11" spans="1:10" s="11" customFormat="1" ht="22.5" x14ac:dyDescent="0.25">
      <c r="A11" s="13" t="s">
        <v>736</v>
      </c>
      <c r="B11" s="6" t="s">
        <v>777</v>
      </c>
      <c r="C11" s="7" t="s">
        <v>778</v>
      </c>
      <c r="D11" s="5" t="s">
        <v>8</v>
      </c>
      <c r="E11" s="16">
        <v>1</v>
      </c>
      <c r="F11" s="15"/>
      <c r="G11" s="15">
        <f t="shared" si="0"/>
        <v>0</v>
      </c>
      <c r="H11" s="15"/>
      <c r="I11" s="15">
        <f t="shared" si="1"/>
        <v>0</v>
      </c>
      <c r="J11" s="15">
        <f t="shared" si="2"/>
        <v>0</v>
      </c>
    </row>
    <row r="12" spans="1:10" s="11" customFormat="1" ht="22.5" x14ac:dyDescent="0.25">
      <c r="A12" s="13" t="s">
        <v>779</v>
      </c>
      <c r="B12" s="6" t="s">
        <v>780</v>
      </c>
      <c r="C12" s="7" t="s">
        <v>781</v>
      </c>
      <c r="D12" s="5" t="s">
        <v>8</v>
      </c>
      <c r="E12" s="16">
        <v>1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2"/>
        <v>0</v>
      </c>
    </row>
    <row r="13" spans="1:10" s="11" customFormat="1" ht="22.5" x14ac:dyDescent="0.25">
      <c r="A13" s="13" t="s">
        <v>26</v>
      </c>
      <c r="B13" s="6" t="s">
        <v>782</v>
      </c>
      <c r="C13" s="7" t="s">
        <v>783</v>
      </c>
      <c r="D13" s="5" t="s">
        <v>8</v>
      </c>
      <c r="E13" s="16">
        <v>1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2"/>
        <v>0</v>
      </c>
    </row>
    <row r="14" spans="1:10" s="11" customFormat="1" ht="22.5" x14ac:dyDescent="0.25">
      <c r="A14" s="13" t="s">
        <v>784</v>
      </c>
      <c r="B14" s="6" t="s">
        <v>777</v>
      </c>
      <c r="C14" s="7" t="s">
        <v>785</v>
      </c>
      <c r="D14" s="5" t="s">
        <v>8</v>
      </c>
      <c r="E14" s="16">
        <v>1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2"/>
        <v>0</v>
      </c>
    </row>
    <row r="15" spans="1:10" s="11" customFormat="1" ht="22.5" x14ac:dyDescent="0.25">
      <c r="A15" s="13" t="s">
        <v>28</v>
      </c>
      <c r="B15" s="6" t="s">
        <v>777</v>
      </c>
      <c r="C15" s="7" t="s">
        <v>786</v>
      </c>
      <c r="D15" s="5" t="s">
        <v>8</v>
      </c>
      <c r="E15" s="16">
        <v>1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2"/>
        <v>0</v>
      </c>
    </row>
    <row r="16" spans="1:10" s="11" customFormat="1" ht="22.5" x14ac:dyDescent="0.25">
      <c r="A16" s="13" t="s">
        <v>787</v>
      </c>
      <c r="B16" s="6" t="s">
        <v>788</v>
      </c>
      <c r="C16" s="7" t="s">
        <v>789</v>
      </c>
      <c r="D16" s="5" t="s">
        <v>8</v>
      </c>
      <c r="E16" s="16">
        <v>1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2"/>
        <v>0</v>
      </c>
    </row>
    <row r="17" spans="1:10" s="53" customFormat="1" ht="22.5" x14ac:dyDescent="0.25">
      <c r="A17" s="47" t="s">
        <v>30</v>
      </c>
      <c r="B17" s="48" t="s">
        <v>37</v>
      </c>
      <c r="C17" s="49" t="s">
        <v>38</v>
      </c>
      <c r="D17" s="50" t="s">
        <v>25</v>
      </c>
      <c r="E17" s="51">
        <v>4</v>
      </c>
      <c r="F17" s="52"/>
      <c r="G17" s="52">
        <f t="shared" si="0"/>
        <v>0</v>
      </c>
      <c r="H17" s="52">
        <v>21600</v>
      </c>
      <c r="I17" s="52">
        <f t="shared" si="1"/>
        <v>86400</v>
      </c>
      <c r="J17" s="52">
        <f t="shared" si="2"/>
        <v>86400</v>
      </c>
    </row>
    <row r="18" spans="1:10" s="11" customFormat="1" ht="33.75" x14ac:dyDescent="0.25">
      <c r="A18" s="13" t="s">
        <v>33</v>
      </c>
      <c r="B18" s="6" t="s">
        <v>790</v>
      </c>
      <c r="C18" s="7" t="s">
        <v>791</v>
      </c>
      <c r="D18" s="5" t="s">
        <v>8</v>
      </c>
      <c r="E18" s="16">
        <v>4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2"/>
        <v>0</v>
      </c>
    </row>
    <row r="19" spans="1:10" s="11" customFormat="1" ht="15" x14ac:dyDescent="0.25">
      <c r="A19" s="8" t="s">
        <v>792</v>
      </c>
      <c r="B19" s="10"/>
      <c r="C19" s="10"/>
      <c r="D19" s="10"/>
      <c r="E19" s="9"/>
      <c r="F19" s="15"/>
      <c r="G19" s="15">
        <f t="shared" si="0"/>
        <v>0</v>
      </c>
      <c r="H19" s="15"/>
      <c r="I19" s="15">
        <f t="shared" si="1"/>
        <v>0</v>
      </c>
      <c r="J19" s="15">
        <f t="shared" si="2"/>
        <v>0</v>
      </c>
    </row>
    <row r="20" spans="1:10" s="53" customFormat="1" ht="45" x14ac:dyDescent="0.25">
      <c r="A20" s="47" t="s">
        <v>34</v>
      </c>
      <c r="B20" s="48" t="s">
        <v>50</v>
      </c>
      <c r="C20" s="49" t="s">
        <v>51</v>
      </c>
      <c r="D20" s="50" t="s">
        <v>42</v>
      </c>
      <c r="E20" s="54">
        <v>4.04</v>
      </c>
      <c r="F20" s="52"/>
      <c r="G20" s="52">
        <f t="shared" si="0"/>
        <v>0</v>
      </c>
      <c r="H20" s="52">
        <v>374400</v>
      </c>
      <c r="I20" s="52">
        <f t="shared" si="1"/>
        <v>1512576</v>
      </c>
      <c r="J20" s="52">
        <f t="shared" si="2"/>
        <v>1512576</v>
      </c>
    </row>
    <row r="21" spans="1:10" s="11" customFormat="1" ht="45" x14ac:dyDescent="0.25">
      <c r="A21" s="13" t="s">
        <v>259</v>
      </c>
      <c r="B21" s="6" t="s">
        <v>793</v>
      </c>
      <c r="C21" s="7" t="s">
        <v>767</v>
      </c>
      <c r="D21" s="5" t="s">
        <v>114</v>
      </c>
      <c r="E21" s="16">
        <v>51</v>
      </c>
      <c r="F21" s="15">
        <v>29715.5</v>
      </c>
      <c r="G21" s="15">
        <f t="shared" si="0"/>
        <v>1515490.5</v>
      </c>
      <c r="H21" s="15"/>
      <c r="I21" s="15">
        <f t="shared" si="1"/>
        <v>0</v>
      </c>
      <c r="J21" s="15">
        <f t="shared" si="2"/>
        <v>1515490.5</v>
      </c>
    </row>
    <row r="22" spans="1:10" s="11" customFormat="1" ht="45" x14ac:dyDescent="0.25">
      <c r="A22" s="13" t="s">
        <v>260</v>
      </c>
      <c r="B22" s="6" t="s">
        <v>793</v>
      </c>
      <c r="C22" s="7" t="s">
        <v>794</v>
      </c>
      <c r="D22" s="5" t="s">
        <v>114</v>
      </c>
      <c r="E22" s="16">
        <v>19</v>
      </c>
      <c r="F22" s="15">
        <v>47431.5</v>
      </c>
      <c r="G22" s="15">
        <f t="shared" si="0"/>
        <v>901198.5</v>
      </c>
      <c r="H22" s="15"/>
      <c r="I22" s="15">
        <f t="shared" si="1"/>
        <v>0</v>
      </c>
      <c r="J22" s="15">
        <f t="shared" si="2"/>
        <v>901198.5</v>
      </c>
    </row>
    <row r="23" spans="1:10" s="11" customFormat="1" ht="45" x14ac:dyDescent="0.25">
      <c r="A23" s="13" t="s">
        <v>35</v>
      </c>
      <c r="B23" s="6" t="s">
        <v>274</v>
      </c>
      <c r="C23" s="7" t="s">
        <v>795</v>
      </c>
      <c r="D23" s="5" t="s">
        <v>114</v>
      </c>
      <c r="E23" s="16">
        <v>14</v>
      </c>
      <c r="F23" s="15">
        <v>4104.55</v>
      </c>
      <c r="G23" s="15">
        <f t="shared" si="0"/>
        <v>57463.700000000004</v>
      </c>
      <c r="H23" s="15"/>
      <c r="I23" s="15">
        <f t="shared" si="1"/>
        <v>0</v>
      </c>
      <c r="J23" s="15">
        <f t="shared" si="2"/>
        <v>57463.700000000004</v>
      </c>
    </row>
    <row r="24" spans="1:10" s="11" customFormat="1" ht="45" x14ac:dyDescent="0.25">
      <c r="A24" s="13" t="s">
        <v>36</v>
      </c>
      <c r="B24" s="6" t="s">
        <v>274</v>
      </c>
      <c r="C24" s="7" t="s">
        <v>796</v>
      </c>
      <c r="D24" s="5" t="s">
        <v>114</v>
      </c>
      <c r="E24" s="16">
        <v>4</v>
      </c>
      <c r="F24" s="15">
        <v>10760.41</v>
      </c>
      <c r="G24" s="15">
        <f t="shared" si="0"/>
        <v>43041.64</v>
      </c>
      <c r="H24" s="15"/>
      <c r="I24" s="15">
        <f t="shared" si="1"/>
        <v>0</v>
      </c>
      <c r="J24" s="15">
        <f t="shared" si="2"/>
        <v>43041.64</v>
      </c>
    </row>
    <row r="25" spans="1:10" s="11" customFormat="1" ht="45" x14ac:dyDescent="0.25">
      <c r="A25" s="13" t="s">
        <v>261</v>
      </c>
      <c r="B25" s="6" t="s">
        <v>793</v>
      </c>
      <c r="C25" s="7" t="s">
        <v>797</v>
      </c>
      <c r="D25" s="5" t="s">
        <v>114</v>
      </c>
      <c r="E25" s="16">
        <v>52</v>
      </c>
      <c r="F25" s="15">
        <v>88374</v>
      </c>
      <c r="G25" s="15">
        <f t="shared" si="0"/>
        <v>4595448</v>
      </c>
      <c r="H25" s="15"/>
      <c r="I25" s="15">
        <f t="shared" si="1"/>
        <v>0</v>
      </c>
      <c r="J25" s="15">
        <f t="shared" si="2"/>
        <v>4595448</v>
      </c>
    </row>
    <row r="26" spans="1:10" s="11" customFormat="1" ht="45" x14ac:dyDescent="0.25">
      <c r="A26" s="13" t="s">
        <v>262</v>
      </c>
      <c r="B26" s="6" t="s">
        <v>793</v>
      </c>
      <c r="C26" s="7" t="s">
        <v>798</v>
      </c>
      <c r="D26" s="5" t="s">
        <v>114</v>
      </c>
      <c r="E26" s="16">
        <v>99</v>
      </c>
      <c r="F26" s="15">
        <v>196369.5</v>
      </c>
      <c r="G26" s="15">
        <f t="shared" si="0"/>
        <v>19440580.5</v>
      </c>
      <c r="H26" s="15"/>
      <c r="I26" s="15">
        <f t="shared" si="1"/>
        <v>0</v>
      </c>
      <c r="J26" s="15">
        <f t="shared" si="2"/>
        <v>19440580.5</v>
      </c>
    </row>
    <row r="27" spans="1:10" s="11" customFormat="1" ht="45" x14ac:dyDescent="0.25">
      <c r="A27" s="13" t="s">
        <v>41</v>
      </c>
      <c r="B27" s="6" t="s">
        <v>793</v>
      </c>
      <c r="C27" s="7" t="s">
        <v>772</v>
      </c>
      <c r="D27" s="5" t="s">
        <v>114</v>
      </c>
      <c r="E27" s="16">
        <v>135</v>
      </c>
      <c r="F27" s="15">
        <v>39346</v>
      </c>
      <c r="G27" s="15">
        <f t="shared" si="0"/>
        <v>5311710</v>
      </c>
      <c r="H27" s="15"/>
      <c r="I27" s="15">
        <f t="shared" si="1"/>
        <v>0</v>
      </c>
      <c r="J27" s="15">
        <f t="shared" si="2"/>
        <v>5311710</v>
      </c>
    </row>
    <row r="28" spans="1:10" s="11" customFormat="1" ht="45" x14ac:dyDescent="0.25">
      <c r="A28" s="13" t="s">
        <v>43</v>
      </c>
      <c r="B28" s="6" t="s">
        <v>793</v>
      </c>
      <c r="C28" s="7" t="s">
        <v>799</v>
      </c>
      <c r="D28" s="5" t="s">
        <v>114</v>
      </c>
      <c r="E28" s="16">
        <v>30</v>
      </c>
      <c r="F28" s="15">
        <v>78898</v>
      </c>
      <c r="G28" s="15">
        <f t="shared" si="0"/>
        <v>2366940</v>
      </c>
      <c r="H28" s="15"/>
      <c r="I28" s="15">
        <f t="shared" si="1"/>
        <v>0</v>
      </c>
      <c r="J28" s="15">
        <f t="shared" si="2"/>
        <v>2366940</v>
      </c>
    </row>
    <row r="29" spans="1:10" s="11" customFormat="1" ht="45" x14ac:dyDescent="0.25">
      <c r="A29" s="13" t="s">
        <v>44</v>
      </c>
      <c r="B29" s="6" t="s">
        <v>737</v>
      </c>
      <c r="C29" s="7" t="s">
        <v>738</v>
      </c>
      <c r="D29" s="5" t="s">
        <v>42</v>
      </c>
      <c r="E29" s="14">
        <v>1.6</v>
      </c>
      <c r="F29" s="15">
        <v>6750</v>
      </c>
      <c r="G29" s="15">
        <f t="shared" si="0"/>
        <v>10800</v>
      </c>
      <c r="H29" s="15"/>
      <c r="I29" s="15">
        <f t="shared" si="1"/>
        <v>0</v>
      </c>
      <c r="J29" s="15">
        <f t="shared" si="2"/>
        <v>10800</v>
      </c>
    </row>
    <row r="30" spans="1:10" s="11" customFormat="1" ht="15" x14ac:dyDescent="0.25">
      <c r="A30" s="8" t="s">
        <v>800</v>
      </c>
      <c r="B30" s="10"/>
      <c r="C30" s="10"/>
      <c r="D30" s="10"/>
      <c r="E30" s="9"/>
      <c r="F30" s="15"/>
      <c r="G30" s="15">
        <f t="shared" si="0"/>
        <v>0</v>
      </c>
      <c r="H30" s="15"/>
      <c r="I30" s="15">
        <f t="shared" si="1"/>
        <v>0</v>
      </c>
      <c r="J30" s="15">
        <f t="shared" si="2"/>
        <v>0</v>
      </c>
    </row>
    <row r="31" spans="1:10" s="53" customFormat="1" ht="56.25" x14ac:dyDescent="0.25">
      <c r="A31" s="47" t="s">
        <v>45</v>
      </c>
      <c r="B31" s="48" t="s">
        <v>66</v>
      </c>
      <c r="C31" s="49" t="s">
        <v>67</v>
      </c>
      <c r="D31" s="50" t="s">
        <v>61</v>
      </c>
      <c r="E31" s="56">
        <v>123.8</v>
      </c>
      <c r="F31" s="52"/>
      <c r="G31" s="52">
        <f t="shared" si="0"/>
        <v>0</v>
      </c>
      <c r="H31" s="52">
        <v>79252.607999999993</v>
      </c>
      <c r="I31" s="52">
        <f t="shared" si="1"/>
        <v>9811472.8703999985</v>
      </c>
      <c r="J31" s="52">
        <f t="shared" si="2"/>
        <v>9811472.8703999985</v>
      </c>
    </row>
    <row r="32" spans="1:10" s="53" customFormat="1" ht="45" x14ac:dyDescent="0.25">
      <c r="A32" s="47" t="s">
        <v>46</v>
      </c>
      <c r="B32" s="48" t="s">
        <v>63</v>
      </c>
      <c r="C32" s="49" t="s">
        <v>64</v>
      </c>
      <c r="D32" s="50" t="s">
        <v>61</v>
      </c>
      <c r="E32" s="56">
        <v>68.7</v>
      </c>
      <c r="F32" s="52"/>
      <c r="G32" s="52">
        <f t="shared" si="0"/>
        <v>0</v>
      </c>
      <c r="H32" s="52">
        <v>65769.792000000001</v>
      </c>
      <c r="I32" s="52">
        <f t="shared" si="1"/>
        <v>4518384.7104000002</v>
      </c>
      <c r="J32" s="52">
        <f t="shared" si="2"/>
        <v>4518384.7104000002</v>
      </c>
    </row>
    <row r="33" spans="1:10" s="11" customFormat="1" ht="45" x14ac:dyDescent="0.25">
      <c r="A33" s="13" t="s">
        <v>47</v>
      </c>
      <c r="B33" s="6" t="s">
        <v>288</v>
      </c>
      <c r="C33" s="7" t="s">
        <v>801</v>
      </c>
      <c r="D33" s="5" t="s">
        <v>68</v>
      </c>
      <c r="E33" s="14">
        <v>61.2</v>
      </c>
      <c r="F33" s="15">
        <v>5838</v>
      </c>
      <c r="G33" s="15">
        <f t="shared" si="0"/>
        <v>357285.60000000003</v>
      </c>
      <c r="H33" s="15">
        <v>0</v>
      </c>
      <c r="I33" s="15">
        <f t="shared" si="1"/>
        <v>0</v>
      </c>
      <c r="J33" s="15">
        <f t="shared" si="2"/>
        <v>357285.60000000003</v>
      </c>
    </row>
    <row r="34" spans="1:10" s="53" customFormat="1" ht="22.5" x14ac:dyDescent="0.25">
      <c r="A34" s="47" t="s">
        <v>48</v>
      </c>
      <c r="B34" s="48" t="s">
        <v>282</v>
      </c>
      <c r="C34" s="49" t="s">
        <v>283</v>
      </c>
      <c r="D34" s="50" t="s">
        <v>12</v>
      </c>
      <c r="E34" s="56">
        <v>0.5</v>
      </c>
      <c r="F34" s="52"/>
      <c r="G34" s="52">
        <f t="shared" si="0"/>
        <v>0</v>
      </c>
      <c r="H34" s="52">
        <v>33120</v>
      </c>
      <c r="I34" s="52">
        <f t="shared" si="1"/>
        <v>16560</v>
      </c>
      <c r="J34" s="52">
        <f t="shared" si="2"/>
        <v>16560</v>
      </c>
    </row>
    <row r="35" spans="1:10" s="53" customFormat="1" ht="22.5" x14ac:dyDescent="0.25">
      <c r="A35" s="47" t="s">
        <v>49</v>
      </c>
      <c r="B35" s="48" t="s">
        <v>20</v>
      </c>
      <c r="C35" s="49" t="s">
        <v>21</v>
      </c>
      <c r="D35" s="50" t="s">
        <v>12</v>
      </c>
      <c r="E35" s="56">
        <v>0.8</v>
      </c>
      <c r="F35" s="52"/>
      <c r="G35" s="52">
        <f t="shared" ref="G35:G66" si="3">E35*F35</f>
        <v>0</v>
      </c>
      <c r="H35" s="52">
        <v>33120</v>
      </c>
      <c r="I35" s="52">
        <f t="shared" ref="I35:I66" si="4">E35*H35</f>
        <v>26496</v>
      </c>
      <c r="J35" s="52">
        <f t="shared" si="2"/>
        <v>26496</v>
      </c>
    </row>
    <row r="36" spans="1:10" s="53" customFormat="1" ht="22.5" x14ac:dyDescent="0.25">
      <c r="A36" s="47" t="s">
        <v>52</v>
      </c>
      <c r="B36" s="48" t="s">
        <v>284</v>
      </c>
      <c r="C36" s="49" t="s">
        <v>285</v>
      </c>
      <c r="D36" s="50" t="s">
        <v>12</v>
      </c>
      <c r="E36" s="56">
        <v>0.3</v>
      </c>
      <c r="F36" s="52"/>
      <c r="G36" s="52">
        <f t="shared" si="3"/>
        <v>0</v>
      </c>
      <c r="H36" s="52">
        <v>28800</v>
      </c>
      <c r="I36" s="52">
        <f t="shared" si="4"/>
        <v>8640</v>
      </c>
      <c r="J36" s="52">
        <f t="shared" si="2"/>
        <v>8640</v>
      </c>
    </row>
    <row r="37" spans="1:10" s="53" customFormat="1" ht="22.5" x14ac:dyDescent="0.25">
      <c r="A37" s="47" t="s">
        <v>53</v>
      </c>
      <c r="B37" s="48" t="s">
        <v>286</v>
      </c>
      <c r="C37" s="49" t="s">
        <v>287</v>
      </c>
      <c r="D37" s="50" t="s">
        <v>12</v>
      </c>
      <c r="E37" s="56">
        <v>0.6</v>
      </c>
      <c r="F37" s="52"/>
      <c r="G37" s="52">
        <f t="shared" si="3"/>
        <v>0</v>
      </c>
      <c r="H37" s="52">
        <v>28800</v>
      </c>
      <c r="I37" s="52">
        <f t="shared" si="4"/>
        <v>17280</v>
      </c>
      <c r="J37" s="52">
        <f t="shared" si="2"/>
        <v>17280</v>
      </c>
    </row>
    <row r="38" spans="1:10" s="53" customFormat="1" ht="22.5" x14ac:dyDescent="0.25">
      <c r="A38" s="47" t="s">
        <v>54</v>
      </c>
      <c r="B38" s="48" t="s">
        <v>17</v>
      </c>
      <c r="C38" s="49" t="s">
        <v>18</v>
      </c>
      <c r="D38" s="50" t="s">
        <v>12</v>
      </c>
      <c r="E38" s="56">
        <v>4.9000000000000004</v>
      </c>
      <c r="F38" s="52"/>
      <c r="G38" s="52">
        <f t="shared" si="3"/>
        <v>0</v>
      </c>
      <c r="H38" s="52">
        <v>28800</v>
      </c>
      <c r="I38" s="52">
        <f t="shared" si="4"/>
        <v>141120</v>
      </c>
      <c r="J38" s="52">
        <f t="shared" si="2"/>
        <v>141120</v>
      </c>
    </row>
    <row r="39" spans="1:10" s="53" customFormat="1" ht="22.5" x14ac:dyDescent="0.25">
      <c r="A39" s="47" t="s">
        <v>55</v>
      </c>
      <c r="B39" s="48" t="s">
        <v>14</v>
      </c>
      <c r="C39" s="49" t="s">
        <v>15</v>
      </c>
      <c r="D39" s="50" t="s">
        <v>12</v>
      </c>
      <c r="E39" s="54">
        <v>2.74</v>
      </c>
      <c r="F39" s="52"/>
      <c r="G39" s="52">
        <f t="shared" si="3"/>
        <v>0</v>
      </c>
      <c r="H39" s="52">
        <v>25920</v>
      </c>
      <c r="I39" s="52">
        <f t="shared" si="4"/>
        <v>71020.800000000003</v>
      </c>
      <c r="J39" s="52">
        <f t="shared" si="2"/>
        <v>71020.800000000003</v>
      </c>
    </row>
    <row r="40" spans="1:10" s="53" customFormat="1" ht="22.5" x14ac:dyDescent="0.25">
      <c r="A40" s="47" t="s">
        <v>56</v>
      </c>
      <c r="B40" s="48" t="s">
        <v>10</v>
      </c>
      <c r="C40" s="49" t="s">
        <v>11</v>
      </c>
      <c r="D40" s="50" t="s">
        <v>12</v>
      </c>
      <c r="E40" s="54">
        <v>5.04</v>
      </c>
      <c r="F40" s="52"/>
      <c r="G40" s="52">
        <f t="shared" si="3"/>
        <v>0</v>
      </c>
      <c r="H40" s="52">
        <v>25920</v>
      </c>
      <c r="I40" s="52">
        <f t="shared" si="4"/>
        <v>130636.8</v>
      </c>
      <c r="J40" s="52">
        <f t="shared" si="2"/>
        <v>130636.8</v>
      </c>
    </row>
    <row r="41" spans="1:10" s="11" customFormat="1" ht="45" x14ac:dyDescent="0.25">
      <c r="A41" s="13" t="s">
        <v>57</v>
      </c>
      <c r="B41" s="6" t="s">
        <v>288</v>
      </c>
      <c r="C41" s="7" t="s">
        <v>802</v>
      </c>
      <c r="D41" s="5" t="s">
        <v>68</v>
      </c>
      <c r="E41" s="16">
        <v>204</v>
      </c>
      <c r="F41" s="15">
        <v>2965.2</v>
      </c>
      <c r="G41" s="15">
        <f t="shared" si="3"/>
        <v>604900.79999999993</v>
      </c>
      <c r="H41" s="15">
        <v>0</v>
      </c>
      <c r="I41" s="15">
        <f t="shared" si="4"/>
        <v>0</v>
      </c>
      <c r="J41" s="15">
        <f t="shared" si="2"/>
        <v>604900.79999999993</v>
      </c>
    </row>
    <row r="42" spans="1:10" s="11" customFormat="1" ht="45" x14ac:dyDescent="0.25">
      <c r="A42" s="13" t="s">
        <v>58</v>
      </c>
      <c r="B42" s="6" t="s">
        <v>288</v>
      </c>
      <c r="C42" s="7" t="s">
        <v>803</v>
      </c>
      <c r="D42" s="5" t="s">
        <v>68</v>
      </c>
      <c r="E42" s="16">
        <v>1122</v>
      </c>
      <c r="F42" s="15">
        <v>2011.1999999999998</v>
      </c>
      <c r="G42" s="15">
        <f t="shared" si="3"/>
        <v>2256566.4</v>
      </c>
      <c r="H42" s="15">
        <v>0</v>
      </c>
      <c r="I42" s="15">
        <f t="shared" si="4"/>
        <v>0</v>
      </c>
      <c r="J42" s="15">
        <f t="shared" si="2"/>
        <v>2256566.4</v>
      </c>
    </row>
    <row r="43" spans="1:10" s="11" customFormat="1" ht="45" x14ac:dyDescent="0.25">
      <c r="A43" s="13" t="s">
        <v>59</v>
      </c>
      <c r="B43" s="6" t="s">
        <v>288</v>
      </c>
      <c r="C43" s="7" t="s">
        <v>804</v>
      </c>
      <c r="D43" s="5" t="s">
        <v>68</v>
      </c>
      <c r="E43" s="16">
        <v>255</v>
      </c>
      <c r="F43" s="15">
        <v>1269.5999999999999</v>
      </c>
      <c r="G43" s="15">
        <f t="shared" si="3"/>
        <v>323748</v>
      </c>
      <c r="H43" s="15">
        <v>0</v>
      </c>
      <c r="I43" s="15">
        <f t="shared" si="4"/>
        <v>0</v>
      </c>
      <c r="J43" s="15">
        <f t="shared" si="2"/>
        <v>323748</v>
      </c>
    </row>
    <row r="44" spans="1:10" s="11" customFormat="1" ht="45" x14ac:dyDescent="0.25">
      <c r="A44" s="13" t="s">
        <v>60</v>
      </c>
      <c r="B44" s="6" t="s">
        <v>288</v>
      </c>
      <c r="C44" s="7" t="s">
        <v>754</v>
      </c>
      <c r="D44" s="5" t="s">
        <v>68</v>
      </c>
      <c r="E44" s="16">
        <v>408</v>
      </c>
      <c r="F44" s="15">
        <v>813.6</v>
      </c>
      <c r="G44" s="15">
        <f t="shared" si="3"/>
        <v>331948.79999999999</v>
      </c>
      <c r="H44" s="15">
        <v>0</v>
      </c>
      <c r="I44" s="15">
        <f t="shared" si="4"/>
        <v>0</v>
      </c>
      <c r="J44" s="15">
        <f t="shared" si="2"/>
        <v>331948.79999999999</v>
      </c>
    </row>
    <row r="45" spans="1:10" s="11" customFormat="1" ht="45" x14ac:dyDescent="0.25">
      <c r="A45" s="13" t="s">
        <v>62</v>
      </c>
      <c r="B45" s="6" t="s">
        <v>288</v>
      </c>
      <c r="C45" s="7" t="s">
        <v>805</v>
      </c>
      <c r="D45" s="5" t="s">
        <v>68</v>
      </c>
      <c r="E45" s="16">
        <v>2652</v>
      </c>
      <c r="F45" s="15">
        <v>556.79999999999995</v>
      </c>
      <c r="G45" s="15">
        <f t="shared" si="3"/>
        <v>1476633.5999999999</v>
      </c>
      <c r="H45" s="15">
        <v>0</v>
      </c>
      <c r="I45" s="15">
        <f t="shared" si="4"/>
        <v>0</v>
      </c>
      <c r="J45" s="15">
        <f t="shared" si="2"/>
        <v>1476633.5999999999</v>
      </c>
    </row>
    <row r="46" spans="1:10" s="11" customFormat="1" ht="45" x14ac:dyDescent="0.25">
      <c r="A46" s="13" t="s">
        <v>65</v>
      </c>
      <c r="B46" s="6" t="s">
        <v>739</v>
      </c>
      <c r="C46" s="7" t="s">
        <v>806</v>
      </c>
      <c r="D46" s="5" t="s">
        <v>68</v>
      </c>
      <c r="E46" s="16">
        <v>1989</v>
      </c>
      <c r="F46" s="15">
        <v>342</v>
      </c>
      <c r="G46" s="15">
        <f t="shared" si="3"/>
        <v>680238</v>
      </c>
      <c r="H46" s="15">
        <v>0</v>
      </c>
      <c r="I46" s="15">
        <f t="shared" si="4"/>
        <v>0</v>
      </c>
      <c r="J46" s="15">
        <f t="shared" si="2"/>
        <v>680238</v>
      </c>
    </row>
    <row r="47" spans="1:10" s="11" customFormat="1" ht="45" x14ac:dyDescent="0.25">
      <c r="A47" s="13" t="s">
        <v>69</v>
      </c>
      <c r="B47" s="6" t="s">
        <v>295</v>
      </c>
      <c r="C47" s="7" t="s">
        <v>755</v>
      </c>
      <c r="D47" s="5" t="s">
        <v>68</v>
      </c>
      <c r="E47" s="16">
        <v>867</v>
      </c>
      <c r="F47" s="15">
        <v>212.4</v>
      </c>
      <c r="G47" s="15">
        <f t="shared" si="3"/>
        <v>184150.80000000002</v>
      </c>
      <c r="H47" s="15">
        <v>0</v>
      </c>
      <c r="I47" s="15">
        <f t="shared" si="4"/>
        <v>0</v>
      </c>
      <c r="J47" s="15">
        <f t="shared" si="2"/>
        <v>184150.80000000002</v>
      </c>
    </row>
    <row r="48" spans="1:10" s="11" customFormat="1" ht="45" x14ac:dyDescent="0.25">
      <c r="A48" s="13" t="s">
        <v>70</v>
      </c>
      <c r="B48" s="6" t="s">
        <v>295</v>
      </c>
      <c r="C48" s="7" t="s">
        <v>765</v>
      </c>
      <c r="D48" s="5" t="s">
        <v>68</v>
      </c>
      <c r="E48" s="14">
        <v>61.2</v>
      </c>
      <c r="F48" s="15">
        <v>152.4</v>
      </c>
      <c r="G48" s="15">
        <f t="shared" si="3"/>
        <v>9326.880000000001</v>
      </c>
      <c r="H48" s="15">
        <v>0</v>
      </c>
      <c r="I48" s="15">
        <f t="shared" si="4"/>
        <v>0</v>
      </c>
      <c r="J48" s="15">
        <f t="shared" si="2"/>
        <v>9326.880000000001</v>
      </c>
    </row>
    <row r="49" spans="1:10" s="11" customFormat="1" ht="45" x14ac:dyDescent="0.25">
      <c r="A49" s="13" t="s">
        <v>71</v>
      </c>
      <c r="B49" s="6" t="s">
        <v>295</v>
      </c>
      <c r="C49" s="7" t="s">
        <v>807</v>
      </c>
      <c r="D49" s="5" t="s">
        <v>68</v>
      </c>
      <c r="E49" s="16">
        <v>51</v>
      </c>
      <c r="F49" s="15">
        <v>306</v>
      </c>
      <c r="G49" s="15">
        <f t="shared" si="3"/>
        <v>15606</v>
      </c>
      <c r="H49" s="15">
        <v>0</v>
      </c>
      <c r="I49" s="15">
        <f t="shared" si="4"/>
        <v>0</v>
      </c>
      <c r="J49" s="15">
        <f t="shared" si="2"/>
        <v>15606</v>
      </c>
    </row>
    <row r="50" spans="1:10" s="11" customFormat="1" ht="45" x14ac:dyDescent="0.25">
      <c r="A50" s="13" t="s">
        <v>74</v>
      </c>
      <c r="B50" s="6" t="s">
        <v>295</v>
      </c>
      <c r="C50" s="7" t="s">
        <v>808</v>
      </c>
      <c r="D50" s="5" t="s">
        <v>68</v>
      </c>
      <c r="E50" s="16">
        <v>1071</v>
      </c>
      <c r="F50" s="15">
        <v>194.4</v>
      </c>
      <c r="G50" s="15">
        <f t="shared" si="3"/>
        <v>208202.4</v>
      </c>
      <c r="H50" s="15">
        <v>0</v>
      </c>
      <c r="I50" s="15">
        <f t="shared" si="4"/>
        <v>0</v>
      </c>
      <c r="J50" s="15">
        <f t="shared" si="2"/>
        <v>208202.4</v>
      </c>
    </row>
    <row r="51" spans="1:10" s="11" customFormat="1" ht="45" x14ac:dyDescent="0.25">
      <c r="A51" s="13" t="s">
        <v>78</v>
      </c>
      <c r="B51" s="6" t="s">
        <v>295</v>
      </c>
      <c r="C51" s="7" t="s">
        <v>770</v>
      </c>
      <c r="D51" s="5" t="s">
        <v>68</v>
      </c>
      <c r="E51" s="16">
        <v>1326</v>
      </c>
      <c r="F51" s="15">
        <v>146.4</v>
      </c>
      <c r="G51" s="15">
        <f t="shared" si="3"/>
        <v>194126.4</v>
      </c>
      <c r="H51" s="15">
        <v>0</v>
      </c>
      <c r="I51" s="15">
        <f t="shared" si="4"/>
        <v>0</v>
      </c>
      <c r="J51" s="15">
        <f t="shared" si="2"/>
        <v>194126.4</v>
      </c>
    </row>
    <row r="52" spans="1:10" s="11" customFormat="1" ht="45" x14ac:dyDescent="0.25">
      <c r="A52" s="13" t="s">
        <v>79</v>
      </c>
      <c r="B52" s="6" t="s">
        <v>295</v>
      </c>
      <c r="C52" s="7" t="s">
        <v>756</v>
      </c>
      <c r="D52" s="5" t="s">
        <v>68</v>
      </c>
      <c r="E52" s="16">
        <v>2754</v>
      </c>
      <c r="F52" s="15">
        <v>92.399999999999991</v>
      </c>
      <c r="G52" s="15">
        <f t="shared" si="3"/>
        <v>254469.59999999998</v>
      </c>
      <c r="H52" s="15">
        <v>0</v>
      </c>
      <c r="I52" s="15">
        <f t="shared" si="4"/>
        <v>0</v>
      </c>
      <c r="J52" s="15">
        <f t="shared" si="2"/>
        <v>254469.59999999998</v>
      </c>
    </row>
    <row r="53" spans="1:10" s="11" customFormat="1" ht="45" x14ac:dyDescent="0.25">
      <c r="A53" s="13" t="s">
        <v>80</v>
      </c>
      <c r="B53" s="6" t="s">
        <v>288</v>
      </c>
      <c r="C53" s="7" t="s">
        <v>809</v>
      </c>
      <c r="D53" s="5" t="s">
        <v>68</v>
      </c>
      <c r="E53" s="16">
        <v>51</v>
      </c>
      <c r="F53" s="15">
        <v>3936.94</v>
      </c>
      <c r="G53" s="15">
        <f t="shared" si="3"/>
        <v>200783.94</v>
      </c>
      <c r="H53" s="15">
        <v>0</v>
      </c>
      <c r="I53" s="15">
        <f t="shared" si="4"/>
        <v>0</v>
      </c>
      <c r="J53" s="15">
        <f t="shared" si="2"/>
        <v>200783.94</v>
      </c>
    </row>
    <row r="54" spans="1:10" s="11" customFormat="1" ht="45" x14ac:dyDescent="0.25">
      <c r="A54" s="13" t="s">
        <v>81</v>
      </c>
      <c r="B54" s="6" t="s">
        <v>288</v>
      </c>
      <c r="C54" s="7" t="s">
        <v>810</v>
      </c>
      <c r="D54" s="5" t="s">
        <v>68</v>
      </c>
      <c r="E54" s="16">
        <v>357</v>
      </c>
      <c r="F54" s="15">
        <v>833.93999999999994</v>
      </c>
      <c r="G54" s="15">
        <f t="shared" si="3"/>
        <v>297716.57999999996</v>
      </c>
      <c r="H54" s="15">
        <v>0</v>
      </c>
      <c r="I54" s="15">
        <f t="shared" si="4"/>
        <v>0</v>
      </c>
      <c r="J54" s="15">
        <f t="shared" si="2"/>
        <v>297716.57999999996</v>
      </c>
    </row>
    <row r="55" spans="1:10" s="11" customFormat="1" ht="45" x14ac:dyDescent="0.25">
      <c r="A55" s="13" t="s">
        <v>82</v>
      </c>
      <c r="B55" s="6" t="s">
        <v>300</v>
      </c>
      <c r="C55" s="7" t="s">
        <v>757</v>
      </c>
      <c r="D55" s="5" t="s">
        <v>68</v>
      </c>
      <c r="E55" s="14">
        <v>173.4</v>
      </c>
      <c r="F55" s="15">
        <v>499.38</v>
      </c>
      <c r="G55" s="15">
        <f t="shared" si="3"/>
        <v>86592.491999999998</v>
      </c>
      <c r="H55" s="15">
        <v>0</v>
      </c>
      <c r="I55" s="15">
        <f t="shared" si="4"/>
        <v>0</v>
      </c>
      <c r="J55" s="15">
        <f t="shared" si="2"/>
        <v>86592.491999999998</v>
      </c>
    </row>
    <row r="56" spans="1:10" s="11" customFormat="1" ht="45" x14ac:dyDescent="0.25">
      <c r="A56" s="13" t="s">
        <v>83</v>
      </c>
      <c r="B56" s="6" t="s">
        <v>300</v>
      </c>
      <c r="C56" s="7" t="s">
        <v>811</v>
      </c>
      <c r="D56" s="5" t="s">
        <v>68</v>
      </c>
      <c r="E56" s="16">
        <v>1224</v>
      </c>
      <c r="F56" s="15">
        <v>350.55</v>
      </c>
      <c r="G56" s="15">
        <f t="shared" si="3"/>
        <v>429073.2</v>
      </c>
      <c r="H56" s="15">
        <v>0</v>
      </c>
      <c r="I56" s="15">
        <f t="shared" si="4"/>
        <v>0</v>
      </c>
      <c r="J56" s="15">
        <f t="shared" si="2"/>
        <v>429073.2</v>
      </c>
    </row>
    <row r="57" spans="1:10" s="11" customFormat="1" ht="45" x14ac:dyDescent="0.25">
      <c r="A57" s="13" t="s">
        <v>84</v>
      </c>
      <c r="B57" s="6" t="s">
        <v>300</v>
      </c>
      <c r="C57" s="7" t="s">
        <v>812</v>
      </c>
      <c r="D57" s="5" t="s">
        <v>68</v>
      </c>
      <c r="E57" s="14">
        <v>265.2</v>
      </c>
      <c r="F57" s="15">
        <v>199.26</v>
      </c>
      <c r="G57" s="15">
        <f t="shared" si="3"/>
        <v>52843.751999999993</v>
      </c>
      <c r="H57" s="15">
        <v>0</v>
      </c>
      <c r="I57" s="15">
        <f t="shared" si="4"/>
        <v>0</v>
      </c>
      <c r="J57" s="15">
        <f t="shared" si="2"/>
        <v>52843.751999999993</v>
      </c>
    </row>
    <row r="58" spans="1:10" s="11" customFormat="1" ht="45" x14ac:dyDescent="0.25">
      <c r="A58" s="13" t="s">
        <v>85</v>
      </c>
      <c r="B58" s="6" t="s">
        <v>300</v>
      </c>
      <c r="C58" s="7" t="s">
        <v>758</v>
      </c>
      <c r="D58" s="5" t="s">
        <v>68</v>
      </c>
      <c r="E58" s="16">
        <v>459</v>
      </c>
      <c r="F58" s="15">
        <v>217.71</v>
      </c>
      <c r="G58" s="15">
        <f t="shared" si="3"/>
        <v>99928.89</v>
      </c>
      <c r="H58" s="15">
        <v>0</v>
      </c>
      <c r="I58" s="15">
        <f t="shared" si="4"/>
        <v>0</v>
      </c>
      <c r="J58" s="15">
        <f t="shared" si="2"/>
        <v>99928.89</v>
      </c>
    </row>
    <row r="59" spans="1:10" s="11" customFormat="1" ht="45" x14ac:dyDescent="0.25">
      <c r="A59" s="13" t="s">
        <v>266</v>
      </c>
      <c r="B59" s="6" t="s">
        <v>300</v>
      </c>
      <c r="C59" s="7" t="s">
        <v>813</v>
      </c>
      <c r="D59" s="5" t="s">
        <v>68</v>
      </c>
      <c r="E59" s="16">
        <v>1785</v>
      </c>
      <c r="F59" s="15">
        <v>136.53</v>
      </c>
      <c r="G59" s="15">
        <f t="shared" si="3"/>
        <v>243706.05</v>
      </c>
      <c r="H59" s="15">
        <v>0</v>
      </c>
      <c r="I59" s="15">
        <f t="shared" si="4"/>
        <v>0</v>
      </c>
      <c r="J59" s="15">
        <f t="shared" si="2"/>
        <v>243706.05</v>
      </c>
    </row>
    <row r="60" spans="1:10" s="11" customFormat="1" ht="45" x14ac:dyDescent="0.25">
      <c r="A60" s="13" t="s">
        <v>87</v>
      </c>
      <c r="B60" s="6" t="s">
        <v>300</v>
      </c>
      <c r="C60" s="7" t="s">
        <v>759</v>
      </c>
      <c r="D60" s="5" t="s">
        <v>68</v>
      </c>
      <c r="E60" s="16">
        <v>2448</v>
      </c>
      <c r="F60" s="15">
        <v>94.71</v>
      </c>
      <c r="G60" s="15">
        <f t="shared" si="3"/>
        <v>231850.08</v>
      </c>
      <c r="H60" s="15">
        <v>0</v>
      </c>
      <c r="I60" s="15">
        <f t="shared" si="4"/>
        <v>0</v>
      </c>
      <c r="J60" s="15">
        <f t="shared" si="2"/>
        <v>231850.08</v>
      </c>
    </row>
    <row r="61" spans="1:10" s="11" customFormat="1" ht="45" x14ac:dyDescent="0.25">
      <c r="A61" s="13" t="s">
        <v>91</v>
      </c>
      <c r="B61" s="6" t="s">
        <v>762</v>
      </c>
      <c r="C61" s="7" t="s">
        <v>749</v>
      </c>
      <c r="D61" s="5" t="s">
        <v>68</v>
      </c>
      <c r="E61" s="16">
        <v>51</v>
      </c>
      <c r="F61" s="15">
        <v>194</v>
      </c>
      <c r="G61" s="15">
        <f t="shared" si="3"/>
        <v>9894</v>
      </c>
      <c r="H61" s="15">
        <v>0</v>
      </c>
      <c r="I61" s="15">
        <f t="shared" si="4"/>
        <v>0</v>
      </c>
      <c r="J61" s="15">
        <f t="shared" si="2"/>
        <v>9894</v>
      </c>
    </row>
    <row r="62" spans="1:10" s="53" customFormat="1" ht="33.75" x14ac:dyDescent="0.25">
      <c r="A62" s="47" t="s">
        <v>92</v>
      </c>
      <c r="B62" s="48" t="s">
        <v>72</v>
      </c>
      <c r="C62" s="49" t="s">
        <v>73</v>
      </c>
      <c r="D62" s="50" t="s">
        <v>61</v>
      </c>
      <c r="E62" s="59">
        <v>5.7320000000000002</v>
      </c>
      <c r="F62" s="52"/>
      <c r="G62" s="52">
        <f t="shared" si="3"/>
        <v>0</v>
      </c>
      <c r="H62" s="52">
        <v>105824.42428471736</v>
      </c>
      <c r="I62" s="52">
        <f t="shared" si="4"/>
        <v>606585.59999999998</v>
      </c>
      <c r="J62" s="52">
        <f t="shared" si="2"/>
        <v>606585.59999999998</v>
      </c>
    </row>
    <row r="63" spans="1:10" s="11" customFormat="1" ht="45" x14ac:dyDescent="0.25">
      <c r="A63" s="13" t="s">
        <v>93</v>
      </c>
      <c r="B63" s="6" t="s">
        <v>814</v>
      </c>
      <c r="C63" s="7" t="s">
        <v>768</v>
      </c>
      <c r="D63" s="5" t="s">
        <v>68</v>
      </c>
      <c r="E63" s="14">
        <v>61.2</v>
      </c>
      <c r="F63" s="15">
        <v>1637</v>
      </c>
      <c r="G63" s="15">
        <f t="shared" si="3"/>
        <v>100184.40000000001</v>
      </c>
      <c r="H63" s="15">
        <v>0</v>
      </c>
      <c r="I63" s="15">
        <f t="shared" si="4"/>
        <v>0</v>
      </c>
      <c r="J63" s="15">
        <f t="shared" si="2"/>
        <v>100184.40000000001</v>
      </c>
    </row>
    <row r="64" spans="1:10" s="11" customFormat="1" ht="45" x14ac:dyDescent="0.25">
      <c r="A64" s="13" t="s">
        <v>94</v>
      </c>
      <c r="B64" s="6" t="s">
        <v>814</v>
      </c>
      <c r="C64" s="7" t="s">
        <v>815</v>
      </c>
      <c r="D64" s="5" t="s">
        <v>68</v>
      </c>
      <c r="E64" s="16">
        <v>51</v>
      </c>
      <c r="F64" s="15">
        <v>479</v>
      </c>
      <c r="G64" s="15">
        <f t="shared" si="3"/>
        <v>24429</v>
      </c>
      <c r="H64" s="15">
        <v>0</v>
      </c>
      <c r="I64" s="15">
        <f t="shared" si="4"/>
        <v>0</v>
      </c>
      <c r="J64" s="15">
        <f t="shared" si="2"/>
        <v>24429</v>
      </c>
    </row>
    <row r="65" spans="1:10" s="11" customFormat="1" ht="45" x14ac:dyDescent="0.25">
      <c r="A65" s="13" t="s">
        <v>95</v>
      </c>
      <c r="B65" s="6" t="s">
        <v>814</v>
      </c>
      <c r="C65" s="7" t="s">
        <v>816</v>
      </c>
      <c r="D65" s="5" t="s">
        <v>68</v>
      </c>
      <c r="E65" s="16">
        <v>255</v>
      </c>
      <c r="F65" s="15">
        <v>324</v>
      </c>
      <c r="G65" s="15">
        <f t="shared" si="3"/>
        <v>82620</v>
      </c>
      <c r="H65" s="15">
        <v>0</v>
      </c>
      <c r="I65" s="15">
        <f t="shared" si="4"/>
        <v>0</v>
      </c>
      <c r="J65" s="15">
        <f t="shared" si="2"/>
        <v>82620</v>
      </c>
    </row>
    <row r="66" spans="1:10" s="11" customFormat="1" ht="45" x14ac:dyDescent="0.25">
      <c r="A66" s="13" t="s">
        <v>96</v>
      </c>
      <c r="B66" s="6" t="s">
        <v>817</v>
      </c>
      <c r="C66" s="7" t="s">
        <v>818</v>
      </c>
      <c r="D66" s="5" t="s">
        <v>68</v>
      </c>
      <c r="E66" s="16">
        <v>206</v>
      </c>
      <c r="F66" s="15">
        <v>73</v>
      </c>
      <c r="G66" s="15">
        <f t="shared" si="3"/>
        <v>15038</v>
      </c>
      <c r="H66" s="15">
        <v>0</v>
      </c>
      <c r="I66" s="15">
        <f t="shared" si="4"/>
        <v>0</v>
      </c>
      <c r="J66" s="15">
        <f t="shared" si="2"/>
        <v>15038</v>
      </c>
    </row>
    <row r="67" spans="1:10" s="11" customFormat="1" ht="15" x14ac:dyDescent="0.25">
      <c r="A67" s="8" t="s">
        <v>819</v>
      </c>
      <c r="B67" s="10"/>
      <c r="C67" s="10"/>
      <c r="D67" s="10"/>
      <c r="E67" s="9"/>
      <c r="F67" s="15"/>
      <c r="G67" s="15">
        <f t="shared" ref="G67:G98" si="5">E67*F67</f>
        <v>0</v>
      </c>
      <c r="H67" s="15"/>
      <c r="I67" s="15">
        <f t="shared" ref="I67:I98" si="6">E67*H67</f>
        <v>0</v>
      </c>
      <c r="J67" s="15">
        <f t="shared" si="2"/>
        <v>0</v>
      </c>
    </row>
    <row r="68" spans="1:10" s="53" customFormat="1" ht="22.5" x14ac:dyDescent="0.25">
      <c r="A68" s="47" t="s">
        <v>97</v>
      </c>
      <c r="B68" s="48" t="s">
        <v>164</v>
      </c>
      <c r="C68" s="49" t="s">
        <v>165</v>
      </c>
      <c r="D68" s="50" t="s">
        <v>42</v>
      </c>
      <c r="E68" s="54">
        <v>0.14000000000000001</v>
      </c>
      <c r="F68" s="52"/>
      <c r="G68" s="52">
        <f t="shared" si="5"/>
        <v>0</v>
      </c>
      <c r="H68" s="52">
        <v>158400</v>
      </c>
      <c r="I68" s="52">
        <f t="shared" si="6"/>
        <v>22176.000000000004</v>
      </c>
      <c r="J68" s="52">
        <f t="shared" ref="J68:J131" si="7">G68+I68</f>
        <v>22176.000000000004</v>
      </c>
    </row>
    <row r="69" spans="1:10" s="11" customFormat="1" ht="45" x14ac:dyDescent="0.25">
      <c r="A69" s="13" t="s">
        <v>766</v>
      </c>
      <c r="B69" s="6" t="s">
        <v>309</v>
      </c>
      <c r="C69" s="7" t="s">
        <v>820</v>
      </c>
      <c r="D69" s="5" t="s">
        <v>114</v>
      </c>
      <c r="E69" s="16">
        <v>3</v>
      </c>
      <c r="F69" s="15">
        <v>13920</v>
      </c>
      <c r="G69" s="15">
        <f t="shared" si="5"/>
        <v>41760</v>
      </c>
      <c r="H69" s="15"/>
      <c r="I69" s="15">
        <f t="shared" si="6"/>
        <v>0</v>
      </c>
      <c r="J69" s="15">
        <f t="shared" si="7"/>
        <v>41760</v>
      </c>
    </row>
    <row r="70" spans="1:10" s="11" customFormat="1" ht="45" x14ac:dyDescent="0.25">
      <c r="A70" s="13" t="s">
        <v>504</v>
      </c>
      <c r="B70" s="6" t="s">
        <v>309</v>
      </c>
      <c r="C70" s="7" t="s">
        <v>310</v>
      </c>
      <c r="D70" s="5" t="s">
        <v>114</v>
      </c>
      <c r="E70" s="16">
        <v>3</v>
      </c>
      <c r="F70" s="15">
        <v>12960</v>
      </c>
      <c r="G70" s="15">
        <f t="shared" si="5"/>
        <v>38880</v>
      </c>
      <c r="H70" s="15"/>
      <c r="I70" s="15">
        <f t="shared" si="6"/>
        <v>0</v>
      </c>
      <c r="J70" s="15">
        <f t="shared" si="7"/>
        <v>38880</v>
      </c>
    </row>
    <row r="71" spans="1:10" s="11" customFormat="1" ht="45" x14ac:dyDescent="0.25">
      <c r="A71" s="13" t="s">
        <v>771</v>
      </c>
      <c r="B71" s="6" t="s">
        <v>309</v>
      </c>
      <c r="C71" s="7" t="s">
        <v>821</v>
      </c>
      <c r="D71" s="5" t="s">
        <v>114</v>
      </c>
      <c r="E71" s="16">
        <v>8</v>
      </c>
      <c r="F71" s="15">
        <v>11890</v>
      </c>
      <c r="G71" s="15">
        <f t="shared" si="5"/>
        <v>95120</v>
      </c>
      <c r="H71" s="15"/>
      <c r="I71" s="15">
        <f t="shared" si="6"/>
        <v>0</v>
      </c>
      <c r="J71" s="15">
        <f t="shared" si="7"/>
        <v>95120</v>
      </c>
    </row>
    <row r="72" spans="1:10" s="11" customFormat="1" ht="15" x14ac:dyDescent="0.25">
      <c r="A72" s="8" t="s">
        <v>822</v>
      </c>
      <c r="B72" s="10"/>
      <c r="C72" s="10"/>
      <c r="D72" s="10"/>
      <c r="E72" s="9"/>
      <c r="F72" s="15"/>
      <c r="G72" s="15">
        <f t="shared" si="5"/>
        <v>0</v>
      </c>
      <c r="H72" s="15"/>
      <c r="I72" s="15">
        <f t="shared" si="6"/>
        <v>0</v>
      </c>
      <c r="J72" s="15">
        <f t="shared" si="7"/>
        <v>0</v>
      </c>
    </row>
    <row r="73" spans="1:10" s="53" customFormat="1" ht="15" x14ac:dyDescent="0.25">
      <c r="A73" s="47" t="s">
        <v>101</v>
      </c>
      <c r="B73" s="48" t="s">
        <v>161</v>
      </c>
      <c r="C73" s="49" t="s">
        <v>162</v>
      </c>
      <c r="D73" s="50" t="s">
        <v>25</v>
      </c>
      <c r="E73" s="51">
        <v>7</v>
      </c>
      <c r="F73" s="52"/>
      <c r="G73" s="52">
        <f t="shared" si="5"/>
        <v>0</v>
      </c>
      <c r="H73" s="52">
        <v>21600</v>
      </c>
      <c r="I73" s="52">
        <f t="shared" si="6"/>
        <v>151200</v>
      </c>
      <c r="J73" s="52">
        <f t="shared" si="7"/>
        <v>151200</v>
      </c>
    </row>
    <row r="74" spans="1:10" s="11" customFormat="1" ht="45" x14ac:dyDescent="0.25">
      <c r="A74" s="13" t="s">
        <v>509</v>
      </c>
      <c r="B74" s="6" t="s">
        <v>312</v>
      </c>
      <c r="C74" s="7" t="s">
        <v>313</v>
      </c>
      <c r="D74" s="5" t="s">
        <v>114</v>
      </c>
      <c r="E74" s="16">
        <v>7</v>
      </c>
      <c r="F74" s="15">
        <v>8223</v>
      </c>
      <c r="G74" s="15">
        <f t="shared" si="5"/>
        <v>57561</v>
      </c>
      <c r="H74" s="15"/>
      <c r="I74" s="15">
        <f t="shared" si="6"/>
        <v>0</v>
      </c>
      <c r="J74" s="15">
        <f t="shared" si="7"/>
        <v>57561</v>
      </c>
    </row>
    <row r="75" spans="1:10" s="53" customFormat="1" ht="33.75" x14ac:dyDescent="0.25">
      <c r="A75" s="47" t="s">
        <v>102</v>
      </c>
      <c r="B75" s="48" t="s">
        <v>314</v>
      </c>
      <c r="C75" s="49" t="s">
        <v>315</v>
      </c>
      <c r="D75" s="50" t="s">
        <v>25</v>
      </c>
      <c r="E75" s="51">
        <v>58</v>
      </c>
      <c r="F75" s="52"/>
      <c r="G75" s="52">
        <f t="shared" si="5"/>
        <v>0</v>
      </c>
      <c r="H75" s="52">
        <v>1584</v>
      </c>
      <c r="I75" s="52">
        <f t="shared" si="6"/>
        <v>91872</v>
      </c>
      <c r="J75" s="52">
        <f t="shared" si="7"/>
        <v>91872</v>
      </c>
    </row>
    <row r="76" spans="1:10" s="11" customFormat="1" ht="45" x14ac:dyDescent="0.25">
      <c r="A76" s="13" t="s">
        <v>510</v>
      </c>
      <c r="B76" s="6" t="s">
        <v>823</v>
      </c>
      <c r="C76" s="7" t="s">
        <v>494</v>
      </c>
      <c r="D76" s="5" t="s">
        <v>114</v>
      </c>
      <c r="E76" s="16">
        <v>26</v>
      </c>
      <c r="F76" s="15">
        <v>12960</v>
      </c>
      <c r="G76" s="15">
        <f t="shared" si="5"/>
        <v>336960</v>
      </c>
      <c r="H76" s="15"/>
      <c r="I76" s="15">
        <f t="shared" si="6"/>
        <v>0</v>
      </c>
      <c r="J76" s="15">
        <f t="shared" si="7"/>
        <v>336960</v>
      </c>
    </row>
    <row r="77" spans="1:10" s="11" customFormat="1" ht="45" x14ac:dyDescent="0.25">
      <c r="A77" s="13" t="s">
        <v>824</v>
      </c>
      <c r="B77" s="6" t="s">
        <v>823</v>
      </c>
      <c r="C77" s="7" t="s">
        <v>825</v>
      </c>
      <c r="D77" s="5" t="s">
        <v>114</v>
      </c>
      <c r="E77" s="16">
        <v>32</v>
      </c>
      <c r="F77" s="15">
        <v>12960</v>
      </c>
      <c r="G77" s="15">
        <f t="shared" si="5"/>
        <v>414720</v>
      </c>
      <c r="H77" s="15"/>
      <c r="I77" s="15">
        <f t="shared" si="6"/>
        <v>0</v>
      </c>
      <c r="J77" s="15">
        <f t="shared" si="7"/>
        <v>414720</v>
      </c>
    </row>
    <row r="78" spans="1:10" s="53" customFormat="1" ht="45" x14ac:dyDescent="0.25">
      <c r="A78" s="47" t="s">
        <v>104</v>
      </c>
      <c r="B78" s="48" t="s">
        <v>316</v>
      </c>
      <c r="C78" s="49" t="s">
        <v>317</v>
      </c>
      <c r="D78" s="50" t="s">
        <v>25</v>
      </c>
      <c r="E78" s="51">
        <v>69</v>
      </c>
      <c r="F78" s="52"/>
      <c r="G78" s="52">
        <f t="shared" si="5"/>
        <v>0</v>
      </c>
      <c r="H78" s="52">
        <v>1584</v>
      </c>
      <c r="I78" s="52">
        <f t="shared" si="6"/>
        <v>109296</v>
      </c>
      <c r="J78" s="52">
        <f t="shared" si="7"/>
        <v>109296</v>
      </c>
    </row>
    <row r="79" spans="1:10" s="11" customFormat="1" ht="45" x14ac:dyDescent="0.25">
      <c r="A79" s="13" t="s">
        <v>826</v>
      </c>
      <c r="B79" s="6" t="s">
        <v>823</v>
      </c>
      <c r="C79" s="7" t="s">
        <v>740</v>
      </c>
      <c r="D79" s="5" t="s">
        <v>114</v>
      </c>
      <c r="E79" s="16">
        <v>69</v>
      </c>
      <c r="F79" s="15">
        <v>503</v>
      </c>
      <c r="G79" s="15">
        <f t="shared" si="5"/>
        <v>34707</v>
      </c>
      <c r="H79" s="15"/>
      <c r="I79" s="15">
        <f t="shared" si="6"/>
        <v>0</v>
      </c>
      <c r="J79" s="15">
        <f t="shared" si="7"/>
        <v>34707</v>
      </c>
    </row>
    <row r="80" spans="1:10" s="53" customFormat="1" ht="22.5" x14ac:dyDescent="0.25">
      <c r="A80" s="47" t="s">
        <v>106</v>
      </c>
      <c r="B80" s="48" t="s">
        <v>168</v>
      </c>
      <c r="C80" s="49" t="s">
        <v>169</v>
      </c>
      <c r="D80" s="50" t="s">
        <v>42</v>
      </c>
      <c r="E80" s="54">
        <v>0.28999999999999998</v>
      </c>
      <c r="F80" s="52"/>
      <c r="G80" s="52">
        <f t="shared" si="5"/>
        <v>0</v>
      </c>
      <c r="H80" s="52">
        <v>158400</v>
      </c>
      <c r="I80" s="52">
        <f t="shared" si="6"/>
        <v>45936</v>
      </c>
      <c r="J80" s="52">
        <f t="shared" si="7"/>
        <v>45936</v>
      </c>
    </row>
    <row r="81" spans="1:10" s="11" customFormat="1" ht="22.5" x14ac:dyDescent="0.25">
      <c r="A81" s="13" t="s">
        <v>109</v>
      </c>
      <c r="B81" s="6" t="s">
        <v>827</v>
      </c>
      <c r="C81" s="7" t="s">
        <v>828</v>
      </c>
      <c r="D81" s="5" t="s">
        <v>114</v>
      </c>
      <c r="E81" s="16">
        <v>14</v>
      </c>
      <c r="F81" s="15">
        <v>218</v>
      </c>
      <c r="G81" s="15">
        <f t="shared" si="5"/>
        <v>3052</v>
      </c>
      <c r="H81" s="15"/>
      <c r="I81" s="15">
        <f t="shared" si="6"/>
        <v>0</v>
      </c>
      <c r="J81" s="15">
        <f t="shared" si="7"/>
        <v>3052</v>
      </c>
    </row>
    <row r="82" spans="1:10" s="11" customFormat="1" ht="22.5" x14ac:dyDescent="0.25">
      <c r="A82" s="13" t="s">
        <v>110</v>
      </c>
      <c r="B82" s="6" t="s">
        <v>827</v>
      </c>
      <c r="C82" s="7" t="s">
        <v>829</v>
      </c>
      <c r="D82" s="5" t="s">
        <v>114</v>
      </c>
      <c r="E82" s="16">
        <v>15</v>
      </c>
      <c r="F82" s="15">
        <v>1221</v>
      </c>
      <c r="G82" s="15">
        <f t="shared" si="5"/>
        <v>18315</v>
      </c>
      <c r="H82" s="15"/>
      <c r="I82" s="15">
        <f t="shared" si="6"/>
        <v>0</v>
      </c>
      <c r="J82" s="15">
        <f t="shared" si="7"/>
        <v>18315</v>
      </c>
    </row>
    <row r="83" spans="1:10" s="11" customFormat="1" ht="45" x14ac:dyDescent="0.25">
      <c r="A83" s="13" t="s">
        <v>113</v>
      </c>
      <c r="B83" s="6" t="s">
        <v>830</v>
      </c>
      <c r="C83" s="7" t="s">
        <v>831</v>
      </c>
      <c r="D83" s="5" t="s">
        <v>114</v>
      </c>
      <c r="E83" s="16">
        <v>29</v>
      </c>
      <c r="F83" s="15">
        <v>150</v>
      </c>
      <c r="G83" s="15">
        <f t="shared" si="5"/>
        <v>4350</v>
      </c>
      <c r="H83" s="15"/>
      <c r="I83" s="15">
        <f t="shared" si="6"/>
        <v>0</v>
      </c>
      <c r="J83" s="15">
        <f t="shared" si="7"/>
        <v>4350</v>
      </c>
    </row>
    <row r="84" spans="1:10" s="11" customFormat="1" ht="45" x14ac:dyDescent="0.25">
      <c r="A84" s="13" t="s">
        <v>115</v>
      </c>
      <c r="B84" s="6" t="s">
        <v>832</v>
      </c>
      <c r="C84" s="7" t="s">
        <v>833</v>
      </c>
      <c r="D84" s="5" t="s">
        <v>114</v>
      </c>
      <c r="E84" s="16">
        <v>44</v>
      </c>
      <c r="F84" s="15">
        <v>22</v>
      </c>
      <c r="G84" s="15">
        <f t="shared" si="5"/>
        <v>968</v>
      </c>
      <c r="H84" s="15"/>
      <c r="I84" s="15">
        <f t="shared" si="6"/>
        <v>0</v>
      </c>
      <c r="J84" s="15">
        <f t="shared" si="7"/>
        <v>968</v>
      </c>
    </row>
    <row r="85" spans="1:10" s="53" customFormat="1" ht="15" x14ac:dyDescent="0.25">
      <c r="A85" s="47" t="s">
        <v>267</v>
      </c>
      <c r="B85" s="48" t="s">
        <v>331</v>
      </c>
      <c r="C85" s="49" t="s">
        <v>332</v>
      </c>
      <c r="D85" s="50" t="s">
        <v>42</v>
      </c>
      <c r="E85" s="54">
        <v>0.15</v>
      </c>
      <c r="F85" s="52"/>
      <c r="G85" s="52">
        <f t="shared" si="5"/>
        <v>0</v>
      </c>
      <c r="H85" s="52">
        <v>129600</v>
      </c>
      <c r="I85" s="52">
        <f t="shared" si="6"/>
        <v>19440</v>
      </c>
      <c r="J85" s="52">
        <f t="shared" si="7"/>
        <v>19440</v>
      </c>
    </row>
    <row r="86" spans="1:10" s="11" customFormat="1" ht="45" x14ac:dyDescent="0.25">
      <c r="A86" s="13" t="s">
        <v>116</v>
      </c>
      <c r="B86" s="6" t="s">
        <v>325</v>
      </c>
      <c r="C86" s="7" t="s">
        <v>834</v>
      </c>
      <c r="D86" s="5" t="s">
        <v>114</v>
      </c>
      <c r="E86" s="16">
        <v>15</v>
      </c>
      <c r="F86" s="15">
        <v>324</v>
      </c>
      <c r="G86" s="15">
        <f t="shared" si="5"/>
        <v>4860</v>
      </c>
      <c r="H86" s="15"/>
      <c r="I86" s="15">
        <f t="shared" si="6"/>
        <v>0</v>
      </c>
      <c r="J86" s="15">
        <f t="shared" si="7"/>
        <v>4860</v>
      </c>
    </row>
    <row r="87" spans="1:10" s="53" customFormat="1" ht="45" x14ac:dyDescent="0.25">
      <c r="A87" s="47" t="s">
        <v>343</v>
      </c>
      <c r="B87" s="48" t="s">
        <v>323</v>
      </c>
      <c r="C87" s="49" t="s">
        <v>324</v>
      </c>
      <c r="D87" s="50" t="s">
        <v>182</v>
      </c>
      <c r="E87" s="51">
        <v>4</v>
      </c>
      <c r="F87" s="52"/>
      <c r="G87" s="52">
        <f t="shared" si="5"/>
        <v>0</v>
      </c>
      <c r="H87" s="52">
        <v>2592</v>
      </c>
      <c r="I87" s="52">
        <f t="shared" si="6"/>
        <v>10368</v>
      </c>
      <c r="J87" s="52">
        <f t="shared" si="7"/>
        <v>10368</v>
      </c>
    </row>
    <row r="88" spans="1:10" s="11" customFormat="1" ht="45" x14ac:dyDescent="0.25">
      <c r="A88" s="13" t="s">
        <v>117</v>
      </c>
      <c r="B88" s="6" t="s">
        <v>325</v>
      </c>
      <c r="C88" s="7" t="s">
        <v>326</v>
      </c>
      <c r="D88" s="5" t="s">
        <v>114</v>
      </c>
      <c r="E88" s="16">
        <v>4</v>
      </c>
      <c r="F88" s="15">
        <v>567</v>
      </c>
      <c r="G88" s="15">
        <f t="shared" si="5"/>
        <v>2268</v>
      </c>
      <c r="H88" s="15"/>
      <c r="I88" s="15">
        <f t="shared" si="6"/>
        <v>0</v>
      </c>
      <c r="J88" s="15">
        <f t="shared" si="7"/>
        <v>2268</v>
      </c>
    </row>
    <row r="89" spans="1:10" s="53" customFormat="1" ht="45" x14ac:dyDescent="0.25">
      <c r="A89" s="47" t="s">
        <v>118</v>
      </c>
      <c r="B89" s="48" t="s">
        <v>502</v>
      </c>
      <c r="C89" s="49" t="s">
        <v>503</v>
      </c>
      <c r="D89" s="50" t="s">
        <v>182</v>
      </c>
      <c r="E89" s="51">
        <v>15</v>
      </c>
      <c r="F89" s="52"/>
      <c r="G89" s="52">
        <f t="shared" si="5"/>
        <v>0</v>
      </c>
      <c r="H89" s="52">
        <v>2592</v>
      </c>
      <c r="I89" s="52">
        <f t="shared" si="6"/>
        <v>38880</v>
      </c>
      <c r="J89" s="52">
        <f t="shared" si="7"/>
        <v>38880</v>
      </c>
    </row>
    <row r="90" spans="1:10" s="11" customFormat="1" ht="45" x14ac:dyDescent="0.25">
      <c r="A90" s="13" t="s">
        <v>835</v>
      </c>
      <c r="B90" s="6" t="s">
        <v>327</v>
      </c>
      <c r="C90" s="7" t="s">
        <v>505</v>
      </c>
      <c r="D90" s="5" t="s">
        <v>114</v>
      </c>
      <c r="E90" s="16">
        <v>15</v>
      </c>
      <c r="F90" s="15">
        <v>2854</v>
      </c>
      <c r="G90" s="15">
        <f t="shared" si="5"/>
        <v>42810</v>
      </c>
      <c r="H90" s="15"/>
      <c r="I90" s="15">
        <f t="shared" si="6"/>
        <v>0</v>
      </c>
      <c r="J90" s="15">
        <f t="shared" si="7"/>
        <v>42810</v>
      </c>
    </row>
    <row r="91" spans="1:10" s="53" customFormat="1" ht="56.25" x14ac:dyDescent="0.25">
      <c r="A91" s="47" t="s">
        <v>120</v>
      </c>
      <c r="B91" s="48" t="s">
        <v>506</v>
      </c>
      <c r="C91" s="49" t="s">
        <v>507</v>
      </c>
      <c r="D91" s="50" t="s">
        <v>182</v>
      </c>
      <c r="E91" s="51">
        <v>9</v>
      </c>
      <c r="F91" s="52"/>
      <c r="G91" s="52">
        <f t="shared" si="5"/>
        <v>0</v>
      </c>
      <c r="H91" s="52">
        <v>2592</v>
      </c>
      <c r="I91" s="52">
        <f t="shared" si="6"/>
        <v>23328</v>
      </c>
      <c r="J91" s="52">
        <f t="shared" si="7"/>
        <v>23328</v>
      </c>
    </row>
    <row r="92" spans="1:10" s="11" customFormat="1" ht="45" x14ac:dyDescent="0.25">
      <c r="A92" s="13" t="s">
        <v>836</v>
      </c>
      <c r="B92" s="6" t="s">
        <v>327</v>
      </c>
      <c r="C92" s="7" t="s">
        <v>328</v>
      </c>
      <c r="D92" s="5" t="s">
        <v>114</v>
      </c>
      <c r="E92" s="16">
        <v>9</v>
      </c>
      <c r="F92" s="15">
        <v>2324</v>
      </c>
      <c r="G92" s="15">
        <f t="shared" si="5"/>
        <v>20916</v>
      </c>
      <c r="H92" s="15"/>
      <c r="I92" s="15">
        <f t="shared" si="6"/>
        <v>0</v>
      </c>
      <c r="J92" s="15">
        <f t="shared" si="7"/>
        <v>20916</v>
      </c>
    </row>
    <row r="93" spans="1:10" s="53" customFormat="1" ht="22.5" x14ac:dyDescent="0.25">
      <c r="A93" s="47" t="s">
        <v>122</v>
      </c>
      <c r="B93" s="48" t="s">
        <v>318</v>
      </c>
      <c r="C93" s="49" t="s">
        <v>319</v>
      </c>
      <c r="D93" s="50" t="s">
        <v>320</v>
      </c>
      <c r="E93" s="51">
        <v>325</v>
      </c>
      <c r="F93" s="52"/>
      <c r="G93" s="52">
        <f t="shared" si="5"/>
        <v>0</v>
      </c>
      <c r="H93" s="52">
        <v>1296</v>
      </c>
      <c r="I93" s="52">
        <f t="shared" si="6"/>
        <v>421200</v>
      </c>
      <c r="J93" s="52">
        <f t="shared" si="7"/>
        <v>421200</v>
      </c>
    </row>
    <row r="94" spans="1:10" s="11" customFormat="1" ht="45" x14ac:dyDescent="0.25">
      <c r="A94" s="13" t="s">
        <v>123</v>
      </c>
      <c r="B94" s="6" t="s">
        <v>837</v>
      </c>
      <c r="C94" s="7" t="s">
        <v>322</v>
      </c>
      <c r="D94" s="5" t="s">
        <v>114</v>
      </c>
      <c r="E94" s="16">
        <v>15</v>
      </c>
      <c r="F94" s="15">
        <v>3259</v>
      </c>
      <c r="G94" s="15">
        <f t="shared" si="5"/>
        <v>48885</v>
      </c>
      <c r="H94" s="15"/>
      <c r="I94" s="15">
        <f t="shared" si="6"/>
        <v>0</v>
      </c>
      <c r="J94" s="15">
        <f t="shared" si="7"/>
        <v>48885</v>
      </c>
    </row>
    <row r="95" spans="1:10" s="11" customFormat="1" ht="45" x14ac:dyDescent="0.25">
      <c r="A95" s="13" t="s">
        <v>124</v>
      </c>
      <c r="B95" s="6" t="s">
        <v>837</v>
      </c>
      <c r="C95" s="7" t="s">
        <v>499</v>
      </c>
      <c r="D95" s="5" t="s">
        <v>114</v>
      </c>
      <c r="E95" s="16">
        <v>310</v>
      </c>
      <c r="F95" s="15">
        <v>1259</v>
      </c>
      <c r="G95" s="15">
        <f t="shared" si="5"/>
        <v>390290</v>
      </c>
      <c r="H95" s="15"/>
      <c r="I95" s="15">
        <f t="shared" si="6"/>
        <v>0</v>
      </c>
      <c r="J95" s="15">
        <f t="shared" si="7"/>
        <v>390290</v>
      </c>
    </row>
    <row r="96" spans="1:10" s="53" customFormat="1" ht="15" x14ac:dyDescent="0.25">
      <c r="A96" s="47" t="s">
        <v>125</v>
      </c>
      <c r="B96" s="48" t="s">
        <v>331</v>
      </c>
      <c r="C96" s="49" t="s">
        <v>332</v>
      </c>
      <c r="D96" s="50" t="s">
        <v>42</v>
      </c>
      <c r="E96" s="54">
        <v>0.02</v>
      </c>
      <c r="F96" s="52"/>
      <c r="G96" s="52">
        <f t="shared" si="5"/>
        <v>0</v>
      </c>
      <c r="H96" s="52">
        <v>129600</v>
      </c>
      <c r="I96" s="52">
        <f t="shared" si="6"/>
        <v>2592</v>
      </c>
      <c r="J96" s="52">
        <f t="shared" si="7"/>
        <v>2592</v>
      </c>
    </row>
    <row r="97" spans="1:10" s="11" customFormat="1" ht="45" x14ac:dyDescent="0.25">
      <c r="A97" s="13" t="s">
        <v>126</v>
      </c>
      <c r="B97" s="6" t="s">
        <v>325</v>
      </c>
      <c r="C97" s="7" t="s">
        <v>333</v>
      </c>
      <c r="D97" s="5" t="s">
        <v>114</v>
      </c>
      <c r="E97" s="16">
        <v>2</v>
      </c>
      <c r="F97" s="15">
        <v>324</v>
      </c>
      <c r="G97" s="15">
        <f t="shared" si="5"/>
        <v>648</v>
      </c>
      <c r="H97" s="15"/>
      <c r="I97" s="15">
        <f t="shared" si="6"/>
        <v>0</v>
      </c>
      <c r="J97" s="15">
        <f t="shared" si="7"/>
        <v>648</v>
      </c>
    </row>
    <row r="98" spans="1:10" s="11" customFormat="1" ht="15" x14ac:dyDescent="0.25">
      <c r="A98" s="8" t="s">
        <v>838</v>
      </c>
      <c r="B98" s="10"/>
      <c r="C98" s="10"/>
      <c r="D98" s="10"/>
      <c r="E98" s="9"/>
      <c r="F98" s="15"/>
      <c r="G98" s="15">
        <f t="shared" si="5"/>
        <v>0</v>
      </c>
      <c r="H98" s="15"/>
      <c r="I98" s="15">
        <f t="shared" si="6"/>
        <v>0</v>
      </c>
      <c r="J98" s="15">
        <f t="shared" si="7"/>
        <v>0</v>
      </c>
    </row>
    <row r="99" spans="1:10" s="53" customFormat="1" ht="33.75" x14ac:dyDescent="0.25">
      <c r="A99" s="47" t="s">
        <v>127</v>
      </c>
      <c r="B99" s="48" t="s">
        <v>356</v>
      </c>
      <c r="C99" s="49" t="s">
        <v>357</v>
      </c>
      <c r="D99" s="50" t="s">
        <v>61</v>
      </c>
      <c r="E99" s="56">
        <v>0.6</v>
      </c>
      <c r="F99" s="52"/>
      <c r="G99" s="52">
        <f t="shared" ref="G99:G130" si="8">E99*F99</f>
        <v>0</v>
      </c>
      <c r="H99" s="52">
        <v>207648</v>
      </c>
      <c r="I99" s="52">
        <f t="shared" ref="I99:I130" si="9">E99*H99</f>
        <v>124588.79999999999</v>
      </c>
      <c r="J99" s="52">
        <f t="shared" si="7"/>
        <v>124588.79999999999</v>
      </c>
    </row>
    <row r="100" spans="1:10" s="11" customFormat="1" ht="45" x14ac:dyDescent="0.25">
      <c r="A100" s="13" t="s">
        <v>128</v>
      </c>
      <c r="B100" s="6" t="s">
        <v>530</v>
      </c>
      <c r="C100" s="7" t="s">
        <v>358</v>
      </c>
      <c r="D100" s="5" t="s">
        <v>68</v>
      </c>
      <c r="E100" s="14">
        <v>61.8</v>
      </c>
      <c r="F100" s="15">
        <v>310</v>
      </c>
      <c r="G100" s="15">
        <f t="shared" si="8"/>
        <v>19158</v>
      </c>
      <c r="H100" s="15">
        <v>0</v>
      </c>
      <c r="I100" s="15">
        <f t="shared" si="9"/>
        <v>0</v>
      </c>
      <c r="J100" s="15">
        <f t="shared" si="7"/>
        <v>19158</v>
      </c>
    </row>
    <row r="101" spans="1:10" s="53" customFormat="1" ht="22.5" x14ac:dyDescent="0.25">
      <c r="A101" s="47" t="s">
        <v>129</v>
      </c>
      <c r="B101" s="48" t="s">
        <v>359</v>
      </c>
      <c r="C101" s="49" t="s">
        <v>360</v>
      </c>
      <c r="D101" s="50" t="s">
        <v>61</v>
      </c>
      <c r="E101" s="51">
        <v>30</v>
      </c>
      <c r="F101" s="52"/>
      <c r="G101" s="52">
        <f t="shared" si="8"/>
        <v>0</v>
      </c>
      <c r="H101" s="52">
        <v>110592</v>
      </c>
      <c r="I101" s="52">
        <f t="shared" si="9"/>
        <v>3317760</v>
      </c>
      <c r="J101" s="52">
        <f t="shared" si="7"/>
        <v>3317760</v>
      </c>
    </row>
    <row r="102" spans="1:10" s="11" customFormat="1" ht="45" x14ac:dyDescent="0.25">
      <c r="A102" s="13" t="s">
        <v>130</v>
      </c>
      <c r="B102" s="6" t="s">
        <v>566</v>
      </c>
      <c r="C102" s="7" t="s">
        <v>362</v>
      </c>
      <c r="D102" s="5" t="s">
        <v>68</v>
      </c>
      <c r="E102" s="16">
        <v>721</v>
      </c>
      <c r="F102" s="15">
        <v>660.33</v>
      </c>
      <c r="G102" s="15">
        <f t="shared" si="8"/>
        <v>476097.93000000005</v>
      </c>
      <c r="H102" s="15">
        <v>0</v>
      </c>
      <c r="I102" s="15">
        <f t="shared" si="9"/>
        <v>0</v>
      </c>
      <c r="J102" s="15">
        <f t="shared" si="7"/>
        <v>476097.93000000005</v>
      </c>
    </row>
    <row r="103" spans="1:10" s="11" customFormat="1" ht="45" x14ac:dyDescent="0.25">
      <c r="A103" s="13" t="s">
        <v>131</v>
      </c>
      <c r="B103" s="6" t="s">
        <v>566</v>
      </c>
      <c r="C103" s="7" t="s">
        <v>764</v>
      </c>
      <c r="D103" s="5" t="s">
        <v>68</v>
      </c>
      <c r="E103" s="16">
        <v>2369</v>
      </c>
      <c r="F103" s="15">
        <v>225.15</v>
      </c>
      <c r="G103" s="15">
        <f t="shared" si="8"/>
        <v>533380.35</v>
      </c>
      <c r="H103" s="15">
        <v>0</v>
      </c>
      <c r="I103" s="15">
        <f t="shared" si="9"/>
        <v>0</v>
      </c>
      <c r="J103" s="15">
        <f t="shared" si="7"/>
        <v>533380.35</v>
      </c>
    </row>
    <row r="104" spans="1:10" s="11" customFormat="1" ht="45" x14ac:dyDescent="0.25">
      <c r="A104" s="13" t="s">
        <v>132</v>
      </c>
      <c r="B104" s="6" t="s">
        <v>761</v>
      </c>
      <c r="C104" s="7" t="s">
        <v>364</v>
      </c>
      <c r="D104" s="5" t="s">
        <v>114</v>
      </c>
      <c r="E104" s="16">
        <v>300</v>
      </c>
      <c r="F104" s="15">
        <v>1870</v>
      </c>
      <c r="G104" s="15">
        <f t="shared" si="8"/>
        <v>561000</v>
      </c>
      <c r="H104" s="15">
        <v>0</v>
      </c>
      <c r="I104" s="15">
        <f t="shared" si="9"/>
        <v>0</v>
      </c>
      <c r="J104" s="15">
        <f t="shared" si="7"/>
        <v>561000</v>
      </c>
    </row>
    <row r="105" spans="1:10" s="11" customFormat="1" ht="45" x14ac:dyDescent="0.25">
      <c r="A105" s="13" t="s">
        <v>133</v>
      </c>
      <c r="B105" s="6" t="s">
        <v>760</v>
      </c>
      <c r="C105" s="7" t="s">
        <v>366</v>
      </c>
      <c r="D105" s="5" t="s">
        <v>114</v>
      </c>
      <c r="E105" s="16">
        <v>195</v>
      </c>
      <c r="F105" s="15">
        <v>789.59400000000005</v>
      </c>
      <c r="G105" s="15">
        <f t="shared" si="8"/>
        <v>153970.83000000002</v>
      </c>
      <c r="H105" s="15"/>
      <c r="I105" s="15">
        <f t="shared" si="9"/>
        <v>0</v>
      </c>
      <c r="J105" s="15">
        <f t="shared" si="7"/>
        <v>153970.83000000002</v>
      </c>
    </row>
    <row r="106" spans="1:10" s="11" customFormat="1" ht="45" x14ac:dyDescent="0.25">
      <c r="A106" s="13" t="s">
        <v>135</v>
      </c>
      <c r="B106" s="6" t="s">
        <v>422</v>
      </c>
      <c r="C106" s="7" t="s">
        <v>769</v>
      </c>
      <c r="D106" s="5" t="s">
        <v>114</v>
      </c>
      <c r="E106" s="16">
        <v>1460</v>
      </c>
      <c r="F106" s="15">
        <v>231.816</v>
      </c>
      <c r="G106" s="15">
        <f t="shared" si="8"/>
        <v>338451.36</v>
      </c>
      <c r="H106" s="15"/>
      <c r="I106" s="15">
        <f t="shared" si="9"/>
        <v>0</v>
      </c>
      <c r="J106" s="15">
        <f t="shared" si="7"/>
        <v>338451.36</v>
      </c>
    </row>
    <row r="107" spans="1:10" s="11" customFormat="1" ht="45" x14ac:dyDescent="0.25">
      <c r="A107" s="13" t="s">
        <v>136</v>
      </c>
      <c r="B107" s="6" t="s">
        <v>422</v>
      </c>
      <c r="C107" s="7" t="s">
        <v>742</v>
      </c>
      <c r="D107" s="5" t="s">
        <v>114</v>
      </c>
      <c r="E107" s="16">
        <v>4600</v>
      </c>
      <c r="F107" s="15">
        <v>103.07700000000001</v>
      </c>
      <c r="G107" s="15">
        <f t="shared" si="8"/>
        <v>474154.20000000007</v>
      </c>
      <c r="H107" s="15"/>
      <c r="I107" s="15">
        <f t="shared" si="9"/>
        <v>0</v>
      </c>
      <c r="J107" s="15">
        <f t="shared" si="7"/>
        <v>474154.20000000007</v>
      </c>
    </row>
    <row r="108" spans="1:10" s="11" customFormat="1" ht="45" x14ac:dyDescent="0.25">
      <c r="A108" s="13" t="s">
        <v>137</v>
      </c>
      <c r="B108" s="6" t="s">
        <v>570</v>
      </c>
      <c r="C108" s="7" t="s">
        <v>839</v>
      </c>
      <c r="D108" s="5" t="s">
        <v>114</v>
      </c>
      <c r="E108" s="16">
        <v>7000</v>
      </c>
      <c r="F108" s="15">
        <v>53</v>
      </c>
      <c r="G108" s="15">
        <f t="shared" si="8"/>
        <v>371000</v>
      </c>
      <c r="H108" s="15"/>
      <c r="I108" s="15">
        <f t="shared" si="9"/>
        <v>0</v>
      </c>
      <c r="J108" s="15">
        <f t="shared" si="7"/>
        <v>371000</v>
      </c>
    </row>
    <row r="109" spans="1:10" s="11" customFormat="1" ht="45" x14ac:dyDescent="0.25">
      <c r="A109" s="13" t="s">
        <v>138</v>
      </c>
      <c r="B109" s="6" t="s">
        <v>352</v>
      </c>
      <c r="C109" s="7" t="s">
        <v>374</v>
      </c>
      <c r="D109" s="5" t="s">
        <v>114</v>
      </c>
      <c r="E109" s="16">
        <v>8484</v>
      </c>
      <c r="F109" s="15">
        <v>620</v>
      </c>
      <c r="G109" s="15">
        <f t="shared" si="8"/>
        <v>5260080</v>
      </c>
      <c r="H109" s="15"/>
      <c r="I109" s="15">
        <f t="shared" si="9"/>
        <v>0</v>
      </c>
      <c r="J109" s="15">
        <f t="shared" si="7"/>
        <v>5260080</v>
      </c>
    </row>
    <row r="110" spans="1:10" s="11" customFormat="1" ht="22.5" x14ac:dyDescent="0.25">
      <c r="A110" s="13" t="s">
        <v>139</v>
      </c>
      <c r="B110" s="6" t="s">
        <v>840</v>
      </c>
      <c r="C110" s="7" t="s">
        <v>376</v>
      </c>
      <c r="D110" s="5" t="s">
        <v>114</v>
      </c>
      <c r="E110" s="16">
        <v>3636</v>
      </c>
      <c r="F110" s="15">
        <v>40.625</v>
      </c>
      <c r="G110" s="15">
        <f t="shared" si="8"/>
        <v>147712.5</v>
      </c>
      <c r="H110" s="15"/>
      <c r="I110" s="15">
        <f t="shared" si="9"/>
        <v>0</v>
      </c>
      <c r="J110" s="15">
        <f t="shared" si="7"/>
        <v>147712.5</v>
      </c>
    </row>
    <row r="111" spans="1:10" s="11" customFormat="1" ht="45" x14ac:dyDescent="0.25">
      <c r="A111" s="13" t="s">
        <v>140</v>
      </c>
      <c r="B111" s="6" t="s">
        <v>354</v>
      </c>
      <c r="C111" s="7" t="s">
        <v>841</v>
      </c>
      <c r="D111" s="5" t="s">
        <v>114</v>
      </c>
      <c r="E111" s="16">
        <v>1000</v>
      </c>
      <c r="F111" s="15">
        <v>409.20000000000005</v>
      </c>
      <c r="G111" s="15">
        <f t="shared" si="8"/>
        <v>409200.00000000006</v>
      </c>
      <c r="H111" s="15"/>
      <c r="I111" s="15">
        <f t="shared" si="9"/>
        <v>0</v>
      </c>
      <c r="J111" s="15">
        <f t="shared" si="7"/>
        <v>409200.00000000006</v>
      </c>
    </row>
    <row r="112" spans="1:10" s="11" customFormat="1" ht="45" x14ac:dyDescent="0.25">
      <c r="A112" s="13" t="s">
        <v>141</v>
      </c>
      <c r="B112" s="6" t="s">
        <v>350</v>
      </c>
      <c r="C112" s="7" t="s">
        <v>773</v>
      </c>
      <c r="D112" s="5" t="s">
        <v>114</v>
      </c>
      <c r="E112" s="16">
        <v>1000</v>
      </c>
      <c r="F112" s="15">
        <v>1182.9870000000001</v>
      </c>
      <c r="G112" s="15">
        <f t="shared" si="8"/>
        <v>1182987</v>
      </c>
      <c r="H112" s="15"/>
      <c r="I112" s="15">
        <f t="shared" si="9"/>
        <v>0</v>
      </c>
      <c r="J112" s="15">
        <f t="shared" si="7"/>
        <v>1182987</v>
      </c>
    </row>
    <row r="113" spans="1:10" s="11" customFormat="1" ht="45" x14ac:dyDescent="0.25">
      <c r="A113" s="13" t="s">
        <v>142</v>
      </c>
      <c r="B113" s="6" t="s">
        <v>743</v>
      </c>
      <c r="C113" s="7" t="s">
        <v>842</v>
      </c>
      <c r="D113" s="5" t="s">
        <v>114</v>
      </c>
      <c r="E113" s="16">
        <v>1000</v>
      </c>
      <c r="F113" s="15">
        <v>1643</v>
      </c>
      <c r="G113" s="15">
        <f t="shared" si="8"/>
        <v>1643000</v>
      </c>
      <c r="H113" s="15"/>
      <c r="I113" s="15">
        <f t="shared" si="9"/>
        <v>0</v>
      </c>
      <c r="J113" s="15">
        <f t="shared" si="7"/>
        <v>1643000</v>
      </c>
    </row>
    <row r="114" spans="1:10" s="11" customFormat="1" ht="45" x14ac:dyDescent="0.25">
      <c r="A114" s="13" t="s">
        <v>143</v>
      </c>
      <c r="B114" s="6" t="s">
        <v>372</v>
      </c>
      <c r="C114" s="7" t="s">
        <v>412</v>
      </c>
      <c r="D114" s="5" t="s">
        <v>114</v>
      </c>
      <c r="E114" s="16">
        <v>2000</v>
      </c>
      <c r="F114" s="15">
        <v>12.883000000000001</v>
      </c>
      <c r="G114" s="15">
        <f t="shared" si="8"/>
        <v>25766</v>
      </c>
      <c r="H114" s="15"/>
      <c r="I114" s="15">
        <f t="shared" si="9"/>
        <v>0</v>
      </c>
      <c r="J114" s="15">
        <f t="shared" si="7"/>
        <v>25766</v>
      </c>
    </row>
    <row r="115" spans="1:10" s="11" customFormat="1" ht="15" x14ac:dyDescent="0.25">
      <c r="A115" s="8" t="s">
        <v>843</v>
      </c>
      <c r="B115" s="10"/>
      <c r="C115" s="10"/>
      <c r="D115" s="10"/>
      <c r="E115" s="9"/>
      <c r="F115" s="15"/>
      <c r="G115" s="15">
        <f t="shared" si="8"/>
        <v>0</v>
      </c>
      <c r="H115" s="15"/>
      <c r="I115" s="15">
        <f t="shared" si="9"/>
        <v>0</v>
      </c>
      <c r="J115" s="15">
        <f t="shared" si="7"/>
        <v>0</v>
      </c>
    </row>
    <row r="116" spans="1:10" s="11" customFormat="1" ht="45" x14ac:dyDescent="0.25">
      <c r="A116" s="13" t="s">
        <v>144</v>
      </c>
      <c r="B116" s="6" t="s">
        <v>760</v>
      </c>
      <c r="C116" s="7" t="s">
        <v>366</v>
      </c>
      <c r="D116" s="5" t="s">
        <v>114</v>
      </c>
      <c r="E116" s="16">
        <v>250</v>
      </c>
      <c r="F116" s="15">
        <v>789.59400000000005</v>
      </c>
      <c r="G116" s="15">
        <f t="shared" si="8"/>
        <v>197398.5</v>
      </c>
      <c r="H116" s="15"/>
      <c r="I116" s="15">
        <f t="shared" si="9"/>
        <v>0</v>
      </c>
      <c r="J116" s="15">
        <f t="shared" si="7"/>
        <v>197398.5</v>
      </c>
    </row>
    <row r="117" spans="1:10" s="11" customFormat="1" ht="22.5" x14ac:dyDescent="0.25">
      <c r="A117" s="13" t="s">
        <v>146</v>
      </c>
      <c r="B117" s="6" t="s">
        <v>844</v>
      </c>
      <c r="C117" s="7" t="s">
        <v>845</v>
      </c>
      <c r="D117" s="5" t="s">
        <v>114</v>
      </c>
      <c r="E117" s="16">
        <v>400</v>
      </c>
      <c r="F117" s="15">
        <v>4512.0529999999999</v>
      </c>
      <c r="G117" s="15">
        <f t="shared" si="8"/>
        <v>1804821.2</v>
      </c>
      <c r="H117" s="15"/>
      <c r="I117" s="15">
        <f t="shared" si="9"/>
        <v>0</v>
      </c>
      <c r="J117" s="15">
        <f t="shared" si="7"/>
        <v>1804821.2</v>
      </c>
    </row>
    <row r="118" spans="1:10" s="53" customFormat="1" ht="22.5" x14ac:dyDescent="0.25">
      <c r="A118" s="47" t="s">
        <v>375</v>
      </c>
      <c r="B118" s="48" t="s">
        <v>359</v>
      </c>
      <c r="C118" s="49" t="s">
        <v>360</v>
      </c>
      <c r="D118" s="50" t="s">
        <v>61</v>
      </c>
      <c r="E118" s="51">
        <v>37</v>
      </c>
      <c r="F118" s="52"/>
      <c r="G118" s="52">
        <f t="shared" si="8"/>
        <v>0</v>
      </c>
      <c r="H118" s="52">
        <v>88992</v>
      </c>
      <c r="I118" s="52">
        <f t="shared" si="9"/>
        <v>3292704</v>
      </c>
      <c r="J118" s="52">
        <f t="shared" si="7"/>
        <v>3292704</v>
      </c>
    </row>
    <row r="119" spans="1:10" s="11" customFormat="1" ht="45" x14ac:dyDescent="0.25">
      <c r="A119" s="13" t="s">
        <v>147</v>
      </c>
      <c r="B119" s="6" t="s">
        <v>566</v>
      </c>
      <c r="C119" s="7" t="s">
        <v>846</v>
      </c>
      <c r="D119" s="5" t="s">
        <v>68</v>
      </c>
      <c r="E119" s="16">
        <v>1545</v>
      </c>
      <c r="F119" s="15">
        <v>295.92</v>
      </c>
      <c r="G119" s="15">
        <f t="shared" si="8"/>
        <v>457196.4</v>
      </c>
      <c r="H119" s="15">
        <v>0</v>
      </c>
      <c r="I119" s="15">
        <f t="shared" si="9"/>
        <v>0</v>
      </c>
      <c r="J119" s="15">
        <f t="shared" si="7"/>
        <v>457196.4</v>
      </c>
    </row>
    <row r="120" spans="1:10" s="11" customFormat="1" ht="45" x14ac:dyDescent="0.25">
      <c r="A120" s="13" t="s">
        <v>148</v>
      </c>
      <c r="B120" s="6" t="s">
        <v>566</v>
      </c>
      <c r="C120" s="7" t="s">
        <v>847</v>
      </c>
      <c r="D120" s="5" t="s">
        <v>68</v>
      </c>
      <c r="E120" s="16">
        <v>2266</v>
      </c>
      <c r="F120" s="15">
        <v>295.92</v>
      </c>
      <c r="G120" s="15">
        <f t="shared" si="8"/>
        <v>670554.72000000009</v>
      </c>
      <c r="H120" s="15">
        <v>0</v>
      </c>
      <c r="I120" s="15">
        <f t="shared" si="9"/>
        <v>0</v>
      </c>
      <c r="J120" s="15">
        <f t="shared" si="7"/>
        <v>670554.72000000009</v>
      </c>
    </row>
    <row r="121" spans="1:10" s="53" customFormat="1" ht="33.75" x14ac:dyDescent="0.25">
      <c r="A121" s="47" t="s">
        <v>149</v>
      </c>
      <c r="B121" s="48" t="s">
        <v>848</v>
      </c>
      <c r="C121" s="49" t="s">
        <v>849</v>
      </c>
      <c r="D121" s="50" t="s">
        <v>61</v>
      </c>
      <c r="E121" s="56">
        <v>0.5</v>
      </c>
      <c r="F121" s="52"/>
      <c r="G121" s="52">
        <f t="shared" si="8"/>
        <v>0</v>
      </c>
      <c r="H121" s="52">
        <v>207648</v>
      </c>
      <c r="I121" s="52">
        <f t="shared" si="9"/>
        <v>103824</v>
      </c>
      <c r="J121" s="52">
        <f t="shared" si="7"/>
        <v>103824</v>
      </c>
    </row>
    <row r="122" spans="1:10" s="11" customFormat="1" ht="45" x14ac:dyDescent="0.25">
      <c r="A122" s="13" t="s">
        <v>152</v>
      </c>
      <c r="B122" s="6" t="s">
        <v>530</v>
      </c>
      <c r="C122" s="7" t="s">
        <v>850</v>
      </c>
      <c r="D122" s="5" t="s">
        <v>68</v>
      </c>
      <c r="E122" s="14">
        <v>51.5</v>
      </c>
      <c r="F122" s="15">
        <v>623</v>
      </c>
      <c r="G122" s="15">
        <f t="shared" si="8"/>
        <v>32084.5</v>
      </c>
      <c r="H122" s="15">
        <v>0</v>
      </c>
      <c r="I122" s="15">
        <f t="shared" si="9"/>
        <v>0</v>
      </c>
      <c r="J122" s="15">
        <f t="shared" si="7"/>
        <v>32084.5</v>
      </c>
    </row>
    <row r="123" spans="1:10" s="53" customFormat="1" ht="33.75" x14ac:dyDescent="0.25">
      <c r="A123" s="47" t="s">
        <v>153</v>
      </c>
      <c r="B123" s="48" t="s">
        <v>356</v>
      </c>
      <c r="C123" s="49" t="s">
        <v>357</v>
      </c>
      <c r="D123" s="50" t="s">
        <v>61</v>
      </c>
      <c r="E123" s="56">
        <v>0.6</v>
      </c>
      <c r="F123" s="52"/>
      <c r="G123" s="52">
        <f t="shared" si="8"/>
        <v>0</v>
      </c>
      <c r="H123" s="52">
        <v>207648</v>
      </c>
      <c r="I123" s="52">
        <f t="shared" si="9"/>
        <v>124588.79999999999</v>
      </c>
      <c r="J123" s="52">
        <f t="shared" si="7"/>
        <v>124588.79999999999</v>
      </c>
    </row>
    <row r="124" spans="1:10" s="11" customFormat="1" ht="45" x14ac:dyDescent="0.25">
      <c r="A124" s="13" t="s">
        <v>154</v>
      </c>
      <c r="B124" s="6" t="s">
        <v>530</v>
      </c>
      <c r="C124" s="7" t="s">
        <v>358</v>
      </c>
      <c r="D124" s="5" t="s">
        <v>68</v>
      </c>
      <c r="E124" s="14">
        <v>61.8</v>
      </c>
      <c r="F124" s="15">
        <v>310</v>
      </c>
      <c r="G124" s="15">
        <f t="shared" si="8"/>
        <v>19158</v>
      </c>
      <c r="H124" s="15">
        <v>0</v>
      </c>
      <c r="I124" s="15">
        <f t="shared" si="9"/>
        <v>0</v>
      </c>
      <c r="J124" s="15">
        <f t="shared" si="7"/>
        <v>19158</v>
      </c>
    </row>
    <row r="125" spans="1:10" s="11" customFormat="1" ht="45" x14ac:dyDescent="0.25">
      <c r="A125" s="13" t="s">
        <v>155</v>
      </c>
      <c r="B125" s="6" t="s">
        <v>422</v>
      </c>
      <c r="C125" s="7" t="s">
        <v>769</v>
      </c>
      <c r="D125" s="5" t="s">
        <v>114</v>
      </c>
      <c r="E125" s="16">
        <v>3060</v>
      </c>
      <c r="F125" s="15">
        <v>231.816</v>
      </c>
      <c r="G125" s="15">
        <f t="shared" si="8"/>
        <v>709356.96</v>
      </c>
      <c r="H125" s="15"/>
      <c r="I125" s="15">
        <f t="shared" si="9"/>
        <v>0</v>
      </c>
      <c r="J125" s="15">
        <f t="shared" si="7"/>
        <v>709356.96</v>
      </c>
    </row>
    <row r="126" spans="1:10" s="11" customFormat="1" ht="45" x14ac:dyDescent="0.25">
      <c r="A126" s="13" t="s">
        <v>156</v>
      </c>
      <c r="B126" s="6" t="s">
        <v>422</v>
      </c>
      <c r="C126" s="7" t="s">
        <v>742</v>
      </c>
      <c r="D126" s="5" t="s">
        <v>114</v>
      </c>
      <c r="E126" s="16">
        <v>4400</v>
      </c>
      <c r="F126" s="15">
        <v>103.07700000000001</v>
      </c>
      <c r="G126" s="15">
        <f t="shared" si="8"/>
        <v>453538.80000000005</v>
      </c>
      <c r="H126" s="15"/>
      <c r="I126" s="15">
        <f t="shared" si="9"/>
        <v>0</v>
      </c>
      <c r="J126" s="15">
        <f t="shared" si="7"/>
        <v>453538.80000000005</v>
      </c>
    </row>
    <row r="127" spans="1:10" s="11" customFormat="1" ht="45" x14ac:dyDescent="0.25">
      <c r="A127" s="13" t="s">
        <v>157</v>
      </c>
      <c r="B127" s="6" t="s">
        <v>741</v>
      </c>
      <c r="C127" s="7" t="s">
        <v>568</v>
      </c>
      <c r="D127" s="5" t="s">
        <v>114</v>
      </c>
      <c r="E127" s="16">
        <v>10444</v>
      </c>
      <c r="F127" s="15">
        <v>620</v>
      </c>
      <c r="G127" s="15">
        <f t="shared" si="8"/>
        <v>6475280</v>
      </c>
      <c r="H127" s="15"/>
      <c r="I127" s="15">
        <f t="shared" si="9"/>
        <v>0</v>
      </c>
      <c r="J127" s="15">
        <f t="shared" si="7"/>
        <v>6475280</v>
      </c>
    </row>
    <row r="128" spans="1:10" s="11" customFormat="1" ht="22.5" x14ac:dyDescent="0.25">
      <c r="A128" s="13" t="s">
        <v>158</v>
      </c>
      <c r="B128" s="6" t="s">
        <v>840</v>
      </c>
      <c r="C128" s="7" t="s">
        <v>376</v>
      </c>
      <c r="D128" s="5" t="s">
        <v>114</v>
      </c>
      <c r="E128" s="16">
        <v>4476</v>
      </c>
      <c r="F128" s="15">
        <v>40.625</v>
      </c>
      <c r="G128" s="15">
        <f t="shared" si="8"/>
        <v>181837.5</v>
      </c>
      <c r="H128" s="15"/>
      <c r="I128" s="15">
        <f t="shared" si="9"/>
        <v>0</v>
      </c>
      <c r="J128" s="15">
        <f t="shared" si="7"/>
        <v>181837.5</v>
      </c>
    </row>
    <row r="129" spans="1:10" s="11" customFormat="1" ht="45" x14ac:dyDescent="0.25">
      <c r="A129" s="13" t="s">
        <v>159</v>
      </c>
      <c r="B129" s="6" t="s">
        <v>570</v>
      </c>
      <c r="C129" s="7" t="s">
        <v>839</v>
      </c>
      <c r="D129" s="5" t="s">
        <v>114</v>
      </c>
      <c r="E129" s="16">
        <v>20000</v>
      </c>
      <c r="F129" s="15">
        <v>53</v>
      </c>
      <c r="G129" s="15">
        <f t="shared" si="8"/>
        <v>1060000</v>
      </c>
      <c r="H129" s="15"/>
      <c r="I129" s="15">
        <f t="shared" si="9"/>
        <v>0</v>
      </c>
      <c r="J129" s="15">
        <f t="shared" si="7"/>
        <v>1060000</v>
      </c>
    </row>
    <row r="130" spans="1:10" s="11" customFormat="1" ht="45" x14ac:dyDescent="0.25">
      <c r="A130" s="13" t="s">
        <v>386</v>
      </c>
      <c r="B130" s="6" t="s">
        <v>851</v>
      </c>
      <c r="C130" s="7" t="s">
        <v>852</v>
      </c>
      <c r="D130" s="5" t="s">
        <v>114</v>
      </c>
      <c r="E130" s="16">
        <v>1000</v>
      </c>
      <c r="F130" s="15">
        <v>409.20000000000005</v>
      </c>
      <c r="G130" s="15">
        <f t="shared" si="8"/>
        <v>409200.00000000006</v>
      </c>
      <c r="H130" s="15"/>
      <c r="I130" s="15">
        <f t="shared" si="9"/>
        <v>0</v>
      </c>
      <c r="J130" s="15">
        <f t="shared" si="7"/>
        <v>409200.00000000006</v>
      </c>
    </row>
    <row r="131" spans="1:10" s="11" customFormat="1" ht="45" x14ac:dyDescent="0.25">
      <c r="A131" s="13" t="s">
        <v>160</v>
      </c>
      <c r="B131" s="6" t="s">
        <v>350</v>
      </c>
      <c r="C131" s="7" t="s">
        <v>773</v>
      </c>
      <c r="D131" s="5" t="s">
        <v>114</v>
      </c>
      <c r="E131" s="16">
        <v>1000</v>
      </c>
      <c r="F131" s="15">
        <v>1182.9870000000001</v>
      </c>
      <c r="G131" s="15">
        <f t="shared" ref="G131:G162" si="10">E131*F131</f>
        <v>1182987</v>
      </c>
      <c r="H131" s="15"/>
      <c r="I131" s="15">
        <f t="shared" ref="I131:I162" si="11">E131*H131</f>
        <v>0</v>
      </c>
      <c r="J131" s="15">
        <f t="shared" si="7"/>
        <v>1182987</v>
      </c>
    </row>
    <row r="132" spans="1:10" s="11" customFormat="1" ht="45" x14ac:dyDescent="0.25">
      <c r="A132" s="13" t="s">
        <v>389</v>
      </c>
      <c r="B132" s="6" t="s">
        <v>743</v>
      </c>
      <c r="C132" s="7" t="s">
        <v>853</v>
      </c>
      <c r="D132" s="5" t="s">
        <v>114</v>
      </c>
      <c r="E132" s="16">
        <v>1000</v>
      </c>
      <c r="F132" s="15">
        <v>1643</v>
      </c>
      <c r="G132" s="15">
        <f t="shared" si="10"/>
        <v>1643000</v>
      </c>
      <c r="H132" s="15"/>
      <c r="I132" s="15">
        <f t="shared" si="11"/>
        <v>0</v>
      </c>
      <c r="J132" s="15">
        <f t="shared" ref="J132:J171" si="12">G132+I132</f>
        <v>1643000</v>
      </c>
    </row>
    <row r="133" spans="1:10" s="11" customFormat="1" ht="45" x14ac:dyDescent="0.25">
      <c r="A133" s="13" t="s">
        <v>163</v>
      </c>
      <c r="B133" s="6" t="s">
        <v>763</v>
      </c>
      <c r="C133" s="7" t="s">
        <v>134</v>
      </c>
      <c r="D133" s="5" t="s">
        <v>114</v>
      </c>
      <c r="E133" s="16">
        <v>2000</v>
      </c>
      <c r="F133" s="15">
        <v>12.883000000000001</v>
      </c>
      <c r="G133" s="15">
        <f t="shared" si="10"/>
        <v>25766</v>
      </c>
      <c r="H133" s="15"/>
      <c r="I133" s="15">
        <f t="shared" si="11"/>
        <v>0</v>
      </c>
      <c r="J133" s="15">
        <f t="shared" si="12"/>
        <v>25766</v>
      </c>
    </row>
    <row r="134" spans="1:10" s="11" customFormat="1" ht="15" x14ac:dyDescent="0.25">
      <c r="A134" s="8" t="s">
        <v>854</v>
      </c>
      <c r="B134" s="10"/>
      <c r="C134" s="10"/>
      <c r="D134" s="10"/>
      <c r="E134" s="9"/>
      <c r="F134" s="15"/>
      <c r="G134" s="15">
        <f t="shared" si="10"/>
        <v>0</v>
      </c>
      <c r="H134" s="15"/>
      <c r="I134" s="15">
        <f t="shared" si="11"/>
        <v>0</v>
      </c>
      <c r="J134" s="15">
        <f t="shared" si="12"/>
        <v>0</v>
      </c>
    </row>
    <row r="135" spans="1:10" s="53" customFormat="1" ht="33.75" x14ac:dyDescent="0.25">
      <c r="A135" s="47" t="s">
        <v>392</v>
      </c>
      <c r="B135" s="48" t="s">
        <v>426</v>
      </c>
      <c r="C135" s="49" t="s">
        <v>427</v>
      </c>
      <c r="D135" s="50" t="s">
        <v>428</v>
      </c>
      <c r="E135" s="57">
        <v>1.0774999999999999</v>
      </c>
      <c r="F135" s="52"/>
      <c r="G135" s="52">
        <f t="shared" si="10"/>
        <v>0</v>
      </c>
      <c r="H135" s="52">
        <v>302400</v>
      </c>
      <c r="I135" s="52">
        <f t="shared" si="11"/>
        <v>325835.99999999994</v>
      </c>
      <c r="J135" s="52">
        <f t="shared" si="12"/>
        <v>325835.99999999994</v>
      </c>
    </row>
    <row r="136" spans="1:10" s="53" customFormat="1" ht="22.5" x14ac:dyDescent="0.25">
      <c r="A136" s="47" t="s">
        <v>166</v>
      </c>
      <c r="B136" s="48" t="s">
        <v>429</v>
      </c>
      <c r="C136" s="49" t="s">
        <v>430</v>
      </c>
      <c r="D136" s="50" t="s">
        <v>428</v>
      </c>
      <c r="E136" s="57">
        <v>1.0774999999999999</v>
      </c>
      <c r="F136" s="52"/>
      <c r="G136" s="52">
        <f t="shared" si="10"/>
        <v>0</v>
      </c>
      <c r="H136" s="52">
        <v>216000</v>
      </c>
      <c r="I136" s="52">
        <f t="shared" si="11"/>
        <v>232739.99999999997</v>
      </c>
      <c r="J136" s="52">
        <f t="shared" si="12"/>
        <v>232739.99999999997</v>
      </c>
    </row>
    <row r="137" spans="1:10" s="53" customFormat="1" ht="22.5" x14ac:dyDescent="0.25">
      <c r="A137" s="47" t="s">
        <v>396</v>
      </c>
      <c r="B137" s="48" t="s">
        <v>254</v>
      </c>
      <c r="C137" s="49" t="s">
        <v>432</v>
      </c>
      <c r="D137" s="50" t="s">
        <v>61</v>
      </c>
      <c r="E137" s="54">
        <v>4.3099999999999996</v>
      </c>
      <c r="F137" s="52"/>
      <c r="G137" s="52">
        <f t="shared" si="10"/>
        <v>0</v>
      </c>
      <c r="H137" s="52">
        <v>158400</v>
      </c>
      <c r="I137" s="52">
        <f t="shared" si="11"/>
        <v>682703.99999999988</v>
      </c>
      <c r="J137" s="52">
        <f t="shared" si="12"/>
        <v>682703.99999999988</v>
      </c>
    </row>
    <row r="138" spans="1:10" s="53" customFormat="1" ht="33.75" x14ac:dyDescent="0.25">
      <c r="A138" s="47" t="s">
        <v>167</v>
      </c>
      <c r="B138" s="48" t="s">
        <v>224</v>
      </c>
      <c r="C138" s="49" t="s">
        <v>225</v>
      </c>
      <c r="D138" s="50" t="s">
        <v>61</v>
      </c>
      <c r="E138" s="54">
        <v>27.99</v>
      </c>
      <c r="F138" s="52"/>
      <c r="G138" s="52">
        <f t="shared" si="10"/>
        <v>0</v>
      </c>
      <c r="H138" s="52">
        <v>158400</v>
      </c>
      <c r="I138" s="52">
        <f t="shared" si="11"/>
        <v>4433616</v>
      </c>
      <c r="J138" s="52">
        <f t="shared" si="12"/>
        <v>4433616</v>
      </c>
    </row>
    <row r="139" spans="1:10" s="11" customFormat="1" ht="45" x14ac:dyDescent="0.25">
      <c r="A139" s="13" t="s">
        <v>170</v>
      </c>
      <c r="B139" s="6" t="s">
        <v>433</v>
      </c>
      <c r="C139" s="7" t="s">
        <v>227</v>
      </c>
      <c r="D139" s="5" t="s">
        <v>68</v>
      </c>
      <c r="E139" s="16">
        <v>3230</v>
      </c>
      <c r="F139" s="15">
        <v>2592.473</v>
      </c>
      <c r="G139" s="15">
        <f t="shared" si="10"/>
        <v>8373687.79</v>
      </c>
      <c r="H139" s="15"/>
      <c r="I139" s="15">
        <f t="shared" si="11"/>
        <v>0</v>
      </c>
      <c r="J139" s="15">
        <f t="shared" si="12"/>
        <v>8373687.79</v>
      </c>
    </row>
    <row r="140" spans="1:10" s="53" customFormat="1" ht="45" x14ac:dyDescent="0.25">
      <c r="A140" s="47" t="s">
        <v>171</v>
      </c>
      <c r="B140" s="48" t="s">
        <v>455</v>
      </c>
      <c r="C140" s="49" t="s">
        <v>456</v>
      </c>
      <c r="D140" s="50" t="s">
        <v>457</v>
      </c>
      <c r="E140" s="51">
        <v>70</v>
      </c>
      <c r="F140" s="52"/>
      <c r="G140" s="52">
        <f t="shared" si="10"/>
        <v>0</v>
      </c>
      <c r="H140" s="52">
        <v>5328</v>
      </c>
      <c r="I140" s="52">
        <f t="shared" si="11"/>
        <v>372960</v>
      </c>
      <c r="J140" s="52">
        <f t="shared" si="12"/>
        <v>372960</v>
      </c>
    </row>
    <row r="141" spans="1:10" s="53" customFormat="1" ht="22.5" x14ac:dyDescent="0.25">
      <c r="A141" s="47" t="s">
        <v>172</v>
      </c>
      <c r="B141" s="48" t="s">
        <v>236</v>
      </c>
      <c r="C141" s="49" t="s">
        <v>237</v>
      </c>
      <c r="D141" s="50" t="s">
        <v>145</v>
      </c>
      <c r="E141" s="51">
        <v>7</v>
      </c>
      <c r="F141" s="52"/>
      <c r="G141" s="52">
        <f t="shared" si="10"/>
        <v>0</v>
      </c>
      <c r="H141" s="52">
        <v>50400</v>
      </c>
      <c r="I141" s="52">
        <f t="shared" si="11"/>
        <v>352800</v>
      </c>
      <c r="J141" s="52">
        <f t="shared" si="12"/>
        <v>352800</v>
      </c>
    </row>
    <row r="142" spans="1:10" s="11" customFormat="1" ht="45" x14ac:dyDescent="0.25">
      <c r="A142" s="13" t="s">
        <v>173</v>
      </c>
      <c r="B142" s="6" t="s">
        <v>462</v>
      </c>
      <c r="C142" s="7" t="s">
        <v>463</v>
      </c>
      <c r="D142" s="5" t="s">
        <v>114</v>
      </c>
      <c r="E142" s="16">
        <v>70</v>
      </c>
      <c r="F142" s="15">
        <v>396.36666666666667</v>
      </c>
      <c r="G142" s="15">
        <f t="shared" si="10"/>
        <v>27745.666666666668</v>
      </c>
      <c r="H142" s="15"/>
      <c r="I142" s="15">
        <f t="shared" si="11"/>
        <v>0</v>
      </c>
      <c r="J142" s="15">
        <f t="shared" si="12"/>
        <v>27745.666666666668</v>
      </c>
    </row>
    <row r="143" spans="1:10" s="11" customFormat="1" ht="45" x14ac:dyDescent="0.25">
      <c r="A143" s="13" t="s">
        <v>174</v>
      </c>
      <c r="B143" s="6" t="s">
        <v>434</v>
      </c>
      <c r="C143" s="7" t="s">
        <v>228</v>
      </c>
      <c r="D143" s="5" t="s">
        <v>114</v>
      </c>
      <c r="E143" s="16">
        <v>4256</v>
      </c>
      <c r="F143" s="15">
        <v>509.30000000000007</v>
      </c>
      <c r="G143" s="15">
        <f t="shared" si="10"/>
        <v>2167580.8000000003</v>
      </c>
      <c r="H143" s="15"/>
      <c r="I143" s="15">
        <f t="shared" si="11"/>
        <v>0</v>
      </c>
      <c r="J143" s="15">
        <f t="shared" si="12"/>
        <v>2167580.8000000003</v>
      </c>
    </row>
    <row r="144" spans="1:10" s="11" customFormat="1" ht="45" x14ac:dyDescent="0.25">
      <c r="A144" s="13" t="s">
        <v>175</v>
      </c>
      <c r="B144" s="6" t="s">
        <v>449</v>
      </c>
      <c r="C144" s="7" t="s">
        <v>450</v>
      </c>
      <c r="D144" s="5" t="s">
        <v>114</v>
      </c>
      <c r="E144" s="16">
        <v>5</v>
      </c>
      <c r="F144" s="15">
        <v>5200</v>
      </c>
      <c r="G144" s="15">
        <f t="shared" si="10"/>
        <v>26000</v>
      </c>
      <c r="H144" s="15"/>
      <c r="I144" s="15">
        <f t="shared" si="11"/>
        <v>0</v>
      </c>
      <c r="J144" s="15">
        <f t="shared" si="12"/>
        <v>26000</v>
      </c>
    </row>
    <row r="145" spans="1:10" s="53" customFormat="1" ht="22.5" x14ac:dyDescent="0.25">
      <c r="A145" s="47" t="s">
        <v>176</v>
      </c>
      <c r="B145" s="48" t="s">
        <v>465</v>
      </c>
      <c r="C145" s="49" t="s">
        <v>855</v>
      </c>
      <c r="D145" s="50" t="s">
        <v>61</v>
      </c>
      <c r="E145" s="59">
        <v>7.0000000000000001E-3</v>
      </c>
      <c r="F145" s="52"/>
      <c r="G145" s="52">
        <f t="shared" si="10"/>
        <v>0</v>
      </c>
      <c r="H145" s="52">
        <v>864000</v>
      </c>
      <c r="I145" s="52">
        <f t="shared" si="11"/>
        <v>6048</v>
      </c>
      <c r="J145" s="52">
        <f t="shared" si="12"/>
        <v>6048</v>
      </c>
    </row>
    <row r="146" spans="1:10" s="11" customFormat="1" ht="45" x14ac:dyDescent="0.25">
      <c r="A146" s="13" t="s">
        <v>177</v>
      </c>
      <c r="B146" s="6" t="s">
        <v>856</v>
      </c>
      <c r="C146" s="7" t="s">
        <v>857</v>
      </c>
      <c r="D146" s="5" t="s">
        <v>114</v>
      </c>
      <c r="E146" s="16">
        <v>1</v>
      </c>
      <c r="F146" s="15">
        <v>12562</v>
      </c>
      <c r="G146" s="15">
        <f t="shared" si="10"/>
        <v>12562</v>
      </c>
      <c r="H146" s="15"/>
      <c r="I146" s="15">
        <f t="shared" si="11"/>
        <v>0</v>
      </c>
      <c r="J146" s="15">
        <f t="shared" si="12"/>
        <v>12562</v>
      </c>
    </row>
    <row r="147" spans="1:10" s="11" customFormat="1" ht="45" x14ac:dyDescent="0.25">
      <c r="A147" s="13" t="s">
        <v>178</v>
      </c>
      <c r="B147" s="6" t="s">
        <v>750</v>
      </c>
      <c r="C147" s="7" t="s">
        <v>751</v>
      </c>
      <c r="D147" s="5" t="s">
        <v>114</v>
      </c>
      <c r="E147" s="16">
        <v>1</v>
      </c>
      <c r="F147" s="15">
        <v>2001.2400000000002</v>
      </c>
      <c r="G147" s="15">
        <f t="shared" si="10"/>
        <v>2001.2400000000002</v>
      </c>
      <c r="H147" s="15"/>
      <c r="I147" s="15">
        <f t="shared" si="11"/>
        <v>0</v>
      </c>
      <c r="J147" s="15">
        <f t="shared" si="12"/>
        <v>2001.2400000000002</v>
      </c>
    </row>
    <row r="148" spans="1:10" s="11" customFormat="1" ht="15" x14ac:dyDescent="0.25">
      <c r="A148" s="8" t="s">
        <v>858</v>
      </c>
      <c r="B148" s="10"/>
      <c r="C148" s="10"/>
      <c r="D148" s="10"/>
      <c r="E148" s="9"/>
      <c r="F148" s="15"/>
      <c r="G148" s="15">
        <f t="shared" si="10"/>
        <v>0</v>
      </c>
      <c r="H148" s="15"/>
      <c r="I148" s="15">
        <f t="shared" si="11"/>
        <v>0</v>
      </c>
      <c r="J148" s="15">
        <f t="shared" si="12"/>
        <v>0</v>
      </c>
    </row>
    <row r="149" spans="1:10" s="53" customFormat="1" ht="33.75" x14ac:dyDescent="0.25">
      <c r="A149" s="47" t="s">
        <v>179</v>
      </c>
      <c r="B149" s="48" t="s">
        <v>859</v>
      </c>
      <c r="C149" s="49" t="s">
        <v>860</v>
      </c>
      <c r="D149" s="50" t="s">
        <v>42</v>
      </c>
      <c r="E149" s="51">
        <v>3</v>
      </c>
      <c r="F149" s="52"/>
      <c r="G149" s="52">
        <f t="shared" si="10"/>
        <v>0</v>
      </c>
      <c r="H149" s="52">
        <v>504000</v>
      </c>
      <c r="I149" s="52">
        <f t="shared" si="11"/>
        <v>1512000</v>
      </c>
      <c r="J149" s="52">
        <f t="shared" si="12"/>
        <v>1512000</v>
      </c>
    </row>
    <row r="150" spans="1:10" s="53" customFormat="1" ht="33.75" x14ac:dyDescent="0.25">
      <c r="A150" s="47" t="s">
        <v>181</v>
      </c>
      <c r="B150" s="48" t="s">
        <v>75</v>
      </c>
      <c r="C150" s="49" t="s">
        <v>76</v>
      </c>
      <c r="D150" s="50" t="s">
        <v>77</v>
      </c>
      <c r="E150" s="51">
        <v>300</v>
      </c>
      <c r="F150" s="52"/>
      <c r="G150" s="52">
        <f t="shared" si="10"/>
        <v>0</v>
      </c>
      <c r="H150" s="52">
        <v>4320</v>
      </c>
      <c r="I150" s="52">
        <f t="shared" si="11"/>
        <v>1296000</v>
      </c>
      <c r="J150" s="52">
        <f t="shared" si="12"/>
        <v>1296000</v>
      </c>
    </row>
    <row r="151" spans="1:10" s="11" customFormat="1" ht="45" x14ac:dyDescent="0.25">
      <c r="A151" s="13" t="s">
        <v>183</v>
      </c>
      <c r="B151" s="6" t="s">
        <v>861</v>
      </c>
      <c r="C151" s="7" t="s">
        <v>512</v>
      </c>
      <c r="D151" s="5" t="s">
        <v>114</v>
      </c>
      <c r="E151" s="16">
        <v>5</v>
      </c>
      <c r="F151" s="15">
        <v>5853</v>
      </c>
      <c r="G151" s="15">
        <f t="shared" si="10"/>
        <v>29265</v>
      </c>
      <c r="H151" s="15"/>
      <c r="I151" s="15">
        <f t="shared" si="11"/>
        <v>0</v>
      </c>
      <c r="J151" s="15">
        <f t="shared" si="12"/>
        <v>29265</v>
      </c>
    </row>
    <row r="152" spans="1:10" s="11" customFormat="1" ht="45" x14ac:dyDescent="0.25">
      <c r="A152" s="13" t="s">
        <v>184</v>
      </c>
      <c r="B152" s="6" t="s">
        <v>862</v>
      </c>
      <c r="C152" s="7" t="s">
        <v>513</v>
      </c>
      <c r="D152" s="5" t="s">
        <v>114</v>
      </c>
      <c r="E152" s="16">
        <v>5</v>
      </c>
      <c r="F152" s="15">
        <v>1155</v>
      </c>
      <c r="G152" s="15">
        <f t="shared" si="10"/>
        <v>5775</v>
      </c>
      <c r="H152" s="15"/>
      <c r="I152" s="15">
        <f t="shared" si="11"/>
        <v>0</v>
      </c>
      <c r="J152" s="15">
        <f t="shared" si="12"/>
        <v>5775</v>
      </c>
    </row>
    <row r="153" spans="1:10" s="11" customFormat="1" ht="45" x14ac:dyDescent="0.25">
      <c r="A153" s="13" t="s">
        <v>185</v>
      </c>
      <c r="B153" s="6" t="s">
        <v>863</v>
      </c>
      <c r="C153" s="7" t="s">
        <v>514</v>
      </c>
      <c r="D153" s="5" t="s">
        <v>114</v>
      </c>
      <c r="E153" s="16">
        <v>1</v>
      </c>
      <c r="F153" s="15">
        <v>1850</v>
      </c>
      <c r="G153" s="15">
        <f t="shared" si="10"/>
        <v>1850</v>
      </c>
      <c r="H153" s="15"/>
      <c r="I153" s="15">
        <f t="shared" si="11"/>
        <v>0</v>
      </c>
      <c r="J153" s="15">
        <f t="shared" si="12"/>
        <v>1850</v>
      </c>
    </row>
    <row r="154" spans="1:10" s="11" customFormat="1" ht="15" x14ac:dyDescent="0.25">
      <c r="A154" s="8" t="s">
        <v>864</v>
      </c>
      <c r="B154" s="10"/>
      <c r="C154" s="10"/>
      <c r="D154" s="10"/>
      <c r="E154" s="9"/>
      <c r="F154" s="15"/>
      <c r="G154" s="15">
        <f t="shared" si="10"/>
        <v>0</v>
      </c>
      <c r="H154" s="15"/>
      <c r="I154" s="15">
        <f t="shared" si="11"/>
        <v>0</v>
      </c>
      <c r="J154" s="15">
        <f t="shared" si="12"/>
        <v>0</v>
      </c>
    </row>
    <row r="155" spans="1:10" s="53" customFormat="1" ht="22.5" x14ac:dyDescent="0.25">
      <c r="A155" s="47" t="s">
        <v>186</v>
      </c>
      <c r="B155" s="48" t="s">
        <v>200</v>
      </c>
      <c r="C155" s="49" t="s">
        <v>201</v>
      </c>
      <c r="D155" s="50" t="s">
        <v>202</v>
      </c>
      <c r="E155" s="56">
        <v>22.7</v>
      </c>
      <c r="F155" s="52"/>
      <c r="G155" s="52">
        <f t="shared" si="10"/>
        <v>0</v>
      </c>
      <c r="H155" s="52">
        <v>138670.09691629955</v>
      </c>
      <c r="I155" s="52">
        <f t="shared" si="11"/>
        <v>3147811.1999999997</v>
      </c>
      <c r="J155" s="52">
        <f t="shared" si="12"/>
        <v>3147811.1999999997</v>
      </c>
    </row>
    <row r="156" spans="1:10" s="11" customFormat="1" ht="45" x14ac:dyDescent="0.25">
      <c r="A156" s="13" t="s">
        <v>187</v>
      </c>
      <c r="B156" s="6" t="s">
        <v>752</v>
      </c>
      <c r="C156" s="7" t="s">
        <v>579</v>
      </c>
      <c r="D156" s="5" t="s">
        <v>68</v>
      </c>
      <c r="E156" s="16">
        <v>2652</v>
      </c>
      <c r="F156" s="15">
        <v>1060</v>
      </c>
      <c r="G156" s="15">
        <f t="shared" si="10"/>
        <v>2811120</v>
      </c>
      <c r="H156" s="15">
        <v>0</v>
      </c>
      <c r="I156" s="15">
        <f t="shared" si="11"/>
        <v>0</v>
      </c>
      <c r="J156" s="15">
        <f t="shared" si="12"/>
        <v>2811120</v>
      </c>
    </row>
    <row r="157" spans="1:10" s="11" customFormat="1" ht="45" x14ac:dyDescent="0.25">
      <c r="A157" s="13" t="s">
        <v>188</v>
      </c>
      <c r="B157" s="6" t="s">
        <v>578</v>
      </c>
      <c r="C157" s="7" t="s">
        <v>865</v>
      </c>
      <c r="D157" s="5" t="s">
        <v>68</v>
      </c>
      <c r="E157" s="14">
        <v>56.1</v>
      </c>
      <c r="F157" s="15">
        <v>1060</v>
      </c>
      <c r="G157" s="15">
        <f t="shared" si="10"/>
        <v>59466</v>
      </c>
      <c r="H157" s="15">
        <v>0</v>
      </c>
      <c r="I157" s="15">
        <f t="shared" si="11"/>
        <v>0</v>
      </c>
      <c r="J157" s="15">
        <f t="shared" si="12"/>
        <v>59466</v>
      </c>
    </row>
    <row r="158" spans="1:10" s="11" customFormat="1" ht="33.75" x14ac:dyDescent="0.25">
      <c r="A158" s="13" t="s">
        <v>189</v>
      </c>
      <c r="B158" s="6" t="s">
        <v>866</v>
      </c>
      <c r="C158" s="7" t="s">
        <v>867</v>
      </c>
      <c r="D158" s="5" t="s">
        <v>114</v>
      </c>
      <c r="E158" s="16">
        <v>1</v>
      </c>
      <c r="F158" s="15">
        <v>26540</v>
      </c>
      <c r="G158" s="15">
        <f t="shared" si="10"/>
        <v>26540</v>
      </c>
      <c r="H158" s="15">
        <v>0</v>
      </c>
      <c r="I158" s="15">
        <f t="shared" si="11"/>
        <v>0</v>
      </c>
      <c r="J158" s="15">
        <f t="shared" si="12"/>
        <v>26540</v>
      </c>
    </row>
    <row r="159" spans="1:10" s="11" customFormat="1" ht="45" x14ac:dyDescent="0.25">
      <c r="A159" s="13" t="s">
        <v>190</v>
      </c>
      <c r="B159" s="6" t="s">
        <v>761</v>
      </c>
      <c r="C159" s="7" t="s">
        <v>603</v>
      </c>
      <c r="D159" s="5" t="s">
        <v>114</v>
      </c>
      <c r="E159" s="16">
        <v>20</v>
      </c>
      <c r="F159" s="15">
        <v>14850.000000000002</v>
      </c>
      <c r="G159" s="15">
        <f t="shared" si="10"/>
        <v>297000.00000000006</v>
      </c>
      <c r="H159" s="15">
        <v>0</v>
      </c>
      <c r="I159" s="15">
        <f t="shared" si="11"/>
        <v>0</v>
      </c>
      <c r="J159" s="15">
        <f t="shared" si="12"/>
        <v>297000.00000000006</v>
      </c>
    </row>
    <row r="160" spans="1:10" s="11" customFormat="1" ht="45" x14ac:dyDescent="0.25">
      <c r="A160" s="13" t="s">
        <v>191</v>
      </c>
      <c r="B160" s="6" t="s">
        <v>608</v>
      </c>
      <c r="C160" s="7" t="s">
        <v>609</v>
      </c>
      <c r="D160" s="5" t="s">
        <v>114</v>
      </c>
      <c r="E160" s="16">
        <v>40</v>
      </c>
      <c r="F160" s="15">
        <v>578</v>
      </c>
      <c r="G160" s="15">
        <f t="shared" si="10"/>
        <v>23120</v>
      </c>
      <c r="H160" s="15"/>
      <c r="I160" s="15">
        <f t="shared" si="11"/>
        <v>0</v>
      </c>
      <c r="J160" s="15">
        <f t="shared" si="12"/>
        <v>23120</v>
      </c>
    </row>
    <row r="161" spans="1:10" s="11" customFormat="1" ht="45" x14ac:dyDescent="0.25">
      <c r="A161" s="13" t="s">
        <v>192</v>
      </c>
      <c r="B161" s="6" t="s">
        <v>608</v>
      </c>
      <c r="C161" s="7" t="s">
        <v>611</v>
      </c>
      <c r="D161" s="5" t="s">
        <v>114</v>
      </c>
      <c r="E161" s="16">
        <v>22</v>
      </c>
      <c r="F161" s="15">
        <v>578</v>
      </c>
      <c r="G161" s="15">
        <f t="shared" si="10"/>
        <v>12716</v>
      </c>
      <c r="H161" s="15"/>
      <c r="I161" s="15">
        <f t="shared" si="11"/>
        <v>0</v>
      </c>
      <c r="J161" s="15">
        <f t="shared" si="12"/>
        <v>12716</v>
      </c>
    </row>
    <row r="162" spans="1:10" s="53" customFormat="1" ht="22.5" x14ac:dyDescent="0.25">
      <c r="A162" s="47" t="s">
        <v>193</v>
      </c>
      <c r="B162" s="48" t="s">
        <v>661</v>
      </c>
      <c r="C162" s="49" t="s">
        <v>662</v>
      </c>
      <c r="D162" s="50" t="s">
        <v>202</v>
      </c>
      <c r="E162" s="56">
        <v>3.3</v>
      </c>
      <c r="F162" s="52"/>
      <c r="G162" s="52">
        <f t="shared" si="10"/>
        <v>0</v>
      </c>
      <c r="H162" s="52">
        <v>132192</v>
      </c>
      <c r="I162" s="52">
        <f t="shared" si="11"/>
        <v>436233.6</v>
      </c>
      <c r="J162" s="52">
        <f t="shared" si="12"/>
        <v>436233.6</v>
      </c>
    </row>
    <row r="163" spans="1:10" s="11" customFormat="1" ht="45" x14ac:dyDescent="0.25">
      <c r="A163" s="13" t="s">
        <v>194</v>
      </c>
      <c r="B163" s="6" t="s">
        <v>664</v>
      </c>
      <c r="C163" s="7" t="s">
        <v>753</v>
      </c>
      <c r="D163" s="5" t="s">
        <v>68</v>
      </c>
      <c r="E163" s="14">
        <v>336.6</v>
      </c>
      <c r="F163" s="15">
        <v>89.9</v>
      </c>
      <c r="G163" s="15">
        <f t="shared" ref="G163:G171" si="13">E163*F163</f>
        <v>30260.340000000004</v>
      </c>
      <c r="H163" s="15">
        <v>0</v>
      </c>
      <c r="I163" s="15">
        <f t="shared" ref="I163:I171" si="14">E163*H163</f>
        <v>0</v>
      </c>
      <c r="J163" s="15">
        <f t="shared" si="12"/>
        <v>30260.340000000004</v>
      </c>
    </row>
    <row r="164" spans="1:10" s="11" customFormat="1" ht="45" x14ac:dyDescent="0.25">
      <c r="A164" s="13" t="s">
        <v>195</v>
      </c>
      <c r="B164" s="6" t="s">
        <v>667</v>
      </c>
      <c r="C164" s="7" t="s">
        <v>668</v>
      </c>
      <c r="D164" s="5" t="s">
        <v>114</v>
      </c>
      <c r="E164" s="16">
        <v>30</v>
      </c>
      <c r="F164" s="15">
        <v>5</v>
      </c>
      <c r="G164" s="15">
        <f t="shared" si="13"/>
        <v>150</v>
      </c>
      <c r="H164" s="15"/>
      <c r="I164" s="15">
        <f t="shared" si="14"/>
        <v>0</v>
      </c>
      <c r="J164" s="15">
        <f t="shared" si="12"/>
        <v>150</v>
      </c>
    </row>
    <row r="165" spans="1:10" s="11" customFormat="1" ht="45" x14ac:dyDescent="0.25">
      <c r="A165" s="13" t="s">
        <v>196</v>
      </c>
      <c r="B165" s="6" t="s">
        <v>667</v>
      </c>
      <c r="C165" s="7" t="s">
        <v>670</v>
      </c>
      <c r="D165" s="5" t="s">
        <v>114</v>
      </c>
      <c r="E165" s="16">
        <v>30</v>
      </c>
      <c r="F165" s="15">
        <v>6</v>
      </c>
      <c r="G165" s="15">
        <f t="shared" si="13"/>
        <v>180</v>
      </c>
      <c r="H165" s="15"/>
      <c r="I165" s="15">
        <f t="shared" si="14"/>
        <v>0</v>
      </c>
      <c r="J165" s="15">
        <f t="shared" si="12"/>
        <v>180</v>
      </c>
    </row>
    <row r="166" spans="1:10" s="11" customFormat="1" ht="45" x14ac:dyDescent="0.25">
      <c r="A166" s="13" t="s">
        <v>197</v>
      </c>
      <c r="B166" s="6" t="s">
        <v>868</v>
      </c>
      <c r="C166" s="7" t="s">
        <v>642</v>
      </c>
      <c r="D166" s="5" t="s">
        <v>114</v>
      </c>
      <c r="E166" s="16">
        <v>600</v>
      </c>
      <c r="F166" s="15">
        <v>70</v>
      </c>
      <c r="G166" s="15">
        <f t="shared" si="13"/>
        <v>42000</v>
      </c>
      <c r="H166" s="15"/>
      <c r="I166" s="15">
        <f t="shared" si="14"/>
        <v>0</v>
      </c>
      <c r="J166" s="15">
        <f t="shared" si="12"/>
        <v>42000</v>
      </c>
    </row>
    <row r="167" spans="1:10" s="11" customFormat="1" ht="45" x14ac:dyDescent="0.25">
      <c r="A167" s="13" t="s">
        <v>401</v>
      </c>
      <c r="B167" s="6" t="s">
        <v>868</v>
      </c>
      <c r="C167" s="7" t="s">
        <v>644</v>
      </c>
      <c r="D167" s="5" t="s">
        <v>114</v>
      </c>
      <c r="E167" s="16">
        <v>120</v>
      </c>
      <c r="F167" s="15">
        <v>40.17</v>
      </c>
      <c r="G167" s="15">
        <f t="shared" si="13"/>
        <v>4820.4000000000005</v>
      </c>
      <c r="H167" s="15"/>
      <c r="I167" s="15">
        <f t="shared" si="14"/>
        <v>0</v>
      </c>
      <c r="J167" s="15">
        <f t="shared" si="12"/>
        <v>4820.4000000000005</v>
      </c>
    </row>
    <row r="168" spans="1:10" s="11" customFormat="1" ht="45" x14ac:dyDescent="0.25">
      <c r="A168" s="13" t="s">
        <v>198</v>
      </c>
      <c r="B168" s="6" t="s">
        <v>654</v>
      </c>
      <c r="C168" s="7" t="s">
        <v>655</v>
      </c>
      <c r="D168" s="5" t="s">
        <v>68</v>
      </c>
      <c r="E168" s="16">
        <v>900</v>
      </c>
      <c r="F168" s="15">
        <v>297</v>
      </c>
      <c r="G168" s="15">
        <f t="shared" si="13"/>
        <v>267300</v>
      </c>
      <c r="H168" s="15"/>
      <c r="I168" s="15">
        <f t="shared" si="14"/>
        <v>0</v>
      </c>
      <c r="J168" s="15">
        <f t="shared" si="12"/>
        <v>267300</v>
      </c>
    </row>
    <row r="169" spans="1:10" s="11" customFormat="1" ht="45" x14ac:dyDescent="0.25">
      <c r="A169" s="13" t="s">
        <v>403</v>
      </c>
      <c r="B169" s="6" t="s">
        <v>651</v>
      </c>
      <c r="C169" s="7" t="s">
        <v>869</v>
      </c>
      <c r="D169" s="5" t="s">
        <v>114</v>
      </c>
      <c r="E169" s="16">
        <v>1800</v>
      </c>
      <c r="F169" s="15">
        <v>0.64</v>
      </c>
      <c r="G169" s="15">
        <f t="shared" si="13"/>
        <v>1152</v>
      </c>
      <c r="H169" s="15"/>
      <c r="I169" s="15">
        <f t="shared" si="14"/>
        <v>0</v>
      </c>
      <c r="J169" s="15">
        <f t="shared" si="12"/>
        <v>1152</v>
      </c>
    </row>
    <row r="170" spans="1:10" s="11" customFormat="1" ht="22.5" x14ac:dyDescent="0.25">
      <c r="A170" s="13" t="s">
        <v>404</v>
      </c>
      <c r="B170" s="6" t="s">
        <v>870</v>
      </c>
      <c r="C170" s="7" t="s">
        <v>871</v>
      </c>
      <c r="D170" s="5" t="s">
        <v>114</v>
      </c>
      <c r="E170" s="16">
        <v>1</v>
      </c>
      <c r="F170" s="15">
        <v>1696</v>
      </c>
      <c r="G170" s="15">
        <f t="shared" si="13"/>
        <v>1696</v>
      </c>
      <c r="H170" s="15"/>
      <c r="I170" s="15">
        <f t="shared" si="14"/>
        <v>0</v>
      </c>
      <c r="J170" s="15">
        <f t="shared" si="12"/>
        <v>1696</v>
      </c>
    </row>
    <row r="171" spans="1:10" s="11" customFormat="1" ht="45" x14ac:dyDescent="0.25">
      <c r="A171" s="13" t="s">
        <v>199</v>
      </c>
      <c r="B171" s="6" t="s">
        <v>872</v>
      </c>
      <c r="C171" s="7" t="s">
        <v>873</v>
      </c>
      <c r="D171" s="5" t="s">
        <v>68</v>
      </c>
      <c r="E171" s="16">
        <v>60</v>
      </c>
      <c r="F171" s="15">
        <v>66.333333333333329</v>
      </c>
      <c r="G171" s="15">
        <f t="shared" si="13"/>
        <v>3979.9999999999995</v>
      </c>
      <c r="H171" s="15"/>
      <c r="I171" s="15">
        <f t="shared" si="14"/>
        <v>0</v>
      </c>
      <c r="J171" s="15">
        <f t="shared" si="12"/>
        <v>3979.9999999999995</v>
      </c>
    </row>
    <row r="172" spans="1:10" x14ac:dyDescent="0.25">
      <c r="G172" s="18">
        <f t="shared" ref="G172:I172" si="15">SUM(G3:G171)</f>
        <v>85717712.490666658</v>
      </c>
      <c r="H172" s="18"/>
      <c r="I172" s="18">
        <f t="shared" si="15"/>
        <v>39085675.180800006</v>
      </c>
      <c r="J172" s="18">
        <f>SUM(J3:J171)</f>
        <v>124803387.67146665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Сводный</vt:lpstr>
      <vt:lpstr>3.1-ЭОМ</vt:lpstr>
      <vt:lpstr>3.1-СЭО</vt:lpstr>
      <vt:lpstr>1.1,1.2,2.1.0-ЭОМ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2025-05-28T14:32:33Z</dcterms:modified>
</cp:coreProperties>
</file>