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ЭтаКнига" defaultThemeVersion="166925"/>
  <mc:AlternateContent xmlns:mc="http://schemas.openxmlformats.org/markup-compatibility/2006">
    <mc:Choice Requires="x15">
      <x15ac:absPath xmlns:x15ac="http://schemas.microsoft.com/office/spreadsheetml/2010/11/ac" url="C:\Денис\34_Усть-Луга Часть 2 Часть 5\01_Исходники\05_КП сводная\"/>
    </mc:Choice>
  </mc:AlternateContent>
  <xr:revisionPtr revIDLastSave="0" documentId="13_ncr:1_{084D8BB3-8804-4F95-8675-4B659BF27815}" xr6:coauthVersionLast="47" xr6:coauthVersionMax="47" xr10:uidLastSave="{00000000-0000-0000-0000-000000000000}"/>
  <bookViews>
    <workbookView xWindow="-28920" yWindow="-120" windowWidth="29040" windowHeight="15840" tabRatio="960" activeTab="1"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'02-01-01_СМР_ОБ_ЦРП'!$A$1:$J$13</definedName>
    <definedName name="_xlnm._FilterDatabase" localSheetId="25" hidden="1">'02-01-02_СМР_ОБ_ЭП2'!#REF!</definedName>
    <definedName name="_xlnm._FilterDatabase" localSheetId="17" hidden="1">'02-01-10_СМР_ОБ_ЭП1'!#REF!</definedName>
    <definedName name="_xlnm._FilterDatabase" localSheetId="15" hidden="1">'02-02-01_СМР_КНС_ЭП1'!$E$1:$E$135</definedName>
    <definedName name="_xlnm._FilterDatabase" localSheetId="14" hidden="1">'02-02-02_СМР_КНС_ЭП2'!$E$1:$E$83</definedName>
    <definedName name="_xlnm._FilterDatabase" localSheetId="13" hidden="1">'02-02-03_СМР_КНС_ЭП2'!$E$1:$E$150</definedName>
    <definedName name="_xlnm._FilterDatabase" localSheetId="12" hidden="1">'02-02-04_СМР_КНС_ЭП3'!$E$1:$E$78</definedName>
    <definedName name="_xlnm._FilterDatabase" localSheetId="11" hidden="1">'02-02-05_СМР_КНС_ЭП4'!$E$1:$E$78</definedName>
    <definedName name="_xlnm._FilterDatabase" localSheetId="10" hidden="1">'02-02-06_СМР_КНС_ЭП5'!$E$1:$E$71</definedName>
    <definedName name="_xlnm._FilterDatabase" localSheetId="9" hidden="1">'02-02-07_СМР_КНС_ЭП5'!$E$1:$E$122</definedName>
    <definedName name="_xlnm._FilterDatabase" localSheetId="8" hidden="1">'02-02-08_СМР_КНС_ЭП5'!$E$1:$E$79</definedName>
    <definedName name="_xlnm._FilterDatabase" localSheetId="7" hidden="1">'02-02-09_СМР_КНС_ЭП6о-'!$E$1:$E$86</definedName>
    <definedName name="_xlnm._FilterDatabase" localSheetId="6" hidden="1">'02-02-10_СМР_КНС_ЭП6'!$E$1:$E$114</definedName>
    <definedName name="_xlnm._FilterDatabase" localSheetId="5" hidden="1">'02-02-11_СМР_КНС_ЭП7'!$E$1:$E$100</definedName>
    <definedName name="_xlnm._FilterDatabase" localSheetId="4" hidden="1">'02-02-12_СМР_КНС ЭП7'!$E$1:$E$109</definedName>
    <definedName name="_xlnm._FilterDatabase" localSheetId="3" hidden="1">'02-02-13_СМР_КНС_ЭП8'!$E$1:$E$182</definedName>
    <definedName name="_xlnm._FilterDatabase" localSheetId="2" hidden="1">'02-02-14_СМР_КНС_ЭП9'!$E$1:$E$89</definedName>
    <definedName name="_xlnm._FilterDatabase" localSheetId="1" hidden="1">'02-03-01_СМР_Каб.жур'!#REF!</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'!$4:$4</definedName>
    <definedName name="_xlnm.Print_Area" localSheetId="0">'Сводный '!$A:$H</definedName>
  </definedNames>
  <calcPr calcId="191029" iterateCount="1"/>
</workbook>
</file>

<file path=xl/calcChain.xml><?xml version="1.0" encoding="utf-8"?>
<calcChain xmlns="http://schemas.openxmlformats.org/spreadsheetml/2006/main">
  <c r="I4" i="24" l="1"/>
  <c r="J4" i="24" s="1"/>
  <c r="I10" i="24"/>
  <c r="J10" i="24" s="1"/>
  <c r="I9" i="24"/>
  <c r="J9" i="24" s="1"/>
  <c r="I8" i="24"/>
  <c r="J8" i="24" s="1"/>
  <c r="I7" i="24"/>
  <c r="J7" i="24" s="1"/>
  <c r="I6" i="24"/>
  <c r="J6" i="24" s="1"/>
  <c r="I4" i="23"/>
  <c r="J4" i="23" s="1"/>
  <c r="I10" i="23"/>
  <c r="J10" i="23" s="1"/>
  <c r="I9" i="23"/>
  <c r="J9" i="23" s="1"/>
  <c r="I8" i="23"/>
  <c r="J8" i="23" s="1"/>
  <c r="I7" i="23"/>
  <c r="J7" i="23" s="1"/>
  <c r="I6" i="23"/>
  <c r="J6" i="23" s="1"/>
  <c r="I34" i="22"/>
  <c r="J34" i="22" s="1"/>
  <c r="I32" i="22"/>
  <c r="J32" i="22" s="1"/>
  <c r="I31" i="22"/>
  <c r="J31" i="22" s="1"/>
  <c r="J30" i="22"/>
  <c r="I30" i="22"/>
  <c r="I29" i="22"/>
  <c r="J29" i="22" s="1"/>
  <c r="I28" i="22"/>
  <c r="J28" i="22" s="1"/>
  <c r="I27" i="22"/>
  <c r="J27" i="22" s="1"/>
  <c r="I26" i="22"/>
  <c r="J26" i="22" s="1"/>
  <c r="I25" i="22"/>
  <c r="J25" i="22" s="1"/>
  <c r="I24" i="22"/>
  <c r="J24" i="22" s="1"/>
  <c r="I23" i="22"/>
  <c r="J23" i="22" s="1"/>
  <c r="I22" i="22"/>
  <c r="J22" i="22" s="1"/>
  <c r="I21" i="22"/>
  <c r="J21" i="22" s="1"/>
  <c r="I20" i="22"/>
  <c r="J20" i="22" s="1"/>
  <c r="I19" i="22"/>
  <c r="J19" i="22" s="1"/>
  <c r="I18" i="22"/>
  <c r="J18" i="22" s="1"/>
  <c r="I17" i="22"/>
  <c r="J17" i="22" s="1"/>
  <c r="I16" i="22"/>
  <c r="J16" i="22" s="1"/>
  <c r="I15" i="22"/>
  <c r="J15" i="22" s="1"/>
  <c r="J14" i="22"/>
  <c r="I14" i="22"/>
  <c r="I13" i="22"/>
  <c r="J13" i="22" s="1"/>
  <c r="I12" i="22"/>
  <c r="J12" i="22" s="1"/>
  <c r="I11" i="22"/>
  <c r="J11" i="22" s="1"/>
  <c r="I10" i="22"/>
  <c r="J10" i="22" s="1"/>
  <c r="I9" i="22"/>
  <c r="J9" i="22" s="1"/>
  <c r="I8" i="22"/>
  <c r="J8" i="22" s="1"/>
  <c r="I7" i="22"/>
  <c r="J7" i="22" s="1"/>
  <c r="I6" i="22"/>
  <c r="J6" i="22" s="1"/>
  <c r="I5" i="22"/>
  <c r="J5" i="22" s="1"/>
  <c r="I4" i="22"/>
  <c r="J4" i="22" s="1"/>
  <c r="I25" i="21"/>
  <c r="J25" i="21" s="1"/>
  <c r="I23" i="21"/>
  <c r="J23" i="21" s="1"/>
  <c r="I22" i="21"/>
  <c r="J22" i="21" s="1"/>
  <c r="I21" i="21"/>
  <c r="J21" i="21" s="1"/>
  <c r="I20" i="21"/>
  <c r="J20" i="21" s="1"/>
  <c r="J19" i="21"/>
  <c r="I19" i="21"/>
  <c r="I18" i="21"/>
  <c r="J18" i="21" s="1"/>
  <c r="I17" i="21"/>
  <c r="J17" i="21" s="1"/>
  <c r="I16" i="21"/>
  <c r="J16" i="21" s="1"/>
  <c r="I15" i="21"/>
  <c r="J15" i="21" s="1"/>
  <c r="I14" i="21"/>
  <c r="J14" i="21" s="1"/>
  <c r="I13" i="21"/>
  <c r="J13" i="21" s="1"/>
  <c r="I12" i="21"/>
  <c r="J12" i="21" s="1"/>
  <c r="I11" i="21"/>
  <c r="J11" i="21" s="1"/>
  <c r="I10" i="21"/>
  <c r="J10" i="21" s="1"/>
  <c r="I9" i="21"/>
  <c r="J9" i="21" s="1"/>
  <c r="I8" i="21"/>
  <c r="J8" i="21" s="1"/>
  <c r="I7" i="21"/>
  <c r="J7" i="21" s="1"/>
  <c r="I6" i="21"/>
  <c r="J6" i="21" s="1"/>
  <c r="I5" i="21"/>
  <c r="J5" i="21" s="1"/>
  <c r="I4" i="21"/>
  <c r="J4" i="21" s="1"/>
  <c r="I34" i="20"/>
  <c r="J34" i="20" s="1"/>
  <c r="I32" i="20"/>
  <c r="J32" i="20" s="1"/>
  <c r="I31" i="20"/>
  <c r="J31" i="20" s="1"/>
  <c r="I30" i="20"/>
  <c r="J30" i="20" s="1"/>
  <c r="I29" i="20"/>
  <c r="J29" i="20" s="1"/>
  <c r="I28" i="20"/>
  <c r="J28" i="20" s="1"/>
  <c r="I27" i="20"/>
  <c r="J27" i="20" s="1"/>
  <c r="I26" i="20"/>
  <c r="J26" i="20" s="1"/>
  <c r="I25" i="20"/>
  <c r="J25" i="20" s="1"/>
  <c r="I24" i="20"/>
  <c r="J24" i="20" s="1"/>
  <c r="I23" i="20"/>
  <c r="J23" i="20" s="1"/>
  <c r="I22" i="20"/>
  <c r="J22" i="20" s="1"/>
  <c r="I21" i="20"/>
  <c r="J21" i="20" s="1"/>
  <c r="I20" i="20"/>
  <c r="J20" i="20" s="1"/>
  <c r="I19" i="20"/>
  <c r="J19" i="20" s="1"/>
  <c r="I18" i="20"/>
  <c r="J18" i="20" s="1"/>
  <c r="I17" i="20"/>
  <c r="J17" i="20" s="1"/>
  <c r="I16" i="20"/>
  <c r="J16" i="20" s="1"/>
  <c r="I15" i="20"/>
  <c r="J15" i="20" s="1"/>
  <c r="I14" i="20"/>
  <c r="J14" i="20" s="1"/>
  <c r="I13" i="20"/>
  <c r="J13" i="20" s="1"/>
  <c r="I12" i="20"/>
  <c r="J12" i="20" s="1"/>
  <c r="I11" i="20"/>
  <c r="J11" i="20" s="1"/>
  <c r="I10" i="20"/>
  <c r="J10" i="20" s="1"/>
  <c r="I9" i="20"/>
  <c r="J9" i="20" s="1"/>
  <c r="I8" i="20"/>
  <c r="J8" i="20" s="1"/>
  <c r="I7" i="20"/>
  <c r="J7" i="20" s="1"/>
  <c r="I6" i="20"/>
  <c r="J6" i="20" s="1"/>
  <c r="I5" i="20"/>
  <c r="J5" i="20" s="1"/>
  <c r="I4" i="20"/>
  <c r="J4" i="20" s="1"/>
  <c r="I17" i="19"/>
  <c r="J17" i="19" s="1"/>
  <c r="I16" i="19"/>
  <c r="J16" i="19" s="1"/>
  <c r="I15" i="19"/>
  <c r="J15" i="19" s="1"/>
  <c r="I14" i="19"/>
  <c r="J14" i="19" s="1"/>
  <c r="I13" i="19"/>
  <c r="J13" i="19" s="1"/>
  <c r="I12" i="19"/>
  <c r="J12" i="19" s="1"/>
  <c r="I11" i="19"/>
  <c r="J11" i="19" s="1"/>
  <c r="I10" i="19"/>
  <c r="J10" i="19" s="1"/>
  <c r="I9" i="19"/>
  <c r="J9" i="19" s="1"/>
  <c r="I8" i="19"/>
  <c r="J8" i="19" s="1"/>
  <c r="I7" i="19"/>
  <c r="J7" i="19" s="1"/>
  <c r="I6" i="19"/>
  <c r="J6" i="19" s="1"/>
  <c r="I5" i="19"/>
  <c r="J5" i="19" s="1"/>
  <c r="I4" i="19"/>
  <c r="J4" i="19" s="1"/>
  <c r="I134" i="15"/>
  <c r="G134" i="15"/>
  <c r="I133" i="15"/>
  <c r="G133" i="15"/>
  <c r="I132" i="15"/>
  <c r="G132" i="15"/>
  <c r="I131" i="15"/>
  <c r="G131" i="15"/>
  <c r="I130" i="15"/>
  <c r="G130" i="15"/>
  <c r="I129" i="15"/>
  <c r="G129" i="15"/>
  <c r="J129" i="15" s="1"/>
  <c r="I128" i="15"/>
  <c r="G128" i="15"/>
  <c r="I126" i="15"/>
  <c r="G126" i="15"/>
  <c r="I124" i="15"/>
  <c r="G124" i="15"/>
  <c r="I123" i="15"/>
  <c r="G123" i="15"/>
  <c r="I121" i="15"/>
  <c r="G121" i="15"/>
  <c r="I120" i="15"/>
  <c r="J120" i="15" s="1"/>
  <c r="G120" i="15"/>
  <c r="I119" i="15"/>
  <c r="G119" i="15"/>
  <c r="I117" i="15"/>
  <c r="J117" i="15" s="1"/>
  <c r="G117" i="15"/>
  <c r="I116" i="15"/>
  <c r="G116" i="15"/>
  <c r="I115" i="15"/>
  <c r="G115" i="15"/>
  <c r="I114" i="15"/>
  <c r="G114" i="15"/>
  <c r="I113" i="15"/>
  <c r="J113" i="15" s="1"/>
  <c r="G113" i="15"/>
  <c r="I112" i="15"/>
  <c r="G112" i="15"/>
  <c r="I111" i="15"/>
  <c r="G111" i="15"/>
  <c r="I110" i="15"/>
  <c r="G110" i="15"/>
  <c r="J110" i="15" s="1"/>
  <c r="I108" i="15"/>
  <c r="G108" i="15"/>
  <c r="I107" i="15"/>
  <c r="G107" i="15"/>
  <c r="I105" i="15"/>
  <c r="G105" i="15"/>
  <c r="I104" i="15"/>
  <c r="G104" i="15"/>
  <c r="I103" i="15"/>
  <c r="G103" i="15"/>
  <c r="I102" i="15"/>
  <c r="G102" i="15"/>
  <c r="I100" i="15"/>
  <c r="G100" i="15"/>
  <c r="I99" i="15"/>
  <c r="G99" i="15"/>
  <c r="I98" i="15"/>
  <c r="G98" i="15"/>
  <c r="I96" i="15"/>
  <c r="G96" i="15"/>
  <c r="I95" i="15"/>
  <c r="G95" i="15"/>
  <c r="I93" i="15"/>
  <c r="G93" i="15"/>
  <c r="I92" i="15"/>
  <c r="G92" i="15"/>
  <c r="I91" i="15"/>
  <c r="J91" i="15" s="1"/>
  <c r="G91" i="15"/>
  <c r="I90" i="15"/>
  <c r="G90" i="15"/>
  <c r="I89" i="15"/>
  <c r="G89" i="15"/>
  <c r="I88" i="15"/>
  <c r="G88" i="15"/>
  <c r="I87" i="15"/>
  <c r="J87" i="15" s="1"/>
  <c r="G87" i="15"/>
  <c r="I86" i="15"/>
  <c r="G86" i="15"/>
  <c r="I85" i="15"/>
  <c r="G85" i="15"/>
  <c r="I84" i="15"/>
  <c r="G84" i="15"/>
  <c r="I83" i="15"/>
  <c r="J83" i="15" s="1"/>
  <c r="G83" i="15"/>
  <c r="I82" i="15"/>
  <c r="G82" i="15"/>
  <c r="I81" i="15"/>
  <c r="G81" i="15"/>
  <c r="I80" i="15"/>
  <c r="G80" i="15"/>
  <c r="I79" i="15"/>
  <c r="J79" i="15" s="1"/>
  <c r="G79" i="15"/>
  <c r="I78" i="15"/>
  <c r="G78" i="15"/>
  <c r="I77" i="15"/>
  <c r="G77" i="15"/>
  <c r="I76" i="15"/>
  <c r="G76" i="15"/>
  <c r="I75" i="15"/>
  <c r="J75" i="15" s="1"/>
  <c r="G75" i="15"/>
  <c r="I74" i="15"/>
  <c r="G74" i="15"/>
  <c r="I73" i="15"/>
  <c r="G73" i="15"/>
  <c r="I72" i="15"/>
  <c r="G72" i="15"/>
  <c r="J72" i="15" s="1"/>
  <c r="I71" i="15"/>
  <c r="G71" i="15"/>
  <c r="I70" i="15"/>
  <c r="G70" i="15"/>
  <c r="I69" i="15"/>
  <c r="G69" i="15"/>
  <c r="I68" i="15"/>
  <c r="G68" i="15"/>
  <c r="I67" i="15"/>
  <c r="G67" i="15"/>
  <c r="I66" i="15"/>
  <c r="G66" i="15"/>
  <c r="I65" i="15"/>
  <c r="G65" i="15"/>
  <c r="I64" i="15"/>
  <c r="G64" i="15"/>
  <c r="I63" i="15"/>
  <c r="G63" i="15"/>
  <c r="I62" i="15"/>
  <c r="G62" i="15"/>
  <c r="I61" i="15"/>
  <c r="G61" i="15"/>
  <c r="I60" i="15"/>
  <c r="G60" i="15"/>
  <c r="I59" i="15"/>
  <c r="G59" i="15"/>
  <c r="I58" i="15"/>
  <c r="G58" i="15"/>
  <c r="I57" i="15"/>
  <c r="G57" i="15"/>
  <c r="I56" i="15"/>
  <c r="G56" i="15"/>
  <c r="I55" i="15"/>
  <c r="G55" i="15"/>
  <c r="I54" i="15"/>
  <c r="G54" i="15"/>
  <c r="I53" i="15"/>
  <c r="G53" i="15"/>
  <c r="I52" i="15"/>
  <c r="G52" i="15"/>
  <c r="I51" i="15"/>
  <c r="G51" i="15"/>
  <c r="I50" i="15"/>
  <c r="G50" i="15"/>
  <c r="I49" i="15"/>
  <c r="G49" i="15"/>
  <c r="I48" i="15"/>
  <c r="G48" i="15"/>
  <c r="I47" i="15"/>
  <c r="G47" i="15"/>
  <c r="I46" i="15"/>
  <c r="G46" i="15"/>
  <c r="I45" i="15"/>
  <c r="G45" i="15"/>
  <c r="J45" i="15" s="1"/>
  <c r="J44" i="15"/>
  <c r="I44" i="15"/>
  <c r="G44" i="15"/>
  <c r="I43" i="15"/>
  <c r="G43" i="15"/>
  <c r="I42" i="15"/>
  <c r="G42" i="15"/>
  <c r="I41" i="15"/>
  <c r="G41" i="15"/>
  <c r="I40" i="15"/>
  <c r="J40" i="15" s="1"/>
  <c r="G40" i="15"/>
  <c r="I39" i="15"/>
  <c r="G39" i="15"/>
  <c r="I38" i="15"/>
  <c r="G38" i="15"/>
  <c r="J38" i="15" s="1"/>
  <c r="I37" i="15"/>
  <c r="G37" i="15"/>
  <c r="I35" i="15"/>
  <c r="G35" i="15"/>
  <c r="J35" i="15" s="1"/>
  <c r="I34" i="15"/>
  <c r="G34" i="15"/>
  <c r="J34" i="15" s="1"/>
  <c r="I33" i="15"/>
  <c r="G33" i="15"/>
  <c r="I32" i="15"/>
  <c r="G32" i="15"/>
  <c r="I31" i="15"/>
  <c r="G31" i="15"/>
  <c r="I30" i="15"/>
  <c r="G30" i="15"/>
  <c r="I29" i="15"/>
  <c r="G29" i="15"/>
  <c r="I28" i="15"/>
  <c r="G28" i="15"/>
  <c r="J28" i="15" s="1"/>
  <c r="I27" i="15"/>
  <c r="G27" i="15"/>
  <c r="I26" i="15"/>
  <c r="G26" i="15"/>
  <c r="I25" i="15"/>
  <c r="G25" i="15"/>
  <c r="I24" i="15"/>
  <c r="G24" i="15"/>
  <c r="I23" i="15"/>
  <c r="G23" i="15"/>
  <c r="I22" i="15"/>
  <c r="G22" i="15"/>
  <c r="I21" i="15"/>
  <c r="G21" i="15"/>
  <c r="I20" i="15"/>
  <c r="G20" i="15"/>
  <c r="I19" i="15"/>
  <c r="G19" i="15"/>
  <c r="J19" i="15" s="1"/>
  <c r="I18" i="15"/>
  <c r="G18" i="15"/>
  <c r="I16" i="15"/>
  <c r="G16" i="15"/>
  <c r="I15" i="15"/>
  <c r="G15" i="15"/>
  <c r="I14" i="15"/>
  <c r="G14" i="15"/>
  <c r="I13" i="15"/>
  <c r="G13" i="15"/>
  <c r="J13" i="15" s="1"/>
  <c r="I12" i="15"/>
  <c r="G12" i="15"/>
  <c r="I11" i="15"/>
  <c r="G11" i="15"/>
  <c r="I10" i="15"/>
  <c r="G10" i="15"/>
  <c r="I9" i="15"/>
  <c r="G9" i="15"/>
  <c r="I8" i="15"/>
  <c r="G8" i="15"/>
  <c r="I7" i="15"/>
  <c r="G7" i="15"/>
  <c r="I6" i="15"/>
  <c r="G6" i="15"/>
  <c r="I5" i="15"/>
  <c r="G5" i="15"/>
  <c r="I4" i="15"/>
  <c r="G4" i="15"/>
  <c r="I82" i="14"/>
  <c r="G82" i="14"/>
  <c r="I81" i="14"/>
  <c r="J81" i="14" s="1"/>
  <c r="G81" i="14"/>
  <c r="I80" i="14"/>
  <c r="G80" i="14"/>
  <c r="I79" i="14"/>
  <c r="G79" i="14"/>
  <c r="J79" i="14" s="1"/>
  <c r="I78" i="14"/>
  <c r="G78" i="14"/>
  <c r="I77" i="14"/>
  <c r="J77" i="14" s="1"/>
  <c r="G77" i="14"/>
  <c r="I76" i="14"/>
  <c r="G76" i="14"/>
  <c r="I74" i="14"/>
  <c r="J74" i="14" s="1"/>
  <c r="G74" i="14"/>
  <c r="I73" i="14"/>
  <c r="G73" i="14"/>
  <c r="I71" i="14"/>
  <c r="G71" i="14"/>
  <c r="I70" i="14"/>
  <c r="G70" i="14"/>
  <c r="I69" i="14"/>
  <c r="J69" i="14" s="1"/>
  <c r="G69" i="14"/>
  <c r="I67" i="14"/>
  <c r="G67" i="14"/>
  <c r="I66" i="14"/>
  <c r="J66" i="14" s="1"/>
  <c r="G66" i="14"/>
  <c r="I65" i="14"/>
  <c r="G65" i="14"/>
  <c r="I64" i="14"/>
  <c r="G64" i="14"/>
  <c r="I63" i="14"/>
  <c r="J63" i="14" s="1"/>
  <c r="G63" i="14"/>
  <c r="I62" i="14"/>
  <c r="G62" i="14"/>
  <c r="I61" i="14"/>
  <c r="G61" i="14"/>
  <c r="I60" i="14"/>
  <c r="G60" i="14"/>
  <c r="I58" i="14"/>
  <c r="G58" i="14"/>
  <c r="I57" i="14"/>
  <c r="J57" i="14" s="1"/>
  <c r="G57" i="14"/>
  <c r="I56" i="14"/>
  <c r="J56" i="14" s="1"/>
  <c r="G56" i="14"/>
  <c r="I55" i="14"/>
  <c r="G55" i="14"/>
  <c r="I53" i="14"/>
  <c r="G53" i="14"/>
  <c r="J53" i="14" s="1"/>
  <c r="I52" i="14"/>
  <c r="G52" i="14"/>
  <c r="I50" i="14"/>
  <c r="G50" i="14"/>
  <c r="I49" i="14"/>
  <c r="G49" i="14"/>
  <c r="I47" i="14"/>
  <c r="G47" i="14"/>
  <c r="I46" i="14"/>
  <c r="G46" i="14"/>
  <c r="I45" i="14"/>
  <c r="J45" i="14" s="1"/>
  <c r="G45" i="14"/>
  <c r="I44" i="14"/>
  <c r="G44" i="14"/>
  <c r="I43" i="14"/>
  <c r="G43" i="14"/>
  <c r="I42" i="14"/>
  <c r="G42" i="14"/>
  <c r="I41" i="14"/>
  <c r="J41" i="14" s="1"/>
  <c r="G41" i="14"/>
  <c r="I40" i="14"/>
  <c r="G40" i="14"/>
  <c r="I39" i="14"/>
  <c r="G39" i="14"/>
  <c r="J38" i="14"/>
  <c r="I38" i="14"/>
  <c r="G38" i="14"/>
  <c r="I37" i="14"/>
  <c r="G37" i="14"/>
  <c r="I36" i="14"/>
  <c r="G36" i="14"/>
  <c r="I35" i="14"/>
  <c r="G35" i="14"/>
  <c r="I34" i="14"/>
  <c r="J34" i="14" s="1"/>
  <c r="G34" i="14"/>
  <c r="I33" i="14"/>
  <c r="G33" i="14"/>
  <c r="I32" i="14"/>
  <c r="G32" i="14"/>
  <c r="I31" i="14"/>
  <c r="G31" i="14"/>
  <c r="I30" i="14"/>
  <c r="G30" i="14"/>
  <c r="I29" i="14"/>
  <c r="G29" i="14"/>
  <c r="I28" i="14"/>
  <c r="G28" i="14"/>
  <c r="I27" i="14"/>
  <c r="G27" i="14"/>
  <c r="I26" i="14"/>
  <c r="J26" i="14" s="1"/>
  <c r="G26" i="14"/>
  <c r="I25" i="14"/>
  <c r="G25" i="14"/>
  <c r="I24" i="14"/>
  <c r="G24" i="14"/>
  <c r="I22" i="14"/>
  <c r="G22" i="14"/>
  <c r="I21" i="14"/>
  <c r="J21" i="14" s="1"/>
  <c r="G21" i="14"/>
  <c r="I20" i="14"/>
  <c r="G20" i="14"/>
  <c r="I19" i="14"/>
  <c r="G19" i="14"/>
  <c r="I18" i="14"/>
  <c r="G18" i="14"/>
  <c r="I17" i="14"/>
  <c r="G17" i="14"/>
  <c r="I16" i="14"/>
  <c r="G16" i="14"/>
  <c r="I15" i="14"/>
  <c r="G15" i="14"/>
  <c r="I14" i="14"/>
  <c r="G14" i="14"/>
  <c r="I13" i="14"/>
  <c r="G13" i="14"/>
  <c r="I12" i="14"/>
  <c r="G12" i="14"/>
  <c r="I11" i="14"/>
  <c r="G11" i="14"/>
  <c r="I10" i="14"/>
  <c r="G10" i="14"/>
  <c r="I9" i="14"/>
  <c r="G9" i="14"/>
  <c r="I8" i="14"/>
  <c r="G8" i="14"/>
  <c r="I7" i="14"/>
  <c r="G7" i="14"/>
  <c r="I6" i="14"/>
  <c r="G6" i="14"/>
  <c r="I5" i="14"/>
  <c r="G5" i="14"/>
  <c r="I4" i="14"/>
  <c r="G4" i="14"/>
  <c r="I149" i="13"/>
  <c r="G149" i="13"/>
  <c r="I148" i="13"/>
  <c r="G148" i="13"/>
  <c r="I147" i="13"/>
  <c r="G147" i="13"/>
  <c r="I146" i="13"/>
  <c r="G146" i="13"/>
  <c r="I145" i="13"/>
  <c r="G145" i="13"/>
  <c r="I144" i="13"/>
  <c r="G144" i="13"/>
  <c r="I143" i="13"/>
  <c r="G143" i="13"/>
  <c r="I141" i="13"/>
  <c r="G141" i="13"/>
  <c r="I139" i="13"/>
  <c r="G139" i="13"/>
  <c r="I137" i="13"/>
  <c r="G137" i="13"/>
  <c r="I136" i="13"/>
  <c r="G136" i="13"/>
  <c r="I135" i="13"/>
  <c r="G135" i="13"/>
  <c r="I133" i="13"/>
  <c r="G133" i="13"/>
  <c r="I132" i="13"/>
  <c r="G132" i="13"/>
  <c r="I131" i="13"/>
  <c r="G131" i="13"/>
  <c r="I130" i="13"/>
  <c r="G130" i="13"/>
  <c r="I129" i="13"/>
  <c r="G129" i="13"/>
  <c r="I128" i="13"/>
  <c r="G128" i="13"/>
  <c r="I127" i="13"/>
  <c r="G127" i="13"/>
  <c r="I126" i="13"/>
  <c r="G126" i="13"/>
  <c r="I124" i="13"/>
  <c r="G124" i="13"/>
  <c r="I123" i="13"/>
  <c r="G123" i="13"/>
  <c r="I122" i="13"/>
  <c r="G122" i="13"/>
  <c r="I121" i="13"/>
  <c r="G121" i="13"/>
  <c r="I119" i="13"/>
  <c r="G119" i="13"/>
  <c r="I118" i="13"/>
  <c r="G118" i="13"/>
  <c r="I117" i="13"/>
  <c r="G117" i="13"/>
  <c r="I115" i="13"/>
  <c r="G115" i="13"/>
  <c r="J115" i="13" s="1"/>
  <c r="I114" i="13"/>
  <c r="J114" i="13" s="1"/>
  <c r="G114" i="13"/>
  <c r="I112" i="13"/>
  <c r="J112" i="13" s="1"/>
  <c r="G112" i="13"/>
  <c r="I111" i="13"/>
  <c r="J111" i="13" s="1"/>
  <c r="G111" i="13"/>
  <c r="I110" i="13"/>
  <c r="G110" i="13"/>
  <c r="I109" i="13"/>
  <c r="G109" i="13"/>
  <c r="I108" i="13"/>
  <c r="J108" i="13" s="1"/>
  <c r="G108" i="13"/>
  <c r="I107" i="13"/>
  <c r="J107" i="13" s="1"/>
  <c r="G107" i="13"/>
  <c r="I106" i="13"/>
  <c r="G106" i="13"/>
  <c r="I105" i="13"/>
  <c r="G105" i="13"/>
  <c r="J104" i="13"/>
  <c r="I104" i="13"/>
  <c r="G104" i="13"/>
  <c r="I103" i="13"/>
  <c r="G103" i="13"/>
  <c r="I102" i="13"/>
  <c r="G102" i="13"/>
  <c r="I101" i="13"/>
  <c r="G101" i="13"/>
  <c r="I100" i="13"/>
  <c r="G100" i="13"/>
  <c r="I99" i="13"/>
  <c r="G99" i="13"/>
  <c r="I98" i="13"/>
  <c r="G98" i="13"/>
  <c r="I97" i="13"/>
  <c r="G97" i="13"/>
  <c r="I96" i="13"/>
  <c r="G96" i="13"/>
  <c r="I95" i="13"/>
  <c r="G95" i="13"/>
  <c r="J95" i="13" s="1"/>
  <c r="I94" i="13"/>
  <c r="G94" i="13"/>
  <c r="I93" i="13"/>
  <c r="G93" i="13"/>
  <c r="I92" i="13"/>
  <c r="J92" i="13" s="1"/>
  <c r="G92" i="13"/>
  <c r="I91" i="13"/>
  <c r="J91" i="13" s="1"/>
  <c r="G91" i="13"/>
  <c r="I90" i="13"/>
  <c r="G90" i="13"/>
  <c r="I89" i="13"/>
  <c r="G89" i="13"/>
  <c r="I88" i="13"/>
  <c r="G88" i="13"/>
  <c r="J88" i="13" s="1"/>
  <c r="I87" i="13"/>
  <c r="G87" i="13"/>
  <c r="I86" i="13"/>
  <c r="G86" i="13"/>
  <c r="I85" i="13"/>
  <c r="G85" i="13"/>
  <c r="I84" i="13"/>
  <c r="G84" i="13"/>
  <c r="I83" i="13"/>
  <c r="G83" i="13"/>
  <c r="I82" i="13"/>
  <c r="G82" i="13"/>
  <c r="I81" i="13"/>
  <c r="G81" i="13"/>
  <c r="I80" i="13"/>
  <c r="G80" i="13"/>
  <c r="J79" i="13"/>
  <c r="I79" i="13"/>
  <c r="G79" i="13"/>
  <c r="I78" i="13"/>
  <c r="G78" i="13"/>
  <c r="I77" i="13"/>
  <c r="G77" i="13"/>
  <c r="I76" i="13"/>
  <c r="J76" i="13" s="1"/>
  <c r="G76" i="13"/>
  <c r="I75" i="13"/>
  <c r="J75" i="13" s="1"/>
  <c r="G75" i="13"/>
  <c r="I74" i="13"/>
  <c r="G74" i="13"/>
  <c r="I73" i="13"/>
  <c r="G73" i="13"/>
  <c r="J72" i="13"/>
  <c r="I72" i="13"/>
  <c r="G72" i="13"/>
  <c r="I71" i="13"/>
  <c r="G71" i="13"/>
  <c r="I70" i="13"/>
  <c r="G70" i="13"/>
  <c r="I69" i="13"/>
  <c r="G69" i="13"/>
  <c r="J68" i="13"/>
  <c r="I68" i="13"/>
  <c r="G68" i="13"/>
  <c r="I67" i="13"/>
  <c r="J67" i="13" s="1"/>
  <c r="G67" i="13"/>
  <c r="I66" i="13"/>
  <c r="G66" i="13"/>
  <c r="I65" i="13"/>
  <c r="G65" i="13"/>
  <c r="I64" i="13"/>
  <c r="J64" i="13" s="1"/>
  <c r="G64" i="13"/>
  <c r="J63" i="13"/>
  <c r="I63" i="13"/>
  <c r="G63" i="13"/>
  <c r="I62" i="13"/>
  <c r="G62" i="13"/>
  <c r="I61" i="13"/>
  <c r="G61" i="13"/>
  <c r="I60" i="13"/>
  <c r="G60" i="13"/>
  <c r="I59" i="13"/>
  <c r="G59" i="13"/>
  <c r="I58" i="13"/>
  <c r="G58" i="13"/>
  <c r="I57" i="13"/>
  <c r="G57" i="13"/>
  <c r="I56" i="13"/>
  <c r="G56" i="13"/>
  <c r="I55" i="13"/>
  <c r="G55" i="13"/>
  <c r="I54" i="13"/>
  <c r="G54" i="13"/>
  <c r="I53" i="13"/>
  <c r="G53" i="13"/>
  <c r="I52" i="13"/>
  <c r="G52" i="13"/>
  <c r="J52" i="13" s="1"/>
  <c r="I51" i="13"/>
  <c r="J51" i="13" s="1"/>
  <c r="G51" i="13"/>
  <c r="I50" i="13"/>
  <c r="G50" i="13"/>
  <c r="I49" i="13"/>
  <c r="G49" i="13"/>
  <c r="I48" i="13"/>
  <c r="J48" i="13" s="1"/>
  <c r="G48" i="13"/>
  <c r="I46" i="13"/>
  <c r="G46" i="13"/>
  <c r="I45" i="13"/>
  <c r="J45" i="13" s="1"/>
  <c r="G45" i="13"/>
  <c r="I44" i="13"/>
  <c r="J44" i="13" s="1"/>
  <c r="G44" i="13"/>
  <c r="I43" i="13"/>
  <c r="G43" i="13"/>
  <c r="I42" i="13"/>
  <c r="G42" i="13"/>
  <c r="J41" i="13"/>
  <c r="I41" i="13"/>
  <c r="G41" i="13"/>
  <c r="I40" i="13"/>
  <c r="G40" i="13"/>
  <c r="I39" i="13"/>
  <c r="G39" i="13"/>
  <c r="I38" i="13"/>
  <c r="G38" i="13"/>
  <c r="I37" i="13"/>
  <c r="G37" i="13"/>
  <c r="I36" i="13"/>
  <c r="G36" i="13"/>
  <c r="I35" i="13"/>
  <c r="G35" i="13"/>
  <c r="I34" i="13"/>
  <c r="G34" i="13"/>
  <c r="J33" i="13"/>
  <c r="I33" i="13"/>
  <c r="G33" i="13"/>
  <c r="I32" i="13"/>
  <c r="J32" i="13" s="1"/>
  <c r="G32" i="13"/>
  <c r="I31" i="13"/>
  <c r="G31" i="13"/>
  <c r="J31" i="13" s="1"/>
  <c r="I30" i="13"/>
  <c r="G30" i="13"/>
  <c r="I29" i="13"/>
  <c r="J29" i="13" s="1"/>
  <c r="G29" i="13"/>
  <c r="I28" i="13"/>
  <c r="J28" i="13" s="1"/>
  <c r="G28" i="13"/>
  <c r="I27" i="13"/>
  <c r="G27" i="13"/>
  <c r="I26" i="13"/>
  <c r="G26" i="13"/>
  <c r="I25" i="13"/>
  <c r="J25" i="13" s="1"/>
  <c r="G25" i="13"/>
  <c r="I24" i="13"/>
  <c r="J24" i="13" s="1"/>
  <c r="G24" i="13"/>
  <c r="I23" i="13"/>
  <c r="G23" i="13"/>
  <c r="I22" i="13"/>
  <c r="G22" i="13"/>
  <c r="I21" i="13"/>
  <c r="J21" i="13" s="1"/>
  <c r="G21" i="13"/>
  <c r="I20" i="13"/>
  <c r="J20" i="13" s="1"/>
  <c r="G20" i="13"/>
  <c r="I18" i="13"/>
  <c r="G18" i="13"/>
  <c r="I17" i="13"/>
  <c r="J17" i="13" s="1"/>
  <c r="G17" i="13"/>
  <c r="I16" i="13"/>
  <c r="J16" i="13" s="1"/>
  <c r="G16" i="13"/>
  <c r="I15" i="13"/>
  <c r="G15" i="13"/>
  <c r="I14" i="13"/>
  <c r="G14" i="13"/>
  <c r="I13" i="13"/>
  <c r="J13" i="13" s="1"/>
  <c r="G13" i="13"/>
  <c r="I12" i="13"/>
  <c r="J12" i="13" s="1"/>
  <c r="G12" i="13"/>
  <c r="I11" i="13"/>
  <c r="G11" i="13"/>
  <c r="I10" i="13"/>
  <c r="G10" i="13"/>
  <c r="I9" i="13"/>
  <c r="J9" i="13" s="1"/>
  <c r="G9" i="13"/>
  <c r="I8" i="13"/>
  <c r="J8" i="13" s="1"/>
  <c r="G8" i="13"/>
  <c r="I7" i="13"/>
  <c r="G7" i="13"/>
  <c r="I6" i="13"/>
  <c r="G6" i="13"/>
  <c r="I5" i="13"/>
  <c r="J5" i="13" s="1"/>
  <c r="G5" i="13"/>
  <c r="I4" i="13"/>
  <c r="G4" i="13"/>
  <c r="I77" i="12"/>
  <c r="G77" i="12"/>
  <c r="I76" i="12"/>
  <c r="G76" i="12"/>
  <c r="I75" i="12"/>
  <c r="G75" i="12"/>
  <c r="I74" i="12"/>
  <c r="G74" i="12"/>
  <c r="I73" i="12"/>
  <c r="G73" i="12"/>
  <c r="I72" i="12"/>
  <c r="G72" i="12"/>
  <c r="I71" i="12"/>
  <c r="G71" i="12"/>
  <c r="I69" i="12"/>
  <c r="G69" i="12"/>
  <c r="I67" i="12"/>
  <c r="G67" i="12"/>
  <c r="I66" i="12"/>
  <c r="G66" i="12"/>
  <c r="J66" i="12" s="1"/>
  <c r="I65" i="12"/>
  <c r="J65" i="12" s="1"/>
  <c r="G65" i="12"/>
  <c r="I63" i="12"/>
  <c r="G63" i="12"/>
  <c r="I62" i="12"/>
  <c r="G62" i="12"/>
  <c r="I61" i="12"/>
  <c r="G61" i="12"/>
  <c r="I60" i="12"/>
  <c r="G60" i="12"/>
  <c r="I59" i="12"/>
  <c r="J59" i="12" s="1"/>
  <c r="G59" i="12"/>
  <c r="I58" i="12"/>
  <c r="G58" i="12"/>
  <c r="I57" i="12"/>
  <c r="G57" i="12"/>
  <c r="I56" i="12"/>
  <c r="G56" i="12"/>
  <c r="I54" i="12"/>
  <c r="G54" i="12"/>
  <c r="I53" i="12"/>
  <c r="G53" i="12"/>
  <c r="I52" i="12"/>
  <c r="J52" i="12" s="1"/>
  <c r="G52" i="12"/>
  <c r="I51" i="12"/>
  <c r="G51" i="12"/>
  <c r="I49" i="12"/>
  <c r="J49" i="12" s="1"/>
  <c r="G49" i="12"/>
  <c r="I48" i="12"/>
  <c r="G48" i="12"/>
  <c r="I46" i="12"/>
  <c r="G46" i="12"/>
  <c r="I45" i="12"/>
  <c r="G45" i="12"/>
  <c r="I43" i="12"/>
  <c r="G43" i="12"/>
  <c r="I42" i="12"/>
  <c r="G42" i="12"/>
  <c r="I41" i="12"/>
  <c r="J41" i="12" s="1"/>
  <c r="G41" i="12"/>
  <c r="I40" i="12"/>
  <c r="G40" i="12"/>
  <c r="I39" i="12"/>
  <c r="G39" i="12"/>
  <c r="I38" i="12"/>
  <c r="G38" i="12"/>
  <c r="I37" i="12"/>
  <c r="J37" i="12" s="1"/>
  <c r="G37" i="12"/>
  <c r="I36" i="12"/>
  <c r="G36" i="12"/>
  <c r="I35" i="12"/>
  <c r="G35" i="12"/>
  <c r="J35" i="12" s="1"/>
  <c r="I34" i="12"/>
  <c r="G34" i="12"/>
  <c r="I33" i="12"/>
  <c r="J33" i="12" s="1"/>
  <c r="G33" i="12"/>
  <c r="I32" i="12"/>
  <c r="G32" i="12"/>
  <c r="I31" i="12"/>
  <c r="G31" i="12"/>
  <c r="I30" i="12"/>
  <c r="G30" i="12"/>
  <c r="I29" i="12"/>
  <c r="J29" i="12" s="1"/>
  <c r="G29" i="12"/>
  <c r="I28" i="12"/>
  <c r="G28" i="12"/>
  <c r="I27" i="12"/>
  <c r="G27" i="12"/>
  <c r="J27" i="12" s="1"/>
  <c r="I26" i="12"/>
  <c r="G26" i="12"/>
  <c r="I25" i="12"/>
  <c r="J25" i="12" s="1"/>
  <c r="G25" i="12"/>
  <c r="I24" i="12"/>
  <c r="G24" i="12"/>
  <c r="I23" i="12"/>
  <c r="G23" i="12"/>
  <c r="J23" i="12" s="1"/>
  <c r="I22" i="12"/>
  <c r="G22" i="12"/>
  <c r="I21" i="12"/>
  <c r="J21" i="12" s="1"/>
  <c r="G21" i="12"/>
  <c r="I20" i="12"/>
  <c r="G20" i="12"/>
  <c r="I18" i="12"/>
  <c r="J18" i="12" s="1"/>
  <c r="G18" i="12"/>
  <c r="I17" i="12"/>
  <c r="G17" i="12"/>
  <c r="I16" i="12"/>
  <c r="G16" i="12"/>
  <c r="I15" i="12"/>
  <c r="G15" i="12"/>
  <c r="I14" i="12"/>
  <c r="J14" i="12" s="1"/>
  <c r="G14" i="12"/>
  <c r="J13" i="12"/>
  <c r="I13" i="12"/>
  <c r="G13" i="12"/>
  <c r="I12" i="12"/>
  <c r="G12" i="12"/>
  <c r="I11" i="12"/>
  <c r="G11" i="12"/>
  <c r="I10" i="12"/>
  <c r="G10" i="12"/>
  <c r="I9" i="12"/>
  <c r="J9" i="12" s="1"/>
  <c r="G9" i="12"/>
  <c r="I8" i="12"/>
  <c r="G8" i="12"/>
  <c r="I7" i="12"/>
  <c r="G7" i="12"/>
  <c r="I6" i="12"/>
  <c r="G6" i="12"/>
  <c r="I5" i="12"/>
  <c r="J5" i="12" s="1"/>
  <c r="G5" i="12"/>
  <c r="I4" i="12"/>
  <c r="G4" i="12"/>
  <c r="G77" i="11"/>
  <c r="G76" i="11"/>
  <c r="G75" i="11"/>
  <c r="G74" i="11"/>
  <c r="G73" i="11"/>
  <c r="G72" i="11"/>
  <c r="G71" i="11"/>
  <c r="G69" i="11"/>
  <c r="G67" i="11"/>
  <c r="G66" i="11"/>
  <c r="G65" i="11"/>
  <c r="G63" i="11"/>
  <c r="G62" i="11"/>
  <c r="G61" i="11"/>
  <c r="G60" i="11"/>
  <c r="G59" i="11"/>
  <c r="G58" i="11"/>
  <c r="G57" i="11"/>
  <c r="G56" i="11"/>
  <c r="G54" i="11"/>
  <c r="G53" i="11"/>
  <c r="G52" i="11"/>
  <c r="G51" i="11"/>
  <c r="G49" i="11"/>
  <c r="G48" i="11"/>
  <c r="G46" i="11"/>
  <c r="G45" i="11"/>
  <c r="G43" i="11"/>
  <c r="G42" i="11"/>
  <c r="G41" i="11"/>
  <c r="G40" i="11"/>
  <c r="G39" i="11"/>
  <c r="G38" i="11"/>
  <c r="G37" i="11"/>
  <c r="G36" i="11"/>
  <c r="G35" i="11"/>
  <c r="G34" i="11"/>
  <c r="G33" i="11"/>
  <c r="G32" i="11"/>
  <c r="G31" i="11"/>
  <c r="G30" i="11"/>
  <c r="G29" i="11"/>
  <c r="G28" i="11"/>
  <c r="G27" i="11"/>
  <c r="G26" i="11"/>
  <c r="G25" i="11"/>
  <c r="G24" i="11"/>
  <c r="G23" i="11"/>
  <c r="G22" i="11"/>
  <c r="G21" i="11"/>
  <c r="G20" i="11"/>
  <c r="G18" i="11"/>
  <c r="G17" i="11"/>
  <c r="G16" i="11"/>
  <c r="G15" i="11"/>
  <c r="G14" i="11"/>
  <c r="G13" i="11"/>
  <c r="G12" i="11"/>
  <c r="G11" i="11"/>
  <c r="G10" i="11"/>
  <c r="G9" i="11"/>
  <c r="G8" i="11"/>
  <c r="G7" i="11"/>
  <c r="G6" i="11"/>
  <c r="G5" i="11"/>
  <c r="G4" i="11"/>
  <c r="I77" i="11"/>
  <c r="I76" i="11"/>
  <c r="J76" i="11" s="1"/>
  <c r="I75" i="11"/>
  <c r="I74" i="11"/>
  <c r="I73" i="11"/>
  <c r="I72" i="11"/>
  <c r="J72" i="11" s="1"/>
  <c r="I71" i="11"/>
  <c r="I69" i="11"/>
  <c r="J67" i="11"/>
  <c r="I67" i="11"/>
  <c r="I66" i="11"/>
  <c r="I65" i="11"/>
  <c r="I63" i="11"/>
  <c r="I62" i="11"/>
  <c r="J62" i="11" s="1"/>
  <c r="I61" i="11"/>
  <c r="I60" i="11"/>
  <c r="I59" i="11"/>
  <c r="I58" i="11"/>
  <c r="J58" i="11" s="1"/>
  <c r="I57" i="11"/>
  <c r="I56" i="11"/>
  <c r="I54" i="11"/>
  <c r="I53" i="11"/>
  <c r="J53" i="11" s="1"/>
  <c r="I52" i="11"/>
  <c r="I51" i="11"/>
  <c r="I49" i="11"/>
  <c r="I48" i="11"/>
  <c r="I46" i="11"/>
  <c r="I45" i="11"/>
  <c r="I43" i="11"/>
  <c r="I42" i="11"/>
  <c r="J42" i="11" s="1"/>
  <c r="I41" i="11"/>
  <c r="I40" i="11"/>
  <c r="I39" i="11"/>
  <c r="I38" i="11"/>
  <c r="J38" i="11" s="1"/>
  <c r="I37" i="11"/>
  <c r="I36" i="11"/>
  <c r="I35" i="11"/>
  <c r="I34" i="11"/>
  <c r="J34" i="11" s="1"/>
  <c r="I33" i="11"/>
  <c r="I32" i="11"/>
  <c r="I31" i="11"/>
  <c r="I30" i="11"/>
  <c r="J30" i="11" s="1"/>
  <c r="I29" i="11"/>
  <c r="I28" i="11"/>
  <c r="I27" i="11"/>
  <c r="I26" i="11"/>
  <c r="J26" i="11" s="1"/>
  <c r="I25" i="11"/>
  <c r="I24" i="11"/>
  <c r="I23" i="11"/>
  <c r="I22" i="11"/>
  <c r="J22" i="11" s="1"/>
  <c r="I21" i="11"/>
  <c r="I20" i="11"/>
  <c r="I18" i="11"/>
  <c r="I17" i="11"/>
  <c r="J17" i="11" s="1"/>
  <c r="I16" i="11"/>
  <c r="I15" i="11"/>
  <c r="I14" i="11"/>
  <c r="I13" i="11"/>
  <c r="J13" i="11" s="1"/>
  <c r="I12" i="11"/>
  <c r="I11" i="11"/>
  <c r="I10" i="11"/>
  <c r="I9" i="11"/>
  <c r="J9" i="11" s="1"/>
  <c r="I8" i="11"/>
  <c r="I7" i="11"/>
  <c r="I6" i="11"/>
  <c r="I5" i="11"/>
  <c r="J5" i="11" s="1"/>
  <c r="I4" i="11"/>
  <c r="G70" i="10"/>
  <c r="G69" i="10"/>
  <c r="G68" i="10"/>
  <c r="G67" i="10"/>
  <c r="G66" i="10"/>
  <c r="G65" i="10"/>
  <c r="G64" i="10"/>
  <c r="G62" i="10"/>
  <c r="G60" i="10"/>
  <c r="G59" i="10"/>
  <c r="G58" i="10"/>
  <c r="G56" i="10"/>
  <c r="G55" i="10"/>
  <c r="G54" i="10"/>
  <c r="G53" i="10"/>
  <c r="G52" i="10"/>
  <c r="G51" i="10"/>
  <c r="G50" i="10"/>
  <c r="G49" i="10"/>
  <c r="G47" i="10"/>
  <c r="G46" i="10"/>
  <c r="G45" i="10"/>
  <c r="G44" i="10"/>
  <c r="G42" i="10"/>
  <c r="G41" i="10"/>
  <c r="G39" i="10"/>
  <c r="G38" i="10"/>
  <c r="G36" i="10"/>
  <c r="G35" i="10"/>
  <c r="G34" i="10"/>
  <c r="G33" i="10"/>
  <c r="G32" i="10"/>
  <c r="G31" i="10"/>
  <c r="G30" i="10"/>
  <c r="G29" i="10"/>
  <c r="G28" i="10"/>
  <c r="G27" i="10"/>
  <c r="G26" i="10"/>
  <c r="G25" i="10"/>
  <c r="G24" i="10"/>
  <c r="G23" i="10"/>
  <c r="G22" i="10"/>
  <c r="G21" i="10"/>
  <c r="G20" i="10"/>
  <c r="G19" i="10"/>
  <c r="G17" i="10"/>
  <c r="G16" i="10"/>
  <c r="G15" i="10"/>
  <c r="G14" i="10"/>
  <c r="G13" i="10"/>
  <c r="G12" i="10"/>
  <c r="G11" i="10"/>
  <c r="G10" i="10"/>
  <c r="G9" i="10"/>
  <c r="G8" i="10"/>
  <c r="G7" i="10"/>
  <c r="G6" i="10"/>
  <c r="G5" i="10"/>
  <c r="G4" i="10"/>
  <c r="I70" i="10"/>
  <c r="J70" i="10" s="1"/>
  <c r="I69" i="10"/>
  <c r="J69" i="10" s="1"/>
  <c r="J68" i="10"/>
  <c r="I68" i="10"/>
  <c r="I67" i="10"/>
  <c r="J67" i="10" s="1"/>
  <c r="I66" i="10"/>
  <c r="J66" i="10" s="1"/>
  <c r="I65" i="10"/>
  <c r="I64" i="10"/>
  <c r="J64" i="10" s="1"/>
  <c r="I62" i="10"/>
  <c r="I60" i="10"/>
  <c r="J60" i="10" s="1"/>
  <c r="I59" i="10"/>
  <c r="J58" i="10"/>
  <c r="I58" i="10"/>
  <c r="I56" i="10"/>
  <c r="I55" i="10"/>
  <c r="J55" i="10" s="1"/>
  <c r="I54" i="10"/>
  <c r="J54" i="10" s="1"/>
  <c r="I53" i="10"/>
  <c r="I52" i="10"/>
  <c r="I51" i="10"/>
  <c r="J51" i="10" s="1"/>
  <c r="I50" i="10"/>
  <c r="J50" i="10" s="1"/>
  <c r="I49" i="10"/>
  <c r="I47" i="10"/>
  <c r="I46" i="10"/>
  <c r="J46" i="10" s="1"/>
  <c r="J45" i="10"/>
  <c r="I45" i="10"/>
  <c r="I44" i="10"/>
  <c r="I42" i="10"/>
  <c r="J42" i="10" s="1"/>
  <c r="I41" i="10"/>
  <c r="J41" i="10" s="1"/>
  <c r="I39" i="10"/>
  <c r="J39" i="10" s="1"/>
  <c r="I38" i="10"/>
  <c r="J38" i="10" s="1"/>
  <c r="I36" i="10"/>
  <c r="J36" i="10" s="1"/>
  <c r="I35" i="10"/>
  <c r="J35" i="10" s="1"/>
  <c r="I34" i="10"/>
  <c r="J34" i="10" s="1"/>
  <c r="I33" i="10"/>
  <c r="I32" i="10"/>
  <c r="J32" i="10" s="1"/>
  <c r="I31" i="10"/>
  <c r="J31" i="10" s="1"/>
  <c r="I30" i="10"/>
  <c r="J30" i="10" s="1"/>
  <c r="I29" i="10"/>
  <c r="I28" i="10"/>
  <c r="J28" i="10" s="1"/>
  <c r="I27" i="10"/>
  <c r="J27" i="10" s="1"/>
  <c r="I26" i="10"/>
  <c r="J26" i="10" s="1"/>
  <c r="I25" i="10"/>
  <c r="I24" i="10"/>
  <c r="J24" i="10" s="1"/>
  <c r="I23" i="10"/>
  <c r="J23" i="10" s="1"/>
  <c r="I22" i="10"/>
  <c r="J22" i="10" s="1"/>
  <c r="I21" i="10"/>
  <c r="I20" i="10"/>
  <c r="J20" i="10" s="1"/>
  <c r="I19" i="10"/>
  <c r="J19" i="10" s="1"/>
  <c r="I17" i="10"/>
  <c r="J17" i="10" s="1"/>
  <c r="I16" i="10"/>
  <c r="J16" i="10" s="1"/>
  <c r="I15" i="10"/>
  <c r="I14" i="10"/>
  <c r="I13" i="10"/>
  <c r="J13" i="10" s="1"/>
  <c r="I12" i="10"/>
  <c r="J12" i="10" s="1"/>
  <c r="I11" i="10"/>
  <c r="I10" i="10"/>
  <c r="J9" i="10"/>
  <c r="I9" i="10"/>
  <c r="I8" i="10"/>
  <c r="J8" i="10" s="1"/>
  <c r="I7" i="10"/>
  <c r="J7" i="10" s="1"/>
  <c r="I6" i="10"/>
  <c r="J6" i="10" s="1"/>
  <c r="I5" i="10"/>
  <c r="J5" i="10" s="1"/>
  <c r="I4" i="10"/>
  <c r="J4" i="10" s="1"/>
  <c r="G121" i="9"/>
  <c r="G120" i="9"/>
  <c r="G119" i="9"/>
  <c r="G118" i="9"/>
  <c r="G117" i="9"/>
  <c r="G116" i="9"/>
  <c r="G115" i="9"/>
  <c r="G113" i="9"/>
  <c r="G111" i="9"/>
  <c r="G110" i="9"/>
  <c r="G109" i="9"/>
  <c r="G107" i="9"/>
  <c r="G106" i="9"/>
  <c r="G105" i="9"/>
  <c r="G104" i="9"/>
  <c r="G103" i="9"/>
  <c r="G102" i="9"/>
  <c r="G101" i="9"/>
  <c r="G100" i="9"/>
  <c r="G98" i="9"/>
  <c r="G97" i="9"/>
  <c r="G96" i="9"/>
  <c r="G95" i="9"/>
  <c r="G93" i="9"/>
  <c r="G92" i="9"/>
  <c r="G91" i="9"/>
  <c r="G89" i="9"/>
  <c r="G88"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8" i="9"/>
  <c r="G37" i="9"/>
  <c r="G36" i="9"/>
  <c r="G35" i="9"/>
  <c r="G34" i="9"/>
  <c r="G33" i="9"/>
  <c r="G32" i="9"/>
  <c r="G31" i="9"/>
  <c r="G30" i="9"/>
  <c r="G29" i="9"/>
  <c r="G28" i="9"/>
  <c r="G27" i="9"/>
  <c r="G26" i="9"/>
  <c r="G25" i="9"/>
  <c r="G24" i="9"/>
  <c r="G23" i="9"/>
  <c r="G22" i="9"/>
  <c r="G21" i="9"/>
  <c r="G20" i="9"/>
  <c r="G19" i="9"/>
  <c r="G17" i="9"/>
  <c r="J17" i="9" s="1"/>
  <c r="G16" i="9"/>
  <c r="G15" i="9"/>
  <c r="G14" i="9"/>
  <c r="G13" i="9"/>
  <c r="J13" i="9" s="1"/>
  <c r="G12" i="9"/>
  <c r="G11" i="9"/>
  <c r="G10" i="9"/>
  <c r="G9" i="9"/>
  <c r="G8" i="9"/>
  <c r="G7" i="9"/>
  <c r="G6" i="9"/>
  <c r="G5" i="9"/>
  <c r="G4" i="9"/>
  <c r="I121" i="9"/>
  <c r="I120" i="9"/>
  <c r="J120" i="9" s="1"/>
  <c r="I119" i="9"/>
  <c r="J119" i="9" s="1"/>
  <c r="I118" i="9"/>
  <c r="I117" i="9"/>
  <c r="I116" i="9"/>
  <c r="J116" i="9" s="1"/>
  <c r="I115" i="9"/>
  <c r="J115" i="9" s="1"/>
  <c r="I113" i="9"/>
  <c r="I111" i="9"/>
  <c r="I110" i="9"/>
  <c r="J110" i="9" s="1"/>
  <c r="I109" i="9"/>
  <c r="J109" i="9" s="1"/>
  <c r="I107" i="9"/>
  <c r="I106" i="9"/>
  <c r="J106" i="9" s="1"/>
  <c r="I105" i="9"/>
  <c r="J105" i="9" s="1"/>
  <c r="I104" i="9"/>
  <c r="I103" i="9"/>
  <c r="I102" i="9"/>
  <c r="J102" i="9" s="1"/>
  <c r="I101" i="9"/>
  <c r="I100" i="9"/>
  <c r="I98" i="9"/>
  <c r="J97" i="9"/>
  <c r="I97" i="9"/>
  <c r="I96" i="9"/>
  <c r="J96" i="9" s="1"/>
  <c r="I95" i="9"/>
  <c r="I93" i="9"/>
  <c r="J93" i="9" s="1"/>
  <c r="I92" i="9"/>
  <c r="J92" i="9" s="1"/>
  <c r="I91" i="9"/>
  <c r="J91" i="9" s="1"/>
  <c r="I89" i="9"/>
  <c r="J89" i="9" s="1"/>
  <c r="I88" i="9"/>
  <c r="I86" i="9"/>
  <c r="J86" i="9" s="1"/>
  <c r="I85" i="9"/>
  <c r="J85" i="9" s="1"/>
  <c r="I84" i="9"/>
  <c r="J84" i="9" s="1"/>
  <c r="I83" i="9"/>
  <c r="I82" i="9"/>
  <c r="J82" i="9" s="1"/>
  <c r="I81" i="9"/>
  <c r="J81" i="9" s="1"/>
  <c r="I80" i="9"/>
  <c r="J80" i="9" s="1"/>
  <c r="I79" i="9"/>
  <c r="I78" i="9"/>
  <c r="J78" i="9" s="1"/>
  <c r="I77" i="9"/>
  <c r="J77" i="9" s="1"/>
  <c r="I76" i="9"/>
  <c r="J76" i="9" s="1"/>
  <c r="I75" i="9"/>
  <c r="I74" i="9"/>
  <c r="J74" i="9" s="1"/>
  <c r="I73" i="9"/>
  <c r="J73" i="9" s="1"/>
  <c r="I72" i="9"/>
  <c r="J72" i="9" s="1"/>
  <c r="I71" i="9"/>
  <c r="I70" i="9"/>
  <c r="J70" i="9" s="1"/>
  <c r="I69" i="9"/>
  <c r="J69" i="9" s="1"/>
  <c r="I68" i="9"/>
  <c r="J68" i="9" s="1"/>
  <c r="I67" i="9"/>
  <c r="I66" i="9"/>
  <c r="J66" i="9" s="1"/>
  <c r="I65" i="9"/>
  <c r="J65" i="9" s="1"/>
  <c r="I64" i="9"/>
  <c r="J64" i="9" s="1"/>
  <c r="I63" i="9"/>
  <c r="I62" i="9"/>
  <c r="J62" i="9" s="1"/>
  <c r="I61" i="9"/>
  <c r="J61" i="9" s="1"/>
  <c r="I60" i="9"/>
  <c r="J60" i="9" s="1"/>
  <c r="I59" i="9"/>
  <c r="I58" i="9"/>
  <c r="J58" i="9" s="1"/>
  <c r="I57" i="9"/>
  <c r="J57" i="9" s="1"/>
  <c r="I56" i="9"/>
  <c r="J56" i="9" s="1"/>
  <c r="I55" i="9"/>
  <c r="I54" i="9"/>
  <c r="J54" i="9" s="1"/>
  <c r="I53" i="9"/>
  <c r="J53" i="9" s="1"/>
  <c r="I52" i="9"/>
  <c r="J52" i="9" s="1"/>
  <c r="I51" i="9"/>
  <c r="I50" i="9"/>
  <c r="J50" i="9" s="1"/>
  <c r="I49" i="9"/>
  <c r="J49" i="9" s="1"/>
  <c r="I48" i="9"/>
  <c r="J48" i="9" s="1"/>
  <c r="I47" i="9"/>
  <c r="I46" i="9"/>
  <c r="J46" i="9" s="1"/>
  <c r="I45" i="9"/>
  <c r="J45" i="9" s="1"/>
  <c r="I44" i="9"/>
  <c r="J44" i="9" s="1"/>
  <c r="I43" i="9"/>
  <c r="I42" i="9"/>
  <c r="J42" i="9" s="1"/>
  <c r="I41" i="9"/>
  <c r="J41" i="9" s="1"/>
  <c r="I40" i="9"/>
  <c r="J40" i="9" s="1"/>
  <c r="J38" i="9"/>
  <c r="I38" i="9"/>
  <c r="I37" i="9"/>
  <c r="J37" i="9" s="1"/>
  <c r="J36" i="9"/>
  <c r="I36" i="9"/>
  <c r="I35" i="9"/>
  <c r="I34" i="9"/>
  <c r="J34" i="9" s="1"/>
  <c r="I33" i="9"/>
  <c r="J33" i="9" s="1"/>
  <c r="I32" i="9"/>
  <c r="J32" i="9" s="1"/>
  <c r="I31" i="9"/>
  <c r="I30" i="9"/>
  <c r="J30" i="9" s="1"/>
  <c r="I29" i="9"/>
  <c r="J29" i="9" s="1"/>
  <c r="I28" i="9"/>
  <c r="J28" i="9" s="1"/>
  <c r="I27" i="9"/>
  <c r="I26" i="9"/>
  <c r="J26" i="9" s="1"/>
  <c r="I25" i="9"/>
  <c r="J25" i="9" s="1"/>
  <c r="I24" i="9"/>
  <c r="J24" i="9" s="1"/>
  <c r="I23" i="9"/>
  <c r="I22" i="9"/>
  <c r="J22" i="9" s="1"/>
  <c r="I21" i="9"/>
  <c r="J21" i="9" s="1"/>
  <c r="I20" i="9"/>
  <c r="J20" i="9" s="1"/>
  <c r="I19" i="9"/>
  <c r="I17" i="9"/>
  <c r="I16" i="9"/>
  <c r="J16" i="9" s="1"/>
  <c r="I15" i="9"/>
  <c r="J15" i="9" s="1"/>
  <c r="I14" i="9"/>
  <c r="I13" i="9"/>
  <c r="I12" i="9"/>
  <c r="J12" i="9" s="1"/>
  <c r="J11" i="9"/>
  <c r="I11" i="9"/>
  <c r="I10" i="9"/>
  <c r="J10" i="9" s="1"/>
  <c r="I9" i="9"/>
  <c r="J9" i="9" s="1"/>
  <c r="I8" i="9"/>
  <c r="J8" i="9" s="1"/>
  <c r="I7" i="9"/>
  <c r="J7" i="9" s="1"/>
  <c r="I6" i="9"/>
  <c r="J5" i="9"/>
  <c r="I5" i="9"/>
  <c r="I4" i="9"/>
  <c r="G78" i="8"/>
  <c r="G77" i="8"/>
  <c r="G76" i="8"/>
  <c r="G75" i="8"/>
  <c r="G74" i="8"/>
  <c r="G73" i="8"/>
  <c r="G72" i="8"/>
  <c r="G70" i="8"/>
  <c r="G68" i="8"/>
  <c r="G67" i="8"/>
  <c r="G66" i="8"/>
  <c r="G64" i="8"/>
  <c r="G63" i="8"/>
  <c r="G62" i="8"/>
  <c r="G61" i="8"/>
  <c r="G60" i="8"/>
  <c r="G59" i="8"/>
  <c r="G58" i="8"/>
  <c r="G57" i="8"/>
  <c r="G55" i="8"/>
  <c r="G54" i="8"/>
  <c r="G53" i="8"/>
  <c r="G52" i="8"/>
  <c r="G50" i="8"/>
  <c r="G49" i="8"/>
  <c r="G47" i="8"/>
  <c r="G46" i="8"/>
  <c r="G44" i="8"/>
  <c r="G43" i="8"/>
  <c r="G42" i="8"/>
  <c r="G41" i="8"/>
  <c r="G40" i="8"/>
  <c r="G39" i="8"/>
  <c r="G38" i="8"/>
  <c r="G37" i="8"/>
  <c r="G36" i="8"/>
  <c r="J36" i="8" s="1"/>
  <c r="G35" i="8"/>
  <c r="G34" i="8"/>
  <c r="G33" i="8"/>
  <c r="G32" i="8"/>
  <c r="J32" i="8" s="1"/>
  <c r="G31" i="8"/>
  <c r="G30" i="8"/>
  <c r="G29" i="8"/>
  <c r="G28" i="8"/>
  <c r="G27" i="8"/>
  <c r="G26" i="8"/>
  <c r="G25" i="8"/>
  <c r="G24" i="8"/>
  <c r="J24" i="8" s="1"/>
  <c r="G23" i="8"/>
  <c r="G21" i="8"/>
  <c r="G20" i="8"/>
  <c r="G19" i="8"/>
  <c r="G18" i="8"/>
  <c r="G17" i="8"/>
  <c r="G16" i="8"/>
  <c r="G15" i="8"/>
  <c r="G14" i="8"/>
  <c r="G13" i="8"/>
  <c r="G12" i="8"/>
  <c r="G11" i="8"/>
  <c r="G10" i="8"/>
  <c r="G9" i="8"/>
  <c r="G8" i="8"/>
  <c r="G7" i="8"/>
  <c r="G6" i="8"/>
  <c r="G5" i="8"/>
  <c r="G4" i="8"/>
  <c r="I78" i="8"/>
  <c r="J78" i="8" s="1"/>
  <c r="I77" i="8"/>
  <c r="I76" i="8"/>
  <c r="I75" i="8"/>
  <c r="I74" i="8"/>
  <c r="J74" i="8" s="1"/>
  <c r="I73" i="8"/>
  <c r="I72" i="8"/>
  <c r="I70" i="8"/>
  <c r="J68" i="8"/>
  <c r="I68" i="8"/>
  <c r="I67" i="8"/>
  <c r="J67" i="8" s="1"/>
  <c r="J66" i="8"/>
  <c r="I66" i="8"/>
  <c r="I64" i="8"/>
  <c r="I63" i="8"/>
  <c r="I62" i="8"/>
  <c r="I61" i="8"/>
  <c r="I60" i="8"/>
  <c r="I59" i="8"/>
  <c r="I58" i="8"/>
  <c r="I57" i="8"/>
  <c r="I55" i="8"/>
  <c r="I54" i="8"/>
  <c r="I53" i="8"/>
  <c r="I52" i="8"/>
  <c r="I50" i="8"/>
  <c r="I49" i="8"/>
  <c r="I47" i="8"/>
  <c r="I46" i="8"/>
  <c r="I44" i="8"/>
  <c r="I43" i="8"/>
  <c r="I42" i="8"/>
  <c r="I41" i="8"/>
  <c r="I40" i="8"/>
  <c r="I39" i="8"/>
  <c r="I38" i="8"/>
  <c r="I37" i="8"/>
  <c r="I36" i="8"/>
  <c r="I35" i="8"/>
  <c r="I34" i="8"/>
  <c r="J34" i="8" s="1"/>
  <c r="I33" i="8"/>
  <c r="I32" i="8"/>
  <c r="I31" i="8"/>
  <c r="J30" i="8"/>
  <c r="I30" i="8"/>
  <c r="I29" i="8"/>
  <c r="J29" i="8" s="1"/>
  <c r="I28" i="8"/>
  <c r="I27" i="8"/>
  <c r="J27" i="8" s="1"/>
  <c r="I26" i="8"/>
  <c r="J26" i="8" s="1"/>
  <c r="I25" i="8"/>
  <c r="J25" i="8" s="1"/>
  <c r="I24" i="8"/>
  <c r="I23" i="8"/>
  <c r="I21" i="8"/>
  <c r="J21" i="8" s="1"/>
  <c r="I20" i="8"/>
  <c r="I19" i="8"/>
  <c r="J19" i="8" s="1"/>
  <c r="I18" i="8"/>
  <c r="I17" i="8"/>
  <c r="J17" i="8" s="1"/>
  <c r="I16" i="8"/>
  <c r="I15" i="8"/>
  <c r="J15" i="8" s="1"/>
  <c r="I14" i="8"/>
  <c r="I13" i="8"/>
  <c r="J13" i="8" s="1"/>
  <c r="I12" i="8"/>
  <c r="I11" i="8"/>
  <c r="J11" i="8" s="1"/>
  <c r="I10" i="8"/>
  <c r="I9" i="8"/>
  <c r="J9" i="8" s="1"/>
  <c r="I8" i="8"/>
  <c r="I7" i="8"/>
  <c r="J7" i="8" s="1"/>
  <c r="I6" i="8"/>
  <c r="I5" i="8"/>
  <c r="J5" i="8" s="1"/>
  <c r="I4" i="8"/>
  <c r="G85" i="7"/>
  <c r="G84" i="7"/>
  <c r="G83" i="7"/>
  <c r="G82" i="7"/>
  <c r="G81" i="7"/>
  <c r="G80" i="7"/>
  <c r="G79" i="7"/>
  <c r="G77" i="7"/>
  <c r="G75" i="7"/>
  <c r="G74" i="7"/>
  <c r="G73" i="7"/>
  <c r="G71" i="7"/>
  <c r="G70" i="7"/>
  <c r="G69" i="7"/>
  <c r="G68" i="7"/>
  <c r="G67" i="7"/>
  <c r="G66" i="7"/>
  <c r="G65" i="7"/>
  <c r="G64" i="7"/>
  <c r="G62" i="7"/>
  <c r="G61" i="7"/>
  <c r="G60" i="7"/>
  <c r="G59" i="7"/>
  <c r="G57" i="7"/>
  <c r="G56" i="7"/>
  <c r="G54" i="7"/>
  <c r="G53" i="7"/>
  <c r="G51" i="7"/>
  <c r="J51" i="7" s="1"/>
  <c r="G50" i="7"/>
  <c r="G49" i="7"/>
  <c r="G48" i="7"/>
  <c r="G47" i="7"/>
  <c r="G46" i="7"/>
  <c r="G45" i="7"/>
  <c r="G44" i="7"/>
  <c r="G43" i="7"/>
  <c r="J43" i="7" s="1"/>
  <c r="G42" i="7"/>
  <c r="G41" i="7"/>
  <c r="G40" i="7"/>
  <c r="G39" i="7"/>
  <c r="G38" i="7"/>
  <c r="G37" i="7"/>
  <c r="G36" i="7"/>
  <c r="G35" i="7"/>
  <c r="G34" i="7"/>
  <c r="G33" i="7"/>
  <c r="G32" i="7"/>
  <c r="G31" i="7"/>
  <c r="G30" i="7"/>
  <c r="G29" i="7"/>
  <c r="G28" i="7"/>
  <c r="G27" i="7"/>
  <c r="J27" i="7" s="1"/>
  <c r="G25" i="7"/>
  <c r="G24" i="7"/>
  <c r="G23" i="7"/>
  <c r="G22" i="7"/>
  <c r="G21" i="7"/>
  <c r="G20" i="7"/>
  <c r="G19" i="7"/>
  <c r="G18" i="7"/>
  <c r="G16" i="7"/>
  <c r="G15" i="7"/>
  <c r="G14" i="7"/>
  <c r="G13" i="7"/>
  <c r="G12" i="7"/>
  <c r="J12" i="7" s="1"/>
  <c r="G11" i="7"/>
  <c r="G10" i="7"/>
  <c r="G9" i="7"/>
  <c r="G8" i="7"/>
  <c r="G7" i="7"/>
  <c r="G6" i="7"/>
  <c r="J6" i="7" s="1"/>
  <c r="G5" i="7"/>
  <c r="G4" i="7"/>
  <c r="H76" i="7"/>
  <c r="H63" i="7"/>
  <c r="H58" i="7"/>
  <c r="H55" i="7"/>
  <c r="H26" i="7"/>
  <c r="H3" i="7"/>
  <c r="J85" i="7"/>
  <c r="I85" i="7"/>
  <c r="I84" i="7"/>
  <c r="J84" i="7" s="1"/>
  <c r="J83" i="7"/>
  <c r="I83" i="7"/>
  <c r="I82" i="7"/>
  <c r="J81" i="7"/>
  <c r="I81" i="7"/>
  <c r="I80" i="7"/>
  <c r="I79" i="7"/>
  <c r="I77" i="7"/>
  <c r="J77" i="7" s="1"/>
  <c r="J75" i="7"/>
  <c r="I75" i="7"/>
  <c r="I74" i="7"/>
  <c r="J73" i="7"/>
  <c r="I73" i="7"/>
  <c r="I71" i="7"/>
  <c r="I70" i="7"/>
  <c r="J70" i="7" s="1"/>
  <c r="I69" i="7"/>
  <c r="J69" i="7" s="1"/>
  <c r="I68" i="7"/>
  <c r="I67" i="7"/>
  <c r="I66" i="7"/>
  <c r="J66" i="7" s="1"/>
  <c r="I65" i="7"/>
  <c r="J65" i="7" s="1"/>
  <c r="I64" i="7"/>
  <c r="I62" i="7"/>
  <c r="I61" i="7"/>
  <c r="J61" i="7" s="1"/>
  <c r="I60" i="7"/>
  <c r="J60" i="7" s="1"/>
  <c r="I59" i="7"/>
  <c r="I57" i="7"/>
  <c r="I56" i="7"/>
  <c r="J56" i="7" s="1"/>
  <c r="I54" i="7"/>
  <c r="I53" i="7"/>
  <c r="J53" i="7" s="1"/>
  <c r="I51" i="7"/>
  <c r="I50" i="7"/>
  <c r="J50" i="7" s="1"/>
  <c r="J49" i="7"/>
  <c r="I49" i="7"/>
  <c r="I48" i="7"/>
  <c r="J48" i="7" s="1"/>
  <c r="J47" i="7"/>
  <c r="I47" i="7"/>
  <c r="I46" i="7"/>
  <c r="J45" i="7"/>
  <c r="I45" i="7"/>
  <c r="I44" i="7"/>
  <c r="I43" i="7"/>
  <c r="I42" i="7"/>
  <c r="J42" i="7" s="1"/>
  <c r="J41" i="7"/>
  <c r="I41" i="7"/>
  <c r="I40" i="7"/>
  <c r="I39" i="7"/>
  <c r="J39" i="7" s="1"/>
  <c r="I38" i="7"/>
  <c r="J38" i="7" s="1"/>
  <c r="I37" i="7"/>
  <c r="J37" i="7" s="1"/>
  <c r="I36" i="7"/>
  <c r="J36" i="7" s="1"/>
  <c r="J35" i="7"/>
  <c r="I35" i="7"/>
  <c r="I34" i="7"/>
  <c r="J33" i="7"/>
  <c r="I33" i="7"/>
  <c r="I32" i="7"/>
  <c r="I31" i="7"/>
  <c r="I30" i="7"/>
  <c r="J30" i="7" s="1"/>
  <c r="I29" i="7"/>
  <c r="J29" i="7" s="1"/>
  <c r="I28" i="7"/>
  <c r="I27" i="7"/>
  <c r="I25" i="7"/>
  <c r="J25" i="7" s="1"/>
  <c r="I24" i="7"/>
  <c r="J24" i="7" s="1"/>
  <c r="I23" i="7"/>
  <c r="J23" i="7" s="1"/>
  <c r="I22" i="7"/>
  <c r="I21" i="7"/>
  <c r="J21" i="7" s="1"/>
  <c r="I20" i="7"/>
  <c r="J20" i="7" s="1"/>
  <c r="I19" i="7"/>
  <c r="J19" i="7" s="1"/>
  <c r="I18" i="7"/>
  <c r="J16" i="7"/>
  <c r="I16" i="7"/>
  <c r="I15" i="7"/>
  <c r="J15" i="7" s="1"/>
  <c r="J14" i="7"/>
  <c r="I14" i="7"/>
  <c r="I13" i="7"/>
  <c r="I12" i="7"/>
  <c r="I11" i="7"/>
  <c r="J11" i="7" s="1"/>
  <c r="I10" i="7"/>
  <c r="I9" i="7"/>
  <c r="I8" i="7"/>
  <c r="J8" i="7" s="1"/>
  <c r="I7" i="7"/>
  <c r="J7" i="7" s="1"/>
  <c r="I6" i="7"/>
  <c r="I5" i="7"/>
  <c r="I4" i="7"/>
  <c r="G113" i="6"/>
  <c r="G112" i="6"/>
  <c r="G111" i="6"/>
  <c r="J111" i="6" s="1"/>
  <c r="G110" i="6"/>
  <c r="G109" i="6"/>
  <c r="G108" i="6"/>
  <c r="J108" i="6" s="1"/>
  <c r="G107" i="6"/>
  <c r="G105" i="6"/>
  <c r="G103" i="6"/>
  <c r="G102" i="6"/>
  <c r="G101" i="6"/>
  <c r="J101" i="6" s="1"/>
  <c r="G99" i="6"/>
  <c r="J99" i="6" s="1"/>
  <c r="G98" i="6"/>
  <c r="G97" i="6"/>
  <c r="G96" i="6"/>
  <c r="G95" i="6"/>
  <c r="G94" i="6"/>
  <c r="G93" i="6"/>
  <c r="G92" i="6"/>
  <c r="G90" i="6"/>
  <c r="G89" i="6"/>
  <c r="G88" i="6"/>
  <c r="G87" i="6"/>
  <c r="G85" i="6"/>
  <c r="G84" i="6"/>
  <c r="J84" i="6" s="1"/>
  <c r="G82" i="6"/>
  <c r="G81" i="6"/>
  <c r="J81" i="6" s="1"/>
  <c r="G80" i="6"/>
  <c r="G79" i="6"/>
  <c r="G78" i="6"/>
  <c r="G77" i="6"/>
  <c r="J77" i="6" s="1"/>
  <c r="G76" i="6"/>
  <c r="G75" i="6"/>
  <c r="G74" i="6"/>
  <c r="G73" i="6"/>
  <c r="G72" i="6"/>
  <c r="G71" i="6"/>
  <c r="G70" i="6"/>
  <c r="G69" i="6"/>
  <c r="G68" i="6"/>
  <c r="G67" i="6"/>
  <c r="G66" i="6"/>
  <c r="G65" i="6"/>
  <c r="J65" i="6" s="1"/>
  <c r="G64" i="6"/>
  <c r="G63" i="6"/>
  <c r="G62" i="6"/>
  <c r="G61" i="6"/>
  <c r="J61" i="6" s="1"/>
  <c r="G60" i="6"/>
  <c r="G59" i="6"/>
  <c r="G58" i="6"/>
  <c r="G57" i="6"/>
  <c r="J57" i="6" s="1"/>
  <c r="G56" i="6"/>
  <c r="G55" i="6"/>
  <c r="G54" i="6"/>
  <c r="G53" i="6"/>
  <c r="J53" i="6" s="1"/>
  <c r="G52" i="6"/>
  <c r="G51" i="6"/>
  <c r="G50" i="6"/>
  <c r="G49" i="6"/>
  <c r="G48" i="6"/>
  <c r="G47" i="6"/>
  <c r="G46" i="6"/>
  <c r="G45" i="6"/>
  <c r="J45" i="6" s="1"/>
  <c r="G44" i="6"/>
  <c r="G43" i="6"/>
  <c r="G42" i="6"/>
  <c r="G41" i="6"/>
  <c r="G40" i="6"/>
  <c r="G39" i="6"/>
  <c r="G38" i="6"/>
  <c r="G36" i="6"/>
  <c r="G35" i="6"/>
  <c r="G34" i="6"/>
  <c r="G33" i="6"/>
  <c r="G32" i="6"/>
  <c r="G31" i="6"/>
  <c r="J31" i="6" s="1"/>
  <c r="G30" i="6"/>
  <c r="G29" i="6"/>
  <c r="G28" i="6"/>
  <c r="G27" i="6"/>
  <c r="G26" i="6"/>
  <c r="G25" i="6"/>
  <c r="G24" i="6"/>
  <c r="G23" i="6"/>
  <c r="J23" i="6" s="1"/>
  <c r="G22" i="6"/>
  <c r="G21" i="6"/>
  <c r="G20" i="6"/>
  <c r="G19" i="6"/>
  <c r="G17" i="6"/>
  <c r="G16" i="6"/>
  <c r="G15" i="6"/>
  <c r="G14" i="6"/>
  <c r="G13" i="6"/>
  <c r="G12" i="6"/>
  <c r="G11" i="6"/>
  <c r="G10" i="6"/>
  <c r="G9" i="6"/>
  <c r="G8" i="6"/>
  <c r="G7" i="6"/>
  <c r="G6" i="6"/>
  <c r="G5" i="6"/>
  <c r="G4" i="6"/>
  <c r="I113" i="6"/>
  <c r="I112" i="6"/>
  <c r="I111" i="6"/>
  <c r="I110" i="6"/>
  <c r="I109" i="6"/>
  <c r="I108" i="6"/>
  <c r="I107" i="6"/>
  <c r="I105" i="6"/>
  <c r="I103" i="6"/>
  <c r="I102" i="6"/>
  <c r="I101" i="6"/>
  <c r="I99" i="6"/>
  <c r="I98" i="6"/>
  <c r="I97" i="6"/>
  <c r="J97" i="6" s="1"/>
  <c r="I96" i="6"/>
  <c r="I95" i="6"/>
  <c r="I94" i="6"/>
  <c r="J94" i="6" s="1"/>
  <c r="I93" i="6"/>
  <c r="J93" i="6" s="1"/>
  <c r="I92" i="6"/>
  <c r="I90" i="6"/>
  <c r="I89" i="6"/>
  <c r="I88" i="6"/>
  <c r="J88" i="6" s="1"/>
  <c r="I87" i="6"/>
  <c r="I85" i="6"/>
  <c r="I84" i="6"/>
  <c r="I82" i="6"/>
  <c r="I81" i="6"/>
  <c r="I80" i="6"/>
  <c r="I79" i="6"/>
  <c r="J79" i="6" s="1"/>
  <c r="I78" i="6"/>
  <c r="I77" i="6"/>
  <c r="I76" i="6"/>
  <c r="I75" i="6"/>
  <c r="J75" i="6" s="1"/>
  <c r="I74" i="6"/>
  <c r="I73" i="6"/>
  <c r="I72" i="6"/>
  <c r="I71" i="6"/>
  <c r="J71" i="6" s="1"/>
  <c r="I70" i="6"/>
  <c r="I69" i="6"/>
  <c r="I68" i="6"/>
  <c r="I67" i="6"/>
  <c r="J67" i="6" s="1"/>
  <c r="I66" i="6"/>
  <c r="I65" i="6"/>
  <c r="I64" i="6"/>
  <c r="I63" i="6"/>
  <c r="J63" i="6" s="1"/>
  <c r="I62" i="6"/>
  <c r="I61" i="6"/>
  <c r="I60" i="6"/>
  <c r="I59" i="6"/>
  <c r="J59" i="6" s="1"/>
  <c r="I58" i="6"/>
  <c r="I57" i="6"/>
  <c r="I56" i="6"/>
  <c r="I55" i="6"/>
  <c r="J55" i="6" s="1"/>
  <c r="I54" i="6"/>
  <c r="I53" i="6"/>
  <c r="I52" i="6"/>
  <c r="I51" i="6"/>
  <c r="J51" i="6" s="1"/>
  <c r="I50" i="6"/>
  <c r="I49" i="6"/>
  <c r="I48" i="6"/>
  <c r="I47" i="6"/>
  <c r="J47" i="6" s="1"/>
  <c r="I46" i="6"/>
  <c r="I45" i="6"/>
  <c r="I44" i="6"/>
  <c r="I43" i="6"/>
  <c r="J43" i="6" s="1"/>
  <c r="I42" i="6"/>
  <c r="I41" i="6"/>
  <c r="I40" i="6"/>
  <c r="I39" i="6"/>
  <c r="J39" i="6" s="1"/>
  <c r="I38" i="6"/>
  <c r="I36" i="6"/>
  <c r="I35" i="6"/>
  <c r="I34" i="6"/>
  <c r="I33" i="6"/>
  <c r="I32" i="6"/>
  <c r="I31" i="6"/>
  <c r="I30" i="6"/>
  <c r="I29" i="6"/>
  <c r="I28" i="6"/>
  <c r="I27" i="6"/>
  <c r="I26" i="6"/>
  <c r="I25" i="6"/>
  <c r="I24" i="6"/>
  <c r="I23" i="6"/>
  <c r="I22" i="6"/>
  <c r="I21" i="6"/>
  <c r="I20" i="6"/>
  <c r="I19" i="6"/>
  <c r="I17" i="6"/>
  <c r="I16" i="6"/>
  <c r="J16" i="6" s="1"/>
  <c r="I15" i="6"/>
  <c r="I14" i="6"/>
  <c r="I13" i="6"/>
  <c r="I12" i="6"/>
  <c r="I11" i="6"/>
  <c r="I10" i="6"/>
  <c r="I9" i="6"/>
  <c r="I8" i="6"/>
  <c r="I7" i="6"/>
  <c r="I6" i="6"/>
  <c r="I5" i="6"/>
  <c r="I4" i="6"/>
  <c r="J112" i="6"/>
  <c r="J107" i="6"/>
  <c r="J102" i="6"/>
  <c r="J98" i="6"/>
  <c r="J89" i="6"/>
  <c r="J73" i="6"/>
  <c r="J69" i="6"/>
  <c r="J49" i="6"/>
  <c r="J41" i="6"/>
  <c r="J34" i="6"/>
  <c r="J30" i="6"/>
  <c r="J26" i="6"/>
  <c r="J22" i="6"/>
  <c r="J17" i="6"/>
  <c r="J13" i="6"/>
  <c r="J12" i="6"/>
  <c r="J9" i="6"/>
  <c r="J8" i="6"/>
  <c r="J5" i="6"/>
  <c r="G99" i="5"/>
  <c r="G98" i="5"/>
  <c r="J98" i="5" s="1"/>
  <c r="G97" i="5"/>
  <c r="J97" i="5" s="1"/>
  <c r="G96" i="5"/>
  <c r="G95" i="5"/>
  <c r="G94" i="5"/>
  <c r="J94" i="5" s="1"/>
  <c r="G93" i="5"/>
  <c r="J93" i="5" s="1"/>
  <c r="G91" i="5"/>
  <c r="G89" i="5"/>
  <c r="G88" i="5"/>
  <c r="J88" i="5" s="1"/>
  <c r="G87" i="5"/>
  <c r="J87" i="5" s="1"/>
  <c r="G85" i="5"/>
  <c r="G84" i="5"/>
  <c r="G83" i="5"/>
  <c r="J83" i="5" s="1"/>
  <c r="G82" i="5"/>
  <c r="G81" i="5"/>
  <c r="G80" i="5"/>
  <c r="G79" i="5"/>
  <c r="J79" i="5" s="1"/>
  <c r="G78" i="5"/>
  <c r="J78" i="5" s="1"/>
  <c r="G76" i="5"/>
  <c r="G75" i="5"/>
  <c r="J75" i="5" s="1"/>
  <c r="G73" i="5"/>
  <c r="G72" i="5"/>
  <c r="G71" i="5"/>
  <c r="J71" i="5" s="1"/>
  <c r="G70" i="5"/>
  <c r="G68" i="5"/>
  <c r="G67" i="5"/>
  <c r="J67" i="5" s="1"/>
  <c r="G66" i="5"/>
  <c r="G64" i="5"/>
  <c r="G63" i="5"/>
  <c r="G61" i="5"/>
  <c r="J61" i="5" s="1"/>
  <c r="G60" i="5"/>
  <c r="G59" i="5"/>
  <c r="G58" i="5"/>
  <c r="G57" i="5"/>
  <c r="J57" i="5" s="1"/>
  <c r="G56" i="5"/>
  <c r="G55" i="5"/>
  <c r="G54" i="5"/>
  <c r="G53" i="5"/>
  <c r="J53" i="5" s="1"/>
  <c r="G52" i="5"/>
  <c r="G51" i="5"/>
  <c r="G50" i="5"/>
  <c r="G49" i="5"/>
  <c r="G48" i="5"/>
  <c r="G47" i="5"/>
  <c r="G46" i="5"/>
  <c r="G45" i="5"/>
  <c r="J45" i="5" s="1"/>
  <c r="G44" i="5"/>
  <c r="G43" i="5"/>
  <c r="G42" i="5"/>
  <c r="G41" i="5"/>
  <c r="J41" i="5" s="1"/>
  <c r="G40" i="5"/>
  <c r="G39" i="5"/>
  <c r="G38" i="5"/>
  <c r="G37" i="5"/>
  <c r="J37" i="5" s="1"/>
  <c r="G36" i="5"/>
  <c r="G35" i="5"/>
  <c r="G34" i="5"/>
  <c r="G33" i="5"/>
  <c r="G32" i="5"/>
  <c r="G31" i="5"/>
  <c r="G30" i="5"/>
  <c r="G29" i="5"/>
  <c r="G27" i="5"/>
  <c r="G26" i="5"/>
  <c r="G25" i="5"/>
  <c r="J25" i="5" s="1"/>
  <c r="G24" i="5"/>
  <c r="J24" i="5" s="1"/>
  <c r="G23" i="5"/>
  <c r="G22" i="5"/>
  <c r="G21" i="5"/>
  <c r="G20" i="5"/>
  <c r="G19" i="5"/>
  <c r="G18" i="5"/>
  <c r="G16" i="5"/>
  <c r="G15" i="5"/>
  <c r="G14" i="5"/>
  <c r="G13" i="5"/>
  <c r="G12" i="5"/>
  <c r="J12" i="5" s="1"/>
  <c r="G11" i="5"/>
  <c r="G10" i="5"/>
  <c r="J10" i="5" s="1"/>
  <c r="G9" i="5"/>
  <c r="G8" i="5"/>
  <c r="J8" i="5" s="1"/>
  <c r="G7" i="5"/>
  <c r="G6" i="5"/>
  <c r="G5" i="5"/>
  <c r="G4" i="5"/>
  <c r="J4" i="5" s="1"/>
  <c r="J99" i="5"/>
  <c r="J96" i="5"/>
  <c r="J95" i="5"/>
  <c r="J91" i="5"/>
  <c r="J89" i="5"/>
  <c r="J85" i="5"/>
  <c r="J84" i="5"/>
  <c r="J81" i="5"/>
  <c r="J73" i="5"/>
  <c r="J64" i="5"/>
  <c r="J60" i="5"/>
  <c r="J59" i="5"/>
  <c r="J56" i="5"/>
  <c r="J55" i="5"/>
  <c r="J52" i="5"/>
  <c r="J51" i="5"/>
  <c r="J49" i="5"/>
  <c r="J48" i="5"/>
  <c r="J47" i="5"/>
  <c r="J44" i="5"/>
  <c r="J43" i="5"/>
  <c r="J40" i="5"/>
  <c r="J39" i="5"/>
  <c r="J36" i="5"/>
  <c r="J35" i="5"/>
  <c r="J33" i="5"/>
  <c r="J32" i="5"/>
  <c r="J31" i="5"/>
  <c r="J27" i="5"/>
  <c r="J26" i="5"/>
  <c r="J23" i="5"/>
  <c r="J22" i="5"/>
  <c r="J19" i="5"/>
  <c r="J18" i="5"/>
  <c r="I99" i="5"/>
  <c r="I98" i="5"/>
  <c r="I97" i="5"/>
  <c r="I96" i="5"/>
  <c r="I95" i="5"/>
  <c r="I94" i="5"/>
  <c r="I93" i="5"/>
  <c r="I91" i="5"/>
  <c r="I89" i="5"/>
  <c r="I88" i="5"/>
  <c r="I87" i="5"/>
  <c r="I85" i="5"/>
  <c r="I84" i="5"/>
  <c r="I83" i="5"/>
  <c r="I82" i="5"/>
  <c r="I81" i="5"/>
  <c r="I80" i="5"/>
  <c r="J80" i="5" s="1"/>
  <c r="I79" i="5"/>
  <c r="I78" i="5"/>
  <c r="I76" i="5"/>
  <c r="J76" i="5" s="1"/>
  <c r="I75" i="5"/>
  <c r="I73" i="5"/>
  <c r="I72" i="5"/>
  <c r="I71" i="5"/>
  <c r="I70" i="5"/>
  <c r="J70" i="5" s="1"/>
  <c r="I68" i="5"/>
  <c r="J68" i="5" s="1"/>
  <c r="I67" i="5"/>
  <c r="I66" i="5"/>
  <c r="J66" i="5" s="1"/>
  <c r="I64" i="5"/>
  <c r="I63" i="5"/>
  <c r="I61" i="5"/>
  <c r="I60" i="5"/>
  <c r="I59" i="5"/>
  <c r="I58" i="5"/>
  <c r="J58" i="5" s="1"/>
  <c r="I57" i="5"/>
  <c r="I56" i="5"/>
  <c r="I55" i="5"/>
  <c r="I54" i="5"/>
  <c r="J54" i="5" s="1"/>
  <c r="I53" i="5"/>
  <c r="I52" i="5"/>
  <c r="I51" i="5"/>
  <c r="I50" i="5"/>
  <c r="J50" i="5" s="1"/>
  <c r="I49" i="5"/>
  <c r="I48" i="5"/>
  <c r="I47" i="5"/>
  <c r="I46" i="5"/>
  <c r="J46" i="5" s="1"/>
  <c r="I45" i="5"/>
  <c r="I44" i="5"/>
  <c r="I43" i="5"/>
  <c r="I42" i="5"/>
  <c r="J42" i="5" s="1"/>
  <c r="I41" i="5"/>
  <c r="I40" i="5"/>
  <c r="I39" i="5"/>
  <c r="I38" i="5"/>
  <c r="J38" i="5" s="1"/>
  <c r="I37" i="5"/>
  <c r="I36" i="5"/>
  <c r="I35" i="5"/>
  <c r="I34" i="5"/>
  <c r="J34" i="5" s="1"/>
  <c r="I33" i="5"/>
  <c r="I32" i="5"/>
  <c r="I31" i="5"/>
  <c r="I30" i="5"/>
  <c r="J30" i="5" s="1"/>
  <c r="I29" i="5"/>
  <c r="I27" i="5"/>
  <c r="I26" i="5"/>
  <c r="I25" i="5"/>
  <c r="I24" i="5"/>
  <c r="I23" i="5"/>
  <c r="I22" i="5"/>
  <c r="I21" i="5"/>
  <c r="J21" i="5" s="1"/>
  <c r="I20" i="5"/>
  <c r="I19" i="5"/>
  <c r="I18" i="5"/>
  <c r="I16" i="5"/>
  <c r="I15" i="5"/>
  <c r="J14" i="5"/>
  <c r="I14" i="5"/>
  <c r="I13" i="5"/>
  <c r="I12" i="5"/>
  <c r="I11" i="5"/>
  <c r="I10" i="5"/>
  <c r="I9" i="5"/>
  <c r="J9" i="5" s="1"/>
  <c r="I8" i="5"/>
  <c r="I7" i="5"/>
  <c r="J7" i="5" s="1"/>
  <c r="I6" i="5"/>
  <c r="J6" i="5" s="1"/>
  <c r="I5" i="5"/>
  <c r="J108" i="4"/>
  <c r="J103" i="4"/>
  <c r="J101" i="4"/>
  <c r="J98" i="4"/>
  <c r="J97" i="4"/>
  <c r="J94" i="4"/>
  <c r="J93" i="4"/>
  <c r="J90" i="4"/>
  <c r="J89" i="4"/>
  <c r="J86" i="4"/>
  <c r="J85" i="4"/>
  <c r="J82" i="4"/>
  <c r="J81" i="4"/>
  <c r="J78" i="4"/>
  <c r="J77" i="4"/>
  <c r="J74" i="4"/>
  <c r="J73" i="4"/>
  <c r="J69" i="4"/>
  <c r="J68" i="4"/>
  <c r="J65" i="4"/>
  <c r="J64" i="4"/>
  <c r="J61" i="4"/>
  <c r="J60" i="4"/>
  <c r="J57" i="4"/>
  <c r="J56" i="4"/>
  <c r="J53" i="4"/>
  <c r="J52" i="4"/>
  <c r="J48" i="4"/>
  <c r="J47" i="4"/>
  <c r="J44" i="4"/>
  <c r="J43" i="4"/>
  <c r="J40" i="4"/>
  <c r="J39" i="4"/>
  <c r="J36" i="4"/>
  <c r="J31" i="4"/>
  <c r="J30" i="4"/>
  <c r="J27" i="4"/>
  <c r="J26" i="4"/>
  <c r="J23" i="4"/>
  <c r="J22" i="4"/>
  <c r="J19" i="4"/>
  <c r="J18" i="4"/>
  <c r="J15" i="4"/>
  <c r="J14" i="4"/>
  <c r="J11" i="4"/>
  <c r="J10" i="4"/>
  <c r="J7" i="4"/>
  <c r="J6" i="4"/>
  <c r="G108" i="4"/>
  <c r="G107" i="4"/>
  <c r="J107" i="4" s="1"/>
  <c r="G105" i="4"/>
  <c r="J105" i="4" s="1"/>
  <c r="G104" i="4"/>
  <c r="J104" i="4" s="1"/>
  <c r="G103" i="4"/>
  <c r="G101" i="4"/>
  <c r="G100" i="4"/>
  <c r="J100" i="4" s="1"/>
  <c r="G99" i="4"/>
  <c r="J99" i="4" s="1"/>
  <c r="G98" i="4"/>
  <c r="G97" i="4"/>
  <c r="G96" i="4"/>
  <c r="J96" i="4" s="1"/>
  <c r="G95" i="4"/>
  <c r="J95" i="4" s="1"/>
  <c r="G94" i="4"/>
  <c r="G93" i="4"/>
  <c r="G92" i="4"/>
  <c r="J92" i="4" s="1"/>
  <c r="G91" i="4"/>
  <c r="J91" i="4" s="1"/>
  <c r="G90" i="4"/>
  <c r="G89" i="4"/>
  <c r="G88" i="4"/>
  <c r="J88" i="4" s="1"/>
  <c r="G87" i="4"/>
  <c r="J87" i="4" s="1"/>
  <c r="G86" i="4"/>
  <c r="G85" i="4"/>
  <c r="G84" i="4"/>
  <c r="J84" i="4" s="1"/>
  <c r="G83" i="4"/>
  <c r="J83" i="4" s="1"/>
  <c r="G82" i="4"/>
  <c r="G81" i="4"/>
  <c r="G80" i="4"/>
  <c r="J80" i="4" s="1"/>
  <c r="G79" i="4"/>
  <c r="J79" i="4" s="1"/>
  <c r="G78" i="4"/>
  <c r="G77" i="4"/>
  <c r="G76" i="4"/>
  <c r="J76" i="4" s="1"/>
  <c r="G75" i="4"/>
  <c r="J75" i="4" s="1"/>
  <c r="G74" i="4"/>
  <c r="G73" i="4"/>
  <c r="G72" i="4"/>
  <c r="J72" i="4" s="1"/>
  <c r="G70" i="4"/>
  <c r="J70" i="4" s="1"/>
  <c r="G69" i="4"/>
  <c r="G68" i="4"/>
  <c r="G67" i="4"/>
  <c r="J67" i="4" s="1"/>
  <c r="G66" i="4"/>
  <c r="J66" i="4" s="1"/>
  <c r="G65" i="4"/>
  <c r="G64" i="4"/>
  <c r="G63" i="4"/>
  <c r="J63" i="4" s="1"/>
  <c r="G62" i="4"/>
  <c r="J62" i="4" s="1"/>
  <c r="G61" i="4"/>
  <c r="G60" i="4"/>
  <c r="G59" i="4"/>
  <c r="J59" i="4" s="1"/>
  <c r="G58" i="4"/>
  <c r="J58" i="4" s="1"/>
  <c r="G57" i="4"/>
  <c r="G56" i="4"/>
  <c r="G55" i="4"/>
  <c r="J55" i="4" s="1"/>
  <c r="G54" i="4"/>
  <c r="J54" i="4" s="1"/>
  <c r="G53" i="4"/>
  <c r="G52" i="4"/>
  <c r="G51" i="4"/>
  <c r="J51" i="4" s="1"/>
  <c r="G50" i="4"/>
  <c r="J50" i="4" s="1"/>
  <c r="G48" i="4"/>
  <c r="G47" i="4"/>
  <c r="G46" i="4"/>
  <c r="J46" i="4" s="1"/>
  <c r="G45" i="4"/>
  <c r="J45" i="4" s="1"/>
  <c r="G44" i="4"/>
  <c r="G43" i="4"/>
  <c r="G42" i="4"/>
  <c r="J42" i="4" s="1"/>
  <c r="G41" i="4"/>
  <c r="J41" i="4" s="1"/>
  <c r="G40" i="4"/>
  <c r="G39" i="4"/>
  <c r="G38" i="4"/>
  <c r="J38" i="4" s="1"/>
  <c r="G37" i="4"/>
  <c r="J37" i="4" s="1"/>
  <c r="G36" i="4"/>
  <c r="G35" i="4"/>
  <c r="J35" i="4" s="1"/>
  <c r="G33" i="4"/>
  <c r="J33" i="4" s="1"/>
  <c r="G32" i="4"/>
  <c r="J32" i="4" s="1"/>
  <c r="G31" i="4"/>
  <c r="G30" i="4"/>
  <c r="G29" i="4"/>
  <c r="J29" i="4" s="1"/>
  <c r="G28" i="4"/>
  <c r="J28" i="4" s="1"/>
  <c r="G27" i="4"/>
  <c r="G26" i="4"/>
  <c r="G25" i="4"/>
  <c r="J25" i="4" s="1"/>
  <c r="G24" i="4"/>
  <c r="J24" i="4" s="1"/>
  <c r="G23" i="4"/>
  <c r="G22" i="4"/>
  <c r="G21" i="4"/>
  <c r="J21" i="4" s="1"/>
  <c r="G20" i="4"/>
  <c r="J20" i="4" s="1"/>
  <c r="G19" i="4"/>
  <c r="G18" i="4"/>
  <c r="G17" i="4"/>
  <c r="J17" i="4" s="1"/>
  <c r="G16" i="4"/>
  <c r="J16" i="4" s="1"/>
  <c r="G15" i="4"/>
  <c r="G14" i="4"/>
  <c r="G13" i="4"/>
  <c r="J13" i="4" s="1"/>
  <c r="G12" i="4"/>
  <c r="J12" i="4" s="1"/>
  <c r="G11" i="4"/>
  <c r="G10" i="4"/>
  <c r="G9" i="4"/>
  <c r="J9" i="4" s="1"/>
  <c r="G8" i="4"/>
  <c r="J8" i="4" s="1"/>
  <c r="G7" i="4"/>
  <c r="G6" i="4"/>
  <c r="G5" i="4"/>
  <c r="J5" i="4" s="1"/>
  <c r="I104" i="4"/>
  <c r="I105" i="4"/>
  <c r="I103" i="4"/>
  <c r="G181" i="3"/>
  <c r="G180" i="3"/>
  <c r="G178" i="3"/>
  <c r="G177" i="3"/>
  <c r="G176"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4" i="3"/>
  <c r="G143" i="3"/>
  <c r="G142" i="3"/>
  <c r="G141" i="3"/>
  <c r="G140" i="3"/>
  <c r="G139" i="3"/>
  <c r="G138" i="3"/>
  <c r="G136" i="3"/>
  <c r="G135" i="3"/>
  <c r="G134" i="3"/>
  <c r="G133" i="3"/>
  <c r="G132" i="3"/>
  <c r="G131" i="3"/>
  <c r="G130" i="3"/>
  <c r="G129" i="3"/>
  <c r="G128" i="3"/>
  <c r="G127" i="3"/>
  <c r="G126" i="3"/>
  <c r="G123" i="3"/>
  <c r="G122" i="3"/>
  <c r="G120" i="3"/>
  <c r="G119" i="3"/>
  <c r="G118" i="3"/>
  <c r="G117" i="3"/>
  <c r="G116" i="3"/>
  <c r="G115" i="3"/>
  <c r="G113" i="3"/>
  <c r="G112" i="3"/>
  <c r="G111" i="3"/>
  <c r="G109" i="3"/>
  <c r="G108" i="3"/>
  <c r="G107" i="3"/>
  <c r="G106" i="3"/>
  <c r="G105" i="3"/>
  <c r="G104" i="3"/>
  <c r="G103" i="3"/>
  <c r="G102" i="3"/>
  <c r="G100" i="3"/>
  <c r="G99" i="3"/>
  <c r="G97" i="3"/>
  <c r="G96" i="3"/>
  <c r="G95" i="3"/>
  <c r="G94" i="3"/>
  <c r="G92" i="3"/>
  <c r="G91" i="3"/>
  <c r="G90"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1" i="3"/>
  <c r="G30" i="3"/>
  <c r="G29" i="3"/>
  <c r="G28" i="3"/>
  <c r="G27" i="3"/>
  <c r="G26" i="3"/>
  <c r="G25" i="3"/>
  <c r="G24" i="3"/>
  <c r="G23" i="3"/>
  <c r="G22" i="3"/>
  <c r="G21" i="3"/>
  <c r="G19" i="3"/>
  <c r="G18" i="3"/>
  <c r="G17" i="3"/>
  <c r="G16" i="3"/>
  <c r="G15" i="3"/>
  <c r="G14" i="3"/>
  <c r="G13" i="3"/>
  <c r="G12" i="3"/>
  <c r="G11" i="3"/>
  <c r="G10" i="3"/>
  <c r="G9" i="3"/>
  <c r="G8" i="3"/>
  <c r="G7" i="3"/>
  <c r="G6" i="3"/>
  <c r="G5" i="3"/>
  <c r="G4" i="3"/>
  <c r="J112" i="15" l="1"/>
  <c r="J95" i="15"/>
  <c r="J7" i="15"/>
  <c r="J11" i="15"/>
  <c r="J15" i="15"/>
  <c r="J18" i="15"/>
  <c r="J22" i="15"/>
  <c r="J26" i="15"/>
  <c r="J30" i="15"/>
  <c r="J48" i="15"/>
  <c r="J52" i="15"/>
  <c r="J56" i="15"/>
  <c r="J60" i="15"/>
  <c r="J64" i="15"/>
  <c r="J68" i="15"/>
  <c r="J99" i="15"/>
  <c r="J104" i="15"/>
  <c r="J107" i="15"/>
  <c r="J133" i="15"/>
  <c r="J39" i="15"/>
  <c r="J43" i="15"/>
  <c r="J76" i="15"/>
  <c r="J80" i="15"/>
  <c r="J84" i="15"/>
  <c r="J88" i="15"/>
  <c r="J92" i="15"/>
  <c r="J116" i="15"/>
  <c r="J119" i="15"/>
  <c r="J124" i="15"/>
  <c r="J4" i="15"/>
  <c r="J6" i="15"/>
  <c r="J10" i="15"/>
  <c r="J14" i="15"/>
  <c r="J21" i="15"/>
  <c r="J25" i="15"/>
  <c r="J29" i="15"/>
  <c r="J33" i="15"/>
  <c r="J47" i="15"/>
  <c r="J51" i="15"/>
  <c r="J55" i="15"/>
  <c r="J59" i="15"/>
  <c r="J63" i="15"/>
  <c r="J67" i="15"/>
  <c r="J71" i="15"/>
  <c r="J98" i="15"/>
  <c r="J103" i="15"/>
  <c r="J130" i="15"/>
  <c r="J134" i="15"/>
  <c r="J100" i="15"/>
  <c r="J86" i="15"/>
  <c r="J93" i="15"/>
  <c r="J70" i="15"/>
  <c r="J77" i="15"/>
  <c r="J54" i="15"/>
  <c r="J61" i="15"/>
  <c r="J8" i="15"/>
  <c r="J23" i="15"/>
  <c r="J32" i="15"/>
  <c r="J42" i="15"/>
  <c r="J49" i="15"/>
  <c r="J58" i="15"/>
  <c r="J65" i="15"/>
  <c r="J74" i="15"/>
  <c r="J81" i="15"/>
  <c r="J90" i="15"/>
  <c r="J96" i="15"/>
  <c r="J105" i="15"/>
  <c r="J114" i="15"/>
  <c r="J123" i="15"/>
  <c r="J126" i="15"/>
  <c r="J132" i="15"/>
  <c r="J5" i="15"/>
  <c r="J12" i="15"/>
  <c r="J20" i="15"/>
  <c r="J27" i="15"/>
  <c r="J37" i="15"/>
  <c r="J46" i="15"/>
  <c r="J53" i="15"/>
  <c r="J62" i="15"/>
  <c r="J69" i="15"/>
  <c r="J78" i="15"/>
  <c r="J85" i="15"/>
  <c r="J102" i="15"/>
  <c r="J108" i="15"/>
  <c r="J111" i="15"/>
  <c r="J9" i="15"/>
  <c r="J16" i="15"/>
  <c r="J24" i="15"/>
  <c r="J31" i="15"/>
  <c r="J41" i="15"/>
  <c r="J50" i="15"/>
  <c r="J57" i="15"/>
  <c r="J66" i="15"/>
  <c r="J73" i="15"/>
  <c r="J82" i="15"/>
  <c r="J89" i="15"/>
  <c r="J115" i="15"/>
  <c r="J121" i="15"/>
  <c r="J128" i="15"/>
  <c r="J131" i="15"/>
  <c r="J11" i="14"/>
  <c r="J15" i="14"/>
  <c r="J19" i="14"/>
  <c r="J32" i="14"/>
  <c r="J42" i="14"/>
  <c r="J64" i="14"/>
  <c r="J62" i="14"/>
  <c r="J52" i="14"/>
  <c r="J4" i="14"/>
  <c r="J6" i="14"/>
  <c r="J10" i="14"/>
  <c r="J14" i="14"/>
  <c r="J18" i="14"/>
  <c r="J22" i="14"/>
  <c r="J25" i="14"/>
  <c r="J29" i="14"/>
  <c r="J33" i="14"/>
  <c r="J37" i="14"/>
  <c r="J46" i="14"/>
  <c r="J49" i="14"/>
  <c r="J67" i="14"/>
  <c r="J70" i="14"/>
  <c r="J73" i="14"/>
  <c r="J76" i="14"/>
  <c r="J80" i="14"/>
  <c r="J5" i="14"/>
  <c r="J9" i="14"/>
  <c r="J13" i="14"/>
  <c r="J17" i="14"/>
  <c r="J30" i="14"/>
  <c r="J39" i="14"/>
  <c r="J8" i="14"/>
  <c r="J12" i="14"/>
  <c r="J27" i="14"/>
  <c r="J36" i="14"/>
  <c r="J43" i="14"/>
  <c r="J58" i="14"/>
  <c r="J61" i="14"/>
  <c r="J7" i="14"/>
  <c r="J16" i="14"/>
  <c r="J24" i="14"/>
  <c r="J31" i="14"/>
  <c r="J40" i="14"/>
  <c r="J47" i="14"/>
  <c r="J55" i="14"/>
  <c r="J65" i="14"/>
  <c r="J71" i="14"/>
  <c r="J78" i="14"/>
  <c r="J20" i="14"/>
  <c r="J28" i="14"/>
  <c r="J35" i="14"/>
  <c r="J44" i="14"/>
  <c r="J50" i="14"/>
  <c r="J60" i="14"/>
  <c r="J82" i="14"/>
  <c r="J36" i="13"/>
  <c r="J40" i="13"/>
  <c r="J56" i="13"/>
  <c r="J60" i="13"/>
  <c r="J71" i="13"/>
  <c r="J80" i="13"/>
  <c r="J84" i="13"/>
  <c r="J99" i="13"/>
  <c r="J103" i="13"/>
  <c r="J118" i="13"/>
  <c r="J123" i="13"/>
  <c r="J128" i="13"/>
  <c r="J132" i="13"/>
  <c r="J135" i="13"/>
  <c r="J144" i="13"/>
  <c r="J148" i="13"/>
  <c r="J37" i="13"/>
  <c r="J55" i="13"/>
  <c r="J59" i="13"/>
  <c r="J83" i="13"/>
  <c r="J87" i="13"/>
  <c r="J96" i="13"/>
  <c r="J100" i="13"/>
  <c r="J117" i="13"/>
  <c r="J124" i="13"/>
  <c r="J127" i="13"/>
  <c r="J131" i="13"/>
  <c r="J136" i="13"/>
  <c r="J145" i="13"/>
  <c r="J149" i="13"/>
  <c r="J7" i="13"/>
  <c r="J38" i="13"/>
  <c r="J121" i="13"/>
  <c r="J22" i="13"/>
  <c r="J4" i="13"/>
  <c r="J14" i="13"/>
  <c r="J11" i="13"/>
  <c r="J18" i="13"/>
  <c r="J26" i="13"/>
  <c r="J35" i="13"/>
  <c r="J42" i="13"/>
  <c r="J50" i="13"/>
  <c r="J53" i="13"/>
  <c r="J58" i="13"/>
  <c r="J61" i="13"/>
  <c r="J66" i="13"/>
  <c r="J69" i="13"/>
  <c r="J74" i="13"/>
  <c r="J77" i="13"/>
  <c r="J82" i="13"/>
  <c r="J85" i="13"/>
  <c r="J90" i="13"/>
  <c r="J93" i="13"/>
  <c r="J98" i="13"/>
  <c r="J101" i="13"/>
  <c r="J106" i="13"/>
  <c r="J109" i="13"/>
  <c r="J129" i="13"/>
  <c r="J137" i="13"/>
  <c r="J141" i="13"/>
  <c r="J147" i="13"/>
  <c r="J6" i="13"/>
  <c r="J15" i="13"/>
  <c r="J23" i="13"/>
  <c r="J30" i="13"/>
  <c r="J39" i="13"/>
  <c r="J46" i="13"/>
  <c r="J119" i="13"/>
  <c r="J122" i="13"/>
  <c r="J126" i="13"/>
  <c r="J133" i="13"/>
  <c r="J10" i="13"/>
  <c r="J27" i="13"/>
  <c r="J34" i="13"/>
  <c r="J43" i="13"/>
  <c r="J49" i="13"/>
  <c r="J54" i="13"/>
  <c r="J57" i="13"/>
  <c r="J62" i="13"/>
  <c r="J65" i="13"/>
  <c r="J70" i="13"/>
  <c r="J73" i="13"/>
  <c r="J78" i="13"/>
  <c r="J81" i="13"/>
  <c r="J86" i="13"/>
  <c r="J89" i="13"/>
  <c r="J94" i="13"/>
  <c r="J97" i="13"/>
  <c r="J102" i="13"/>
  <c r="J105" i="13"/>
  <c r="J110" i="13"/>
  <c r="J130" i="13"/>
  <c r="J139" i="13"/>
  <c r="J143" i="13"/>
  <c r="J146" i="13"/>
  <c r="J28" i="12"/>
  <c r="J32" i="12"/>
  <c r="J36" i="12"/>
  <c r="J38" i="12"/>
  <c r="J56" i="12"/>
  <c r="J60" i="12"/>
  <c r="J62" i="12"/>
  <c r="J67" i="12"/>
  <c r="J73" i="12"/>
  <c r="J8" i="12"/>
  <c r="J12" i="12"/>
  <c r="J72" i="12"/>
  <c r="J71" i="12"/>
  <c r="J6" i="12"/>
  <c r="J10" i="12"/>
  <c r="J42" i="12"/>
  <c r="J45" i="12"/>
  <c r="J48" i="12"/>
  <c r="J53" i="12"/>
  <c r="J58" i="12"/>
  <c r="J69" i="12"/>
  <c r="J17" i="12"/>
  <c r="J22" i="12"/>
  <c r="J26" i="12"/>
  <c r="J30" i="12"/>
  <c r="J34" i="12"/>
  <c r="J63" i="12"/>
  <c r="J75" i="12"/>
  <c r="J76" i="12"/>
  <c r="J57" i="12"/>
  <c r="J61" i="12"/>
  <c r="J54" i="12"/>
  <c r="J20" i="12"/>
  <c r="J39" i="12"/>
  <c r="J43" i="12"/>
  <c r="J16" i="12"/>
  <c r="J7" i="12"/>
  <c r="J11" i="12"/>
  <c r="J4" i="12"/>
  <c r="J15" i="12"/>
  <c r="J24" i="12"/>
  <c r="J31" i="12"/>
  <c r="J40" i="12"/>
  <c r="J46" i="12"/>
  <c r="J51" i="12"/>
  <c r="J77" i="12"/>
  <c r="J74" i="12"/>
  <c r="J10" i="11"/>
  <c r="J18" i="11"/>
  <c r="J27" i="11"/>
  <c r="J35" i="11"/>
  <c r="J43" i="11"/>
  <c r="J54" i="11"/>
  <c r="J45" i="11"/>
  <c r="J65" i="11"/>
  <c r="J69" i="11"/>
  <c r="J6" i="11"/>
  <c r="J14" i="11"/>
  <c r="J23" i="11"/>
  <c r="J31" i="11"/>
  <c r="J39" i="11"/>
  <c r="J49" i="11"/>
  <c r="J4" i="11"/>
  <c r="J8" i="11"/>
  <c r="J12" i="11"/>
  <c r="J16" i="11"/>
  <c r="J21" i="11"/>
  <c r="J25" i="11"/>
  <c r="J29" i="11"/>
  <c r="J33" i="11"/>
  <c r="J37" i="11"/>
  <c r="J41" i="11"/>
  <c r="J46" i="11"/>
  <c r="J57" i="11"/>
  <c r="J61" i="11"/>
  <c r="J66" i="11"/>
  <c r="J71" i="11"/>
  <c r="J75" i="11"/>
  <c r="J52" i="11"/>
  <c r="J73" i="11"/>
  <c r="J77" i="11"/>
  <c r="J74" i="11"/>
  <c r="J59" i="11"/>
  <c r="J63" i="11"/>
  <c r="J56" i="11"/>
  <c r="J60" i="11"/>
  <c r="J51" i="11"/>
  <c r="J48" i="11"/>
  <c r="J20" i="11"/>
  <c r="J24" i="11"/>
  <c r="J28" i="11"/>
  <c r="J32" i="11"/>
  <c r="J36" i="11"/>
  <c r="J40" i="11"/>
  <c r="J7" i="11"/>
  <c r="J11" i="11"/>
  <c r="J15" i="11"/>
  <c r="J65" i="10"/>
  <c r="J62" i="10"/>
  <c r="J59" i="10"/>
  <c r="J52" i="10"/>
  <c r="J56" i="10"/>
  <c r="J49" i="10"/>
  <c r="J53" i="10"/>
  <c r="J44" i="10"/>
  <c r="J47" i="10"/>
  <c r="J21" i="10"/>
  <c r="J25" i="10"/>
  <c r="J29" i="10"/>
  <c r="J33" i="10"/>
  <c r="J10" i="10"/>
  <c r="J14" i="10"/>
  <c r="J11" i="10"/>
  <c r="J15" i="10"/>
  <c r="J101" i="9"/>
  <c r="J88" i="9"/>
  <c r="J117" i="9"/>
  <c r="J121" i="9"/>
  <c r="J118" i="9"/>
  <c r="J113" i="9"/>
  <c r="J111" i="9"/>
  <c r="J103" i="9"/>
  <c r="J107" i="9"/>
  <c r="J100" i="9"/>
  <c r="J104" i="9"/>
  <c r="J95" i="9"/>
  <c r="J98" i="9"/>
  <c r="J43" i="9"/>
  <c r="J47" i="9"/>
  <c r="J51" i="9"/>
  <c r="J55" i="9"/>
  <c r="J59" i="9"/>
  <c r="J63" i="9"/>
  <c r="J67" i="9"/>
  <c r="J71" i="9"/>
  <c r="J75" i="9"/>
  <c r="J79" i="9"/>
  <c r="J83" i="9"/>
  <c r="J19" i="9"/>
  <c r="J23" i="9"/>
  <c r="J27" i="9"/>
  <c r="J31" i="9"/>
  <c r="J35" i="9"/>
  <c r="J6" i="9"/>
  <c r="J14" i="9"/>
  <c r="J4" i="9"/>
  <c r="J28" i="8"/>
  <c r="J31" i="8"/>
  <c r="J35" i="8"/>
  <c r="J38" i="8"/>
  <c r="J42" i="8"/>
  <c r="J47" i="8"/>
  <c r="J53" i="8"/>
  <c r="J58" i="8"/>
  <c r="J62" i="8"/>
  <c r="J70" i="8"/>
  <c r="J40" i="8"/>
  <c r="J44" i="8"/>
  <c r="J50" i="8"/>
  <c r="J55" i="8"/>
  <c r="J60" i="8"/>
  <c r="J64" i="8"/>
  <c r="J75" i="8"/>
  <c r="J72" i="8"/>
  <c r="J76" i="8"/>
  <c r="J73" i="8"/>
  <c r="J77" i="8"/>
  <c r="J59" i="8"/>
  <c r="J63" i="8"/>
  <c r="J57" i="8"/>
  <c r="J61" i="8"/>
  <c r="J54" i="8"/>
  <c r="J52" i="8"/>
  <c r="J49" i="8"/>
  <c r="J46" i="8"/>
  <c r="J23" i="8"/>
  <c r="J39" i="8"/>
  <c r="J43" i="8"/>
  <c r="J33" i="8"/>
  <c r="J37" i="8"/>
  <c r="J41" i="8"/>
  <c r="J8" i="8"/>
  <c r="J12" i="8"/>
  <c r="J16" i="8"/>
  <c r="J20" i="8"/>
  <c r="J6" i="8"/>
  <c r="J10" i="8"/>
  <c r="J14" i="8"/>
  <c r="J18" i="8"/>
  <c r="J4" i="8"/>
  <c r="J79" i="7"/>
  <c r="J82" i="7"/>
  <c r="J80" i="7"/>
  <c r="J74" i="7"/>
  <c r="J67" i="7"/>
  <c r="J71" i="7"/>
  <c r="J64" i="7"/>
  <c r="J68" i="7"/>
  <c r="J62" i="7"/>
  <c r="J59" i="7"/>
  <c r="J57" i="7"/>
  <c r="J54" i="7"/>
  <c r="J40" i="7"/>
  <c r="J31" i="7"/>
  <c r="J34" i="7"/>
  <c r="J46" i="7"/>
  <c r="J28" i="7"/>
  <c r="J32" i="7"/>
  <c r="J44" i="7"/>
  <c r="J18" i="7"/>
  <c r="J22" i="7"/>
  <c r="J5" i="7"/>
  <c r="J9" i="7"/>
  <c r="J10" i="7"/>
  <c r="J13" i="7"/>
  <c r="J4" i="7"/>
  <c r="J19" i="6"/>
  <c r="J27" i="6"/>
  <c r="J35" i="6"/>
  <c r="J40" i="6"/>
  <c r="J44" i="6"/>
  <c r="J48" i="6"/>
  <c r="J52" i="6"/>
  <c r="J56" i="6"/>
  <c r="J60" i="6"/>
  <c r="J64" i="6"/>
  <c r="J68" i="6"/>
  <c r="J72" i="6"/>
  <c r="J76" i="6"/>
  <c r="J80" i="6"/>
  <c r="J105" i="6"/>
  <c r="J109" i="6"/>
  <c r="J113" i="6"/>
  <c r="J110" i="6"/>
  <c r="J103" i="6"/>
  <c r="J95" i="6"/>
  <c r="J92" i="6"/>
  <c r="J96" i="6"/>
  <c r="J90" i="6"/>
  <c r="J87" i="6"/>
  <c r="J85" i="6"/>
  <c r="J38" i="6"/>
  <c r="J42" i="6"/>
  <c r="J46" i="6"/>
  <c r="J50" i="6"/>
  <c r="J54" i="6"/>
  <c r="J58" i="6"/>
  <c r="J62" i="6"/>
  <c r="J66" i="6"/>
  <c r="J70" i="6"/>
  <c r="J74" i="6"/>
  <c r="J78" i="6"/>
  <c r="J82" i="6"/>
  <c r="J20" i="6"/>
  <c r="J24" i="6"/>
  <c r="J28" i="6"/>
  <c r="J32" i="6"/>
  <c r="J36" i="6"/>
  <c r="J21" i="6"/>
  <c r="J25" i="6"/>
  <c r="J29" i="6"/>
  <c r="J33" i="6"/>
  <c r="J6" i="6"/>
  <c r="J10" i="6"/>
  <c r="J14" i="6"/>
  <c r="J7" i="6"/>
  <c r="J11" i="6"/>
  <c r="J15" i="6"/>
  <c r="J4" i="6"/>
  <c r="J63" i="5"/>
  <c r="J11" i="5"/>
  <c r="J15" i="5"/>
  <c r="J20" i="5"/>
  <c r="J29" i="5"/>
  <c r="J72" i="5"/>
  <c r="J82" i="5"/>
  <c r="J5" i="5"/>
  <c r="J13" i="5"/>
  <c r="J16" i="5"/>
  <c r="I181" i="3" l="1"/>
  <c r="J181" i="3" s="1"/>
  <c r="I180" i="3"/>
  <c r="J180" i="3" s="1"/>
  <c r="I178" i="3"/>
  <c r="J178" i="3" s="1"/>
  <c r="I177" i="3"/>
  <c r="J177" i="3" s="1"/>
  <c r="I176" i="3"/>
  <c r="J176" i="3" s="1"/>
  <c r="I174" i="3"/>
  <c r="J174" i="3" s="1"/>
  <c r="I173" i="3"/>
  <c r="J173" i="3" s="1"/>
  <c r="I172" i="3"/>
  <c r="J172" i="3" s="1"/>
  <c r="I171" i="3"/>
  <c r="J171" i="3" s="1"/>
  <c r="I170" i="3"/>
  <c r="J170" i="3" s="1"/>
  <c r="I169" i="3"/>
  <c r="J169" i="3" s="1"/>
  <c r="I168" i="3"/>
  <c r="J168" i="3" s="1"/>
  <c r="I167" i="3"/>
  <c r="J167" i="3" s="1"/>
  <c r="I166" i="3"/>
  <c r="J166" i="3" s="1"/>
  <c r="I165" i="3"/>
  <c r="J165" i="3" s="1"/>
  <c r="I164" i="3"/>
  <c r="J164" i="3" s="1"/>
  <c r="I163" i="3"/>
  <c r="J163" i="3" s="1"/>
  <c r="I162" i="3"/>
  <c r="J162" i="3" s="1"/>
  <c r="I161" i="3"/>
  <c r="J161" i="3" s="1"/>
  <c r="I160" i="3"/>
  <c r="J160" i="3" s="1"/>
  <c r="I159" i="3"/>
  <c r="J159" i="3" s="1"/>
  <c r="I158" i="3"/>
  <c r="J158" i="3" s="1"/>
  <c r="I157" i="3"/>
  <c r="J157" i="3" s="1"/>
  <c r="I156" i="3"/>
  <c r="J156" i="3" s="1"/>
  <c r="I155" i="3"/>
  <c r="J155" i="3" s="1"/>
  <c r="I154" i="3"/>
  <c r="J154" i="3" s="1"/>
  <c r="I153" i="3"/>
  <c r="J153" i="3" s="1"/>
  <c r="I152" i="3"/>
  <c r="J152" i="3" s="1"/>
  <c r="I151" i="3"/>
  <c r="J151" i="3" s="1"/>
  <c r="I150" i="3"/>
  <c r="J150" i="3" s="1"/>
  <c r="I149" i="3"/>
  <c r="J149" i="3" s="1"/>
  <c r="I148" i="3"/>
  <c r="J148" i="3" s="1"/>
  <c r="I147" i="3"/>
  <c r="J147" i="3" s="1"/>
  <c r="I146" i="3"/>
  <c r="J146" i="3" s="1"/>
  <c r="I144" i="3"/>
  <c r="J144" i="3" s="1"/>
  <c r="I143" i="3"/>
  <c r="J143" i="3" s="1"/>
  <c r="I142" i="3"/>
  <c r="J142" i="3" s="1"/>
  <c r="I141" i="3"/>
  <c r="J141" i="3" s="1"/>
  <c r="I140" i="3"/>
  <c r="J140" i="3" s="1"/>
  <c r="I139" i="3"/>
  <c r="J139" i="3" s="1"/>
  <c r="I138" i="3"/>
  <c r="J138" i="3" s="1"/>
  <c r="I136" i="3"/>
  <c r="J136" i="3" s="1"/>
  <c r="I135" i="3"/>
  <c r="J135" i="3" s="1"/>
  <c r="I134" i="3"/>
  <c r="J134" i="3" s="1"/>
  <c r="I133" i="3"/>
  <c r="J133" i="3" s="1"/>
  <c r="I132" i="3"/>
  <c r="J132" i="3" s="1"/>
  <c r="I131" i="3"/>
  <c r="J131" i="3" s="1"/>
  <c r="I130" i="3"/>
  <c r="J130" i="3" s="1"/>
  <c r="I129" i="3"/>
  <c r="J129" i="3" s="1"/>
  <c r="I128" i="3"/>
  <c r="J128" i="3" s="1"/>
  <c r="I127" i="3"/>
  <c r="J127" i="3" s="1"/>
  <c r="I126" i="3"/>
  <c r="J126" i="3" s="1"/>
  <c r="J124" i="3"/>
  <c r="I124" i="3"/>
  <c r="I123" i="3"/>
  <c r="J123" i="3" s="1"/>
  <c r="I122" i="3"/>
  <c r="J122" i="3" s="1"/>
  <c r="I120" i="3"/>
  <c r="J120" i="3" s="1"/>
  <c r="I119" i="3"/>
  <c r="J119" i="3" s="1"/>
  <c r="I118" i="3"/>
  <c r="J118" i="3" s="1"/>
  <c r="I117" i="3"/>
  <c r="J117" i="3" s="1"/>
  <c r="I116" i="3"/>
  <c r="J116" i="3" s="1"/>
  <c r="I115" i="3"/>
  <c r="J115" i="3" s="1"/>
  <c r="I113" i="3"/>
  <c r="J113" i="3" s="1"/>
  <c r="I112" i="3"/>
  <c r="J112" i="3" s="1"/>
  <c r="I111" i="3"/>
  <c r="J111" i="3" s="1"/>
  <c r="I109" i="3"/>
  <c r="J109" i="3" s="1"/>
  <c r="I108" i="3"/>
  <c r="J108" i="3" s="1"/>
  <c r="I107" i="3"/>
  <c r="J107" i="3" s="1"/>
  <c r="I106" i="3"/>
  <c r="J106" i="3" s="1"/>
  <c r="I105" i="3"/>
  <c r="J105" i="3" s="1"/>
  <c r="I104" i="3"/>
  <c r="J104" i="3" s="1"/>
  <c r="I103" i="3"/>
  <c r="J103" i="3" s="1"/>
  <c r="I102" i="3"/>
  <c r="J102" i="3" s="1"/>
  <c r="I100" i="3"/>
  <c r="J100" i="3" s="1"/>
  <c r="I99" i="3"/>
  <c r="J99" i="3" s="1"/>
  <c r="I97" i="3"/>
  <c r="J97" i="3" s="1"/>
  <c r="I96" i="3"/>
  <c r="J96" i="3" s="1"/>
  <c r="I95" i="3"/>
  <c r="J95" i="3" s="1"/>
  <c r="I94" i="3"/>
  <c r="J94" i="3" s="1"/>
  <c r="I92" i="3"/>
  <c r="J92" i="3" s="1"/>
  <c r="I91" i="3"/>
  <c r="J91" i="3" s="1"/>
  <c r="I90" i="3"/>
  <c r="J90" i="3" s="1"/>
  <c r="I88" i="3"/>
  <c r="J88" i="3" s="1"/>
  <c r="I87" i="3"/>
  <c r="J87" i="3" s="1"/>
  <c r="I86" i="3"/>
  <c r="J86" i="3" s="1"/>
  <c r="I85" i="3"/>
  <c r="J85" i="3" s="1"/>
  <c r="I84" i="3"/>
  <c r="J84" i="3" s="1"/>
  <c r="I83" i="3"/>
  <c r="J83" i="3" s="1"/>
  <c r="I82" i="3"/>
  <c r="J82" i="3" s="1"/>
  <c r="I81" i="3"/>
  <c r="J81" i="3" s="1"/>
  <c r="I80" i="3"/>
  <c r="J80" i="3" s="1"/>
  <c r="I79" i="3"/>
  <c r="J79" i="3" s="1"/>
  <c r="I78" i="3"/>
  <c r="J78" i="3" s="1"/>
  <c r="I77" i="3"/>
  <c r="J77" i="3" s="1"/>
  <c r="I76" i="3"/>
  <c r="J76" i="3" s="1"/>
  <c r="I75" i="3"/>
  <c r="J75" i="3" s="1"/>
  <c r="I74" i="3"/>
  <c r="J74" i="3" s="1"/>
  <c r="I73" i="3"/>
  <c r="J73" i="3" s="1"/>
  <c r="I72" i="3"/>
  <c r="J72" i="3" s="1"/>
  <c r="I71" i="3"/>
  <c r="J71" i="3" s="1"/>
  <c r="I70" i="3"/>
  <c r="J70" i="3" s="1"/>
  <c r="I69" i="3"/>
  <c r="J69" i="3" s="1"/>
  <c r="I68" i="3"/>
  <c r="J68" i="3" s="1"/>
  <c r="I67" i="3"/>
  <c r="J67" i="3" s="1"/>
  <c r="I66" i="3"/>
  <c r="J66" i="3" s="1"/>
  <c r="I65" i="3"/>
  <c r="J65" i="3" s="1"/>
  <c r="I64" i="3"/>
  <c r="J64" i="3" s="1"/>
  <c r="I63" i="3"/>
  <c r="J63" i="3" s="1"/>
  <c r="I62" i="3"/>
  <c r="J62" i="3" s="1"/>
  <c r="I61" i="3"/>
  <c r="J61" i="3" s="1"/>
  <c r="I60" i="3"/>
  <c r="J60" i="3" s="1"/>
  <c r="I59" i="3"/>
  <c r="J59" i="3" s="1"/>
  <c r="I58" i="3"/>
  <c r="J58" i="3" s="1"/>
  <c r="I57" i="3"/>
  <c r="J57" i="3" s="1"/>
  <c r="I56" i="3"/>
  <c r="J56" i="3" s="1"/>
  <c r="I55" i="3"/>
  <c r="J55" i="3" s="1"/>
  <c r="I54" i="3"/>
  <c r="J54" i="3" s="1"/>
  <c r="I53" i="3"/>
  <c r="J53" i="3" s="1"/>
  <c r="I52" i="3"/>
  <c r="J52" i="3" s="1"/>
  <c r="I51" i="3"/>
  <c r="J51" i="3" s="1"/>
  <c r="I50" i="3"/>
  <c r="J50" i="3" s="1"/>
  <c r="I49" i="3"/>
  <c r="J49" i="3" s="1"/>
  <c r="I48" i="3"/>
  <c r="J48" i="3" s="1"/>
  <c r="I47" i="3"/>
  <c r="J47" i="3" s="1"/>
  <c r="I46" i="3"/>
  <c r="J46" i="3" s="1"/>
  <c r="I45" i="3"/>
  <c r="J45" i="3" s="1"/>
  <c r="I44" i="3"/>
  <c r="J44" i="3" s="1"/>
  <c r="I43" i="3"/>
  <c r="J43" i="3" s="1"/>
  <c r="I41" i="3"/>
  <c r="J41" i="3" s="1"/>
  <c r="I40" i="3"/>
  <c r="J40" i="3" s="1"/>
  <c r="I39" i="3"/>
  <c r="J39" i="3" s="1"/>
  <c r="I38" i="3"/>
  <c r="J38" i="3" s="1"/>
  <c r="I37" i="3"/>
  <c r="J37" i="3" s="1"/>
  <c r="I36" i="3"/>
  <c r="J36" i="3" s="1"/>
  <c r="I35" i="3"/>
  <c r="J35" i="3" s="1"/>
  <c r="I34" i="3"/>
  <c r="J34" i="3" s="1"/>
  <c r="I33" i="3"/>
  <c r="J33" i="3" s="1"/>
  <c r="I32" i="3"/>
  <c r="J32" i="3" s="1"/>
  <c r="I31" i="3"/>
  <c r="J31" i="3" s="1"/>
  <c r="I30" i="3"/>
  <c r="J30" i="3" s="1"/>
  <c r="I29" i="3"/>
  <c r="J29" i="3" s="1"/>
  <c r="I28" i="3"/>
  <c r="J28" i="3" s="1"/>
  <c r="I27" i="3"/>
  <c r="J27" i="3" s="1"/>
  <c r="I26" i="3"/>
  <c r="J26" i="3" s="1"/>
  <c r="I25" i="3"/>
  <c r="J25" i="3" s="1"/>
  <c r="I24" i="3"/>
  <c r="J24" i="3" s="1"/>
  <c r="I23" i="3"/>
  <c r="J23" i="3" s="1"/>
  <c r="I22" i="3"/>
  <c r="J22" i="3" s="1"/>
  <c r="I21" i="3"/>
  <c r="J21" i="3" s="1"/>
  <c r="I19" i="3"/>
  <c r="J19" i="3" s="1"/>
  <c r="I18" i="3"/>
  <c r="J18" i="3" s="1"/>
  <c r="I17" i="3"/>
  <c r="J17" i="3" s="1"/>
  <c r="I16" i="3"/>
  <c r="J16" i="3" s="1"/>
  <c r="I15" i="3"/>
  <c r="J15" i="3" s="1"/>
  <c r="I14" i="3"/>
  <c r="J14" i="3" s="1"/>
  <c r="I13" i="3"/>
  <c r="J13" i="3" s="1"/>
  <c r="I12" i="3"/>
  <c r="J12" i="3" s="1"/>
  <c r="I11" i="3"/>
  <c r="J11" i="3" s="1"/>
  <c r="I10" i="3"/>
  <c r="J10" i="3" s="1"/>
  <c r="I9" i="3"/>
  <c r="J9" i="3" s="1"/>
  <c r="I8" i="3"/>
  <c r="J8" i="3" s="1"/>
  <c r="I7" i="3"/>
  <c r="J7" i="3" s="1"/>
  <c r="I6" i="3"/>
  <c r="J6" i="3" s="1"/>
  <c r="I5" i="3"/>
  <c r="J5" i="3" s="1"/>
  <c r="I4" i="3"/>
  <c r="J4" i="3" s="1"/>
  <c r="I21" i="2"/>
  <c r="I75" i="1"/>
  <c r="I72" i="1"/>
  <c r="I70" i="1"/>
  <c r="I68" i="1"/>
  <c r="I66" i="1"/>
  <c r="I64" i="1"/>
  <c r="I13" i="1"/>
  <c r="I12" i="1"/>
  <c r="I11" i="1"/>
  <c r="I10" i="1"/>
  <c r="I9" i="1"/>
  <c r="I8" i="1"/>
  <c r="I7" i="1"/>
  <c r="I6" i="1"/>
  <c r="I5" i="1"/>
  <c r="I4" i="1"/>
  <c r="I3" i="1"/>
  <c r="I2" i="1"/>
  <c r="I88" i="2"/>
  <c r="I87" i="2"/>
  <c r="I86" i="2"/>
  <c r="I85" i="2"/>
  <c r="I84" i="2"/>
  <c r="I83" i="2"/>
  <c r="I82" i="2"/>
  <c r="I80" i="2"/>
  <c r="I78" i="2"/>
  <c r="I77" i="2"/>
  <c r="I76" i="2"/>
  <c r="I74" i="2"/>
  <c r="I73" i="2"/>
  <c r="I72" i="2"/>
  <c r="I71" i="2"/>
  <c r="I70" i="2"/>
  <c r="I69" i="2"/>
  <c r="I68" i="2"/>
  <c r="I67" i="2"/>
  <c r="I65" i="2"/>
  <c r="I64" i="2"/>
  <c r="I62" i="2"/>
  <c r="I61" i="2"/>
  <c r="I60" i="2"/>
  <c r="I59" i="2"/>
  <c r="I57" i="2"/>
  <c r="I56" i="2"/>
  <c r="I54" i="2"/>
  <c r="I53" i="2"/>
  <c r="I52" i="2"/>
  <c r="I51" i="2"/>
  <c r="I50" i="2"/>
  <c r="I49" i="2"/>
  <c r="I48" i="2"/>
  <c r="I47" i="2"/>
  <c r="I46" i="2"/>
  <c r="I45" i="2"/>
  <c r="I44" i="2"/>
  <c r="I43" i="2"/>
  <c r="I42" i="2"/>
  <c r="I41" i="2"/>
  <c r="I40" i="2"/>
  <c r="I39" i="2"/>
  <c r="I38" i="2"/>
  <c r="I37" i="2"/>
  <c r="I36" i="2"/>
  <c r="I35" i="2"/>
  <c r="I34" i="2"/>
  <c r="I33" i="2"/>
  <c r="I32" i="2"/>
  <c r="I31" i="2"/>
  <c r="I30" i="2"/>
  <c r="I29" i="2"/>
  <c r="J29" i="2" s="1"/>
  <c r="I28" i="2"/>
  <c r="I27" i="2"/>
  <c r="I26" i="2"/>
  <c r="I25" i="2"/>
  <c r="I24" i="2"/>
  <c r="I23" i="2"/>
  <c r="I22" i="2"/>
  <c r="I20" i="2"/>
  <c r="I19" i="2"/>
  <c r="I18" i="2"/>
  <c r="I17" i="2"/>
  <c r="I16" i="2"/>
  <c r="I15" i="2"/>
  <c r="I14" i="2"/>
  <c r="I13" i="2"/>
  <c r="I12" i="2"/>
  <c r="I11" i="2"/>
  <c r="I10" i="2"/>
  <c r="I9" i="2"/>
  <c r="I6" i="2"/>
  <c r="I5" i="2"/>
  <c r="I4" i="2"/>
  <c r="I8" i="2"/>
  <c r="I7" i="2"/>
  <c r="G88" i="2"/>
  <c r="G87" i="2"/>
  <c r="G86" i="2"/>
  <c r="G85" i="2"/>
  <c r="G84" i="2"/>
  <c r="G83" i="2"/>
  <c r="G82" i="2"/>
  <c r="G80" i="2"/>
  <c r="G78" i="2"/>
  <c r="G77" i="2"/>
  <c r="G76" i="2"/>
  <c r="G74" i="2"/>
  <c r="G73" i="2"/>
  <c r="G72" i="2"/>
  <c r="G71" i="2"/>
  <c r="G70" i="2"/>
  <c r="G69" i="2"/>
  <c r="G68" i="2"/>
  <c r="J68" i="2" s="1"/>
  <c r="G67" i="2"/>
  <c r="G65" i="2"/>
  <c r="G64" i="2"/>
  <c r="G62" i="2"/>
  <c r="G61" i="2"/>
  <c r="G60" i="2"/>
  <c r="G59" i="2"/>
  <c r="G57" i="2"/>
  <c r="G56" i="2"/>
  <c r="G54" i="2"/>
  <c r="G53" i="2"/>
  <c r="G52" i="2"/>
  <c r="G51" i="2"/>
  <c r="G50" i="2"/>
  <c r="J50" i="2" s="1"/>
  <c r="G49" i="2"/>
  <c r="G48" i="2"/>
  <c r="G47" i="2"/>
  <c r="G46" i="2"/>
  <c r="J46" i="2" s="1"/>
  <c r="G45" i="2"/>
  <c r="G44" i="2"/>
  <c r="G43" i="2"/>
  <c r="G42" i="2"/>
  <c r="J42" i="2" s="1"/>
  <c r="G41" i="2"/>
  <c r="G40" i="2"/>
  <c r="G39" i="2"/>
  <c r="G38" i="2"/>
  <c r="J38" i="2" s="1"/>
  <c r="G37" i="2"/>
  <c r="G36" i="2"/>
  <c r="G35" i="2"/>
  <c r="G34" i="2"/>
  <c r="J34" i="2" s="1"/>
  <c r="G33" i="2"/>
  <c r="G32" i="2"/>
  <c r="G31" i="2"/>
  <c r="G30" i="2"/>
  <c r="G29" i="2"/>
  <c r="G28" i="2"/>
  <c r="G27" i="2"/>
  <c r="G26" i="2"/>
  <c r="G25" i="2"/>
  <c r="G24" i="2"/>
  <c r="G23" i="2"/>
  <c r="G22" i="2"/>
  <c r="J22" i="2" s="1"/>
  <c r="G5" i="2"/>
  <c r="G6" i="2"/>
  <c r="G7" i="2"/>
  <c r="G8" i="2"/>
  <c r="G9" i="2"/>
  <c r="G10" i="2"/>
  <c r="G11" i="2"/>
  <c r="G12" i="2"/>
  <c r="G13" i="2"/>
  <c r="G14" i="2"/>
  <c r="G15" i="2"/>
  <c r="G16" i="2"/>
  <c r="G17" i="2"/>
  <c r="G18" i="2"/>
  <c r="G19" i="2"/>
  <c r="G20" i="2"/>
  <c r="G4" i="2"/>
  <c r="G78" i="1"/>
  <c r="G77" i="1"/>
  <c r="G76" i="1"/>
  <c r="G74" i="1"/>
  <c r="G73" i="1"/>
  <c r="G71" i="1"/>
  <c r="G69" i="1"/>
  <c r="G67" i="1"/>
  <c r="G65"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14" i="1"/>
  <c r="J17" i="2" l="1"/>
  <c r="J13" i="2"/>
  <c r="J54" i="2"/>
  <c r="J60" i="2"/>
  <c r="J65" i="2"/>
  <c r="J74" i="2"/>
  <c r="J85" i="2"/>
  <c r="J62" i="2"/>
  <c r="J4" i="2"/>
  <c r="J25" i="2"/>
  <c r="J59" i="2"/>
  <c r="J84" i="2"/>
  <c r="J56" i="2"/>
  <c r="J67" i="2"/>
  <c r="J76" i="2"/>
  <c r="J86" i="2"/>
  <c r="J18" i="2"/>
  <c r="J14" i="2"/>
  <c r="J24" i="2"/>
  <c r="J28" i="2"/>
  <c r="J32" i="2"/>
  <c r="J36" i="2"/>
  <c r="J40" i="2"/>
  <c r="J44" i="2"/>
  <c r="J48" i="2"/>
  <c r="J52" i="2"/>
  <c r="J72" i="2"/>
  <c r="J77" i="2"/>
  <c r="J83" i="2"/>
  <c r="J87" i="2"/>
  <c r="J6" i="2"/>
  <c r="J12" i="2"/>
  <c r="J16" i="2"/>
  <c r="J20" i="2"/>
  <c r="J33" i="2"/>
  <c r="J37" i="2"/>
  <c r="J41" i="2"/>
  <c r="J45" i="2"/>
  <c r="J49" i="2"/>
  <c r="J53" i="2"/>
  <c r="J64" i="2"/>
  <c r="J69" i="2"/>
  <c r="J73" i="2"/>
  <c r="J78" i="2"/>
  <c r="J88" i="2"/>
  <c r="J71" i="2"/>
  <c r="J82" i="2"/>
  <c r="J8" i="2"/>
  <c r="J5" i="2"/>
  <c r="J9" i="2"/>
  <c r="J26" i="2"/>
  <c r="J30" i="2"/>
  <c r="J70" i="2"/>
  <c r="J80" i="2"/>
  <c r="J10" i="2"/>
  <c r="J23" i="2"/>
  <c r="J27" i="2"/>
  <c r="J31" i="2"/>
  <c r="J35" i="2"/>
  <c r="J39" i="2"/>
  <c r="J43" i="2"/>
  <c r="J47" i="2"/>
  <c r="J51" i="2"/>
  <c r="J61" i="2"/>
  <c r="J7" i="2"/>
  <c r="J11" i="2"/>
  <c r="J15" i="2"/>
  <c r="J19" i="2"/>
  <c r="J57" i="2"/>
  <c r="I78" i="1" l="1"/>
  <c r="J78" i="1" s="1"/>
  <c r="I77" i="1"/>
  <c r="J77" i="1" s="1"/>
  <c r="I76" i="1"/>
  <c r="J76" i="1" s="1"/>
  <c r="I74" i="1"/>
  <c r="J74" i="1" s="1"/>
  <c r="I73" i="1"/>
  <c r="J73" i="1" s="1"/>
  <c r="I71" i="1"/>
  <c r="J71" i="1" s="1"/>
  <c r="I69" i="1"/>
  <c r="J69" i="1" s="1"/>
  <c r="I67" i="1"/>
  <c r="J67" i="1" s="1"/>
  <c r="I65" i="1"/>
  <c r="J65" i="1" s="1"/>
  <c r="I63" i="1"/>
  <c r="J63" i="1" s="1"/>
  <c r="I62" i="1"/>
  <c r="J62" i="1" s="1"/>
  <c r="I61" i="1"/>
  <c r="J61" i="1" s="1"/>
  <c r="I60" i="1"/>
  <c r="J60" i="1" s="1"/>
  <c r="I59" i="1"/>
  <c r="J59" i="1" s="1"/>
  <c r="I58" i="1"/>
  <c r="J58" i="1" s="1"/>
  <c r="I57" i="1"/>
  <c r="J57" i="1" s="1"/>
  <c r="I56" i="1"/>
  <c r="J56" i="1" s="1"/>
  <c r="I55" i="1"/>
  <c r="J55" i="1" s="1"/>
  <c r="I54" i="1"/>
  <c r="J54" i="1" s="1"/>
  <c r="I53" i="1"/>
  <c r="J53" i="1" s="1"/>
  <c r="I52" i="1"/>
  <c r="J52" i="1" s="1"/>
  <c r="I51" i="1"/>
  <c r="J51"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I38" i="1"/>
  <c r="J38" i="1" s="1"/>
  <c r="I37" i="1"/>
  <c r="J37" i="1" s="1"/>
  <c r="I36" i="1"/>
  <c r="J36" i="1" s="1"/>
  <c r="I35" i="1"/>
  <c r="J35" i="1" s="1"/>
  <c r="I34" i="1"/>
  <c r="J34" i="1" s="1"/>
  <c r="I33" i="1"/>
  <c r="J33" i="1" s="1"/>
  <c r="I32" i="1"/>
  <c r="J32" i="1" s="1"/>
  <c r="I31" i="1"/>
  <c r="J31" i="1" s="1"/>
  <c r="I30" i="1"/>
  <c r="J30" i="1" s="1"/>
  <c r="I29" i="1"/>
  <c r="J29" i="1" s="1"/>
  <c r="I28" i="1"/>
  <c r="J28" i="1" s="1"/>
  <c r="I27" i="1"/>
  <c r="J27" i="1" s="1"/>
  <c r="I26" i="1"/>
  <c r="J26" i="1" s="1"/>
  <c r="I25" i="1"/>
  <c r="J25" i="1" s="1"/>
  <c r="I24" i="1"/>
  <c r="J24" i="1" s="1"/>
  <c r="I23" i="1"/>
  <c r="J23" i="1" s="1"/>
  <c r="I22" i="1"/>
  <c r="J22" i="1" s="1"/>
  <c r="I21" i="1"/>
  <c r="J21" i="1" s="1"/>
  <c r="I20" i="1"/>
  <c r="J20" i="1" s="1"/>
  <c r="I19" i="1"/>
  <c r="J19" i="1" s="1"/>
  <c r="I18" i="1"/>
  <c r="J18" i="1" s="1"/>
  <c r="I17" i="1"/>
  <c r="J17" i="1" s="1"/>
  <c r="I16" i="1"/>
  <c r="J16" i="1" s="1"/>
  <c r="I15" i="1"/>
  <c r="J15" i="1" s="1"/>
  <c r="I14" i="1"/>
  <c r="J14" i="1" s="1"/>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s="1"/>
  <c r="G65" i="8"/>
  <c r="I65" i="8"/>
  <c r="G69" i="8"/>
  <c r="I69" i="8"/>
  <c r="G71" i="8"/>
  <c r="I71" i="8"/>
  <c r="G18" i="9"/>
  <c r="I18" i="9"/>
  <c r="G39" i="9"/>
  <c r="I39" i="9"/>
  <c r="G87" i="9"/>
  <c r="I87" i="9"/>
  <c r="G90" i="9"/>
  <c r="I90" i="9"/>
  <c r="G94" i="9"/>
  <c r="I94" i="9"/>
  <c r="G99" i="9"/>
  <c r="I99" i="9"/>
  <c r="G108" i="9"/>
  <c r="I108" i="9"/>
  <c r="G112" i="9"/>
  <c r="I112" i="9"/>
  <c r="G114" i="9"/>
  <c r="I114" i="9"/>
  <c r="G18" i="10"/>
  <c r="I18" i="10"/>
  <c r="G37" i="10"/>
  <c r="I37" i="10"/>
  <c r="G40" i="10"/>
  <c r="I40" i="10"/>
  <c r="G43" i="10"/>
  <c r="I43" i="10"/>
  <c r="G48" i="10"/>
  <c r="I48" i="10"/>
  <c r="G57" i="10"/>
  <c r="I57" i="10"/>
  <c r="G61" i="10"/>
  <c r="I61" i="10"/>
  <c r="G63" i="10"/>
  <c r="I63" i="10"/>
  <c r="G19" i="11"/>
  <c r="I19" i="11"/>
  <c r="G44" i="11"/>
  <c r="I44" i="11"/>
  <c r="G47" i="11"/>
  <c r="I47" i="11"/>
  <c r="G50" i="11"/>
  <c r="I50" i="11"/>
  <c r="G55" i="11"/>
  <c r="I55" i="11"/>
  <c r="J55" i="11" s="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s="1"/>
  <c r="G38" i="17"/>
  <c r="I38" i="17"/>
  <c r="G62" i="17"/>
  <c r="I62" i="17"/>
  <c r="G12" i="18"/>
  <c r="I12" i="18"/>
  <c r="J12" i="18" s="1"/>
  <c r="G18" i="19"/>
  <c r="I18" i="19"/>
  <c r="G33" i="20"/>
  <c r="I33" i="20"/>
  <c r="G24" i="21"/>
  <c r="I24" i="21"/>
  <c r="G33" i="22"/>
  <c r="I33" i="22"/>
  <c r="G5" i="23"/>
  <c r="I5" i="23"/>
  <c r="G5" i="24"/>
  <c r="I5" i="24"/>
  <c r="G8" i="25"/>
  <c r="I8" i="25"/>
  <c r="J8" i="25" s="1"/>
  <c r="G7" i="26"/>
  <c r="I7" i="26"/>
  <c r="G10" i="26"/>
  <c r="I10" i="26"/>
  <c r="I2" i="26"/>
  <c r="G2" i="26"/>
  <c r="I3" i="25"/>
  <c r="G3" i="25"/>
  <c r="I3" i="24"/>
  <c r="G3" i="24"/>
  <c r="I3" i="23"/>
  <c r="G3" i="23"/>
  <c r="J3" i="23" s="1"/>
  <c r="I3" i="22"/>
  <c r="G3" i="22"/>
  <c r="I3" i="21"/>
  <c r="I26" i="21" s="1"/>
  <c r="G3" i="21"/>
  <c r="I3" i="20"/>
  <c r="I35" i="20" s="1"/>
  <c r="G3" i="20"/>
  <c r="G35" i="20" s="1"/>
  <c r="I3" i="19"/>
  <c r="G3" i="19"/>
  <c r="G20" i="19" s="1"/>
  <c r="I3" i="18"/>
  <c r="I14" i="18" s="1"/>
  <c r="G3" i="18"/>
  <c r="I4" i="17"/>
  <c r="G4" i="17"/>
  <c r="I2" i="16"/>
  <c r="I17" i="16" s="1"/>
  <c r="G2" i="16"/>
  <c r="G17" i="16" s="1"/>
  <c r="I3" i="15"/>
  <c r="G3" i="15"/>
  <c r="I3" i="14"/>
  <c r="G3" i="14"/>
  <c r="I3" i="13"/>
  <c r="G3" i="13"/>
  <c r="I3" i="12"/>
  <c r="G3" i="12"/>
  <c r="I3" i="11"/>
  <c r="G3" i="11"/>
  <c r="I3" i="10"/>
  <c r="G3" i="10"/>
  <c r="I3" i="9"/>
  <c r="G3" i="9"/>
  <c r="I3" i="8"/>
  <c r="G3" i="8"/>
  <c r="I3" i="7"/>
  <c r="G3" i="7"/>
  <c r="J2" i="26" l="1"/>
  <c r="I11" i="24"/>
  <c r="J3" i="24"/>
  <c r="J5" i="24"/>
  <c r="I11" i="23"/>
  <c r="J5" i="23"/>
  <c r="J11" i="23" s="1"/>
  <c r="I35" i="22"/>
  <c r="J3" i="22"/>
  <c r="J33" i="20"/>
  <c r="I20" i="19"/>
  <c r="J18" i="19"/>
  <c r="J3" i="18"/>
  <c r="J14" i="18" s="1"/>
  <c r="J61" i="10"/>
  <c r="J18" i="10"/>
  <c r="J39" i="9"/>
  <c r="J3" i="9"/>
  <c r="G11" i="23"/>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90" i="9"/>
  <c r="J48" i="10"/>
  <c r="J37" i="10"/>
  <c r="J64" i="11"/>
  <c r="J68" i="12"/>
  <c r="J3" i="12"/>
  <c r="J44" i="12"/>
  <c r="J138" i="13"/>
  <c r="J116" i="13"/>
  <c r="J3" i="14"/>
  <c r="J122" i="15"/>
  <c r="J36" i="15"/>
  <c r="J2" i="16"/>
  <c r="J17" i="16" s="1"/>
  <c r="J3" i="19"/>
  <c r="J20" i="19" s="1"/>
  <c r="J3" i="20"/>
  <c r="J24" i="21"/>
  <c r="J3" i="21"/>
  <c r="J3" i="25"/>
  <c r="J10" i="26"/>
  <c r="J78" i="7"/>
  <c r="J63" i="7"/>
  <c r="G18" i="6"/>
  <c r="I18" i="6"/>
  <c r="G37" i="6"/>
  <c r="I37" i="6"/>
  <c r="G83" i="6"/>
  <c r="I83" i="6"/>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G90" i="5"/>
  <c r="I90" i="5"/>
  <c r="G92" i="5"/>
  <c r="I92" i="5"/>
  <c r="I3" i="5"/>
  <c r="G3" i="5"/>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11" i="24" l="1"/>
  <c r="J26" i="21"/>
  <c r="J35" i="20"/>
  <c r="J83" i="6"/>
  <c r="J86" i="5"/>
  <c r="J3" i="5"/>
  <c r="J49" i="4"/>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G55" i="2"/>
  <c r="I55" i="2"/>
  <c r="G58" i="2"/>
  <c r="I58" i="2"/>
  <c r="J58" i="2" s="1"/>
  <c r="G63" i="2"/>
  <c r="I63" i="2"/>
  <c r="G66" i="2"/>
  <c r="I66" i="2"/>
  <c r="G75" i="2"/>
  <c r="I75" i="2"/>
  <c r="G79" i="2"/>
  <c r="I79" i="2"/>
  <c r="G81" i="2"/>
  <c r="I81" i="2"/>
  <c r="I3" i="2"/>
  <c r="G3" i="2"/>
  <c r="G3" i="1"/>
  <c r="G4" i="1"/>
  <c r="G5" i="1"/>
  <c r="G6" i="1"/>
  <c r="G7" i="1"/>
  <c r="G8" i="1"/>
  <c r="G9" i="1"/>
  <c r="G10" i="1"/>
  <c r="G11" i="1"/>
  <c r="G12" i="1"/>
  <c r="G13" i="1"/>
  <c r="G64" i="1"/>
  <c r="G66" i="1"/>
  <c r="G68" i="1"/>
  <c r="G70" i="1"/>
  <c r="G72" i="1"/>
  <c r="G75" i="1"/>
  <c r="G2" i="1"/>
  <c r="J81" i="2" l="1"/>
  <c r="J68" i="1"/>
  <c r="J2" i="1"/>
  <c r="J66" i="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<sst xmlns="http://schemas.openxmlformats.org/spreadsheetml/2006/main" count="7925" uniqueCount="1200">
  <si>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</si>
  <si>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</si>
  <si>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</si>
  <si>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</si>
  <si>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</si>
  <si>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</si>
  <si>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</si>
  <si>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</si>
  <si>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</si>
  <si>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</si>
  <si>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</si>
  <si>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</si>
  <si>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</si>
  <si>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</si>
  <si>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</si>
  <si>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</si>
  <si>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</si>
  <si>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</si>
  <si>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</si>
  <si>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</si>
  <si>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</si>
  <si>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</si>
  <si>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</si>
  <si>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</si>
  <si>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</si>
  <si>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</si>
  <si>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</si>
  <si>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</si>
  <si>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</si>
  <si>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</si>
  <si>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</si>
  <si>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</si>
  <si>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</si>
  <si>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</si>
  <si>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</si>
  <si>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</si>
  <si>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</si>
  <si>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</si>
  <si>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</si>
  <si>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</si>
  <si>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</si>
  <si>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</si>
  <si>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</si>
  <si>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</si>
  <si>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</si>
  <si>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</si>
  <si>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</si>
  <si>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</si>
  <si>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</si>
  <si>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</si>
  <si>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</si>
  <si>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</si>
  <si>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</si>
  <si>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</si>
  <si>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</si>
  <si>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</si>
  <si>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</si>
  <si>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</si>
  <si>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</si>
  <si>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</si>
  <si>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</si>
  <si>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</si>
  <si>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</si>
  <si>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</si>
  <si>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</si>
  <si>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</si>
  <si>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</si>
  <si>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</si>
  <si>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</si>
  <si>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</si>
  <si>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</si>
  <si>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</si>
  <si>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</si>
  <si>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</si>
  <si>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</si>
  <si>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</si>
  <si>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</si>
  <si>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</si>
  <si>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</si>
  <si>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</si>
  <si>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</si>
  <si>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</si>
  <si>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</si>
  <si>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</si>
  <si>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</si>
  <si>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</si>
  <si>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</si>
  <si>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</si>
  <si>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</si>
  <si>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</si>
  <si>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</si>
  <si>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</si>
  <si>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</si>
  <si>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</si>
  <si>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</si>
  <si>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</si>
  <si>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</si>
  <si>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</si>
  <si>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</si>
  <si>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</si>
  <si>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</si>
  <si>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</si>
  <si>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</si>
  <si>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</si>
  <si>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</si>
  <si>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</si>
  <si>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</si>
  <si>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</si>
  <si>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</si>
  <si>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</si>
  <si>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</si>
  <si>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</si>
  <si>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</si>
  <si>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</si>
  <si>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</si>
  <si>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</si>
  <si>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</si>
  <si>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</si>
  <si>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</si>
  <si>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</si>
  <si>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</si>
  <si>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</si>
  <si>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</si>
  <si>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</si>
  <si>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</si>
  <si>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</si>
  <si>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</si>
  <si>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</si>
  <si>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</si>
  <si>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</si>
  <si>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</si>
  <si>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</si>
  <si>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</si>
  <si>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</si>
  <si>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</si>
  <si>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</si>
  <si>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</si>
  <si>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</si>
  <si>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</si>
  <si>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</si>
  <si>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</si>
  <si>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</si>
  <si>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</si>
  <si>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</si>
  <si>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</si>
  <si>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</si>
  <si>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</si>
  <si>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</si>
  <si>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</si>
  <si>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</si>
  <si>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</si>
  <si>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</si>
  <si>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</si>
  <si>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</si>
  <si>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</si>
  <si>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</si>
  <si>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</si>
  <si>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</si>
  <si>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</si>
  <si>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</si>
  <si>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</si>
  <si>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</si>
  <si>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</si>
  <si>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</si>
  <si>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</si>
  <si>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</si>
  <si>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</si>
  <si>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</si>
  <si>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</si>
  <si>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</si>
  <si>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</si>
  <si>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</si>
  <si>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</si>
  <si>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</si>
  <si>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</si>
  <si>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</si>
  <si>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</si>
  <si>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</si>
  <si>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</si>
  <si>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</si>
  <si>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</si>
  <si>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</si>
  <si>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</si>
  <si>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</si>
  <si>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</si>
  <si>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</si>
  <si>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</si>
  <si>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</si>
  <si>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</si>
  <si>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</si>
  <si>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</si>
  <si>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</si>
  <si>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</si>
  <si>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</si>
  <si>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</si>
  <si>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</si>
  <si>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</si>
  <si>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</si>
  <si>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</si>
  <si>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</si>
  <si>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</si>
  <si>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</si>
  <si>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</si>
  <si>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</si>
  <si>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</si>
  <si>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</si>
  <si>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</si>
  <si>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</si>
  <si>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</si>
  <si>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</si>
  <si>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</si>
  <si>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</si>
  <si>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</si>
  <si>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</si>
  <si>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</si>
  <si>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</si>
  <si>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</si>
  <si>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</si>
  <si>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</si>
  <si>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</si>
  <si>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</si>
  <si>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</si>
  <si>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</si>
  <si>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</si>
  <si>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</si>
  <si>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</si>
  <si>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</si>
  <si>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</si>
  <si>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</si>
  <si>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</si>
  <si>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</si>
  <si>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</si>
  <si>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</si>
  <si>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</si>
  <si>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</si>
  <si>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</si>
  <si>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</si>
  <si>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</si>
  <si>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</si>
  <si>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</si>
  <si>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</si>
  <si>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</si>
  <si>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</si>
  <si>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</si>
  <si>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</si>
  <si>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</si>
  <si>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</si>
  <si>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</si>
  <si>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</si>
  <si>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</si>
  <si>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</si>
  <si>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</si>
  <si>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</si>
  <si>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</si>
  <si>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</si>
  <si>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</si>
  <si>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</si>
  <si>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</si>
  <si>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</si>
  <si>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</si>
  <si>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</si>
  <si>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</si>
  <si>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</si>
  <si>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</si>
  <si>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</si>
  <si>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</si>
  <si>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</si>
  <si>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</si>
  <si>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</si>
  <si>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</si>
  <si>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</si>
  <si>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</si>
  <si>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</si>
  <si>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</si>
  <si>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</si>
  <si>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</si>
  <si>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</si>
  <si>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</si>
  <si>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</si>
  <si>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</si>
  <si>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</si>
  <si>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</si>
  <si>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</si>
  <si>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</si>
  <si>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</si>
  <si>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</si>
  <si>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</si>
  <si>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</si>
  <si>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</si>
  <si>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</si>
  <si>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</si>
  <si>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</si>
  <si>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</si>
  <si>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</si>
  <si>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</si>
  <si>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</si>
  <si>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</si>
  <si>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</si>
  <si>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</si>
  <si>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</si>
  <si>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</si>
  <si>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</si>
  <si>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</si>
  <si>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</si>
  <si>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</si>
  <si>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</si>
  <si>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</si>
  <si>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</si>
  <si>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</si>
  <si>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</si>
  <si>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</si>
  <si>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</si>
  <si>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</si>
  <si>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</si>
  <si>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</si>
  <si>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</si>
  <si>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</si>
  <si>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</si>
  <si>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</si>
  <si>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</si>
  <si>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</si>
  <si>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</si>
  <si>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</si>
  <si>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</si>
  <si>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</si>
  <si>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</si>
  <si>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</si>
  <si>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</si>
  <si>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</si>
  <si>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</si>
  <si>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</si>
  <si>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</si>
  <si>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</si>
  <si>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</si>
  <si>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</si>
  <si>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</si>
  <si>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</si>
  <si>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</si>
  <si>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</si>
  <si>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</si>
  <si>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</si>
  <si>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</si>
  <si>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</si>
  <si>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</si>
  <si>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</si>
  <si>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</si>
  <si>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</si>
  <si>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</si>
  <si>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</si>
  <si>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</si>
  <si>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</si>
  <si>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</si>
  <si>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</si>
  <si>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</si>
  <si>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</si>
  <si>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</si>
  <si>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</si>
  <si>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</si>
  <si>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</si>
  <si>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</si>
  <si>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</si>
  <si>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</si>
  <si>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</si>
  <si>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</si>
  <si>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</si>
  <si>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</si>
  <si>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</si>
  <si>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</si>
  <si>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</si>
  <si>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</si>
  <si>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</si>
  <si>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</si>
  <si>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</si>
  <si>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</si>
  <si>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</si>
  <si>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</si>
  <si>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</si>
  <si>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</si>
  <si>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</si>
  <si>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</si>
  <si>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</si>
  <si>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</si>
  <si>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</si>
  <si>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</si>
  <si>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</si>
  <si>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</si>
  <si>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</si>
  <si>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</si>
  <si>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</si>
  <si>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</si>
  <si>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</si>
  <si>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</si>
  <si>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</si>
  <si>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</si>
  <si>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</si>
  <si>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</si>
  <si>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</si>
  <si>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</si>
  <si>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</si>
  <si>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</si>
  <si>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</si>
  <si>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</si>
  <si>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</si>
  <si>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</si>
  <si>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</si>
  <si>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</si>
  <si>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</si>
  <si>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</si>
  <si>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</si>
  <si>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</si>
  <si>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</si>
  <si>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</si>
  <si>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</si>
  <si>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</si>
  <si>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</si>
  <si>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</si>
  <si>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</si>
  <si>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</si>
  <si>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</si>
  <si>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</si>
  <si>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</si>
  <si>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</si>
  <si>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</si>
  <si>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</si>
  <si>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</si>
  <si>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</si>
  <si>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</si>
  <si>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</si>
  <si>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</si>
  <si>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</si>
  <si>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</si>
  <si>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</si>
  <si>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</si>
  <si>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</si>
  <si>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</si>
  <si>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</si>
  <si>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</si>
  <si>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</si>
  <si>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</si>
  <si>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</si>
  <si>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</si>
  <si>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</si>
  <si>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</si>
  <si>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</si>
  <si>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</si>
  <si>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</si>
  <si>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</si>
  <si>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</si>
  <si>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</si>
  <si>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</si>
  <si>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</si>
  <si>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</si>
  <si>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</si>
  <si>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</si>
  <si>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</si>
  <si>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</si>
  <si>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</si>
  <si>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</si>
  <si>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</si>
  <si>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</si>
  <si>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</si>
  <si>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</si>
  <si>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</si>
  <si>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</si>
  <si>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</si>
  <si>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</si>
  <si>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</si>
  <si>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</si>
  <si>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</si>
  <si>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</si>
  <si>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</si>
  <si>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</si>
  <si>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</si>
  <si>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</si>
  <si>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</si>
  <si>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</si>
  <si>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</si>
  <si>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</si>
  <si>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</si>
  <si>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</si>
  <si>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</si>
  <si>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</si>
  <si>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</si>
  <si>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</si>
  <si>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</si>
  <si>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</si>
  <si>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</si>
  <si>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</si>
  <si>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</si>
  <si>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</si>
  <si>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</si>
  <si>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</si>
  <si>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</si>
  <si>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</si>
  <si>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</si>
  <si>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</si>
  <si>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</si>
  <si>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</si>
  <si>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</si>
  <si>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</si>
  <si>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</si>
  <si>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</si>
  <si>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</si>
  <si>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</si>
  <si>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</si>
  <si>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</si>
  <si>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</si>
  <si>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</si>
  <si>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</si>
  <si>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</si>
  <si>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</si>
  <si>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</si>
  <si>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</si>
  <si>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</si>
  <si>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</si>
  <si>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</si>
  <si>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</si>
  <si>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</si>
  <si>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</si>
  <si>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</si>
  <si>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</si>
  <si>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</si>
  <si>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</si>
  <si>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</si>
  <si>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</si>
  <si>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</si>
  <si>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</si>
  <si>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</si>
  <si>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</si>
  <si>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</si>
  <si>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</si>
  <si>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</si>
  <si>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</si>
  <si>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</si>
  <si>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</si>
  <si>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</si>
  <si>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</si>
  <si>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</si>
  <si>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</si>
  <si>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</si>
  <si>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</si>
  <si>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</si>
  <si>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</si>
  <si>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</si>
  <si>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</si>
  <si>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</si>
  <si>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</si>
  <si>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</si>
  <si>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</si>
  <si>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</si>
  <si>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</si>
  <si>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</si>
  <si>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</si>
  <si>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</si>
  <si>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</si>
  <si>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</si>
  <si>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</si>
  <si>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</si>
  <si>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</si>
  <si>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</si>
  <si>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</si>
  <si>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</si>
  <si>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</si>
  <si>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</si>
  <si>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</si>
  <si>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</si>
  <si>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</si>
  <si>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</si>
  <si>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</si>
  <si>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</si>
  <si>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</si>
  <si>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</si>
  <si>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</si>
  <si>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</si>
  <si>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</si>
  <si>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</si>
  <si>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</si>
  <si>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</si>
  <si>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</si>
  <si>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</si>
  <si>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</si>
  <si>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</si>
  <si>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</si>
  <si>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</si>
  <si>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</si>
  <si>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</si>
  <si>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</si>
  <si>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</si>
  <si>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</si>
  <si>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</si>
  <si>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</si>
  <si>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</si>
  <si>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</si>
  <si>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</si>
  <si>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</si>
  <si>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</si>
  <si>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</si>
  <si>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</si>
  <si>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</si>
  <si>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</si>
  <si>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</si>
  <si>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</si>
  <si>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</si>
  <si>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</si>
  <si>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</si>
  <si>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</si>
  <si>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</si>
  <si>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</si>
  <si>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</si>
  <si>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</si>
  <si>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</si>
  <si>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</si>
  <si>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</si>
  <si>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</si>
  <si>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</si>
  <si>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</si>
  <si>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</si>
  <si>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</si>
  <si>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</si>
  <si>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</si>
  <si>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</si>
  <si>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</si>
  <si>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</si>
  <si>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</si>
  <si>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</si>
  <si>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</si>
  <si>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</si>
  <si>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</si>
  <si>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</si>
  <si>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</si>
  <si>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</si>
  <si>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</si>
  <si>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</si>
  <si>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</si>
  <si>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</si>
  <si>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</si>
  <si>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</si>
  <si>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</si>
  <si>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</si>
  <si>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</si>
  <si>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</si>
  <si>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</si>
  <si>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</si>
  <si>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</si>
  <si>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</si>
  <si>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</si>
  <si>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</si>
  <si>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</si>
  <si>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</si>
  <si>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</si>
  <si>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</si>
  <si>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</si>
  <si>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</si>
  <si>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</si>
  <si>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</si>
  <si>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</si>
  <si>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</si>
  <si>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</si>
  <si>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</si>
  <si>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</si>
  <si>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</si>
  <si>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</si>
  <si>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</si>
  <si>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</si>
  <si>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</si>
  <si>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</si>
  <si>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</si>
  <si>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</si>
  <si>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</si>
  <si>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</si>
  <si>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</si>
  <si>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</si>
  <si>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</si>
  <si>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</si>
  <si>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</si>
  <si>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</si>
  <si>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</si>
  <si>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</si>
  <si>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</si>
  <si>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</si>
  <si>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</si>
  <si>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</si>
  <si>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</si>
  <si>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</si>
  <si>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</si>
  <si>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</si>
  <si>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</si>
  <si>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</si>
  <si>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</si>
  <si>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</si>
  <si>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</si>
  <si>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</si>
  <si>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</si>
  <si>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</si>
  <si>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</si>
  <si>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</si>
  <si>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</si>
  <si>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</si>
  <si>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</si>
  <si>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</si>
  <si>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</si>
  <si>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</si>
  <si>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</si>
  <si>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</si>
  <si>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</si>
  <si>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</si>
  <si>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</si>
  <si>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</si>
  <si>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</si>
  <si>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</si>
  <si>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</si>
  <si>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</si>
  <si>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</si>
  <si>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</si>
  <si>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</si>
  <si>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</si>
  <si>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</si>
  <si>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</si>
  <si>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</si>
  <si>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</si>
  <si>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</si>
  <si>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</si>
  <si>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</si>
  <si>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</si>
  <si>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</si>
  <si>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</si>
  <si>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</si>
  <si>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</si>
  <si>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</si>
  <si>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</si>
  <si>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</si>
  <si>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</si>
  <si>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</si>
  <si>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</si>
  <si>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</si>
  <si>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</si>
  <si>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</si>
  <si>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</si>
  <si>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</si>
  <si>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</si>
  <si>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</si>
  <si>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</si>
  <si>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</si>
  <si>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</si>
  <si>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</si>
  <si>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</si>
  <si>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</si>
  <si>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</si>
  <si>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</si>
  <si>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</si>
  <si>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</si>
  <si>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</si>
  <si>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</si>
  <si>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</si>
  <si>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</si>
  <si>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</si>
  <si>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</si>
  <si>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</si>
  <si>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</si>
  <si>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</si>
  <si>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</si>
  <si>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</si>
  <si>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</si>
  <si>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</si>
  <si>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</si>
  <si>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</si>
  <si>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</si>
  <si>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</si>
  <si>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</si>
  <si>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</si>
  <si>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</si>
  <si>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</si>
  <si>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</si>
  <si>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</si>
  <si>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</si>
  <si>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</si>
  <si>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</si>
  <si>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</si>
  <si>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</si>
  <si>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</si>
  <si>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</si>
  <si>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</si>
  <si>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</si>
  <si>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</si>
  <si>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</si>
  <si>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</si>
  <si>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</si>
  <si>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</si>
  <si>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</si>
  <si>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</si>
  <si>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</si>
  <si>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</si>
  <si>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</si>
  <si>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</si>
  <si>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</si>
  <si>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</si>
  <si>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</si>
  <si>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</si>
  <si>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</si>
  <si>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</si>
  <si>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</si>
  <si>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</si>
  <si>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</si>
  <si>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</si>
  <si>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</si>
  <si>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</si>
  <si>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</si>
  <si>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</si>
  <si>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</si>
  <si>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</si>
  <si>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</si>
  <si>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</si>
  <si>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</si>
  <si>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</si>
  <si>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</si>
  <si>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</si>
  <si>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</si>
  <si>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</si>
  <si>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</si>
  <si>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</si>
  <si>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</si>
  <si>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</si>
  <si>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</si>
  <si>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</si>
  <si>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</si>
  <si>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</si>
  <si>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</si>
  <si>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</si>
  <si>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</si>
  <si>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</si>
  <si>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</si>
  <si>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</si>
  <si>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</si>
  <si>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</si>
  <si>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</si>
  <si>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</si>
  <si>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</si>
  <si>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</si>
  <si>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</si>
  <si>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</si>
  <si>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</si>
  <si>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</si>
  <si>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</si>
  <si>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</si>
  <si>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</si>
  <si>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</si>
  <si>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</si>
  <si>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</si>
  <si>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</si>
  <si>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</si>
  <si>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</si>
  <si>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</si>
  <si>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</si>
  <si>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</si>
  <si>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</si>
  <si>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</si>
  <si>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</si>
  <si>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</si>
  <si>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</si>
  <si>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</si>
  <si>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</si>
  <si>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</si>
  <si>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</si>
  <si>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</si>
  <si>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</si>
  <si>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</si>
  <si>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</si>
  <si>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</si>
  <si>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</si>
  <si>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</si>
  <si>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</si>
  <si>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</si>
  <si>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</si>
  <si>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</si>
  <si>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</si>
  <si>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</si>
  <si>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</si>
  <si>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</si>
  <si>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</si>
  <si>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</si>
  <si>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</si>
  <si>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</si>
  <si>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</si>
  <si>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</si>
  <si>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</si>
  <si>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</si>
  <si>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</si>
  <si>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</si>
  <si>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</si>
  <si>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</si>
  <si>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</si>
  <si>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</si>
  <si>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</si>
  <si>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</si>
  <si>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</si>
  <si>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</si>
  <si>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</si>
  <si>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</si>
  <si>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</si>
  <si>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</si>
  <si>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</si>
  <si>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</si>
  <si>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</si>
  <si>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</si>
  <si>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</si>
  <si>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</si>
  <si>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</si>
  <si>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</si>
  <si>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</si>
  <si>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</si>
  <si>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</si>
  <si>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</si>
  <si>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</si>
  <si>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</si>
  <si>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</si>
  <si>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</si>
  <si>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</si>
  <si>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</si>
  <si>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</si>
  <si>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</si>
  <si>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</si>
  <si>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</si>
  <si>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</si>
  <si>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</si>
  <si>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</si>
  <si>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</si>
  <si>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</si>
  <si>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</si>
  <si>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</si>
  <si>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</si>
  <si>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</si>
  <si>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</si>
  <si>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</si>
  <si>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</si>
  <si>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</si>
  <si>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</si>
  <si>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</si>
  <si>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</si>
  <si>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</si>
  <si>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</si>
  <si>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</si>
  <si>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</si>
  <si>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</si>
  <si>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</si>
  <si>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</si>
  <si>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</si>
  <si>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</si>
  <si>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</si>
  <si>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</si>
  <si>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</si>
  <si>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</si>
  <si>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</si>
  <si>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</si>
  <si>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</si>
  <si>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</si>
  <si>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</si>
  <si>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</si>
  <si>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</si>
  <si>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</si>
  <si>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</si>
  <si>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</si>
  <si>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</si>
  <si>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</si>
  <si>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</si>
  <si>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</si>
  <si>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</si>
  <si>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</si>
  <si>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</si>
  <si>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</si>
  <si>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</si>
  <si>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</si>
  <si>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</si>
  <si>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</si>
  <si>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</si>
  <si>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</si>
  <si>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</si>
  <si>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</si>
  <si>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</si>
  <si>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</si>
  <si>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</si>
  <si>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</si>
  <si>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</si>
  <si>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</si>
  <si>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</si>
  <si>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</si>
  <si>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</si>
  <si>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</si>
  <si>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</si>
  <si>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</si>
  <si>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</si>
  <si>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</si>
  <si>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</si>
  <si>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</si>
  <si>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</si>
  <si>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</si>
  <si>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</si>
  <si>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</si>
  <si>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</si>
  <si>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</si>
  <si>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</si>
  <si>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</si>
  <si>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</si>
  <si>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</si>
  <si>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</si>
  <si>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</si>
  <si>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</si>
  <si>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</si>
  <si>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</si>
  <si>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</si>
  <si>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</si>
  <si>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</si>
  <si>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</si>
  <si>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</si>
  <si>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</si>
  <si>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</si>
  <si>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</si>
  <si>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</si>
  <si>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</si>
  <si>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</si>
  <si>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</si>
  <si>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</si>
  <si>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</si>
  <si>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</si>
  <si>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</si>
  <si>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</si>
  <si>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</si>
  <si>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</si>
  <si>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</si>
  <si>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</si>
  <si>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</si>
  <si>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</si>
  <si>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</si>
  <si>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</si>
  <si>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</si>
  <si>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</si>
  <si>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</si>
  <si>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</si>
  <si>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</si>
  <si>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</si>
  <si>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</si>
  <si>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</si>
  <si>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</si>
  <si>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</si>
  <si>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</si>
  <si>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</si>
  <si>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</si>
  <si>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</si>
  <si>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</si>
  <si>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</si>
  <si>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</si>
  <si>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</si>
  <si>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</si>
  <si>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</si>
  <si>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</si>
  <si>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</si>
  <si>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</si>
  <si>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</si>
  <si>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</si>
  <si>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</si>
  <si>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</si>
  <si>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</si>
  <si>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</si>
  <si>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</si>
  <si>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</si>
  <si>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</si>
  <si>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</si>
  <si>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</si>
  <si>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</si>
  <si>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</si>
  <si>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</si>
  <si>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</si>
  <si>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</si>
  <si>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</si>
  <si>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</si>
  <si>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</si>
  <si>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</si>
  <si>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</si>
  <si>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</si>
  <si>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</si>
  <si>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</si>
  <si>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</si>
  <si>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</si>
  <si>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</si>
  <si>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</si>
  <si>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</si>
  <si>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</si>
  <si>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</si>
  <si>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</si>
  <si>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</si>
  <si>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</si>
  <si>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</si>
  <si>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</si>
  <si>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</si>
  <si>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</si>
  <si>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</si>
  <si>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</si>
  <si>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</si>
  <si>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</si>
  <si>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</si>
  <si>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</si>
  <si>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</si>
  <si>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</si>
  <si>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</si>
  <si>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</si>
  <si>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</si>
  <si>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</si>
  <si>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</si>
  <si>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</si>
  <si>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</si>
  <si>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</si>
  <si>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</si>
  <si>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</si>
  <si>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</si>
  <si>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</si>
  <si>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</si>
  <si>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</si>
  <si>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</si>
  <si>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</si>
  <si>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</si>
  <si>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</si>
  <si>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</si>
  <si>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</si>
  <si>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</si>
  <si>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</si>
  <si>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</si>
  <si>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</si>
  <si>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</si>
  <si>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</si>
  <si>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</si>
  <si>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</si>
  <si>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</si>
  <si>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</si>
  <si>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</si>
  <si>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</si>
  <si>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</si>
  <si>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</si>
  <si>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</si>
  <si>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</si>
  <si>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</si>
  <si>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</si>
  <si>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</si>
  <si>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</si>
  <si>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</si>
  <si>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</si>
  <si>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</si>
  <si>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</si>
  <si>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</si>
  <si>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</si>
  <si>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</si>
  <si>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</si>
  <si>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</si>
  <si>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</si>
  <si>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</si>
  <si>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</si>
  <si>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</si>
  <si>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</si>
  <si>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</si>
  <si>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</si>
  <si>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</si>
  <si>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</si>
  <si>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</si>
  <si>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</si>
  <si>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</si>
  <si>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</si>
  <si>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</si>
  <si>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</si>
  <si>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</si>
  <si>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</si>
  <si>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</si>
  <si>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</si>
  <si>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</si>
  <si>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</si>
  <si>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</si>
  <si>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</si>
  <si>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</si>
  <si>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</si>
  <si>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</si>
  <si>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</si>
  <si>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</si>
  <si>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</si>
  <si>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</si>
  <si>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</si>
  <si>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</si>
  <si>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</si>
  <si>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</si>
  <si>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</si>
  <si>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</si>
  <si>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</si>
  <si>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</si>
  <si>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</si>
  <si>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</si>
  <si>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</si>
  <si>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</si>
  <si>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</si>
  <si>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</si>
  <si>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Примечание</t>
  </si>
  <si>
    <t>Заполняем только работы, материал давальческий!!!</t>
  </si>
  <si>
    <t>https://e-cloud.eurochem.ru/s/fKW3SZeaAZdXjMe</t>
  </si>
  <si>
    <t>QSTXVugdsi</t>
  </si>
  <si>
    <t>Ссылка и пароль на рабочую документацию: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</si>
</sst>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0000"/>
    <numFmt numFmtId="166" formatCode="0.0000000"/>
    <numFmt numFmtId="167" formatCode="0.0000"/>
    <numFmt numFmtId="168" formatCode="0.000"/>
    <numFmt numFmtId="169" formatCode="0.000000"/>
    <numFmt numFmtId="170" formatCode="#,##0.0"/>
    <numFmt numFmtId="171" formatCode="_-* #,##0.00\ _₽_-;\-* #,##0.00\ _₽_-;_-* &quot;-&quot;??\ _₽_-;_-@_-"/>
    <numFmt numFmtId="172" formatCode="_-* #,##0.0000000000\ _₽_-;\-* #,##0.0000000000\ _₽_-;_-* &quot;-&quot;??\ _₽_-;_-@_-"/>
    <numFmt numFmtId="173" formatCode="_-* #,##0.0000000000\ _₽_-;\-* #,##0.0000000000\ _₽_-;_-* &quot;-&quot;??????????\ _₽_-;_-@_-"/>
  </numFmts>
  <fonts count="18"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11"/>
      <name val="Calibri"/>
      <family val="2"/>
      <charset val="204"/>
    </font>
    <font>
      <sz val="8"/>
      <name val="Calibri"/>
      <family val="2"/>
      <charset val="204"/>
    </font>
    <font>
      <b/>
      <sz val="11"/>
      <color rgb="FFFF0000"/>
      <name val="Calibri"/>
      <family val="2"/>
      <charset val="204"/>
    </font>
    <font>
      <b/>
      <sz val="11"/>
      <name val="Calibri"/>
      <family val="2"/>
      <charset val="204"/>
    </font>
    <font>
      <u/>
      <sz val="11"/>
      <color theme="10"/>
      <name val="Calibri"/>
      <family val="2"/>
      <charset val="204"/>
    </font>
    <font>
      <b/>
      <u/>
      <sz val="11"/>
      <color rgb="FFFF0000"/>
      <name val="Calibri"/>
      <family val="2"/>
      <charset val="204"/>
    </font>
    <font>
      <sz val="11"/>
      <name val="Calibri"/>
      <family val="2"/>
      <charset val="204"/>
    </font>
    <font>
      <sz val="8"/>
      <color rgb="FFFF0000"/>
      <name val="Arial"/>
      <family val="2"/>
      <charset val="204"/>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1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11">
    <xf numFmtId="0" fontId="0" fillId="0" borderId="0"/>
    <xf numFmtId="0" fontId="1" fillId="0" borderId="0"/>
    <xf numFmtId="0" fontId="3" fillId="0" borderId="0"/>
    <xf numFmtId="0" fontId="14" fillId="0" borderId="0" applyNumberFormat="0" applyFill="0" applyBorder="0" applyAlignment="0" applyProtection="0"/>
    <xf numFmtId="43" fontId="16" fillId="0" borderId="0" applyFont="0" applyFill="0" applyBorder="0" applyAlignment="0" applyProtection="0"/>
    <xf numFmtId="0" fontId="10" fillId="0" borderId="0"/>
    <xf numFmtId="0" fontId="1" fillId="0" borderId="0"/>
    <xf numFmtId="43" fontId="10" fillId="0" borderId="0" applyFont="0" applyFill="0" applyBorder="0" applyAlignment="0" applyProtection="0"/>
    <xf numFmtId="0" fontId="1" fillId="0" borderId="0"/>
    <xf numFmtId="0" fontId="14" fillId="0" borderId="0" applyNumberFormat="0" applyFill="0" applyBorder="0" applyAlignment="0" applyProtection="0"/>
    <xf numFmtId="43" fontId="10" fillId="0" borderId="0" applyFont="0" applyFill="0" applyBorder="0" applyAlignment="0" applyProtection="0"/>
  </cellStyleXfs>
  <cellXfs count="117">
    <xf numFmtId="0" fontId="0" fillId="0" borderId="0" xfId="0"/>
    <xf numFmtId="0" fontId="2" fillId="0" borderId="0" xfId="0" applyFont="1" applyAlignment="1">
      <alignment vertical="center"/>
    </xf>
    <xf numFmtId="49" fontId="2" fillId="0" borderId="2" xfId="0" applyNumberFormat="1" applyFont="1" applyBorder="1" applyAlignment="1">
      <alignment horizontal="center" vertical="center"/>
    </xf>
    <xf numFmtId="49" fontId="2" fillId="0" borderId="2" xfId="0" applyNumberFormat="1" applyFont="1" applyBorder="1" applyAlignment="1">
      <alignment horizontal="left" vertical="center"/>
    </xf>
    <xf numFmtId="2" fontId="2" fillId="0" borderId="2"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164" fontId="2" fillId="0" borderId="2" xfId="0" applyNumberFormat="1" applyFont="1" applyBorder="1" applyAlignment="1">
      <alignment horizontal="center" vertical="center"/>
    </xf>
    <xf numFmtId="1" fontId="2" fillId="0" borderId="2" xfId="0" applyNumberFormat="1" applyFont="1" applyBorder="1" applyAlignment="1">
      <alignment horizontal="center" vertical="center"/>
    </xf>
    <xf numFmtId="49" fontId="5" fillId="0" borderId="3" xfId="0" applyNumberFormat="1" applyFont="1" applyBorder="1" applyAlignment="1">
      <alignment horizontal="left" vertical="center"/>
    </xf>
    <xf numFmtId="49" fontId="5" fillId="0" borderId="1" xfId="0" applyNumberFormat="1" applyFont="1" applyBorder="1" applyAlignment="1">
      <alignment horizontal="left" vertical="center"/>
    </xf>
    <xf numFmtId="0" fontId="5" fillId="0" borderId="0" xfId="0" applyFont="1" applyAlignment="1">
      <alignment vertical="center"/>
    </xf>
    <xf numFmtId="0" fontId="5" fillId="0" borderId="0" xfId="0" applyFont="1" applyAlignment="1">
      <alignment horizontal="center" vertical="center" wrapText="1"/>
    </xf>
    <xf numFmtId="0" fontId="6" fillId="0" borderId="2" xfId="0" applyFont="1" applyBorder="1" applyAlignment="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2" fillId="0" borderId="0" xfId="0" applyFont="1" applyAlignment="1">
      <alignment vertical="center" wrapText="1"/>
    </xf>
    <xf numFmtId="49" fontId="4" fillId="0" borderId="3" xfId="0" applyNumberFormat="1" applyFont="1" applyBorder="1" applyAlignment="1">
      <alignment horizontal="left" vertical="center"/>
    </xf>
    <xf numFmtId="49" fontId="4" fillId="0" borderId="1" xfId="0" applyNumberFormat="1" applyFont="1" applyBorder="1" applyAlignment="1">
      <alignment horizontal="left" vertical="center"/>
    </xf>
    <xf numFmtId="165"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167" fontId="2" fillId="0" borderId="2" xfId="0" applyNumberFormat="1" applyFont="1" applyBorder="1" applyAlignment="1">
      <alignment horizontal="center" vertical="center"/>
    </xf>
    <xf numFmtId="168" fontId="2" fillId="0" borderId="2" xfId="0" applyNumberFormat="1" applyFont="1" applyBorder="1" applyAlignment="1">
      <alignment horizontal="center" vertical="center"/>
    </xf>
    <xf numFmtId="169" fontId="2" fillId="0" borderId="2" xfId="0" applyNumberFormat="1" applyFont="1" applyBorder="1" applyAlignment="1">
      <alignment horizontal="center" vertical="center"/>
    </xf>
    <xf numFmtId="0" fontId="7" fillId="0" borderId="0" xfId="0" applyFont="1" applyAlignment="1">
      <alignment vertical="center"/>
    </xf>
    <xf numFmtId="49" fontId="4" fillId="0" borderId="1" xfId="0" applyNumberFormat="1" applyFont="1" applyBorder="1" applyAlignment="1">
      <alignment horizontal="left" vertical="center" wrapText="1"/>
    </xf>
    <xf numFmtId="0" fontId="2" fillId="0" borderId="2" xfId="2" applyFont="1" applyBorder="1" applyAlignment="1">
      <alignment horizontal="center" vertical="center" wrapText="1"/>
    </xf>
    <xf numFmtId="0" fontId="9" fillId="0" borderId="2" xfId="1" applyFont="1" applyBorder="1" applyAlignment="1">
      <alignment horizontal="center" vertical="center"/>
    </xf>
    <xf numFmtId="0" fontId="3" fillId="0" borderId="0" xfId="2" applyAlignment="1">
      <alignment vertical="center"/>
    </xf>
    <xf numFmtId="49" fontId="2" fillId="0" borderId="0" xfId="2" applyNumberFormat="1" applyFont="1" applyAlignment="1">
      <alignment vertical="center"/>
    </xf>
    <xf numFmtId="49" fontId="2" fillId="0" borderId="2" xfId="2" applyNumberFormat="1" applyFont="1" applyBorder="1" applyAlignment="1">
      <alignment horizontal="center" vertical="center" wrapText="1"/>
    </xf>
    <xf numFmtId="0" fontId="6" fillId="0" borderId="0" xfId="2" applyFont="1" applyAlignment="1">
      <alignment vertical="center" wrapText="1"/>
    </xf>
    <xf numFmtId="49" fontId="2" fillId="0" borderId="2" xfId="2" applyNumberFormat="1" applyFont="1" applyBorder="1" applyAlignment="1">
      <alignment horizontal="left"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2" fontId="2" fillId="0" borderId="2" xfId="2" applyNumberFormat="1" applyFont="1" applyBorder="1" applyAlignment="1">
      <alignment horizontal="right" vertical="center" wrapText="1"/>
    </xf>
    <xf numFmtId="4" fontId="2" fillId="0" borderId="2" xfId="2" applyNumberFormat="1" applyFont="1" applyBorder="1" applyAlignment="1">
      <alignment horizontal="right" vertical="center" wrapText="1"/>
    </xf>
    <xf numFmtId="170" fontId="2" fillId="0" borderId="2" xfId="2" applyNumberFormat="1" applyFont="1" applyBorder="1" applyAlignment="1">
      <alignment horizontal="right" vertical="center" wrapText="1"/>
    </xf>
    <xf numFmtId="164" fontId="2" fillId="0" borderId="2" xfId="2" applyNumberFormat="1" applyFont="1" applyBorder="1" applyAlignment="1">
      <alignment horizontal="right" vertical="center" wrapText="1"/>
    </xf>
    <xf numFmtId="0" fontId="7"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10" fillId="0" borderId="2" xfId="1" applyFont="1" applyBorder="1" applyAlignment="1">
      <alignment vertical="center" wrapText="1"/>
    </xf>
    <xf numFmtId="0" fontId="1" fillId="0" borderId="2" xfId="2" applyFont="1" applyBorder="1" applyAlignment="1">
      <alignment vertical="center" wrapText="1"/>
    </xf>
    <xf numFmtId="0" fontId="3" fillId="0" borderId="0" xfId="2" applyAlignment="1">
      <alignment vertical="center" wrapText="1"/>
    </xf>
    <xf numFmtId="0" fontId="9" fillId="0" borderId="2" xfId="1" applyFont="1" applyBorder="1" applyAlignment="1">
      <alignment horizontal="center" vertical="center" wrapText="1"/>
    </xf>
    <xf numFmtId="0" fontId="3" fillId="0" borderId="2" xfId="2" applyBorder="1" applyAlignment="1">
      <alignment vertical="center" wrapText="1"/>
    </xf>
    <xf numFmtId="0" fontId="13" fillId="0" borderId="2" xfId="2" applyFont="1" applyBorder="1" applyAlignment="1">
      <alignment vertical="center" wrapText="1"/>
    </xf>
    <xf numFmtId="0" fontId="12" fillId="2" borderId="2" xfId="2" applyFont="1" applyFill="1" applyBorder="1" applyAlignment="1">
      <alignment vertical="center"/>
    </xf>
    <xf numFmtId="0" fontId="9" fillId="0" borderId="0" xfId="2" applyFont="1" applyAlignment="1">
      <alignment vertical="center"/>
    </xf>
    <xf numFmtId="0" fontId="12" fillId="3" borderId="2" xfId="2" applyFont="1" applyFill="1" applyBorder="1" applyAlignment="1">
      <alignment vertical="center"/>
    </xf>
    <xf numFmtId="0" fontId="15" fillId="3" borderId="2" xfId="3" applyFont="1" applyFill="1" applyBorder="1" applyAlignment="1">
      <alignment vertical="center"/>
    </xf>
    <xf numFmtId="0" fontId="10" fillId="0" borderId="2" xfId="1" applyFont="1" applyBorder="1" applyAlignment="1">
      <alignment vertical="center"/>
    </xf>
    <xf numFmtId="49" fontId="7" fillId="4" borderId="5" xfId="0" applyNumberFormat="1" applyFont="1" applyFill="1" applyBorder="1" applyAlignment="1">
      <alignment horizontal="center" vertical="center"/>
    </xf>
    <xf numFmtId="49" fontId="7" fillId="4" borderId="5" xfId="0" applyNumberFormat="1" applyFont="1" applyFill="1" applyBorder="1" applyAlignment="1">
      <alignment horizontal="left" vertical="center" wrapText="1"/>
    </xf>
    <xf numFmtId="0" fontId="7" fillId="4" borderId="5" xfId="0" applyFont="1" applyFill="1" applyBorder="1" applyAlignment="1">
      <alignment horizontal="left" vertical="center" wrapText="1"/>
    </xf>
    <xf numFmtId="49" fontId="7" fillId="4" borderId="5" xfId="0" applyNumberFormat="1" applyFont="1" applyFill="1" applyBorder="1" applyAlignment="1">
      <alignment horizontal="center" vertical="center" wrapText="1"/>
    </xf>
    <xf numFmtId="2" fontId="7" fillId="4" borderId="5" xfId="0" applyNumberFormat="1" applyFont="1" applyFill="1" applyBorder="1" applyAlignment="1">
      <alignment horizontal="center" vertical="center"/>
    </xf>
    <xf numFmtId="4" fontId="7" fillId="4" borderId="2" xfId="0" applyNumberFormat="1" applyFont="1" applyFill="1" applyBorder="1" applyAlignment="1">
      <alignment horizontal="right" vertical="center"/>
    </xf>
    <xf numFmtId="0" fontId="3" fillId="4" borderId="0" xfId="0" applyFont="1" applyFill="1" applyAlignment="1">
      <alignment vertical="center"/>
    </xf>
    <xf numFmtId="0" fontId="4" fillId="4" borderId="0" xfId="0" applyFont="1" applyFill="1" applyAlignment="1">
      <alignment vertical="center"/>
    </xf>
    <xf numFmtId="0" fontId="2" fillId="4" borderId="0" xfId="0" applyFont="1" applyFill="1" applyAlignment="1">
      <alignment vertical="center"/>
    </xf>
    <xf numFmtId="0" fontId="9" fillId="4" borderId="0" xfId="0" applyFont="1" applyFill="1" applyAlignment="1">
      <alignment vertical="center"/>
    </xf>
    <xf numFmtId="49" fontId="7" fillId="4" borderId="2" xfId="0" applyNumberFormat="1" applyFont="1" applyFill="1" applyBorder="1" applyAlignment="1">
      <alignment horizontal="center" vertical="center"/>
    </xf>
    <xf numFmtId="49" fontId="7"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2" fontId="7" fillId="4" borderId="2"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0" fontId="5" fillId="4" borderId="0" xfId="0" applyFont="1" applyFill="1" applyAlignment="1">
      <alignment vertical="center"/>
    </xf>
    <xf numFmtId="4" fontId="5" fillId="0" borderId="0" xfId="0" applyNumberFormat="1" applyFont="1" applyAlignment="1">
      <alignment horizontal="center" vertical="center" wrapText="1"/>
    </xf>
    <xf numFmtId="4" fontId="6" fillId="0" borderId="0" xfId="0" applyNumberFormat="1" applyFont="1" applyAlignment="1">
      <alignment horizontal="center" vertical="center" wrapText="1"/>
    </xf>
    <xf numFmtId="4" fontId="9" fillId="4" borderId="0" xfId="0" applyNumberFormat="1" applyFont="1" applyFill="1" applyAlignment="1">
      <alignment vertical="center"/>
    </xf>
    <xf numFmtId="43" fontId="9" fillId="4" borderId="0" xfId="4" applyFont="1" applyFill="1" applyAlignment="1">
      <alignment vertical="center"/>
    </xf>
    <xf numFmtId="172" fontId="9" fillId="4" borderId="0" xfId="0" applyNumberFormat="1" applyFont="1" applyFill="1" applyAlignment="1">
      <alignment vertical="center"/>
    </xf>
    <xf numFmtId="173" fontId="9" fillId="4" borderId="0" xfId="0" applyNumberFormat="1" applyFont="1" applyFill="1" applyAlignment="1">
      <alignment vertical="center"/>
    </xf>
    <xf numFmtId="171" fontId="5" fillId="0" borderId="0" xfId="0" applyNumberFormat="1" applyFont="1" applyAlignment="1">
      <alignment horizontal="center" vertical="center" wrapText="1"/>
    </xf>
    <xf numFmtId="4" fontId="17" fillId="0" borderId="2" xfId="0" applyNumberFormat="1" applyFont="1" applyBorder="1" applyAlignment="1">
      <alignment horizontal="right" vertical="center"/>
    </xf>
    <xf numFmtId="49" fontId="7" fillId="4" borderId="2" xfId="0" applyNumberFormat="1" applyFont="1" applyFill="1" applyBorder="1" applyAlignment="1">
      <alignment horizontal="left" vertical="center"/>
    </xf>
    <xf numFmtId="165" fontId="7" fillId="4" borderId="2" xfId="0" applyNumberFormat="1" applyFont="1" applyFill="1" applyBorder="1" applyAlignment="1">
      <alignment horizontal="center" vertical="center"/>
    </xf>
    <xf numFmtId="167" fontId="7" fillId="4" borderId="2" xfId="0" applyNumberFormat="1" applyFont="1" applyFill="1" applyBorder="1" applyAlignment="1">
      <alignment horizontal="center" vertical="center"/>
    </xf>
    <xf numFmtId="4" fontId="2" fillId="4" borderId="2" xfId="0" applyNumberFormat="1" applyFont="1" applyFill="1" applyBorder="1" applyAlignment="1">
      <alignment horizontal="right" vertical="center"/>
    </xf>
    <xf numFmtId="1" fontId="7" fillId="4" borderId="2" xfId="0" applyNumberFormat="1" applyFont="1" applyFill="1" applyBorder="1" applyAlignment="1">
      <alignment horizontal="center" vertical="center"/>
    </xf>
    <xf numFmtId="169" fontId="7" fillId="4" borderId="2" xfId="0" applyNumberFormat="1" applyFont="1" applyFill="1" applyBorder="1" applyAlignment="1">
      <alignment horizontal="center" vertical="center"/>
    </xf>
    <xf numFmtId="43" fontId="2" fillId="0" borderId="0" xfId="4" applyFont="1" applyAlignment="1">
      <alignment vertical="center"/>
    </xf>
    <xf numFmtId="43" fontId="7" fillId="0" borderId="0" xfId="4" applyFont="1" applyAlignment="1">
      <alignment vertical="center"/>
    </xf>
    <xf numFmtId="4" fontId="2" fillId="0" borderId="0" xfId="0" applyNumberFormat="1" applyFont="1" applyAlignment="1">
      <alignment vertical="center"/>
    </xf>
    <xf numFmtId="171" fontId="2" fillId="0" borderId="0" xfId="0" applyNumberFormat="1" applyFont="1" applyAlignment="1">
      <alignment vertical="center"/>
    </xf>
    <xf numFmtId="4" fontId="7" fillId="4" borderId="2" xfId="5" applyNumberFormat="1" applyFont="1" applyFill="1" applyBorder="1" applyAlignment="1">
      <alignment horizontal="right" vertical="center"/>
    </xf>
    <xf numFmtId="168" fontId="7" fillId="4" borderId="2" xfId="0" applyNumberFormat="1" applyFont="1" applyFill="1" applyBorder="1" applyAlignment="1">
      <alignment horizontal="center" vertical="center"/>
    </xf>
    <xf numFmtId="4" fontId="7" fillId="0" borderId="0" xfId="0" applyNumberFormat="1" applyFont="1" applyAlignment="1">
      <alignment vertical="center"/>
    </xf>
    <xf numFmtId="4" fontId="7" fillId="4" borderId="0" xfId="0" applyNumberFormat="1" applyFont="1" applyFill="1" applyAlignment="1">
      <alignment horizontal="right" vertical="center"/>
    </xf>
    <xf numFmtId="43" fontId="2" fillId="0" borderId="0" xfId="4" applyFont="1" applyBorder="1" applyAlignment="1">
      <alignment vertical="center"/>
    </xf>
    <xf numFmtId="4" fontId="7" fillId="0" borderId="0" xfId="0" applyNumberFormat="1" applyFont="1" applyAlignment="1">
      <alignment horizontal="right" vertical="center"/>
    </xf>
    <xf numFmtId="0" fontId="8"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6" fillId="0" borderId="4" xfId="2" applyFont="1" applyBorder="1" applyAlignment="1">
      <alignment horizontal="left" vertical="center" wrapText="1"/>
    </xf>
    <xf numFmtId="49" fontId="2" fillId="0" borderId="6" xfId="2" applyNumberFormat="1"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49" fontId="2" fillId="0" borderId="0" xfId="2" applyNumberFormat="1" applyFont="1" applyBorder="1" applyAlignment="1">
      <alignment horizontal="left" vertical="center" wrapText="1"/>
    </xf>
    <xf numFmtId="4" fontId="2" fillId="0" borderId="0" xfId="2" applyNumberFormat="1" applyFont="1" applyBorder="1" applyAlignment="1">
      <alignment vertical="center"/>
    </xf>
    <xf numFmtId="49" fontId="2" fillId="0" borderId="0" xfId="2" applyNumberFormat="1" applyFont="1" applyBorder="1" applyAlignment="1">
      <alignment vertical="center"/>
    </xf>
    <xf numFmtId="0" fontId="2" fillId="0" borderId="0" xfId="2" applyFont="1" applyBorder="1" applyAlignment="1">
      <alignment vertical="center"/>
    </xf>
  </cellXfs>
  <cellStyles count="11">
    <cellStyle name="Гиперссылка" xfId="3" builtinId="8"/>
    <cellStyle name="Гиперссылка 2" xfId="9" xr:uid="{E5280D09-C39E-4AC0-B31A-731BF8F2424F}"/>
    <cellStyle name="Обычный" xfId="0" builtinId="0"/>
    <cellStyle name="Обычный 2" xfId="1" xr:uid="{9F366E9B-5FE1-4EAD-BC77-9990B562CE96}"/>
    <cellStyle name="Обычный 2 2" xfId="2" xr:uid="{12C8AB58-61CC-4461-BF2C-DC70EA43B8A5}"/>
    <cellStyle name="Обычный 2 2 2" xfId="6" xr:uid="{350B4370-7C7E-41C6-84DB-886A51EF5198}"/>
    <cellStyle name="Обычный 2 3" xfId="8" xr:uid="{0C2A82A2-3973-44CA-838A-87B08EF29284}"/>
    <cellStyle name="Обычный 3" xfId="5" xr:uid="{151D84AA-2104-484A-A5EB-5244B97B6ED1}"/>
    <cellStyle name="Финансовый" xfId="4" builtinId="3"/>
    <cellStyle name="Финансовый 2" xfId="10" xr:uid="{7C45EA54-44D1-4770-BE7F-0196A52B0FA1}"/>
    <cellStyle name="Финансовый 3" xfId="7" xr:uid="{506CCFAD-BEC4-4FB6-9E26-AF8444F1E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loud.eurochem.ru/s/fKW3SZeaAZdXjM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tabColor rgb="FFFFFF00"/>
    <pageSetUpPr fitToPage="1"/>
  </sheetPr>
  <dimension ref="A1:Y65"/>
  <sheetViews>
    <sheetView zoomScale="85" zoomScaleNormal="85" workbookViewId="0">
      <selection activeCell="H57" sqref="H57"/>
    </sheetView>
  </sheetViews>
  <sheetFormatPr defaultColWidth="9.140625" defaultRowHeight="11.25" customHeight="1" x14ac:dyDescent="0.25"/>
  <cols>
    <col min="1" max="1" width="6.7109375" style="33" customWidth="1"/>
    <col min="2" max="2" width="20.140625" style="33" customWidth="1"/>
    <col min="3" max="3" width="32.7109375" style="45" customWidth="1"/>
    <col min="4" max="8" width="14" style="45" customWidth="1"/>
    <col min="9" max="9" width="39.85546875" style="45" customWidth="1"/>
    <col min="10" max="10" width="55.42578125" style="44" customWidth="1"/>
    <col min="11" max="11" width="44.42578125" style="44" customWidth="1"/>
    <col min="12" max="12" width="88.7109375" style="43" customWidth="1"/>
    <col min="13" max="14" width="88.7109375" style="44" customWidth="1"/>
    <col min="15" max="20" width="108.85546875" style="44" customWidth="1"/>
    <col min="21" max="21" width="129.5703125" style="44" customWidth="1"/>
    <col min="22" max="25" width="52.85546875" style="44" customWidth="1"/>
    <col min="26" max="16384" width="9.140625" style="45"/>
  </cols>
  <sheetData>
    <row r="1" spans="1:21" s="32" customFormat="1" ht="16.5" customHeight="1" x14ac:dyDescent="0.25">
      <c r="A1" s="104" t="s">
        <v>1121</v>
      </c>
      <c r="B1" s="104" t="s">
        <v>1131</v>
      </c>
      <c r="C1" s="107" t="s">
        <v>1132</v>
      </c>
      <c r="D1" s="110" t="s">
        <v>1133</v>
      </c>
      <c r="E1" s="110"/>
      <c r="F1" s="110"/>
      <c r="G1" s="110"/>
      <c r="H1" s="110" t="s">
        <v>1134</v>
      </c>
      <c r="J1" s="48"/>
      <c r="K1" s="48"/>
      <c r="L1" s="53"/>
    </row>
    <row r="2" spans="1:21" s="32" customFormat="1" ht="45.75" customHeight="1" x14ac:dyDescent="0.25">
      <c r="A2" s="105"/>
      <c r="B2" s="105"/>
      <c r="C2" s="108"/>
      <c r="D2" s="107" t="s">
        <v>1135</v>
      </c>
      <c r="E2" s="107" t="s">
        <v>1136</v>
      </c>
      <c r="F2" s="107" t="s">
        <v>1137</v>
      </c>
      <c r="G2" s="111" t="s">
        <v>1138</v>
      </c>
      <c r="H2" s="110"/>
      <c r="I2" s="31" t="s">
        <v>1142</v>
      </c>
      <c r="J2" s="49" t="s">
        <v>1143</v>
      </c>
      <c r="K2" s="49" t="s">
        <v>1195</v>
      </c>
      <c r="L2" s="52" t="s">
        <v>1196</v>
      </c>
    </row>
    <row r="3" spans="1:21" s="32" customFormat="1" ht="15" x14ac:dyDescent="0.25">
      <c r="A3" s="106"/>
      <c r="B3" s="106"/>
      <c r="C3" s="109"/>
      <c r="D3" s="109"/>
      <c r="E3" s="109"/>
      <c r="F3" s="109"/>
      <c r="G3" s="112"/>
      <c r="H3" s="110"/>
      <c r="J3" s="48"/>
      <c r="K3" s="48"/>
      <c r="L3" s="53"/>
    </row>
    <row r="4" spans="1:21" s="32" customFormat="1" ht="15" x14ac:dyDescent="0.25">
      <c r="A4" s="34">
        <v>1</v>
      </c>
      <c r="B4" s="34">
        <v>2</v>
      </c>
      <c r="C4" s="30">
        <v>3</v>
      </c>
      <c r="D4" s="30">
        <v>4</v>
      </c>
      <c r="E4" s="30">
        <v>5</v>
      </c>
      <c r="F4" s="30">
        <v>6</v>
      </c>
      <c r="G4" s="30">
        <v>7</v>
      </c>
      <c r="H4" s="30">
        <v>8</v>
      </c>
      <c r="J4" s="48"/>
      <c r="K4" s="48"/>
      <c r="L4" s="53"/>
    </row>
    <row r="5" spans="1:21" s="32" customFormat="1" ht="15" x14ac:dyDescent="0.25">
      <c r="A5" s="101" t="s">
        <v>1139</v>
      </c>
      <c r="B5" s="102"/>
      <c r="C5" s="102"/>
      <c r="D5" s="102"/>
      <c r="E5" s="102"/>
      <c r="F5" s="102"/>
      <c r="G5" s="102"/>
      <c r="H5" s="103"/>
      <c r="J5" s="48"/>
      <c r="K5" s="48"/>
      <c r="L5" s="53"/>
      <c r="U5" s="35" t="s">
        <v>1139</v>
      </c>
    </row>
    <row r="6" spans="1:21" s="32" customFormat="1" ht="22.5" x14ac:dyDescent="0.25">
      <c r="A6" s="34" t="s">
        <v>0</v>
      </c>
      <c r="B6" s="36" t="s">
        <v>1140</v>
      </c>
      <c r="C6" s="37" t="s">
        <v>1089</v>
      </c>
      <c r="D6" s="38"/>
      <c r="E6" s="39">
        <v>85.23</v>
      </c>
      <c r="F6" s="38"/>
      <c r="G6" s="38"/>
      <c r="H6" s="39">
        <v>85.23</v>
      </c>
      <c r="I6" s="56" t="s">
        <v>1144</v>
      </c>
      <c r="J6" s="46" t="s">
        <v>1169</v>
      </c>
      <c r="K6" s="47"/>
      <c r="L6" s="54" t="s">
        <v>1199</v>
      </c>
      <c r="U6" s="35"/>
    </row>
    <row r="7" spans="1:21" s="32" customFormat="1" ht="22.5" x14ac:dyDescent="0.25">
      <c r="A7" s="34" t="s">
        <v>4</v>
      </c>
      <c r="B7" s="36" t="s">
        <v>1141</v>
      </c>
      <c r="C7" s="37" t="s">
        <v>1089</v>
      </c>
      <c r="D7" s="38"/>
      <c r="E7" s="39">
        <v>705.73</v>
      </c>
      <c r="F7" s="38"/>
      <c r="G7" s="38"/>
      <c r="H7" s="39">
        <v>705.73</v>
      </c>
      <c r="I7" s="56" t="s">
        <v>1145</v>
      </c>
      <c r="J7" s="46" t="s">
        <v>1170</v>
      </c>
      <c r="K7" s="47"/>
      <c r="L7" s="55" t="s">
        <v>1197</v>
      </c>
      <c r="U7" s="35"/>
    </row>
    <row r="8" spans="1:21" s="32" customFormat="1" ht="22.5" x14ac:dyDescent="0.25">
      <c r="A8" s="34" t="s">
        <v>7</v>
      </c>
      <c r="B8" s="36" t="s">
        <v>1090</v>
      </c>
      <c r="C8" s="37" t="s">
        <v>1089</v>
      </c>
      <c r="D8" s="38"/>
      <c r="E8" s="39">
        <v>67.09</v>
      </c>
      <c r="F8" s="38"/>
      <c r="G8" s="38"/>
      <c r="H8" s="39">
        <v>67.09</v>
      </c>
      <c r="I8" s="56" t="s">
        <v>1146</v>
      </c>
      <c r="J8" s="46" t="s">
        <v>1171</v>
      </c>
      <c r="K8" s="47"/>
      <c r="L8" s="54" t="s">
        <v>1198</v>
      </c>
      <c r="U8" s="35"/>
    </row>
    <row r="9" spans="1:21" s="32" customFormat="1" ht="22.5" x14ac:dyDescent="0.25">
      <c r="A9" s="34" t="s">
        <v>10</v>
      </c>
      <c r="B9" s="36" t="s">
        <v>1091</v>
      </c>
      <c r="C9" s="37" t="s">
        <v>1089</v>
      </c>
      <c r="D9" s="38"/>
      <c r="E9" s="39">
        <v>67.09</v>
      </c>
      <c r="F9" s="38"/>
      <c r="G9" s="38"/>
      <c r="H9" s="39">
        <v>67.09</v>
      </c>
      <c r="I9" s="56" t="s">
        <v>1147</v>
      </c>
      <c r="J9" s="46" t="s">
        <v>1172</v>
      </c>
      <c r="K9" s="47"/>
      <c r="L9" s="53"/>
      <c r="U9" s="35"/>
    </row>
    <row r="10" spans="1:21" s="32" customFormat="1" ht="22.5" x14ac:dyDescent="0.25">
      <c r="A10" s="34" t="s">
        <v>13</v>
      </c>
      <c r="B10" s="36" t="s">
        <v>1092</v>
      </c>
      <c r="C10" s="37" t="s">
        <v>1089</v>
      </c>
      <c r="D10" s="38"/>
      <c r="E10" s="39">
        <v>384.73</v>
      </c>
      <c r="F10" s="38"/>
      <c r="G10" s="38"/>
      <c r="H10" s="39">
        <v>384.73</v>
      </c>
      <c r="I10" s="56" t="s">
        <v>1148</v>
      </c>
      <c r="J10" s="46" t="s">
        <v>1173</v>
      </c>
      <c r="K10" s="47"/>
      <c r="L10" s="53"/>
      <c r="U10" s="35"/>
    </row>
    <row r="11" spans="1:21" s="32" customFormat="1" ht="22.5" x14ac:dyDescent="0.25">
      <c r="A11" s="34" t="s">
        <v>16</v>
      </c>
      <c r="B11" s="36" t="s">
        <v>1093</v>
      </c>
      <c r="C11" s="37" t="s">
        <v>1089</v>
      </c>
      <c r="D11" s="38"/>
      <c r="E11" s="39">
        <v>249.57</v>
      </c>
      <c r="F11" s="38"/>
      <c r="G11" s="38"/>
      <c r="H11" s="39">
        <v>249.57</v>
      </c>
      <c r="I11" s="56" t="s">
        <v>1149</v>
      </c>
      <c r="J11" s="46" t="s">
        <v>1174</v>
      </c>
      <c r="K11" s="47"/>
      <c r="L11" s="53"/>
      <c r="U11" s="35"/>
    </row>
    <row r="12" spans="1:21" s="32" customFormat="1" ht="22.5" x14ac:dyDescent="0.25">
      <c r="A12" s="34" t="s">
        <v>19</v>
      </c>
      <c r="B12" s="36" t="s">
        <v>1094</v>
      </c>
      <c r="C12" s="37" t="s">
        <v>1089</v>
      </c>
      <c r="D12" s="38"/>
      <c r="E12" s="39">
        <v>642.04</v>
      </c>
      <c r="F12" s="38"/>
      <c r="G12" s="38"/>
      <c r="H12" s="39">
        <v>642.04</v>
      </c>
      <c r="I12" s="56" t="s">
        <v>1150</v>
      </c>
      <c r="J12" s="46" t="s">
        <v>1175</v>
      </c>
      <c r="K12" s="47"/>
      <c r="L12" s="53"/>
      <c r="U12" s="35"/>
    </row>
    <row r="13" spans="1:21" s="32" customFormat="1" ht="22.5" x14ac:dyDescent="0.25">
      <c r="A13" s="34" t="s">
        <v>22</v>
      </c>
      <c r="B13" s="36" t="s">
        <v>1095</v>
      </c>
      <c r="C13" s="37" t="s">
        <v>1089</v>
      </c>
      <c r="D13" s="38"/>
      <c r="E13" s="39">
        <v>177.48</v>
      </c>
      <c r="F13" s="38"/>
      <c r="G13" s="38"/>
      <c r="H13" s="39">
        <v>177.48</v>
      </c>
      <c r="I13" s="56" t="s">
        <v>1151</v>
      </c>
      <c r="J13" s="46" t="s">
        <v>1176</v>
      </c>
      <c r="K13" s="47"/>
      <c r="L13" s="53"/>
      <c r="U13" s="35"/>
    </row>
    <row r="14" spans="1:21" s="32" customFormat="1" ht="22.5" x14ac:dyDescent="0.25">
      <c r="A14" s="34" t="s">
        <v>25</v>
      </c>
      <c r="B14" s="36" t="s">
        <v>1096</v>
      </c>
      <c r="C14" s="37" t="s">
        <v>1089</v>
      </c>
      <c r="D14" s="38"/>
      <c r="E14" s="39">
        <v>103.14</v>
      </c>
      <c r="F14" s="38"/>
      <c r="G14" s="38"/>
      <c r="H14" s="39">
        <v>103.14</v>
      </c>
      <c r="I14" s="56" t="s">
        <v>1152</v>
      </c>
      <c r="J14" s="46" t="s">
        <v>1177</v>
      </c>
      <c r="K14" s="47"/>
      <c r="L14" s="53"/>
      <c r="U14" s="35"/>
    </row>
    <row r="15" spans="1:21" s="32" customFormat="1" ht="30" x14ac:dyDescent="0.25">
      <c r="A15" s="34" t="s">
        <v>28</v>
      </c>
      <c r="B15" s="36" t="s">
        <v>1097</v>
      </c>
      <c r="C15" s="37" t="s">
        <v>1089</v>
      </c>
      <c r="D15" s="38"/>
      <c r="E15" s="39">
        <v>636.76</v>
      </c>
      <c r="F15" s="38"/>
      <c r="G15" s="38"/>
      <c r="H15" s="39">
        <v>636.76</v>
      </c>
      <c r="I15" s="46" t="s">
        <v>1153</v>
      </c>
      <c r="J15" s="46" t="s">
        <v>1178</v>
      </c>
      <c r="K15" s="50"/>
      <c r="L15" s="53"/>
      <c r="U15" s="35"/>
    </row>
    <row r="16" spans="1:21" s="32" customFormat="1" ht="22.5" x14ac:dyDescent="0.25">
      <c r="A16" s="34" t="s">
        <v>31</v>
      </c>
      <c r="B16" s="36" t="s">
        <v>1098</v>
      </c>
      <c r="C16" s="37" t="s">
        <v>1099</v>
      </c>
      <c r="D16" s="38"/>
      <c r="E16" s="39">
        <v>52.36</v>
      </c>
      <c r="F16" s="38"/>
      <c r="G16" s="38"/>
      <c r="H16" s="39">
        <v>52.36</v>
      </c>
      <c r="I16" s="56"/>
      <c r="J16" s="46" t="s">
        <v>1179</v>
      </c>
      <c r="K16" s="47"/>
      <c r="L16" s="53"/>
      <c r="U16" s="35"/>
    </row>
    <row r="17" spans="1:21" s="32" customFormat="1" ht="45" x14ac:dyDescent="0.25">
      <c r="A17" s="34" t="s">
        <v>34</v>
      </c>
      <c r="B17" s="36" t="s">
        <v>1100</v>
      </c>
      <c r="C17" s="37" t="s">
        <v>1101</v>
      </c>
      <c r="D17" s="39">
        <v>4.6399999999999997</v>
      </c>
      <c r="E17" s="40">
        <v>5069.41</v>
      </c>
      <c r="F17" s="38"/>
      <c r="G17" s="38"/>
      <c r="H17" s="40">
        <v>5074.05</v>
      </c>
      <c r="I17" s="56" t="s">
        <v>1154</v>
      </c>
      <c r="J17" s="46" t="s">
        <v>1180</v>
      </c>
      <c r="K17" s="50"/>
      <c r="L17" s="53"/>
      <c r="U17" s="35"/>
    </row>
    <row r="18" spans="1:21" s="32" customFormat="1" ht="45" x14ac:dyDescent="0.25">
      <c r="A18" s="34" t="s">
        <v>1102</v>
      </c>
      <c r="B18" s="36" t="s">
        <v>1103</v>
      </c>
      <c r="C18" s="37" t="s">
        <v>1101</v>
      </c>
      <c r="D18" s="39">
        <v>1.37</v>
      </c>
      <c r="E18" s="39">
        <v>872.99</v>
      </c>
      <c r="F18" s="38"/>
      <c r="G18" s="38"/>
      <c r="H18" s="39">
        <v>874.36</v>
      </c>
      <c r="I18" s="56" t="s">
        <v>1155</v>
      </c>
      <c r="J18" s="46" t="s">
        <v>1181</v>
      </c>
      <c r="K18" s="50"/>
      <c r="L18" s="53"/>
      <c r="U18" s="35"/>
    </row>
    <row r="19" spans="1:21" s="32" customFormat="1" ht="45" x14ac:dyDescent="0.25">
      <c r="A19" s="34" t="s">
        <v>1104</v>
      </c>
      <c r="B19" s="36" t="s">
        <v>1105</v>
      </c>
      <c r="C19" s="37" t="s">
        <v>1101</v>
      </c>
      <c r="D19" s="39">
        <v>4.1100000000000003</v>
      </c>
      <c r="E19" s="40">
        <v>5731.58</v>
      </c>
      <c r="F19" s="38"/>
      <c r="G19" s="38"/>
      <c r="H19" s="40">
        <v>5735.69</v>
      </c>
      <c r="I19" s="56" t="s">
        <v>1156</v>
      </c>
      <c r="J19" s="46" t="s">
        <v>1182</v>
      </c>
      <c r="K19" s="50"/>
      <c r="L19" s="53"/>
      <c r="U19" s="35"/>
    </row>
    <row r="20" spans="1:21" s="32" customFormat="1" ht="33.75" x14ac:dyDescent="0.25">
      <c r="A20" s="34" t="s">
        <v>605</v>
      </c>
      <c r="B20" s="36" t="s">
        <v>1106</v>
      </c>
      <c r="C20" s="37" t="s">
        <v>1101</v>
      </c>
      <c r="D20" s="39">
        <v>0.14000000000000001</v>
      </c>
      <c r="E20" s="39">
        <v>358.88</v>
      </c>
      <c r="F20" s="38"/>
      <c r="G20" s="38"/>
      <c r="H20" s="39">
        <v>359.02</v>
      </c>
      <c r="I20" s="56" t="s">
        <v>1157</v>
      </c>
      <c r="J20" s="46" t="s">
        <v>1183</v>
      </c>
      <c r="K20" s="50"/>
      <c r="L20" s="53"/>
      <c r="U20" s="35"/>
    </row>
    <row r="21" spans="1:21" s="32" customFormat="1" ht="33.75" x14ac:dyDescent="0.25">
      <c r="A21" s="34" t="s">
        <v>606</v>
      </c>
      <c r="B21" s="36" t="s">
        <v>1107</v>
      </c>
      <c r="C21" s="37" t="s">
        <v>1101</v>
      </c>
      <c r="D21" s="39">
        <v>0.14000000000000001</v>
      </c>
      <c r="E21" s="39">
        <v>361.28</v>
      </c>
      <c r="F21" s="38"/>
      <c r="G21" s="38"/>
      <c r="H21" s="39">
        <v>361.42</v>
      </c>
      <c r="I21" s="56" t="s">
        <v>1158</v>
      </c>
      <c r="J21" s="46" t="s">
        <v>1184</v>
      </c>
      <c r="K21" s="50"/>
      <c r="L21" s="53"/>
      <c r="U21" s="35"/>
    </row>
    <row r="22" spans="1:21" s="32" customFormat="1" ht="33.75" x14ac:dyDescent="0.25">
      <c r="A22" s="34" t="s">
        <v>634</v>
      </c>
      <c r="B22" s="36" t="s">
        <v>1108</v>
      </c>
      <c r="C22" s="37" t="s">
        <v>1101</v>
      </c>
      <c r="D22" s="39">
        <v>0.14000000000000001</v>
      </c>
      <c r="E22" s="39">
        <v>442.65</v>
      </c>
      <c r="F22" s="38"/>
      <c r="G22" s="38"/>
      <c r="H22" s="39">
        <v>442.79</v>
      </c>
      <c r="I22" s="56" t="s">
        <v>1159</v>
      </c>
      <c r="J22" s="46" t="s">
        <v>1185</v>
      </c>
      <c r="K22" s="50"/>
      <c r="L22" s="53"/>
      <c r="U22" s="35"/>
    </row>
    <row r="23" spans="1:21" s="32" customFormat="1" ht="45" x14ac:dyDescent="0.25">
      <c r="A23" s="34" t="s">
        <v>329</v>
      </c>
      <c r="B23" s="36" t="s">
        <v>1109</v>
      </c>
      <c r="C23" s="37" t="s">
        <v>1101</v>
      </c>
      <c r="D23" s="39">
        <v>1.37</v>
      </c>
      <c r="E23" s="40">
        <v>2668.76</v>
      </c>
      <c r="F23" s="38"/>
      <c r="G23" s="38"/>
      <c r="H23" s="40">
        <v>2670.13</v>
      </c>
      <c r="I23" s="56" t="s">
        <v>1160</v>
      </c>
      <c r="J23" s="46" t="s">
        <v>1186</v>
      </c>
      <c r="K23" s="50"/>
      <c r="L23" s="53"/>
      <c r="U23" s="35"/>
    </row>
    <row r="24" spans="1:21" s="32" customFormat="1" ht="33.75" x14ac:dyDescent="0.25">
      <c r="A24" s="34" t="s">
        <v>199</v>
      </c>
      <c r="B24" s="36" t="s">
        <v>1110</v>
      </c>
      <c r="C24" s="37" t="s">
        <v>1101</v>
      </c>
      <c r="D24" s="39">
        <v>0.14000000000000001</v>
      </c>
      <c r="E24" s="39">
        <v>494.25</v>
      </c>
      <c r="F24" s="38"/>
      <c r="G24" s="38"/>
      <c r="H24" s="39">
        <v>494.39</v>
      </c>
      <c r="I24" s="56" t="s">
        <v>1161</v>
      </c>
      <c r="J24" s="46" t="s">
        <v>1187</v>
      </c>
      <c r="K24" s="50"/>
      <c r="L24" s="53"/>
      <c r="U24" s="35"/>
    </row>
    <row r="25" spans="1:21" s="32" customFormat="1" ht="33.75" x14ac:dyDescent="0.25">
      <c r="A25" s="34" t="s">
        <v>202</v>
      </c>
      <c r="B25" s="36" t="s">
        <v>1111</v>
      </c>
      <c r="C25" s="37" t="s">
        <v>1101</v>
      </c>
      <c r="D25" s="39">
        <v>0.96</v>
      </c>
      <c r="E25" s="39">
        <v>505.62</v>
      </c>
      <c r="F25" s="38"/>
      <c r="G25" s="38"/>
      <c r="H25" s="39">
        <v>506.58</v>
      </c>
      <c r="I25" s="56" t="s">
        <v>1162</v>
      </c>
      <c r="J25" s="46" t="s">
        <v>1188</v>
      </c>
      <c r="K25" s="50"/>
      <c r="L25" s="53"/>
      <c r="U25" s="35"/>
    </row>
    <row r="26" spans="1:21" s="32" customFormat="1" ht="45" x14ac:dyDescent="0.25">
      <c r="A26" s="34" t="s">
        <v>664</v>
      </c>
      <c r="B26" s="36" t="s">
        <v>1112</v>
      </c>
      <c r="C26" s="37" t="s">
        <v>1101</v>
      </c>
      <c r="D26" s="38"/>
      <c r="E26" s="40">
        <v>1632.43</v>
      </c>
      <c r="F26" s="38"/>
      <c r="G26" s="38"/>
      <c r="H26" s="40">
        <v>1632.43</v>
      </c>
      <c r="I26" s="56" t="s">
        <v>1163</v>
      </c>
      <c r="J26" s="46" t="s">
        <v>1189</v>
      </c>
      <c r="K26" s="47"/>
      <c r="L26" s="53"/>
      <c r="U26" s="35"/>
    </row>
    <row r="27" spans="1:21" s="32" customFormat="1" ht="45" x14ac:dyDescent="0.25">
      <c r="A27" s="34" t="s">
        <v>734</v>
      </c>
      <c r="B27" s="36" t="s">
        <v>1113</v>
      </c>
      <c r="C27" s="37" t="s">
        <v>1101</v>
      </c>
      <c r="D27" s="39">
        <v>1.37</v>
      </c>
      <c r="E27" s="40">
        <v>5147.82</v>
      </c>
      <c r="F27" s="38"/>
      <c r="G27" s="38"/>
      <c r="H27" s="40">
        <v>5149.1899999999996</v>
      </c>
      <c r="I27" s="56" t="s">
        <v>1164</v>
      </c>
      <c r="J27" s="46" t="s">
        <v>1190</v>
      </c>
      <c r="K27" s="50"/>
      <c r="L27" s="53"/>
      <c r="U27" s="35"/>
    </row>
    <row r="28" spans="1:21" s="32" customFormat="1" ht="45" x14ac:dyDescent="0.25">
      <c r="A28" s="34" t="s">
        <v>1114</v>
      </c>
      <c r="B28" s="36" t="s">
        <v>1115</v>
      </c>
      <c r="C28" s="37" t="s">
        <v>1116</v>
      </c>
      <c r="D28" s="39">
        <v>0.55000000000000004</v>
      </c>
      <c r="E28" s="40">
        <v>8395.75</v>
      </c>
      <c r="F28" s="38"/>
      <c r="G28" s="38"/>
      <c r="H28" s="41">
        <v>8396.2999999999993</v>
      </c>
      <c r="I28" s="56" t="s">
        <v>1165</v>
      </c>
      <c r="J28" s="46" t="s">
        <v>1191</v>
      </c>
      <c r="K28" s="50"/>
      <c r="L28" s="53"/>
      <c r="U28" s="35"/>
    </row>
    <row r="29" spans="1:21" s="32" customFormat="1" ht="75" x14ac:dyDescent="0.25">
      <c r="A29" s="34" t="s">
        <v>655</v>
      </c>
      <c r="B29" s="36" t="s">
        <v>1115</v>
      </c>
      <c r="C29" s="37" t="s">
        <v>1116</v>
      </c>
      <c r="D29" s="39">
        <v>8.33</v>
      </c>
      <c r="E29" s="40">
        <v>1887.66</v>
      </c>
      <c r="F29" s="38"/>
      <c r="G29" s="38"/>
      <c r="H29" s="40">
        <v>1895.99</v>
      </c>
      <c r="I29" s="56" t="s">
        <v>1166</v>
      </c>
      <c r="J29" s="46" t="s">
        <v>1191</v>
      </c>
      <c r="K29" s="51" t="s">
        <v>1194</v>
      </c>
      <c r="L29" s="53"/>
      <c r="U29" s="35"/>
    </row>
    <row r="30" spans="1:21" s="32" customFormat="1" ht="45" x14ac:dyDescent="0.25">
      <c r="A30" s="34" t="s">
        <v>656</v>
      </c>
      <c r="B30" s="36" t="s">
        <v>1117</v>
      </c>
      <c r="C30" s="37" t="s">
        <v>1118</v>
      </c>
      <c r="D30" s="39">
        <v>0.14000000000000001</v>
      </c>
      <c r="E30" s="42">
        <v>496.7</v>
      </c>
      <c r="F30" s="38"/>
      <c r="G30" s="38"/>
      <c r="H30" s="39">
        <v>496.84</v>
      </c>
      <c r="I30" s="56" t="s">
        <v>1167</v>
      </c>
      <c r="J30" s="46" t="s">
        <v>1192</v>
      </c>
      <c r="K30" s="47"/>
      <c r="L30" s="53"/>
      <c r="U30" s="35"/>
    </row>
    <row r="31" spans="1:21" s="32" customFormat="1" ht="22.5" x14ac:dyDescent="0.25">
      <c r="A31" s="34" t="s">
        <v>608</v>
      </c>
      <c r="B31" s="36" t="s">
        <v>1119</v>
      </c>
      <c r="C31" s="37" t="s">
        <v>1120</v>
      </c>
      <c r="D31" s="38"/>
      <c r="E31" s="40">
        <v>30089.52</v>
      </c>
      <c r="F31" s="38"/>
      <c r="G31" s="38"/>
      <c r="H31" s="40">
        <v>30089.52</v>
      </c>
      <c r="I31" s="56" t="s">
        <v>1168</v>
      </c>
      <c r="J31" s="46" t="s">
        <v>1193</v>
      </c>
      <c r="K31" s="50"/>
      <c r="L31" s="53"/>
      <c r="U31" s="35"/>
    </row>
    <row r="38" spans="2:4" ht="11.25" customHeight="1" x14ac:dyDescent="0.25">
      <c r="B38" s="113"/>
      <c r="C38" s="114"/>
      <c r="D38" s="114"/>
    </row>
    <row r="39" spans="2:4" ht="11.25" customHeight="1" x14ac:dyDescent="0.25">
      <c r="B39" s="113"/>
      <c r="C39" s="114"/>
      <c r="D39" s="114"/>
    </row>
    <row r="40" spans="2:4" ht="11.25" customHeight="1" x14ac:dyDescent="0.25">
      <c r="B40" s="113"/>
      <c r="C40" s="114"/>
      <c r="D40" s="114"/>
    </row>
    <row r="41" spans="2:4" ht="11.25" customHeight="1" x14ac:dyDescent="0.25">
      <c r="B41" s="113"/>
      <c r="C41" s="114"/>
      <c r="D41" s="114"/>
    </row>
    <row r="42" spans="2:4" ht="11.25" customHeight="1" x14ac:dyDescent="0.25">
      <c r="B42" s="113"/>
      <c r="C42" s="114"/>
      <c r="D42" s="114"/>
    </row>
    <row r="43" spans="2:4" ht="11.25" customHeight="1" x14ac:dyDescent="0.25">
      <c r="B43" s="113"/>
      <c r="C43" s="114"/>
      <c r="D43" s="114"/>
    </row>
    <row r="44" spans="2:4" ht="11.25" customHeight="1" x14ac:dyDescent="0.25">
      <c r="B44" s="113"/>
      <c r="C44" s="114"/>
      <c r="D44" s="114"/>
    </row>
    <row r="45" spans="2:4" ht="11.25" customHeight="1" x14ac:dyDescent="0.25">
      <c r="B45" s="113"/>
      <c r="C45" s="114"/>
      <c r="D45" s="114"/>
    </row>
    <row r="46" spans="2:4" ht="11.25" customHeight="1" x14ac:dyDescent="0.25">
      <c r="B46" s="113"/>
      <c r="C46" s="114"/>
      <c r="D46" s="114"/>
    </row>
    <row r="47" spans="2:4" ht="11.25" customHeight="1" x14ac:dyDescent="0.25">
      <c r="B47" s="113"/>
      <c r="C47" s="114"/>
      <c r="D47" s="114"/>
    </row>
    <row r="48" spans="2:4" ht="11.25" customHeight="1" x14ac:dyDescent="0.25">
      <c r="B48" s="113"/>
      <c r="C48" s="114"/>
      <c r="D48" s="114"/>
    </row>
    <row r="49" spans="2:4" ht="11.25" customHeight="1" x14ac:dyDescent="0.25">
      <c r="B49" s="113"/>
      <c r="C49" s="114"/>
      <c r="D49" s="114"/>
    </row>
    <row r="50" spans="2:4" ht="11.25" customHeight="1" x14ac:dyDescent="0.25">
      <c r="B50" s="113"/>
      <c r="C50" s="114"/>
      <c r="D50" s="114"/>
    </row>
    <row r="51" spans="2:4" ht="11.25" customHeight="1" x14ac:dyDescent="0.25">
      <c r="B51" s="113"/>
      <c r="C51" s="114"/>
      <c r="D51" s="114"/>
    </row>
    <row r="52" spans="2:4" ht="11.25" customHeight="1" x14ac:dyDescent="0.25">
      <c r="B52" s="113"/>
      <c r="C52" s="114"/>
      <c r="D52" s="114"/>
    </row>
    <row r="53" spans="2:4" ht="11.25" customHeight="1" x14ac:dyDescent="0.25">
      <c r="B53" s="113"/>
      <c r="C53" s="114"/>
      <c r="D53" s="114"/>
    </row>
    <row r="54" spans="2:4" ht="11.25" customHeight="1" x14ac:dyDescent="0.25">
      <c r="B54" s="113"/>
      <c r="C54" s="114"/>
      <c r="D54" s="114"/>
    </row>
    <row r="55" spans="2:4" ht="11.25" customHeight="1" x14ac:dyDescent="0.25">
      <c r="B55" s="113"/>
      <c r="C55" s="114"/>
      <c r="D55" s="114"/>
    </row>
    <row r="56" spans="2:4" ht="11.25" customHeight="1" x14ac:dyDescent="0.25">
      <c r="B56" s="113"/>
      <c r="C56" s="114"/>
      <c r="D56" s="114"/>
    </row>
    <row r="57" spans="2:4" ht="11.25" customHeight="1" x14ac:dyDescent="0.25">
      <c r="B57" s="113"/>
      <c r="C57" s="114"/>
      <c r="D57" s="114"/>
    </row>
    <row r="58" spans="2:4" ht="11.25" customHeight="1" x14ac:dyDescent="0.25">
      <c r="B58" s="113"/>
      <c r="C58" s="114"/>
      <c r="D58" s="114"/>
    </row>
    <row r="59" spans="2:4" ht="11.25" customHeight="1" x14ac:dyDescent="0.25">
      <c r="B59" s="113"/>
      <c r="C59" s="114"/>
      <c r="D59" s="114"/>
    </row>
    <row r="60" spans="2:4" ht="11.25" customHeight="1" x14ac:dyDescent="0.25">
      <c r="B60" s="113"/>
      <c r="C60" s="114"/>
      <c r="D60" s="114"/>
    </row>
    <row r="61" spans="2:4" ht="11.25" customHeight="1" x14ac:dyDescent="0.25">
      <c r="B61" s="113"/>
      <c r="C61" s="114"/>
      <c r="D61" s="114"/>
    </row>
    <row r="62" spans="2:4" ht="11.25" customHeight="1" x14ac:dyDescent="0.25">
      <c r="B62" s="113"/>
      <c r="C62" s="114"/>
      <c r="D62" s="114"/>
    </row>
    <row r="63" spans="2:4" ht="11.25" customHeight="1" x14ac:dyDescent="0.25">
      <c r="B63" s="113"/>
      <c r="C63" s="114"/>
      <c r="D63" s="114"/>
    </row>
    <row r="64" spans="2:4" ht="11.25" customHeight="1" x14ac:dyDescent="0.25">
      <c r="B64" s="115"/>
      <c r="C64" s="116"/>
      <c r="D64" s="116"/>
    </row>
    <row r="65" spans="2:4" ht="11.25" customHeight="1" x14ac:dyDescent="0.25">
      <c r="B65" s="115"/>
      <c r="C65" s="114"/>
      <c r="D65" s="114"/>
    </row>
  </sheetData>
  <mergeCells count="10">
    <mergeCell ref="A5:H5"/>
    <mergeCell ref="A1:A3"/>
    <mergeCell ref="B1:B3"/>
    <mergeCell ref="C1:C3"/>
    <mergeCell ref="D1:G1"/>
    <mergeCell ref="H1:H3"/>
    <mergeCell ref="D2:D3"/>
    <mergeCell ref="E2:E3"/>
    <mergeCell ref="F2:F3"/>
    <mergeCell ref="G2:G3"/>
  </mergeCells>
  <phoneticPr fontId="11" type="noConversion"/>
  <hyperlinks>
    <hyperlink ref="L7" r:id="rId1" xr:uid="{613CD7EF-1670-4978-B04B-956B5BAB665F}"/>
  </hyperlinks>
  <printOptions horizontalCentered="1"/>
  <pageMargins left="0.70866143703460704" right="0.70866143703460704" top="0.74803149700164795" bottom="0.74803149700164795" header="0.31496062874794001" footer="0.31496062874794001"/>
  <pageSetup paperSize="9" fitToHeight="0" orientation="portrait" r:id="rId2"/>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P122"/>
  <sheetViews>
    <sheetView topLeftCell="C1" workbookViewId="0">
      <pane ySplit="1" topLeftCell="A2" activePane="bottomLeft" state="frozen"/>
      <selection pane="bottomLeft" activeCell="BN125" sqref="BN125:BO12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28515625" style="1" customWidth="1"/>
    <col min="71" max="16384" width="9.140625" style="1"/>
  </cols>
  <sheetData>
    <row r="1" spans="1:68" ht="24" x14ac:dyDescent="0.25">
      <c r="A1" s="13" t="s">
        <v>1121</v>
      </c>
      <c r="B1" s="13" t="s">
        <v>1122</v>
      </c>
      <c r="C1" s="13" t="s">
        <v>1123</v>
      </c>
      <c r="D1" s="13" t="s">
        <v>1124</v>
      </c>
      <c r="E1" s="13" t="s">
        <v>1125</v>
      </c>
      <c r="F1" s="13" t="s">
        <v>1126</v>
      </c>
      <c r="G1" s="13" t="s">
        <v>1127</v>
      </c>
      <c r="H1" s="13" t="s">
        <v>1128</v>
      </c>
      <c r="I1" s="13" t="s">
        <v>1129</v>
      </c>
      <c r="J1" s="13" t="s">
        <v>1130</v>
      </c>
      <c r="BN1" s="90"/>
      <c r="BO1" s="96"/>
      <c r="BP1" s="91"/>
    </row>
    <row r="2" spans="1:68" s="5" customFormat="1" ht="15" x14ac:dyDescent="0.25">
      <c r="A2" s="21" t="s">
        <v>165</v>
      </c>
      <c r="B2" s="22"/>
      <c r="C2" s="29"/>
      <c r="D2" s="29"/>
      <c r="E2" s="22"/>
      <c r="BF2" s="6" t="s">
        <v>165</v>
      </c>
    </row>
    <row r="3" spans="1:68" s="66" customFormat="1" ht="33.75" x14ac:dyDescent="0.25">
      <c r="A3" s="67" t="s">
        <v>0</v>
      </c>
      <c r="B3" s="82" t="s">
        <v>320</v>
      </c>
      <c r="C3" s="69" t="s">
        <v>321</v>
      </c>
      <c r="D3" s="70" t="s">
        <v>168</v>
      </c>
      <c r="E3" s="83">
        <v>3.78146</v>
      </c>
      <c r="F3" s="62"/>
      <c r="G3" s="62">
        <f>E3*F3</f>
        <v>0</v>
      </c>
      <c r="H3" s="62">
        <v>349864.88</v>
      </c>
      <c r="I3" s="62">
        <f>E3*H3</f>
        <v>1323000.0491248001</v>
      </c>
      <c r="J3" s="62">
        <f t="shared" ref="J3" si="0">G3+I3</f>
        <v>1323000.0491248001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8" s="5" customFormat="1" ht="15" x14ac:dyDescent="0.25">
      <c r="A4" s="2" t="s">
        <v>4</v>
      </c>
      <c r="B4" s="3" t="s">
        <v>169</v>
      </c>
      <c r="C4" s="17" t="s">
        <v>170</v>
      </c>
      <c r="D4" s="18" t="s">
        <v>171</v>
      </c>
      <c r="E4" s="27">
        <v>9.604908</v>
      </c>
      <c r="F4" s="14">
        <v>380</v>
      </c>
      <c r="G4" s="14">
        <f>E4*F4</f>
        <v>3649.8650400000001</v>
      </c>
      <c r="H4" s="14"/>
      <c r="I4" s="14">
        <f>E4*H4</f>
        <v>0</v>
      </c>
      <c r="J4" s="14">
        <f t="shared" ref="J4" si="1">G4+I4</f>
        <v>3649.8650400000001</v>
      </c>
      <c r="BF4" s="6"/>
      <c r="BG4" s="1" t="s">
        <v>170</v>
      </c>
    </row>
    <row r="5" spans="1:68" s="5" customFormat="1" ht="33.75" x14ac:dyDescent="0.25">
      <c r="A5" s="2" t="s">
        <v>172</v>
      </c>
      <c r="B5" s="3"/>
      <c r="C5" s="17" t="s">
        <v>173</v>
      </c>
      <c r="D5" s="18" t="s">
        <v>174</v>
      </c>
      <c r="E5" s="8">
        <v>56</v>
      </c>
      <c r="F5" s="14">
        <v>16542.78</v>
      </c>
      <c r="G5" s="14">
        <f t="shared" ref="G5:G17" si="2">E5*F5</f>
        <v>926395.67999999993</v>
      </c>
      <c r="H5" s="14"/>
      <c r="I5" s="14">
        <f t="shared" ref="I5:I17" si="3">E5*H5</f>
        <v>0</v>
      </c>
      <c r="J5" s="14">
        <f t="shared" ref="J5:J17" si="4">G5+I5</f>
        <v>926395.67999999993</v>
      </c>
      <c r="BF5" s="6"/>
      <c r="BG5" s="1" t="s">
        <v>173</v>
      </c>
    </row>
    <row r="6" spans="1:68" s="5" customFormat="1" ht="33.75" x14ac:dyDescent="0.25">
      <c r="A6" s="2" t="s">
        <v>175</v>
      </c>
      <c r="B6" s="3"/>
      <c r="C6" s="17" t="s">
        <v>176</v>
      </c>
      <c r="D6" s="18" t="s">
        <v>174</v>
      </c>
      <c r="E6" s="8">
        <v>21</v>
      </c>
      <c r="F6" s="14">
        <v>2631.8</v>
      </c>
      <c r="G6" s="14">
        <f t="shared" si="2"/>
        <v>55267.8</v>
      </c>
      <c r="H6" s="14"/>
      <c r="I6" s="14">
        <f t="shared" si="3"/>
        <v>0</v>
      </c>
      <c r="J6" s="14">
        <f t="shared" si="4"/>
        <v>55267.8</v>
      </c>
      <c r="BF6" s="6"/>
      <c r="BG6" s="1" t="s">
        <v>176</v>
      </c>
    </row>
    <row r="7" spans="1:68" s="5" customFormat="1" ht="45" x14ac:dyDescent="0.25">
      <c r="A7" s="2" t="s">
        <v>177</v>
      </c>
      <c r="B7" s="3"/>
      <c r="C7" s="17" t="s">
        <v>322</v>
      </c>
      <c r="D7" s="18" t="s">
        <v>174</v>
      </c>
      <c r="E7" s="8">
        <v>125</v>
      </c>
      <c r="F7" s="14">
        <v>64705.860000000008</v>
      </c>
      <c r="G7" s="14">
        <f t="shared" si="2"/>
        <v>8088232.5000000009</v>
      </c>
      <c r="H7" s="14"/>
      <c r="I7" s="14">
        <f t="shared" si="3"/>
        <v>0</v>
      </c>
      <c r="J7" s="14">
        <f t="shared" si="4"/>
        <v>8088232.5000000009</v>
      </c>
      <c r="BF7" s="6"/>
      <c r="BG7" s="1" t="s">
        <v>322</v>
      </c>
    </row>
    <row r="8" spans="1:68" s="5" customFormat="1" ht="33.75" x14ac:dyDescent="0.25">
      <c r="A8" s="2" t="s">
        <v>179</v>
      </c>
      <c r="B8" s="3"/>
      <c r="C8" s="17" t="s">
        <v>323</v>
      </c>
      <c r="D8" s="18" t="s">
        <v>174</v>
      </c>
      <c r="E8" s="8">
        <v>25</v>
      </c>
      <c r="F8" s="14">
        <v>17338.07</v>
      </c>
      <c r="G8" s="14">
        <f t="shared" si="2"/>
        <v>433451.75</v>
      </c>
      <c r="H8" s="14"/>
      <c r="I8" s="14">
        <f t="shared" si="3"/>
        <v>0</v>
      </c>
      <c r="J8" s="14">
        <f t="shared" si="4"/>
        <v>433451.75</v>
      </c>
      <c r="BF8" s="6"/>
      <c r="BG8" s="1" t="s">
        <v>323</v>
      </c>
    </row>
    <row r="9" spans="1:68" s="5" customFormat="1" ht="33.75" x14ac:dyDescent="0.25">
      <c r="A9" s="2" t="s">
        <v>181</v>
      </c>
      <c r="B9" s="3"/>
      <c r="C9" s="17" t="s">
        <v>324</v>
      </c>
      <c r="D9" s="18" t="s">
        <v>174</v>
      </c>
      <c r="E9" s="8">
        <v>25</v>
      </c>
      <c r="F9" s="14">
        <v>14883.38</v>
      </c>
      <c r="G9" s="14">
        <f t="shared" si="2"/>
        <v>372084.5</v>
      </c>
      <c r="H9" s="14"/>
      <c r="I9" s="14">
        <f t="shared" si="3"/>
        <v>0</v>
      </c>
      <c r="J9" s="14">
        <f t="shared" si="4"/>
        <v>372084.5</v>
      </c>
      <c r="BF9" s="6"/>
      <c r="BG9" s="1" t="s">
        <v>324</v>
      </c>
    </row>
    <row r="10" spans="1:68" s="5" customFormat="1" ht="45" x14ac:dyDescent="0.25">
      <c r="A10" s="2" t="s">
        <v>183</v>
      </c>
      <c r="B10" s="3"/>
      <c r="C10" s="17" t="s">
        <v>325</v>
      </c>
      <c r="D10" s="18" t="s">
        <v>174</v>
      </c>
      <c r="E10" s="8">
        <v>8</v>
      </c>
      <c r="F10" s="14">
        <v>17715.900000000001</v>
      </c>
      <c r="G10" s="14">
        <f t="shared" si="2"/>
        <v>141727.20000000001</v>
      </c>
      <c r="H10" s="14"/>
      <c r="I10" s="14">
        <f t="shared" si="3"/>
        <v>0</v>
      </c>
      <c r="J10" s="14">
        <f t="shared" si="4"/>
        <v>141727.20000000001</v>
      </c>
      <c r="BF10" s="6"/>
      <c r="BG10" s="1" t="s">
        <v>325</v>
      </c>
    </row>
    <row r="11" spans="1:68" s="5" customFormat="1" ht="33.75" x14ac:dyDescent="0.25">
      <c r="A11" s="2" t="s">
        <v>185</v>
      </c>
      <c r="B11" s="3"/>
      <c r="C11" s="17" t="s">
        <v>195</v>
      </c>
      <c r="D11" s="18" t="s">
        <v>174</v>
      </c>
      <c r="E11" s="8">
        <v>318</v>
      </c>
      <c r="F11" s="14">
        <v>2048.84</v>
      </c>
      <c r="G11" s="14">
        <f t="shared" si="2"/>
        <v>651531.12</v>
      </c>
      <c r="H11" s="14"/>
      <c r="I11" s="14">
        <f t="shared" si="3"/>
        <v>0</v>
      </c>
      <c r="J11" s="14">
        <f t="shared" si="4"/>
        <v>651531.12</v>
      </c>
      <c r="BF11" s="6"/>
      <c r="BG11" s="1" t="s">
        <v>195</v>
      </c>
    </row>
    <row r="12" spans="1:68" s="5" customFormat="1" ht="33.75" x14ac:dyDescent="0.25">
      <c r="A12" s="2" t="s">
        <v>187</v>
      </c>
      <c r="B12" s="3"/>
      <c r="C12" s="17" t="s">
        <v>190</v>
      </c>
      <c r="D12" s="18" t="s">
        <v>174</v>
      </c>
      <c r="E12" s="8">
        <v>40</v>
      </c>
      <c r="F12" s="14">
        <v>1912.6799999999998</v>
      </c>
      <c r="G12" s="14">
        <f t="shared" si="2"/>
        <v>76507.199999999997</v>
      </c>
      <c r="H12" s="14"/>
      <c r="I12" s="14">
        <f t="shared" si="3"/>
        <v>0</v>
      </c>
      <c r="J12" s="14">
        <f t="shared" si="4"/>
        <v>76507.199999999997</v>
      </c>
      <c r="BF12" s="6"/>
      <c r="BG12" s="1" t="s">
        <v>190</v>
      </c>
    </row>
    <row r="13" spans="1:68" s="5" customFormat="1" ht="33.75" x14ac:dyDescent="0.25">
      <c r="A13" s="2" t="s">
        <v>189</v>
      </c>
      <c r="B13" s="3"/>
      <c r="C13" s="17" t="s">
        <v>192</v>
      </c>
      <c r="D13" s="18" t="s">
        <v>174</v>
      </c>
      <c r="E13" s="8">
        <v>104</v>
      </c>
      <c r="F13" s="14">
        <v>3739.8</v>
      </c>
      <c r="G13" s="14">
        <f t="shared" si="2"/>
        <v>388939.2</v>
      </c>
      <c r="H13" s="14"/>
      <c r="I13" s="14">
        <f t="shared" si="3"/>
        <v>0</v>
      </c>
      <c r="J13" s="14">
        <f t="shared" si="4"/>
        <v>388939.2</v>
      </c>
      <c r="BF13" s="6"/>
      <c r="BG13" s="1" t="s">
        <v>192</v>
      </c>
    </row>
    <row r="14" spans="1:68" s="5" customFormat="1" ht="33.75" x14ac:dyDescent="0.25">
      <c r="A14" s="2" t="s">
        <v>191</v>
      </c>
      <c r="B14" s="3"/>
      <c r="C14" s="17" t="s">
        <v>672</v>
      </c>
      <c r="D14" s="18" t="s">
        <v>174</v>
      </c>
      <c r="E14" s="8">
        <v>3</v>
      </c>
      <c r="F14" s="14">
        <v>3054.05</v>
      </c>
      <c r="G14" s="14">
        <f t="shared" si="2"/>
        <v>9162.1500000000015</v>
      </c>
      <c r="H14" s="14"/>
      <c r="I14" s="14">
        <f t="shared" si="3"/>
        <v>0</v>
      </c>
      <c r="J14" s="14">
        <f t="shared" si="4"/>
        <v>9162.1500000000015</v>
      </c>
      <c r="BF14" s="6"/>
      <c r="BG14" s="1" t="s">
        <v>672</v>
      </c>
    </row>
    <row r="15" spans="1:68" s="5" customFormat="1" ht="15" x14ac:dyDescent="0.25">
      <c r="A15" s="2" t="s">
        <v>37</v>
      </c>
      <c r="B15" s="3"/>
      <c r="C15" s="17" t="s">
        <v>193</v>
      </c>
      <c r="D15" s="18" t="s">
        <v>39</v>
      </c>
      <c r="E15" s="8">
        <v>91</v>
      </c>
      <c r="F15" s="14">
        <v>300.89</v>
      </c>
      <c r="G15" s="14">
        <f t="shared" si="2"/>
        <v>27380.989999999998</v>
      </c>
      <c r="H15" s="14"/>
      <c r="I15" s="14">
        <f t="shared" si="3"/>
        <v>0</v>
      </c>
      <c r="J15" s="14">
        <f t="shared" si="4"/>
        <v>27380.989999999998</v>
      </c>
      <c r="BF15" s="6"/>
      <c r="BG15" s="1" t="s">
        <v>193</v>
      </c>
    </row>
    <row r="16" spans="1:68" s="5" customFormat="1" ht="33.75" x14ac:dyDescent="0.25">
      <c r="A16" s="2" t="s">
        <v>40</v>
      </c>
      <c r="B16" s="3"/>
      <c r="C16" s="17" t="s">
        <v>197</v>
      </c>
      <c r="D16" s="18" t="s">
        <v>174</v>
      </c>
      <c r="E16" s="8">
        <v>596</v>
      </c>
      <c r="F16" s="14">
        <v>229.60999999999999</v>
      </c>
      <c r="G16" s="14">
        <f t="shared" si="2"/>
        <v>136847.56</v>
      </c>
      <c r="H16" s="14"/>
      <c r="I16" s="14">
        <f t="shared" si="3"/>
        <v>0</v>
      </c>
      <c r="J16" s="14">
        <f t="shared" si="4"/>
        <v>136847.56</v>
      </c>
      <c r="BF16" s="6"/>
      <c r="BG16" s="1" t="s">
        <v>197</v>
      </c>
    </row>
    <row r="17" spans="1:66" s="5" customFormat="1" ht="33.75" x14ac:dyDescent="0.25">
      <c r="A17" s="2" t="s">
        <v>42</v>
      </c>
      <c r="B17" s="3"/>
      <c r="C17" s="17" t="s">
        <v>198</v>
      </c>
      <c r="D17" s="18" t="s">
        <v>174</v>
      </c>
      <c r="E17" s="8">
        <v>48</v>
      </c>
      <c r="F17" s="14">
        <v>1028.3900000000001</v>
      </c>
      <c r="G17" s="14">
        <f t="shared" si="2"/>
        <v>49362.720000000001</v>
      </c>
      <c r="H17" s="14"/>
      <c r="I17" s="14">
        <f t="shared" si="3"/>
        <v>0</v>
      </c>
      <c r="J17" s="14">
        <f t="shared" si="4"/>
        <v>49362.720000000001</v>
      </c>
      <c r="BF17" s="6"/>
      <c r="BG17" s="1" t="s">
        <v>198</v>
      </c>
    </row>
    <row r="18" spans="1:66" s="66" customFormat="1" ht="33.75" x14ac:dyDescent="0.25">
      <c r="A18" s="67" t="s">
        <v>606</v>
      </c>
      <c r="B18" s="82" t="s">
        <v>166</v>
      </c>
      <c r="C18" s="69" t="s">
        <v>167</v>
      </c>
      <c r="D18" s="70" t="s">
        <v>168</v>
      </c>
      <c r="E18" s="83">
        <v>4.4095700000000004</v>
      </c>
      <c r="F18" s="62"/>
      <c r="G18" s="62">
        <f>E18*F18</f>
        <v>0</v>
      </c>
      <c r="H18" s="62">
        <v>255208.56</v>
      </c>
      <c r="I18" s="62">
        <f>E18*H18</f>
        <v>1125360.0099192001</v>
      </c>
      <c r="J18" s="62">
        <f t="shared" ref="J18:J81" si="5">G18+I18</f>
        <v>1125360.0099192001</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5" x14ac:dyDescent="0.25">
      <c r="A19" s="2" t="s">
        <v>634</v>
      </c>
      <c r="B19" s="3" t="s">
        <v>169</v>
      </c>
      <c r="C19" s="17" t="s">
        <v>170</v>
      </c>
      <c r="D19" s="18" t="s">
        <v>171</v>
      </c>
      <c r="E19" s="27">
        <v>7.8490349999999998</v>
      </c>
      <c r="F19" s="14">
        <v>380</v>
      </c>
      <c r="G19" s="14">
        <f t="shared" ref="G19:G38" si="6">E19*F19</f>
        <v>2982.6333</v>
      </c>
      <c r="H19" s="14"/>
      <c r="I19" s="14">
        <f t="shared" ref="I19:I38" si="7">E19*H19</f>
        <v>0</v>
      </c>
      <c r="J19" s="14">
        <f t="shared" si="5"/>
        <v>2982.6333</v>
      </c>
      <c r="BF19" s="6"/>
      <c r="BG19" s="1" t="s">
        <v>170</v>
      </c>
    </row>
    <row r="20" spans="1:66" s="5" customFormat="1" ht="45" x14ac:dyDescent="0.25">
      <c r="A20" s="2" t="s">
        <v>48</v>
      </c>
      <c r="B20" s="3"/>
      <c r="C20" s="17" t="s">
        <v>330</v>
      </c>
      <c r="D20" s="18" t="s">
        <v>174</v>
      </c>
      <c r="E20" s="8">
        <v>30</v>
      </c>
      <c r="F20" s="14">
        <v>71845.08</v>
      </c>
      <c r="G20" s="14">
        <f t="shared" si="6"/>
        <v>2155352.4</v>
      </c>
      <c r="H20" s="14"/>
      <c r="I20" s="14">
        <f t="shared" si="7"/>
        <v>0</v>
      </c>
      <c r="J20" s="14">
        <f t="shared" si="5"/>
        <v>2155352.4</v>
      </c>
      <c r="BF20" s="6"/>
      <c r="BG20" s="1" t="s">
        <v>330</v>
      </c>
    </row>
    <row r="21" spans="1:66" s="5" customFormat="1" ht="33.75" x14ac:dyDescent="0.25">
      <c r="A21" s="2" t="s">
        <v>50</v>
      </c>
      <c r="B21" s="3"/>
      <c r="C21" s="17" t="s">
        <v>331</v>
      </c>
      <c r="D21" s="18" t="s">
        <v>174</v>
      </c>
      <c r="E21" s="8">
        <v>5</v>
      </c>
      <c r="F21" s="14">
        <v>24362.98</v>
      </c>
      <c r="G21" s="14">
        <f t="shared" si="6"/>
        <v>121814.9</v>
      </c>
      <c r="H21" s="14"/>
      <c r="I21" s="14">
        <f t="shared" si="7"/>
        <v>0</v>
      </c>
      <c r="J21" s="14">
        <f t="shared" si="5"/>
        <v>121814.9</v>
      </c>
      <c r="BF21" s="6"/>
      <c r="BG21" s="1" t="s">
        <v>331</v>
      </c>
    </row>
    <row r="22" spans="1:66" s="5" customFormat="1" ht="33.75" x14ac:dyDescent="0.25">
      <c r="A22" s="2" t="s">
        <v>52</v>
      </c>
      <c r="B22" s="3"/>
      <c r="C22" s="17" t="s">
        <v>332</v>
      </c>
      <c r="D22" s="18" t="s">
        <v>174</v>
      </c>
      <c r="E22" s="8">
        <v>5</v>
      </c>
      <c r="F22" s="14">
        <v>23129.49</v>
      </c>
      <c r="G22" s="14">
        <f t="shared" si="6"/>
        <v>115647.45000000001</v>
      </c>
      <c r="H22" s="14"/>
      <c r="I22" s="14">
        <f t="shared" si="7"/>
        <v>0</v>
      </c>
      <c r="J22" s="14">
        <f t="shared" si="5"/>
        <v>115647.45000000001</v>
      </c>
      <c r="BF22" s="6"/>
      <c r="BG22" s="1" t="s">
        <v>332</v>
      </c>
    </row>
    <row r="23" spans="1:66" s="5" customFormat="1" ht="45" x14ac:dyDescent="0.25">
      <c r="A23" s="2" t="s">
        <v>54</v>
      </c>
      <c r="B23" s="3"/>
      <c r="C23" s="17" t="s">
        <v>178</v>
      </c>
      <c r="D23" s="18" t="s">
        <v>174</v>
      </c>
      <c r="E23" s="8">
        <v>14</v>
      </c>
      <c r="F23" s="14">
        <v>78984.240000000005</v>
      </c>
      <c r="G23" s="14">
        <f t="shared" si="6"/>
        <v>1105779.3600000001</v>
      </c>
      <c r="H23" s="14"/>
      <c r="I23" s="14">
        <f t="shared" si="7"/>
        <v>0</v>
      </c>
      <c r="J23" s="14">
        <f t="shared" si="5"/>
        <v>1105779.3600000001</v>
      </c>
      <c r="BF23" s="6"/>
      <c r="BG23" s="1" t="s">
        <v>178</v>
      </c>
    </row>
    <row r="24" spans="1:66" s="5" customFormat="1" ht="33.75" x14ac:dyDescent="0.25">
      <c r="A24" s="2" t="s">
        <v>56</v>
      </c>
      <c r="B24" s="3"/>
      <c r="C24" s="17" t="s">
        <v>180</v>
      </c>
      <c r="D24" s="18" t="s">
        <v>174</v>
      </c>
      <c r="E24" s="8">
        <v>11</v>
      </c>
      <c r="F24" s="14">
        <v>31512.44</v>
      </c>
      <c r="G24" s="14">
        <f t="shared" si="6"/>
        <v>346636.83999999997</v>
      </c>
      <c r="H24" s="14"/>
      <c r="I24" s="14">
        <f t="shared" si="7"/>
        <v>0</v>
      </c>
      <c r="J24" s="14">
        <f t="shared" si="5"/>
        <v>346636.83999999997</v>
      </c>
      <c r="BF24" s="6"/>
      <c r="BG24" s="1" t="s">
        <v>180</v>
      </c>
    </row>
    <row r="25" spans="1:66" s="5" customFormat="1" ht="33.75" x14ac:dyDescent="0.25">
      <c r="A25" s="2" t="s">
        <v>58</v>
      </c>
      <c r="B25" s="3"/>
      <c r="C25" s="17" t="s">
        <v>182</v>
      </c>
      <c r="D25" s="18" t="s">
        <v>174</v>
      </c>
      <c r="E25" s="8">
        <v>11</v>
      </c>
      <c r="F25" s="14">
        <v>31375.599999999995</v>
      </c>
      <c r="G25" s="14">
        <f t="shared" si="6"/>
        <v>345131.59999999992</v>
      </c>
      <c r="H25" s="14"/>
      <c r="I25" s="14">
        <f t="shared" si="7"/>
        <v>0</v>
      </c>
      <c r="J25" s="14">
        <f t="shared" si="5"/>
        <v>345131.59999999992</v>
      </c>
      <c r="BF25" s="6"/>
      <c r="BG25" s="1" t="s">
        <v>182</v>
      </c>
    </row>
    <row r="26" spans="1:66" s="5" customFormat="1" ht="45" x14ac:dyDescent="0.25">
      <c r="A26" s="2" t="s">
        <v>60</v>
      </c>
      <c r="B26" s="3"/>
      <c r="C26" s="17" t="s">
        <v>184</v>
      </c>
      <c r="D26" s="18" t="s">
        <v>174</v>
      </c>
      <c r="E26" s="8">
        <v>11</v>
      </c>
      <c r="F26" s="14">
        <v>86123.4</v>
      </c>
      <c r="G26" s="14">
        <f t="shared" si="6"/>
        <v>947357.39999999991</v>
      </c>
      <c r="H26" s="14"/>
      <c r="I26" s="14">
        <f t="shared" si="7"/>
        <v>0</v>
      </c>
      <c r="J26" s="14">
        <f t="shared" si="5"/>
        <v>947357.39999999991</v>
      </c>
      <c r="BF26" s="6"/>
      <c r="BG26" s="1" t="s">
        <v>184</v>
      </c>
    </row>
    <row r="27" spans="1:66" s="5" customFormat="1" ht="33.75" x14ac:dyDescent="0.25">
      <c r="A27" s="2" t="s">
        <v>62</v>
      </c>
      <c r="B27" s="3"/>
      <c r="C27" s="17" t="s">
        <v>333</v>
      </c>
      <c r="D27" s="18" t="s">
        <v>174</v>
      </c>
      <c r="E27" s="8">
        <v>7</v>
      </c>
      <c r="F27" s="14">
        <v>38686.82</v>
      </c>
      <c r="G27" s="14">
        <f t="shared" si="6"/>
        <v>270807.74</v>
      </c>
      <c r="H27" s="14"/>
      <c r="I27" s="14">
        <f t="shared" si="7"/>
        <v>0</v>
      </c>
      <c r="J27" s="14">
        <f t="shared" si="5"/>
        <v>270807.74</v>
      </c>
      <c r="BF27" s="6"/>
      <c r="BG27" s="1" t="s">
        <v>333</v>
      </c>
    </row>
    <row r="28" spans="1:66" s="5" customFormat="1" ht="33.75" x14ac:dyDescent="0.25">
      <c r="A28" s="2" t="s">
        <v>64</v>
      </c>
      <c r="B28" s="3"/>
      <c r="C28" s="17" t="s">
        <v>334</v>
      </c>
      <c r="D28" s="18" t="s">
        <v>174</v>
      </c>
      <c r="E28" s="8">
        <v>7</v>
      </c>
      <c r="F28" s="14">
        <v>39621.71</v>
      </c>
      <c r="G28" s="14">
        <f t="shared" si="6"/>
        <v>277351.96999999997</v>
      </c>
      <c r="H28" s="14"/>
      <c r="I28" s="14">
        <f t="shared" si="7"/>
        <v>0</v>
      </c>
      <c r="J28" s="14">
        <f t="shared" si="5"/>
        <v>277351.96999999997</v>
      </c>
      <c r="BF28" s="6"/>
      <c r="BG28" s="1" t="s">
        <v>334</v>
      </c>
    </row>
    <row r="29" spans="1:66" s="5" customFormat="1" ht="33.75" x14ac:dyDescent="0.25">
      <c r="A29" s="2" t="s">
        <v>66</v>
      </c>
      <c r="B29" s="3"/>
      <c r="C29" s="17" t="s">
        <v>335</v>
      </c>
      <c r="D29" s="18" t="s">
        <v>174</v>
      </c>
      <c r="E29" s="8">
        <v>50</v>
      </c>
      <c r="F29" s="14">
        <v>93262.62</v>
      </c>
      <c r="G29" s="14">
        <f t="shared" si="6"/>
        <v>4663131</v>
      </c>
      <c r="H29" s="14"/>
      <c r="I29" s="14">
        <f t="shared" si="7"/>
        <v>0</v>
      </c>
      <c r="J29" s="14">
        <f t="shared" si="5"/>
        <v>4663131</v>
      </c>
      <c r="BF29" s="6"/>
      <c r="BG29" s="1" t="s">
        <v>335</v>
      </c>
    </row>
    <row r="30" spans="1:66" s="5" customFormat="1" ht="33.75" x14ac:dyDescent="0.25">
      <c r="A30" s="2" t="s">
        <v>68</v>
      </c>
      <c r="B30" s="3"/>
      <c r="C30" s="17" t="s">
        <v>336</v>
      </c>
      <c r="D30" s="18" t="s">
        <v>174</v>
      </c>
      <c r="E30" s="8">
        <v>11</v>
      </c>
      <c r="F30" s="14">
        <v>45686.81</v>
      </c>
      <c r="G30" s="14">
        <f t="shared" si="6"/>
        <v>502554.91</v>
      </c>
      <c r="H30" s="14"/>
      <c r="I30" s="14">
        <f t="shared" si="7"/>
        <v>0</v>
      </c>
      <c r="J30" s="14">
        <f t="shared" si="5"/>
        <v>502554.91</v>
      </c>
      <c r="BF30" s="6"/>
      <c r="BG30" s="1" t="s">
        <v>336</v>
      </c>
    </row>
    <row r="31" spans="1:66" s="5" customFormat="1" ht="33.75" x14ac:dyDescent="0.25">
      <c r="A31" s="2" t="s">
        <v>70</v>
      </c>
      <c r="B31" s="3"/>
      <c r="C31" s="17" t="s">
        <v>337</v>
      </c>
      <c r="D31" s="18" t="s">
        <v>174</v>
      </c>
      <c r="E31" s="8">
        <v>11</v>
      </c>
      <c r="F31" s="14">
        <v>47867.82</v>
      </c>
      <c r="G31" s="14">
        <f t="shared" si="6"/>
        <v>526546.02</v>
      </c>
      <c r="H31" s="14"/>
      <c r="I31" s="14">
        <f t="shared" si="7"/>
        <v>0</v>
      </c>
      <c r="J31" s="14">
        <f t="shared" si="5"/>
        <v>526546.02</v>
      </c>
      <c r="BF31" s="6"/>
      <c r="BG31" s="1" t="s">
        <v>337</v>
      </c>
    </row>
    <row r="32" spans="1:66" s="5" customFormat="1" ht="45" x14ac:dyDescent="0.25">
      <c r="A32" s="2" t="s">
        <v>72</v>
      </c>
      <c r="B32" s="3"/>
      <c r="C32" s="17" t="s">
        <v>338</v>
      </c>
      <c r="D32" s="18" t="s">
        <v>174</v>
      </c>
      <c r="E32" s="8">
        <v>5</v>
      </c>
      <c r="F32" s="14">
        <v>20694.09</v>
      </c>
      <c r="G32" s="14">
        <f t="shared" si="6"/>
        <v>103470.45</v>
      </c>
      <c r="H32" s="14"/>
      <c r="I32" s="14">
        <f t="shared" si="7"/>
        <v>0</v>
      </c>
      <c r="J32" s="14">
        <f t="shared" si="5"/>
        <v>103470.45</v>
      </c>
      <c r="BF32" s="6"/>
      <c r="BG32" s="1" t="s">
        <v>338</v>
      </c>
    </row>
    <row r="33" spans="1:66" s="5" customFormat="1" ht="45" x14ac:dyDescent="0.25">
      <c r="A33" s="2" t="s">
        <v>74</v>
      </c>
      <c r="B33" s="3"/>
      <c r="C33" s="17" t="s">
        <v>186</v>
      </c>
      <c r="D33" s="18" t="s">
        <v>174</v>
      </c>
      <c r="E33" s="8">
        <v>4</v>
      </c>
      <c r="F33" s="14">
        <v>23672.28</v>
      </c>
      <c r="G33" s="14">
        <f t="shared" si="6"/>
        <v>94689.12</v>
      </c>
      <c r="H33" s="14"/>
      <c r="I33" s="14">
        <f t="shared" si="7"/>
        <v>0</v>
      </c>
      <c r="J33" s="14">
        <f t="shared" si="5"/>
        <v>94689.12</v>
      </c>
      <c r="BF33" s="6"/>
      <c r="BG33" s="1" t="s">
        <v>186</v>
      </c>
    </row>
    <row r="34" spans="1:66" s="5" customFormat="1" ht="45" x14ac:dyDescent="0.25">
      <c r="A34" s="2" t="s">
        <v>76</v>
      </c>
      <c r="B34" s="3"/>
      <c r="C34" s="17" t="s">
        <v>188</v>
      </c>
      <c r="D34" s="18" t="s">
        <v>174</v>
      </c>
      <c r="E34" s="8">
        <v>3</v>
      </c>
      <c r="F34" s="14">
        <v>26650.47</v>
      </c>
      <c r="G34" s="14">
        <f t="shared" si="6"/>
        <v>79951.41</v>
      </c>
      <c r="H34" s="14"/>
      <c r="I34" s="14">
        <f t="shared" si="7"/>
        <v>0</v>
      </c>
      <c r="J34" s="14">
        <f t="shared" si="5"/>
        <v>79951.41</v>
      </c>
      <c r="BF34" s="6"/>
      <c r="BG34" s="1" t="s">
        <v>188</v>
      </c>
    </row>
    <row r="35" spans="1:66" s="5" customFormat="1" ht="45" x14ac:dyDescent="0.25">
      <c r="A35" s="2" t="s">
        <v>78</v>
      </c>
      <c r="B35" s="3"/>
      <c r="C35" s="17" t="s">
        <v>339</v>
      </c>
      <c r="D35" s="18" t="s">
        <v>174</v>
      </c>
      <c r="E35" s="8">
        <v>7</v>
      </c>
      <c r="F35" s="14">
        <v>29628.66</v>
      </c>
      <c r="G35" s="14">
        <f t="shared" si="6"/>
        <v>207400.62</v>
      </c>
      <c r="H35" s="14"/>
      <c r="I35" s="14">
        <f t="shared" si="7"/>
        <v>0</v>
      </c>
      <c r="J35" s="14">
        <f t="shared" si="5"/>
        <v>207400.62</v>
      </c>
      <c r="BF35" s="6"/>
      <c r="BG35" s="1" t="s">
        <v>339</v>
      </c>
    </row>
    <row r="36" spans="1:66" s="5" customFormat="1" ht="45" x14ac:dyDescent="0.25">
      <c r="A36" s="2" t="s">
        <v>80</v>
      </c>
      <c r="B36" s="3"/>
      <c r="C36" s="17" t="s">
        <v>344</v>
      </c>
      <c r="D36" s="18" t="s">
        <v>174</v>
      </c>
      <c r="E36" s="8">
        <v>24</v>
      </c>
      <c r="F36" s="14">
        <v>3215.58</v>
      </c>
      <c r="G36" s="14">
        <f t="shared" si="6"/>
        <v>77173.919999999998</v>
      </c>
      <c r="H36" s="14"/>
      <c r="I36" s="14">
        <f t="shared" si="7"/>
        <v>0</v>
      </c>
      <c r="J36" s="14">
        <f t="shared" si="5"/>
        <v>77173.919999999998</v>
      </c>
      <c r="BF36" s="6"/>
      <c r="BG36" s="1" t="s">
        <v>344</v>
      </c>
    </row>
    <row r="37" spans="1:66" s="5" customFormat="1" ht="33.75" x14ac:dyDescent="0.25">
      <c r="A37" s="2" t="s">
        <v>82</v>
      </c>
      <c r="B37" s="3"/>
      <c r="C37" s="17" t="s">
        <v>194</v>
      </c>
      <c r="D37" s="18" t="s">
        <v>174</v>
      </c>
      <c r="E37" s="8">
        <v>626</v>
      </c>
      <c r="F37" s="14">
        <v>1229.58</v>
      </c>
      <c r="G37" s="14">
        <f t="shared" si="6"/>
        <v>769717.08</v>
      </c>
      <c r="H37" s="14"/>
      <c r="I37" s="14">
        <f t="shared" si="7"/>
        <v>0</v>
      </c>
      <c r="J37" s="14">
        <f t="shared" si="5"/>
        <v>769717.08</v>
      </c>
      <c r="BF37" s="6"/>
      <c r="BG37" s="1" t="s">
        <v>194</v>
      </c>
    </row>
    <row r="38" spans="1:66" s="5" customFormat="1" ht="33.75" x14ac:dyDescent="0.25">
      <c r="A38" s="2" t="s">
        <v>84</v>
      </c>
      <c r="B38" s="3"/>
      <c r="C38" s="17" t="s">
        <v>196</v>
      </c>
      <c r="D38" s="18" t="s">
        <v>174</v>
      </c>
      <c r="E38" s="8">
        <v>1984</v>
      </c>
      <c r="F38" s="14">
        <v>344.41</v>
      </c>
      <c r="G38" s="14">
        <f t="shared" si="6"/>
        <v>683309.44000000006</v>
      </c>
      <c r="H38" s="14"/>
      <c r="I38" s="14">
        <f t="shared" si="7"/>
        <v>0</v>
      </c>
      <c r="J38" s="14">
        <f t="shared" si="5"/>
        <v>683309.44000000006</v>
      </c>
      <c r="BF38" s="6"/>
      <c r="BG38" s="1" t="s">
        <v>196</v>
      </c>
    </row>
    <row r="39" spans="1:66" s="66" customFormat="1" ht="22.5" x14ac:dyDescent="0.25">
      <c r="A39" s="67" t="s">
        <v>673</v>
      </c>
      <c r="B39" s="82" t="s">
        <v>200</v>
      </c>
      <c r="C39" s="69" t="s">
        <v>201</v>
      </c>
      <c r="D39" s="70" t="s">
        <v>3</v>
      </c>
      <c r="E39" s="83">
        <v>12.306050000000001</v>
      </c>
      <c r="F39" s="62"/>
      <c r="G39" s="62">
        <f>E39*F39</f>
        <v>0</v>
      </c>
      <c r="H39" s="62">
        <v>357190.16</v>
      </c>
      <c r="I39" s="62">
        <f>E39*H39</f>
        <v>4395599.9684680002</v>
      </c>
      <c r="J39" s="62">
        <f t="shared" si="5"/>
        <v>4395599.9684680002</v>
      </c>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4"/>
      <c r="BG39" s="65" t="s">
        <v>201</v>
      </c>
      <c r="BH39" s="63"/>
      <c r="BI39" s="63"/>
      <c r="BJ39" s="63"/>
      <c r="BK39" s="63"/>
      <c r="BL39" s="63"/>
      <c r="BN39" s="76"/>
    </row>
    <row r="40" spans="1:66" s="5" customFormat="1" ht="15" x14ac:dyDescent="0.25">
      <c r="A40" s="2" t="s">
        <v>674</v>
      </c>
      <c r="B40" s="3" t="s">
        <v>169</v>
      </c>
      <c r="C40" s="17" t="s">
        <v>170</v>
      </c>
      <c r="D40" s="18" t="s">
        <v>171</v>
      </c>
      <c r="E40" s="27">
        <v>15.382562999999999</v>
      </c>
      <c r="F40" s="14">
        <v>380</v>
      </c>
      <c r="G40" s="14">
        <f t="shared" ref="G40:G86" si="8">E40*F40</f>
        <v>5845.3739399999995</v>
      </c>
      <c r="H40" s="14"/>
      <c r="I40" s="14">
        <f t="shared" ref="I40:I86" si="9">E40*H40</f>
        <v>0</v>
      </c>
      <c r="J40" s="14">
        <f t="shared" si="5"/>
        <v>5845.3739399999995</v>
      </c>
      <c r="BF40" s="6"/>
      <c r="BG40" s="1" t="s">
        <v>170</v>
      </c>
    </row>
    <row r="41" spans="1:66" s="5" customFormat="1" ht="22.5" x14ac:dyDescent="0.25">
      <c r="A41" s="2" t="s">
        <v>90</v>
      </c>
      <c r="B41" s="3"/>
      <c r="C41" s="17" t="s">
        <v>636</v>
      </c>
      <c r="D41" s="18" t="s">
        <v>174</v>
      </c>
      <c r="E41" s="8">
        <v>21</v>
      </c>
      <c r="F41" s="14">
        <v>4305.53</v>
      </c>
      <c r="G41" s="14">
        <f t="shared" si="8"/>
        <v>90416.12999999999</v>
      </c>
      <c r="H41" s="14"/>
      <c r="I41" s="14">
        <f t="shared" si="9"/>
        <v>0</v>
      </c>
      <c r="J41" s="14">
        <f t="shared" si="5"/>
        <v>90416.12999999999</v>
      </c>
      <c r="BF41" s="6"/>
      <c r="BG41" s="1" t="s">
        <v>636</v>
      </c>
    </row>
    <row r="42" spans="1:66" s="5" customFormat="1" ht="22.5" x14ac:dyDescent="0.25">
      <c r="A42" s="2" t="s">
        <v>92</v>
      </c>
      <c r="B42" s="3"/>
      <c r="C42" s="17" t="s">
        <v>675</v>
      </c>
      <c r="D42" s="18" t="s">
        <v>174</v>
      </c>
      <c r="E42" s="8">
        <v>26</v>
      </c>
      <c r="F42" s="14">
        <v>6297.09</v>
      </c>
      <c r="G42" s="14">
        <f t="shared" si="8"/>
        <v>163724.34</v>
      </c>
      <c r="H42" s="14"/>
      <c r="I42" s="14">
        <f t="shared" si="9"/>
        <v>0</v>
      </c>
      <c r="J42" s="14">
        <f t="shared" si="5"/>
        <v>163724.34</v>
      </c>
      <c r="BF42" s="6"/>
      <c r="BG42" s="1" t="s">
        <v>675</v>
      </c>
    </row>
    <row r="43" spans="1:66" s="5" customFormat="1" ht="22.5" x14ac:dyDescent="0.25">
      <c r="A43" s="2" t="s">
        <v>94</v>
      </c>
      <c r="B43" s="3"/>
      <c r="C43" s="17" t="s">
        <v>676</v>
      </c>
      <c r="D43" s="18" t="s">
        <v>174</v>
      </c>
      <c r="E43" s="8">
        <v>97</v>
      </c>
      <c r="F43" s="14">
        <v>9445.6299999999992</v>
      </c>
      <c r="G43" s="14">
        <f t="shared" si="8"/>
        <v>916226.10999999987</v>
      </c>
      <c r="H43" s="14"/>
      <c r="I43" s="14">
        <f t="shared" si="9"/>
        <v>0</v>
      </c>
      <c r="J43" s="14">
        <f t="shared" si="5"/>
        <v>916226.10999999987</v>
      </c>
      <c r="BF43" s="6"/>
      <c r="BG43" s="1" t="s">
        <v>676</v>
      </c>
    </row>
    <row r="44" spans="1:66" s="5" customFormat="1" ht="22.5" x14ac:dyDescent="0.25">
      <c r="A44" s="2" t="s">
        <v>96</v>
      </c>
      <c r="B44" s="3"/>
      <c r="C44" s="17" t="s">
        <v>205</v>
      </c>
      <c r="D44" s="18" t="s">
        <v>174</v>
      </c>
      <c r="E44" s="8">
        <v>13</v>
      </c>
      <c r="F44" s="14">
        <v>3297.5</v>
      </c>
      <c r="G44" s="14">
        <f t="shared" si="8"/>
        <v>42867.5</v>
      </c>
      <c r="H44" s="14"/>
      <c r="I44" s="14">
        <f t="shared" si="9"/>
        <v>0</v>
      </c>
      <c r="J44" s="14">
        <f t="shared" si="5"/>
        <v>42867.5</v>
      </c>
      <c r="BF44" s="6"/>
      <c r="BG44" s="1" t="s">
        <v>205</v>
      </c>
    </row>
    <row r="45" spans="1:66" s="5" customFormat="1" ht="22.5" x14ac:dyDescent="0.25">
      <c r="A45" s="2" t="s">
        <v>98</v>
      </c>
      <c r="B45" s="3"/>
      <c r="C45" s="17" t="s">
        <v>206</v>
      </c>
      <c r="D45" s="18" t="s">
        <v>174</v>
      </c>
      <c r="E45" s="8">
        <v>86</v>
      </c>
      <c r="F45" s="14">
        <v>8378.24</v>
      </c>
      <c r="G45" s="14">
        <f t="shared" si="8"/>
        <v>720528.64</v>
      </c>
      <c r="H45" s="14"/>
      <c r="I45" s="14">
        <f t="shared" si="9"/>
        <v>0</v>
      </c>
      <c r="J45" s="14">
        <f t="shared" si="5"/>
        <v>720528.64</v>
      </c>
      <c r="BF45" s="6"/>
      <c r="BG45" s="1" t="s">
        <v>206</v>
      </c>
    </row>
    <row r="46" spans="1:66" s="5" customFormat="1" ht="22.5" x14ac:dyDescent="0.25">
      <c r="A46" s="2" t="s">
        <v>100</v>
      </c>
      <c r="B46" s="3"/>
      <c r="C46" s="17" t="s">
        <v>207</v>
      </c>
      <c r="D46" s="18" t="s">
        <v>174</v>
      </c>
      <c r="E46" s="8">
        <v>5</v>
      </c>
      <c r="F46" s="14">
        <v>29861.59</v>
      </c>
      <c r="G46" s="14">
        <f t="shared" si="8"/>
        <v>149307.95000000001</v>
      </c>
      <c r="H46" s="14"/>
      <c r="I46" s="14">
        <f t="shared" si="9"/>
        <v>0</v>
      </c>
      <c r="J46" s="14">
        <f t="shared" si="5"/>
        <v>149307.95000000001</v>
      </c>
      <c r="BF46" s="6"/>
      <c r="BG46" s="1" t="s">
        <v>207</v>
      </c>
    </row>
    <row r="47" spans="1:66" s="5" customFormat="1" ht="22.5" x14ac:dyDescent="0.25">
      <c r="A47" s="2" t="s">
        <v>102</v>
      </c>
      <c r="B47" s="3"/>
      <c r="C47" s="17" t="s">
        <v>677</v>
      </c>
      <c r="D47" s="18" t="s">
        <v>174</v>
      </c>
      <c r="E47" s="8">
        <v>5</v>
      </c>
      <c r="F47" s="14">
        <v>29861.59</v>
      </c>
      <c r="G47" s="14">
        <f t="shared" si="8"/>
        <v>149307.95000000001</v>
      </c>
      <c r="H47" s="14"/>
      <c r="I47" s="14">
        <f t="shared" si="9"/>
        <v>0</v>
      </c>
      <c r="J47" s="14">
        <f t="shared" si="5"/>
        <v>149307.95000000001</v>
      </c>
      <c r="BF47" s="6"/>
      <c r="BG47" s="1" t="s">
        <v>677</v>
      </c>
    </row>
    <row r="48" spans="1:66" s="5" customFormat="1" ht="33.75" x14ac:dyDescent="0.25">
      <c r="A48" s="2" t="s">
        <v>104</v>
      </c>
      <c r="B48" s="3"/>
      <c r="C48" s="17" t="s">
        <v>613</v>
      </c>
      <c r="D48" s="18" t="s">
        <v>174</v>
      </c>
      <c r="E48" s="8">
        <v>10</v>
      </c>
      <c r="F48" s="14">
        <v>20668.93</v>
      </c>
      <c r="G48" s="14">
        <f t="shared" si="8"/>
        <v>206689.3</v>
      </c>
      <c r="H48" s="14"/>
      <c r="I48" s="14">
        <f t="shared" si="9"/>
        <v>0</v>
      </c>
      <c r="J48" s="14">
        <f t="shared" si="5"/>
        <v>206689.3</v>
      </c>
      <c r="BF48" s="6"/>
      <c r="BG48" s="1" t="s">
        <v>613</v>
      </c>
    </row>
    <row r="49" spans="1:59" s="5" customFormat="1" ht="22.5" x14ac:dyDescent="0.25">
      <c r="A49" s="2" t="s">
        <v>106</v>
      </c>
      <c r="B49" s="3"/>
      <c r="C49" s="17" t="s">
        <v>353</v>
      </c>
      <c r="D49" s="18" t="s">
        <v>174</v>
      </c>
      <c r="E49" s="8">
        <v>20</v>
      </c>
      <c r="F49" s="14">
        <v>1319.7</v>
      </c>
      <c r="G49" s="14">
        <f t="shared" si="8"/>
        <v>26394</v>
      </c>
      <c r="H49" s="14"/>
      <c r="I49" s="14">
        <f t="shared" si="9"/>
        <v>0</v>
      </c>
      <c r="J49" s="14">
        <f t="shared" si="5"/>
        <v>26394</v>
      </c>
      <c r="BF49" s="6"/>
      <c r="BG49" s="1" t="s">
        <v>353</v>
      </c>
    </row>
    <row r="50" spans="1:59" s="5" customFormat="1" ht="22.5" x14ac:dyDescent="0.25">
      <c r="A50" s="2" t="s">
        <v>108</v>
      </c>
      <c r="B50" s="3"/>
      <c r="C50" s="17" t="s">
        <v>614</v>
      </c>
      <c r="D50" s="18" t="s">
        <v>174</v>
      </c>
      <c r="E50" s="8">
        <v>493</v>
      </c>
      <c r="F50" s="14">
        <v>2585.91</v>
      </c>
      <c r="G50" s="14">
        <f t="shared" si="8"/>
        <v>1274853.6299999999</v>
      </c>
      <c r="H50" s="14"/>
      <c r="I50" s="14">
        <f t="shared" si="9"/>
        <v>0</v>
      </c>
      <c r="J50" s="14">
        <f t="shared" si="5"/>
        <v>1274853.6299999999</v>
      </c>
      <c r="BF50" s="6"/>
      <c r="BG50" s="1" t="s">
        <v>614</v>
      </c>
    </row>
    <row r="51" spans="1:59" s="5" customFormat="1" ht="22.5" x14ac:dyDescent="0.25">
      <c r="A51" s="2" t="s">
        <v>110</v>
      </c>
      <c r="B51" s="3"/>
      <c r="C51" s="17" t="s">
        <v>210</v>
      </c>
      <c r="D51" s="18" t="s">
        <v>174</v>
      </c>
      <c r="E51" s="8">
        <v>14</v>
      </c>
      <c r="F51" s="14">
        <v>3459.7700000000004</v>
      </c>
      <c r="G51" s="14">
        <f t="shared" si="8"/>
        <v>48436.780000000006</v>
      </c>
      <c r="H51" s="14"/>
      <c r="I51" s="14">
        <f t="shared" si="9"/>
        <v>0</v>
      </c>
      <c r="J51" s="14">
        <f t="shared" si="5"/>
        <v>48436.780000000006</v>
      </c>
      <c r="BF51" s="6"/>
      <c r="BG51" s="1" t="s">
        <v>210</v>
      </c>
    </row>
    <row r="52" spans="1:59" s="5" customFormat="1" ht="22.5" x14ac:dyDescent="0.25">
      <c r="A52" s="2" t="s">
        <v>112</v>
      </c>
      <c r="B52" s="3"/>
      <c r="C52" s="17" t="s">
        <v>643</v>
      </c>
      <c r="D52" s="18" t="s">
        <v>174</v>
      </c>
      <c r="E52" s="8">
        <v>91</v>
      </c>
      <c r="F52" s="14">
        <v>3905.61</v>
      </c>
      <c r="G52" s="14">
        <f t="shared" si="8"/>
        <v>355410.51</v>
      </c>
      <c r="H52" s="14"/>
      <c r="I52" s="14">
        <f t="shared" si="9"/>
        <v>0</v>
      </c>
      <c r="J52" s="14">
        <f t="shared" si="5"/>
        <v>355410.51</v>
      </c>
      <c r="BF52" s="6"/>
      <c r="BG52" s="1" t="s">
        <v>643</v>
      </c>
    </row>
    <row r="53" spans="1:59" s="5" customFormat="1" ht="22.5" x14ac:dyDescent="0.25">
      <c r="A53" s="2" t="s">
        <v>114</v>
      </c>
      <c r="B53" s="3"/>
      <c r="C53" s="17" t="s">
        <v>211</v>
      </c>
      <c r="D53" s="18" t="s">
        <v>174</v>
      </c>
      <c r="E53" s="8">
        <v>40</v>
      </c>
      <c r="F53" s="14">
        <v>4315.79</v>
      </c>
      <c r="G53" s="14">
        <f t="shared" si="8"/>
        <v>172631.6</v>
      </c>
      <c r="H53" s="14"/>
      <c r="I53" s="14">
        <f t="shared" si="9"/>
        <v>0</v>
      </c>
      <c r="J53" s="14">
        <f t="shared" si="5"/>
        <v>172631.6</v>
      </c>
      <c r="BF53" s="6"/>
      <c r="BG53" s="1" t="s">
        <v>211</v>
      </c>
    </row>
    <row r="54" spans="1:59" s="5" customFormat="1" ht="22.5" x14ac:dyDescent="0.25">
      <c r="A54" s="2" t="s">
        <v>116</v>
      </c>
      <c r="B54" s="3"/>
      <c r="C54" s="17" t="s">
        <v>678</v>
      </c>
      <c r="D54" s="18" t="s">
        <v>174</v>
      </c>
      <c r="E54" s="8">
        <v>13</v>
      </c>
      <c r="F54" s="14">
        <v>8222.59</v>
      </c>
      <c r="G54" s="14">
        <f t="shared" si="8"/>
        <v>106893.67</v>
      </c>
      <c r="H54" s="14"/>
      <c r="I54" s="14">
        <f t="shared" si="9"/>
        <v>0</v>
      </c>
      <c r="J54" s="14">
        <f t="shared" si="5"/>
        <v>106893.67</v>
      </c>
      <c r="BF54" s="6"/>
      <c r="BG54" s="1" t="s">
        <v>678</v>
      </c>
    </row>
    <row r="55" spans="1:59" s="5" customFormat="1" ht="22.5" x14ac:dyDescent="0.25">
      <c r="A55" s="2" t="s">
        <v>118</v>
      </c>
      <c r="B55" s="3"/>
      <c r="C55" s="17" t="s">
        <v>209</v>
      </c>
      <c r="D55" s="18" t="s">
        <v>174</v>
      </c>
      <c r="E55" s="8">
        <v>25</v>
      </c>
      <c r="F55" s="14">
        <v>4779.47</v>
      </c>
      <c r="G55" s="14">
        <f t="shared" si="8"/>
        <v>119486.75</v>
      </c>
      <c r="H55" s="14"/>
      <c r="I55" s="14">
        <f t="shared" si="9"/>
        <v>0</v>
      </c>
      <c r="J55" s="14">
        <f t="shared" si="5"/>
        <v>119486.75</v>
      </c>
      <c r="BF55" s="6"/>
      <c r="BG55" s="1" t="s">
        <v>209</v>
      </c>
    </row>
    <row r="56" spans="1:59" s="5" customFormat="1" ht="22.5" x14ac:dyDescent="0.25">
      <c r="A56" s="2" t="s">
        <v>120</v>
      </c>
      <c r="B56" s="3"/>
      <c r="C56" s="17" t="s">
        <v>679</v>
      </c>
      <c r="D56" s="18" t="s">
        <v>174</v>
      </c>
      <c r="E56" s="8">
        <v>72</v>
      </c>
      <c r="F56" s="14">
        <v>5492.82</v>
      </c>
      <c r="G56" s="14">
        <f t="shared" si="8"/>
        <v>395483.04</v>
      </c>
      <c r="H56" s="14"/>
      <c r="I56" s="14">
        <f t="shared" si="9"/>
        <v>0</v>
      </c>
      <c r="J56" s="14">
        <f t="shared" si="5"/>
        <v>395483.04</v>
      </c>
      <c r="BF56" s="6"/>
      <c r="BG56" s="1" t="s">
        <v>679</v>
      </c>
    </row>
    <row r="57" spans="1:59" s="5" customFormat="1" ht="22.5" x14ac:dyDescent="0.25">
      <c r="A57" s="2" t="s">
        <v>122</v>
      </c>
      <c r="B57" s="3"/>
      <c r="C57" s="17" t="s">
        <v>213</v>
      </c>
      <c r="D57" s="18" t="s">
        <v>174</v>
      </c>
      <c r="E57" s="8">
        <v>23</v>
      </c>
      <c r="F57" s="14">
        <v>9837.2099999999991</v>
      </c>
      <c r="G57" s="14">
        <f t="shared" si="8"/>
        <v>226255.83</v>
      </c>
      <c r="H57" s="14"/>
      <c r="I57" s="14">
        <f t="shared" si="9"/>
        <v>0</v>
      </c>
      <c r="J57" s="14">
        <f t="shared" si="5"/>
        <v>226255.83</v>
      </c>
      <c r="BF57" s="6"/>
      <c r="BG57" s="1" t="s">
        <v>213</v>
      </c>
    </row>
    <row r="58" spans="1:59" s="5" customFormat="1" ht="22.5" x14ac:dyDescent="0.25">
      <c r="A58" s="2" t="s">
        <v>124</v>
      </c>
      <c r="B58" s="3"/>
      <c r="C58" s="17" t="s">
        <v>214</v>
      </c>
      <c r="D58" s="18" t="s">
        <v>174</v>
      </c>
      <c r="E58" s="8">
        <v>45</v>
      </c>
      <c r="F58" s="14">
        <v>9267.65</v>
      </c>
      <c r="G58" s="14">
        <f t="shared" si="8"/>
        <v>417044.25</v>
      </c>
      <c r="H58" s="14"/>
      <c r="I58" s="14">
        <f t="shared" si="9"/>
        <v>0</v>
      </c>
      <c r="J58" s="14">
        <f t="shared" si="5"/>
        <v>417044.25</v>
      </c>
      <c r="BF58" s="6"/>
      <c r="BG58" s="1" t="s">
        <v>214</v>
      </c>
    </row>
    <row r="59" spans="1:59" s="5" customFormat="1" ht="22.5" x14ac:dyDescent="0.25">
      <c r="A59" s="2" t="s">
        <v>126</v>
      </c>
      <c r="B59" s="3"/>
      <c r="C59" s="17" t="s">
        <v>358</v>
      </c>
      <c r="D59" s="18" t="s">
        <v>174</v>
      </c>
      <c r="E59" s="8">
        <v>20</v>
      </c>
      <c r="F59" s="14">
        <v>1735.93</v>
      </c>
      <c r="G59" s="14">
        <f t="shared" si="8"/>
        <v>34718.6</v>
      </c>
      <c r="H59" s="14"/>
      <c r="I59" s="14">
        <f t="shared" si="9"/>
        <v>0</v>
      </c>
      <c r="J59" s="14">
        <f t="shared" si="5"/>
        <v>34718.6</v>
      </c>
      <c r="BF59" s="6"/>
      <c r="BG59" s="1" t="s">
        <v>358</v>
      </c>
    </row>
    <row r="60" spans="1:59" s="5" customFormat="1" ht="22.5" x14ac:dyDescent="0.25">
      <c r="A60" s="2" t="s">
        <v>128</v>
      </c>
      <c r="B60" s="3"/>
      <c r="C60" s="17" t="s">
        <v>215</v>
      </c>
      <c r="D60" s="18" t="s">
        <v>174</v>
      </c>
      <c r="E60" s="8">
        <v>1708</v>
      </c>
      <c r="F60" s="14">
        <v>1157.29</v>
      </c>
      <c r="G60" s="14">
        <f t="shared" si="8"/>
        <v>1976651.3199999998</v>
      </c>
      <c r="H60" s="14"/>
      <c r="I60" s="14">
        <f t="shared" si="9"/>
        <v>0</v>
      </c>
      <c r="J60" s="14">
        <f t="shared" si="5"/>
        <v>1976651.3199999998</v>
      </c>
      <c r="BF60" s="6"/>
      <c r="BG60" s="1" t="s">
        <v>215</v>
      </c>
    </row>
    <row r="61" spans="1:59" s="5" customFormat="1" ht="22.5" x14ac:dyDescent="0.25">
      <c r="A61" s="2" t="s">
        <v>130</v>
      </c>
      <c r="B61" s="3"/>
      <c r="C61" s="17" t="s">
        <v>216</v>
      </c>
      <c r="D61" s="18" t="s">
        <v>174</v>
      </c>
      <c r="E61" s="8">
        <v>255</v>
      </c>
      <c r="F61" s="14">
        <v>632.91</v>
      </c>
      <c r="G61" s="14">
        <f t="shared" si="8"/>
        <v>161392.04999999999</v>
      </c>
      <c r="H61" s="14"/>
      <c r="I61" s="14">
        <f t="shared" si="9"/>
        <v>0</v>
      </c>
      <c r="J61" s="14">
        <f t="shared" si="5"/>
        <v>161392.04999999999</v>
      </c>
      <c r="BF61" s="6"/>
      <c r="BG61" s="1" t="s">
        <v>216</v>
      </c>
    </row>
    <row r="62" spans="1:59" s="5" customFormat="1" ht="45" x14ac:dyDescent="0.25">
      <c r="A62" s="2" t="s">
        <v>132</v>
      </c>
      <c r="B62" s="3"/>
      <c r="C62" s="17" t="s">
        <v>217</v>
      </c>
      <c r="D62" s="18" t="s">
        <v>174</v>
      </c>
      <c r="E62" s="8">
        <v>484</v>
      </c>
      <c r="F62" s="14">
        <v>455.40000000000003</v>
      </c>
      <c r="G62" s="14">
        <f t="shared" si="8"/>
        <v>220413.6</v>
      </c>
      <c r="H62" s="14"/>
      <c r="I62" s="14">
        <f t="shared" si="9"/>
        <v>0</v>
      </c>
      <c r="J62" s="14">
        <f t="shared" si="5"/>
        <v>220413.6</v>
      </c>
      <c r="BF62" s="6"/>
      <c r="BG62" s="1" t="s">
        <v>217</v>
      </c>
    </row>
    <row r="63" spans="1:59" s="5" customFormat="1" ht="22.5" x14ac:dyDescent="0.25">
      <c r="A63" s="2" t="s">
        <v>134</v>
      </c>
      <c r="B63" s="3"/>
      <c r="C63" s="17" t="s">
        <v>360</v>
      </c>
      <c r="D63" s="18" t="s">
        <v>174</v>
      </c>
      <c r="E63" s="8">
        <v>498</v>
      </c>
      <c r="F63" s="14">
        <v>2118.56</v>
      </c>
      <c r="G63" s="14">
        <f t="shared" si="8"/>
        <v>1055042.8799999999</v>
      </c>
      <c r="H63" s="14"/>
      <c r="I63" s="14">
        <f t="shared" si="9"/>
        <v>0</v>
      </c>
      <c r="J63" s="14">
        <f t="shared" si="5"/>
        <v>1055042.8799999999</v>
      </c>
      <c r="BF63" s="6"/>
      <c r="BG63" s="1" t="s">
        <v>360</v>
      </c>
    </row>
    <row r="64" spans="1:59" s="5" customFormat="1" ht="22.5" x14ac:dyDescent="0.25">
      <c r="A64" s="2" t="s">
        <v>362</v>
      </c>
      <c r="B64" s="3"/>
      <c r="C64" s="17" t="s">
        <v>361</v>
      </c>
      <c r="D64" s="18" t="s">
        <v>174</v>
      </c>
      <c r="E64" s="8">
        <v>130</v>
      </c>
      <c r="F64" s="14">
        <v>2799.53</v>
      </c>
      <c r="G64" s="14">
        <f t="shared" si="8"/>
        <v>363938.9</v>
      </c>
      <c r="H64" s="14"/>
      <c r="I64" s="14">
        <f t="shared" si="9"/>
        <v>0</v>
      </c>
      <c r="J64" s="14">
        <f t="shared" si="5"/>
        <v>363938.9</v>
      </c>
      <c r="BF64" s="6"/>
      <c r="BG64" s="1" t="s">
        <v>361</v>
      </c>
    </row>
    <row r="65" spans="1:60" s="5" customFormat="1" ht="22.5" x14ac:dyDescent="0.25">
      <c r="A65" s="2" t="s">
        <v>140</v>
      </c>
      <c r="B65" s="3"/>
      <c r="C65" s="17" t="s">
        <v>363</v>
      </c>
      <c r="D65" s="18" t="s">
        <v>174</v>
      </c>
      <c r="E65" s="8">
        <v>31</v>
      </c>
      <c r="F65" s="14">
        <v>3593.9900000000002</v>
      </c>
      <c r="G65" s="14">
        <f t="shared" si="8"/>
        <v>111413.69</v>
      </c>
      <c r="H65" s="14"/>
      <c r="I65" s="14">
        <f t="shared" si="9"/>
        <v>0</v>
      </c>
      <c r="J65" s="14">
        <f t="shared" si="5"/>
        <v>111413.69</v>
      </c>
      <c r="BF65" s="6"/>
      <c r="BG65" s="1" t="s">
        <v>363</v>
      </c>
    </row>
    <row r="66" spans="1:60" s="5" customFormat="1" ht="22.5" x14ac:dyDescent="0.25">
      <c r="A66" s="2" t="s">
        <v>364</v>
      </c>
      <c r="B66" s="3"/>
      <c r="C66" s="17" t="s">
        <v>219</v>
      </c>
      <c r="D66" s="18" t="s">
        <v>174</v>
      </c>
      <c r="E66" s="8">
        <v>35</v>
      </c>
      <c r="F66" s="14">
        <v>4464.1099999999997</v>
      </c>
      <c r="G66" s="14">
        <f t="shared" si="8"/>
        <v>156243.84999999998</v>
      </c>
      <c r="H66" s="14"/>
      <c r="I66" s="14">
        <f t="shared" si="9"/>
        <v>0</v>
      </c>
      <c r="J66" s="14">
        <f t="shared" si="5"/>
        <v>156243.84999999998</v>
      </c>
      <c r="BF66" s="6"/>
      <c r="BG66" s="1" t="s">
        <v>219</v>
      </c>
    </row>
    <row r="67" spans="1:60" s="5" customFormat="1" ht="22.5" x14ac:dyDescent="0.25">
      <c r="A67" s="2" t="s">
        <v>365</v>
      </c>
      <c r="B67" s="3"/>
      <c r="C67" s="17" t="s">
        <v>220</v>
      </c>
      <c r="D67" s="18" t="s">
        <v>174</v>
      </c>
      <c r="E67" s="8">
        <v>306</v>
      </c>
      <c r="F67" s="14">
        <v>5409.9</v>
      </c>
      <c r="G67" s="14">
        <f t="shared" si="8"/>
        <v>1655429.4</v>
      </c>
      <c r="H67" s="14"/>
      <c r="I67" s="14">
        <f t="shared" si="9"/>
        <v>0</v>
      </c>
      <c r="J67" s="14">
        <f t="shared" si="5"/>
        <v>1655429.4</v>
      </c>
      <c r="BF67" s="6"/>
      <c r="BG67" s="1" t="s">
        <v>220</v>
      </c>
    </row>
    <row r="68" spans="1:60" s="5" customFormat="1" ht="22.5" x14ac:dyDescent="0.25">
      <c r="A68" s="2" t="s">
        <v>367</v>
      </c>
      <c r="B68" s="3"/>
      <c r="C68" s="17" t="s">
        <v>348</v>
      </c>
      <c r="D68" s="18" t="s">
        <v>174</v>
      </c>
      <c r="E68" s="8">
        <v>14</v>
      </c>
      <c r="F68" s="14">
        <v>3620.8200000000006</v>
      </c>
      <c r="G68" s="14">
        <f t="shared" si="8"/>
        <v>50691.48000000001</v>
      </c>
      <c r="H68" s="14"/>
      <c r="I68" s="14">
        <f t="shared" si="9"/>
        <v>0</v>
      </c>
      <c r="J68" s="14">
        <f t="shared" si="5"/>
        <v>50691.48000000001</v>
      </c>
      <c r="BF68" s="6"/>
      <c r="BG68" s="1" t="s">
        <v>348</v>
      </c>
    </row>
    <row r="69" spans="1:60" s="5" customFormat="1" ht="22.5" x14ac:dyDescent="0.25">
      <c r="A69" s="2" t="s">
        <v>145</v>
      </c>
      <c r="B69" s="3"/>
      <c r="C69" s="17" t="s">
        <v>680</v>
      </c>
      <c r="D69" s="18" t="s">
        <v>233</v>
      </c>
      <c r="E69" s="8">
        <v>2</v>
      </c>
      <c r="F69" s="14">
        <v>93132.31</v>
      </c>
      <c r="G69" s="14">
        <f t="shared" si="8"/>
        <v>186264.62</v>
      </c>
      <c r="H69" s="14"/>
      <c r="I69" s="14">
        <f t="shared" si="9"/>
        <v>0</v>
      </c>
      <c r="J69" s="14">
        <f t="shared" si="5"/>
        <v>186264.62</v>
      </c>
      <c r="BF69" s="6"/>
      <c r="BG69" s="1" t="s">
        <v>680</v>
      </c>
      <c r="BH69" s="11"/>
    </row>
    <row r="70" spans="1:60" s="5" customFormat="1" ht="22.5" x14ac:dyDescent="0.25">
      <c r="A70" s="2" t="s">
        <v>276</v>
      </c>
      <c r="B70" s="3"/>
      <c r="C70" s="17" t="s">
        <v>371</v>
      </c>
      <c r="D70" s="18" t="s">
        <v>174</v>
      </c>
      <c r="E70" s="8">
        <v>44</v>
      </c>
      <c r="F70" s="14">
        <v>864.86</v>
      </c>
      <c r="G70" s="14">
        <f t="shared" si="8"/>
        <v>38053.840000000004</v>
      </c>
      <c r="H70" s="14"/>
      <c r="I70" s="14">
        <f t="shared" si="9"/>
        <v>0</v>
      </c>
      <c r="J70" s="14">
        <f t="shared" si="5"/>
        <v>38053.840000000004</v>
      </c>
      <c r="BF70" s="6"/>
      <c r="BG70" s="1" t="s">
        <v>371</v>
      </c>
      <c r="BH70" s="11"/>
    </row>
    <row r="71" spans="1:60" s="5" customFormat="1" ht="22.5" x14ac:dyDescent="0.25">
      <c r="A71" s="2" t="s">
        <v>278</v>
      </c>
      <c r="B71" s="3"/>
      <c r="C71" s="17" t="s">
        <v>221</v>
      </c>
      <c r="D71" s="18" t="s">
        <v>174</v>
      </c>
      <c r="E71" s="8">
        <v>207</v>
      </c>
      <c r="F71" s="14">
        <v>170</v>
      </c>
      <c r="G71" s="14">
        <f t="shared" si="8"/>
        <v>35190</v>
      </c>
      <c r="H71" s="14"/>
      <c r="I71" s="14">
        <f t="shared" si="9"/>
        <v>0</v>
      </c>
      <c r="J71" s="14">
        <f t="shared" si="5"/>
        <v>35190</v>
      </c>
      <c r="BF71" s="6"/>
      <c r="BG71" s="1" t="s">
        <v>221</v>
      </c>
      <c r="BH71" s="11"/>
    </row>
    <row r="72" spans="1:60" s="5" customFormat="1" ht="22.5" x14ac:dyDescent="0.25">
      <c r="A72" s="2" t="s">
        <v>280</v>
      </c>
      <c r="B72" s="3"/>
      <c r="C72" s="17" t="s">
        <v>222</v>
      </c>
      <c r="D72" s="18" t="s">
        <v>174</v>
      </c>
      <c r="E72" s="8">
        <v>36</v>
      </c>
      <c r="F72" s="14">
        <v>250</v>
      </c>
      <c r="G72" s="14">
        <f t="shared" si="8"/>
        <v>9000</v>
      </c>
      <c r="H72" s="14"/>
      <c r="I72" s="14">
        <f t="shared" si="9"/>
        <v>0</v>
      </c>
      <c r="J72" s="14">
        <f t="shared" si="5"/>
        <v>9000</v>
      </c>
      <c r="BF72" s="6"/>
      <c r="BG72" s="1" t="s">
        <v>222</v>
      </c>
      <c r="BH72" s="11"/>
    </row>
    <row r="73" spans="1:60" s="5" customFormat="1" ht="22.5" x14ac:dyDescent="0.25">
      <c r="A73" s="2" t="s">
        <v>148</v>
      </c>
      <c r="B73" s="3"/>
      <c r="C73" s="17" t="s">
        <v>223</v>
      </c>
      <c r="D73" s="18" t="s">
        <v>174</v>
      </c>
      <c r="E73" s="8">
        <v>55</v>
      </c>
      <c r="F73" s="14">
        <v>894.9799999999999</v>
      </c>
      <c r="G73" s="14">
        <f t="shared" si="8"/>
        <v>49223.899999999994</v>
      </c>
      <c r="H73" s="14"/>
      <c r="I73" s="14">
        <f t="shared" si="9"/>
        <v>0</v>
      </c>
      <c r="J73" s="14">
        <f t="shared" si="5"/>
        <v>49223.899999999994</v>
      </c>
      <c r="BF73" s="6"/>
      <c r="BG73" s="1" t="s">
        <v>223</v>
      </c>
      <c r="BH73" s="11"/>
    </row>
    <row r="74" spans="1:60" s="5" customFormat="1" ht="33.75" x14ac:dyDescent="0.25">
      <c r="A74" s="2" t="s">
        <v>283</v>
      </c>
      <c r="B74" s="3"/>
      <c r="C74" s="17" t="s">
        <v>372</v>
      </c>
      <c r="D74" s="18" t="s">
        <v>174</v>
      </c>
      <c r="E74" s="8">
        <v>55</v>
      </c>
      <c r="F74" s="14">
        <v>1219</v>
      </c>
      <c r="G74" s="14">
        <f t="shared" si="8"/>
        <v>67045</v>
      </c>
      <c r="H74" s="14"/>
      <c r="I74" s="14">
        <f t="shared" si="9"/>
        <v>0</v>
      </c>
      <c r="J74" s="14">
        <f t="shared" si="5"/>
        <v>67045</v>
      </c>
      <c r="BF74" s="6"/>
      <c r="BG74" s="1" t="s">
        <v>372</v>
      </c>
      <c r="BH74" s="11"/>
    </row>
    <row r="75" spans="1:60" s="5" customFormat="1" ht="33.75" x14ac:dyDescent="0.25">
      <c r="A75" s="2" t="s">
        <v>373</v>
      </c>
      <c r="B75" s="3"/>
      <c r="C75" s="17" t="s">
        <v>224</v>
      </c>
      <c r="D75" s="18" t="s">
        <v>174</v>
      </c>
      <c r="E75" s="8">
        <v>414</v>
      </c>
      <c r="F75" s="14">
        <v>178.06</v>
      </c>
      <c r="G75" s="14">
        <f t="shared" si="8"/>
        <v>73716.84</v>
      </c>
      <c r="H75" s="14"/>
      <c r="I75" s="14">
        <f t="shared" si="9"/>
        <v>0</v>
      </c>
      <c r="J75" s="14">
        <f t="shared" si="5"/>
        <v>73716.84</v>
      </c>
      <c r="BF75" s="6"/>
      <c r="BG75" s="1" t="s">
        <v>224</v>
      </c>
      <c r="BH75" s="11"/>
    </row>
    <row r="76" spans="1:60" s="5" customFormat="1" ht="22.5" x14ac:dyDescent="0.25">
      <c r="A76" s="2" t="s">
        <v>151</v>
      </c>
      <c r="B76" s="3"/>
      <c r="C76" s="17" t="s">
        <v>225</v>
      </c>
      <c r="D76" s="18" t="s">
        <v>226</v>
      </c>
      <c r="E76" s="8">
        <v>175</v>
      </c>
      <c r="F76" s="14">
        <v>200.47499999999999</v>
      </c>
      <c r="G76" s="14">
        <f t="shared" si="8"/>
        <v>35083.125</v>
      </c>
      <c r="H76" s="14"/>
      <c r="I76" s="14">
        <f t="shared" si="9"/>
        <v>0</v>
      </c>
      <c r="J76" s="14">
        <f t="shared" si="5"/>
        <v>35083.125</v>
      </c>
      <c r="BF76" s="6"/>
      <c r="BG76" s="1" t="s">
        <v>225</v>
      </c>
      <c r="BH76" s="11"/>
    </row>
    <row r="77" spans="1:60" s="5" customFormat="1" ht="33.75" x14ac:dyDescent="0.25">
      <c r="A77" s="2" t="s">
        <v>290</v>
      </c>
      <c r="B77" s="3"/>
      <c r="C77" s="17" t="s">
        <v>227</v>
      </c>
      <c r="D77" s="18" t="s">
        <v>174</v>
      </c>
      <c r="E77" s="8">
        <v>1150</v>
      </c>
      <c r="F77" s="14">
        <v>106.37</v>
      </c>
      <c r="G77" s="14">
        <f t="shared" si="8"/>
        <v>122325.5</v>
      </c>
      <c r="H77" s="14"/>
      <c r="I77" s="14">
        <f t="shared" si="9"/>
        <v>0</v>
      </c>
      <c r="J77" s="14">
        <f t="shared" si="5"/>
        <v>122325.5</v>
      </c>
      <c r="BF77" s="6"/>
      <c r="BG77" s="1" t="s">
        <v>227</v>
      </c>
      <c r="BH77" s="11"/>
    </row>
    <row r="78" spans="1:60" s="5" customFormat="1" ht="33.75" x14ac:dyDescent="0.25">
      <c r="A78" s="2" t="s">
        <v>154</v>
      </c>
      <c r="B78" s="3"/>
      <c r="C78" s="17" t="s">
        <v>375</v>
      </c>
      <c r="D78" s="18" t="s">
        <v>174</v>
      </c>
      <c r="E78" s="8">
        <v>500</v>
      </c>
      <c r="F78" s="14">
        <v>226.39</v>
      </c>
      <c r="G78" s="14">
        <f t="shared" si="8"/>
        <v>113195</v>
      </c>
      <c r="H78" s="14"/>
      <c r="I78" s="14">
        <f t="shared" si="9"/>
        <v>0</v>
      </c>
      <c r="J78" s="14">
        <f t="shared" si="5"/>
        <v>113195</v>
      </c>
      <c r="BF78" s="6"/>
      <c r="BG78" s="1" t="s">
        <v>375</v>
      </c>
      <c r="BH78" s="11"/>
    </row>
    <row r="79" spans="1:60" s="5" customFormat="1" ht="33.75" x14ac:dyDescent="0.25">
      <c r="A79" s="2" t="s">
        <v>156</v>
      </c>
      <c r="B79" s="3"/>
      <c r="C79" s="17" t="s">
        <v>228</v>
      </c>
      <c r="D79" s="18" t="s">
        <v>174</v>
      </c>
      <c r="E79" s="8">
        <v>10900</v>
      </c>
      <c r="F79" s="14">
        <v>215.63</v>
      </c>
      <c r="G79" s="14">
        <f t="shared" si="8"/>
        <v>2350367</v>
      </c>
      <c r="H79" s="14"/>
      <c r="I79" s="14">
        <f t="shared" si="9"/>
        <v>0</v>
      </c>
      <c r="J79" s="14">
        <f t="shared" si="5"/>
        <v>2350367</v>
      </c>
      <c r="BF79" s="6"/>
      <c r="BG79" s="1" t="s">
        <v>228</v>
      </c>
      <c r="BH79" s="11"/>
    </row>
    <row r="80" spans="1:60" s="5" customFormat="1" ht="33.75" x14ac:dyDescent="0.25">
      <c r="A80" s="2" t="s">
        <v>296</v>
      </c>
      <c r="B80" s="3"/>
      <c r="C80" s="17" t="s">
        <v>376</v>
      </c>
      <c r="D80" s="18" t="s">
        <v>174</v>
      </c>
      <c r="E80" s="8">
        <v>2000</v>
      </c>
      <c r="F80" s="14">
        <v>113.09</v>
      </c>
      <c r="G80" s="14">
        <f t="shared" si="8"/>
        <v>226180</v>
      </c>
      <c r="H80" s="14"/>
      <c r="I80" s="14">
        <f t="shared" si="9"/>
        <v>0</v>
      </c>
      <c r="J80" s="14">
        <f t="shared" si="5"/>
        <v>226180</v>
      </c>
      <c r="BF80" s="6"/>
      <c r="BG80" s="1" t="s">
        <v>376</v>
      </c>
      <c r="BH80" s="11"/>
    </row>
    <row r="81" spans="1:66" s="5" customFormat="1" ht="33.75" x14ac:dyDescent="0.25">
      <c r="A81" s="2" t="s">
        <v>159</v>
      </c>
      <c r="B81" s="3"/>
      <c r="C81" s="17" t="s">
        <v>229</v>
      </c>
      <c r="D81" s="18" t="s">
        <v>174</v>
      </c>
      <c r="E81" s="8">
        <v>600</v>
      </c>
      <c r="F81" s="14">
        <v>165.53</v>
      </c>
      <c r="G81" s="14">
        <f t="shared" si="8"/>
        <v>99318</v>
      </c>
      <c r="H81" s="14"/>
      <c r="I81" s="14">
        <f t="shared" si="9"/>
        <v>0</v>
      </c>
      <c r="J81" s="14">
        <f t="shared" si="5"/>
        <v>99318</v>
      </c>
      <c r="BF81" s="6"/>
      <c r="BG81" s="1" t="s">
        <v>229</v>
      </c>
      <c r="BH81" s="11"/>
    </row>
    <row r="82" spans="1:66" s="5" customFormat="1" ht="33.75" x14ac:dyDescent="0.25">
      <c r="A82" s="2" t="s">
        <v>161</v>
      </c>
      <c r="B82" s="3"/>
      <c r="C82" s="17" t="s">
        <v>230</v>
      </c>
      <c r="D82" s="18" t="s">
        <v>174</v>
      </c>
      <c r="E82" s="8">
        <v>4100</v>
      </c>
      <c r="F82" s="14">
        <v>272.52999999999997</v>
      </c>
      <c r="G82" s="14">
        <f t="shared" si="8"/>
        <v>1117373</v>
      </c>
      <c r="H82" s="14"/>
      <c r="I82" s="14">
        <f t="shared" si="9"/>
        <v>0</v>
      </c>
      <c r="J82" s="14">
        <f t="shared" ref="J82:J86" si="10">G82+I82</f>
        <v>1117373</v>
      </c>
      <c r="BF82" s="6"/>
      <c r="BG82" s="1" t="s">
        <v>230</v>
      </c>
      <c r="BH82" s="11"/>
    </row>
    <row r="83" spans="1:66" s="5" customFormat="1" ht="33.75" x14ac:dyDescent="0.25">
      <c r="A83" s="2" t="s">
        <v>163</v>
      </c>
      <c r="B83" s="3"/>
      <c r="C83" s="17" t="s">
        <v>231</v>
      </c>
      <c r="D83" s="18" t="s">
        <v>174</v>
      </c>
      <c r="E83" s="8">
        <v>600</v>
      </c>
      <c r="F83" s="14">
        <v>560.35</v>
      </c>
      <c r="G83" s="14">
        <f t="shared" si="8"/>
        <v>336210</v>
      </c>
      <c r="H83" s="14"/>
      <c r="I83" s="14">
        <f t="shared" si="9"/>
        <v>0</v>
      </c>
      <c r="J83" s="14">
        <f t="shared" si="10"/>
        <v>336210</v>
      </c>
      <c r="BF83" s="6"/>
      <c r="BG83" s="1" t="s">
        <v>231</v>
      </c>
      <c r="BH83" s="11"/>
    </row>
    <row r="84" spans="1:66" s="5" customFormat="1" ht="22.5" x14ac:dyDescent="0.25">
      <c r="A84" s="2" t="s">
        <v>377</v>
      </c>
      <c r="B84" s="3"/>
      <c r="C84" s="17" t="s">
        <v>232</v>
      </c>
      <c r="D84" s="18" t="s">
        <v>233</v>
      </c>
      <c r="E84" s="8">
        <v>5</v>
      </c>
      <c r="F84" s="14">
        <v>1729.2</v>
      </c>
      <c r="G84" s="14">
        <f t="shared" si="8"/>
        <v>8646</v>
      </c>
      <c r="H84" s="14"/>
      <c r="I84" s="14">
        <f t="shared" si="9"/>
        <v>0</v>
      </c>
      <c r="J84" s="14">
        <f t="shared" si="10"/>
        <v>8646</v>
      </c>
      <c r="BF84" s="6"/>
      <c r="BG84" s="1" t="s">
        <v>232</v>
      </c>
      <c r="BH84" s="11"/>
    </row>
    <row r="85" spans="1:66" s="5" customFormat="1" ht="22.5" x14ac:dyDescent="0.25">
      <c r="A85" s="2" t="s">
        <v>312</v>
      </c>
      <c r="B85" s="3"/>
      <c r="C85" s="17" t="s">
        <v>681</v>
      </c>
      <c r="D85" s="18" t="s">
        <v>233</v>
      </c>
      <c r="E85" s="8">
        <v>2</v>
      </c>
      <c r="F85" s="14">
        <v>1014.2000000000002</v>
      </c>
      <c r="G85" s="14">
        <f t="shared" si="8"/>
        <v>2028.4000000000003</v>
      </c>
      <c r="H85" s="14"/>
      <c r="I85" s="14">
        <f t="shared" si="9"/>
        <v>0</v>
      </c>
      <c r="J85" s="14">
        <f t="shared" si="10"/>
        <v>2028.4000000000003</v>
      </c>
      <c r="BF85" s="6"/>
      <c r="BG85" s="1" t="s">
        <v>681</v>
      </c>
      <c r="BH85" s="11"/>
    </row>
    <row r="86" spans="1:66" s="5" customFormat="1" ht="33.75" x14ac:dyDescent="0.25">
      <c r="A86" s="2" t="s">
        <v>314</v>
      </c>
      <c r="B86" s="3"/>
      <c r="C86" s="17" t="s">
        <v>380</v>
      </c>
      <c r="D86" s="18" t="s">
        <v>233</v>
      </c>
      <c r="E86" s="8">
        <v>2</v>
      </c>
      <c r="F86" s="14">
        <v>3279.1680000000001</v>
      </c>
      <c r="G86" s="14">
        <f t="shared" si="8"/>
        <v>6558.3360000000002</v>
      </c>
      <c r="H86" s="14"/>
      <c r="I86" s="14">
        <f t="shared" si="9"/>
        <v>0</v>
      </c>
      <c r="J86" s="14">
        <f t="shared" si="10"/>
        <v>6558.3360000000002</v>
      </c>
      <c r="BF86" s="6"/>
      <c r="BG86" s="1" t="s">
        <v>380</v>
      </c>
      <c r="BH86" s="11"/>
    </row>
    <row r="87" spans="1:66" s="66" customFormat="1" ht="56.25" x14ac:dyDescent="0.25">
      <c r="A87" s="67" t="s">
        <v>646</v>
      </c>
      <c r="B87" s="82" t="s">
        <v>257</v>
      </c>
      <c r="C87" s="69" t="s">
        <v>258</v>
      </c>
      <c r="D87" s="70" t="s">
        <v>259</v>
      </c>
      <c r="E87" s="87">
        <v>0.26666699999999999</v>
      </c>
      <c r="F87" s="62"/>
      <c r="G87" s="62">
        <f>E87*F87</f>
        <v>0</v>
      </c>
      <c r="H87" s="62">
        <v>7696.14</v>
      </c>
      <c r="I87" s="62">
        <f>E87*H87</f>
        <v>2052.3065653799999</v>
      </c>
      <c r="J87" s="62">
        <f t="shared" ref="J87:J121" si="11">G87+I87</f>
        <v>2052.3065653799999</v>
      </c>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4"/>
      <c r="BG87" s="65" t="s">
        <v>258</v>
      </c>
      <c r="BH87" s="73"/>
      <c r="BI87" s="63"/>
      <c r="BJ87" s="63"/>
      <c r="BK87" s="63"/>
      <c r="BL87" s="63"/>
    </row>
    <row r="88" spans="1:66" s="5" customFormat="1" ht="15" x14ac:dyDescent="0.25">
      <c r="A88" s="2" t="s">
        <v>647</v>
      </c>
      <c r="B88" s="3" t="s">
        <v>260</v>
      </c>
      <c r="C88" s="17" t="s">
        <v>261</v>
      </c>
      <c r="D88" s="18" t="s">
        <v>243</v>
      </c>
      <c r="E88" s="26">
        <v>4.0000000000000001E-3</v>
      </c>
      <c r="F88" s="14">
        <v>1850000</v>
      </c>
      <c r="G88" s="14">
        <f t="shared" ref="G88:G89" si="12">E88*F88</f>
        <v>7400</v>
      </c>
      <c r="H88" s="14"/>
      <c r="I88" s="14">
        <f t="shared" ref="I88:I89" si="13">E88*H88</f>
        <v>0</v>
      </c>
      <c r="J88" s="14">
        <f t="shared" si="11"/>
        <v>7400</v>
      </c>
      <c r="BF88" s="6"/>
      <c r="BG88" s="1" t="s">
        <v>261</v>
      </c>
      <c r="BH88" s="11"/>
    </row>
    <row r="89" spans="1:66" s="5" customFormat="1" ht="22.5" x14ac:dyDescent="0.25">
      <c r="A89" s="2" t="s">
        <v>577</v>
      </c>
      <c r="B89" s="3" t="s">
        <v>262</v>
      </c>
      <c r="C89" s="17" t="s">
        <v>263</v>
      </c>
      <c r="D89" s="18" t="s">
        <v>174</v>
      </c>
      <c r="E89" s="8">
        <v>10</v>
      </c>
      <c r="F89" s="14">
        <v>5480.96</v>
      </c>
      <c r="G89" s="14">
        <f t="shared" si="12"/>
        <v>54809.599999999999</v>
      </c>
      <c r="H89" s="14"/>
      <c r="I89" s="14">
        <f t="shared" si="13"/>
        <v>0</v>
      </c>
      <c r="J89" s="14">
        <f t="shared" si="11"/>
        <v>54809.599999999999</v>
      </c>
      <c r="BF89" s="6"/>
      <c r="BG89" s="1" t="s">
        <v>263</v>
      </c>
      <c r="BH89" s="11"/>
    </row>
    <row r="90" spans="1:66" s="66" customFormat="1" ht="33.75" x14ac:dyDescent="0.25">
      <c r="A90" s="67" t="s">
        <v>383</v>
      </c>
      <c r="B90" s="82" t="s">
        <v>237</v>
      </c>
      <c r="C90" s="69" t="s">
        <v>238</v>
      </c>
      <c r="D90" s="70" t="s">
        <v>239</v>
      </c>
      <c r="E90" s="72">
        <v>50.1</v>
      </c>
      <c r="F90" s="62"/>
      <c r="G90" s="62">
        <f>E90*F90</f>
        <v>0</v>
      </c>
      <c r="H90" s="62">
        <v>22801.439999999999</v>
      </c>
      <c r="I90" s="62">
        <f>E90*H90</f>
        <v>1142352.1439999999</v>
      </c>
      <c r="J90" s="62">
        <f t="shared" si="11"/>
        <v>1142352.1439999999</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238</v>
      </c>
      <c r="BH90" s="73"/>
      <c r="BI90" s="63"/>
      <c r="BJ90" s="63"/>
      <c r="BK90" s="63"/>
      <c r="BL90" s="63"/>
      <c r="BN90" s="76"/>
    </row>
    <row r="91" spans="1:66" s="5" customFormat="1" ht="22.5" x14ac:dyDescent="0.25">
      <c r="A91" s="2" t="s">
        <v>648</v>
      </c>
      <c r="B91" s="3" t="s">
        <v>241</v>
      </c>
      <c r="C91" s="17" t="s">
        <v>242</v>
      </c>
      <c r="D91" s="18" t="s">
        <v>243</v>
      </c>
      <c r="E91" s="25">
        <v>5.0099999999999999E-2</v>
      </c>
      <c r="F91" s="14">
        <v>160000</v>
      </c>
      <c r="G91" s="14">
        <f t="shared" ref="G91:G93" si="14">E91*F91</f>
        <v>8016</v>
      </c>
      <c r="H91" s="14"/>
      <c r="I91" s="14">
        <f t="shared" ref="I91:I92" si="15">E91*H91</f>
        <v>0</v>
      </c>
      <c r="J91" s="14">
        <f t="shared" si="11"/>
        <v>8016</v>
      </c>
      <c r="BF91" s="6"/>
      <c r="BG91" s="1" t="s">
        <v>242</v>
      </c>
      <c r="BH91" s="11"/>
    </row>
    <row r="92" spans="1:66" s="5" customFormat="1" ht="33.75" x14ac:dyDescent="0.25">
      <c r="A92" s="2" t="s">
        <v>385</v>
      </c>
      <c r="B92" s="3"/>
      <c r="C92" s="17" t="s">
        <v>244</v>
      </c>
      <c r="D92" s="18" t="s">
        <v>174</v>
      </c>
      <c r="E92" s="8">
        <v>501</v>
      </c>
      <c r="F92" s="14">
        <v>2241.92</v>
      </c>
      <c r="G92" s="14">
        <f t="shared" si="14"/>
        <v>1123201.92</v>
      </c>
      <c r="H92" s="14"/>
      <c r="I92" s="14">
        <f t="shared" si="15"/>
        <v>0</v>
      </c>
      <c r="J92" s="14">
        <f t="shared" si="11"/>
        <v>1123201.92</v>
      </c>
      <c r="BF92" s="6"/>
      <c r="BG92" s="1" t="s">
        <v>244</v>
      </c>
      <c r="BH92" s="11"/>
    </row>
    <row r="93" spans="1:66" s="5" customFormat="1" ht="33.75" x14ac:dyDescent="0.25">
      <c r="A93" s="2" t="s">
        <v>583</v>
      </c>
      <c r="B93" s="3"/>
      <c r="C93" s="17" t="s">
        <v>386</v>
      </c>
      <c r="D93" s="18" t="s">
        <v>174</v>
      </c>
      <c r="E93" s="8">
        <v>38</v>
      </c>
      <c r="F93" s="14">
        <v>747.30666666666673</v>
      </c>
      <c r="G93" s="14">
        <f t="shared" si="14"/>
        <v>28397.653333333335</v>
      </c>
      <c r="H93" s="14"/>
      <c r="I93" s="14">
        <f>E93*H93</f>
        <v>0</v>
      </c>
      <c r="J93" s="14">
        <f t="shared" si="11"/>
        <v>28397.653333333335</v>
      </c>
      <c r="BF93" s="6"/>
      <c r="BG93" s="1" t="s">
        <v>386</v>
      </c>
      <c r="BH93" s="11"/>
    </row>
    <row r="94" spans="1:66" s="66" customFormat="1" ht="33.75" x14ac:dyDescent="0.25">
      <c r="A94" s="67" t="s">
        <v>388</v>
      </c>
      <c r="B94" s="82" t="s">
        <v>143</v>
      </c>
      <c r="C94" s="69" t="s">
        <v>144</v>
      </c>
      <c r="D94" s="70" t="s">
        <v>3</v>
      </c>
      <c r="E94" s="86">
        <v>1</v>
      </c>
      <c r="F94" s="62"/>
      <c r="G94" s="62">
        <f>E94*F94</f>
        <v>0</v>
      </c>
      <c r="H94" s="62">
        <v>102816</v>
      </c>
      <c r="I94" s="62">
        <f>E94*H94</f>
        <v>102816</v>
      </c>
      <c r="J94" s="62">
        <f t="shared" si="11"/>
        <v>102816</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144</v>
      </c>
      <c r="BH94" s="73"/>
      <c r="BI94" s="63"/>
      <c r="BJ94" s="63"/>
      <c r="BK94" s="63"/>
      <c r="BL94" s="63"/>
    </row>
    <row r="95" spans="1:66" s="5" customFormat="1" ht="15" x14ac:dyDescent="0.25">
      <c r="A95" s="2" t="s">
        <v>389</v>
      </c>
      <c r="B95" s="3" t="s">
        <v>247</v>
      </c>
      <c r="C95" s="17" t="s">
        <v>248</v>
      </c>
      <c r="D95" s="18" t="s">
        <v>249</v>
      </c>
      <c r="E95" s="4">
        <v>2.04</v>
      </c>
      <c r="F95" s="14">
        <v>79.2</v>
      </c>
      <c r="G95" s="14">
        <f t="shared" ref="G95:G98" si="16">E95*F95</f>
        <v>161.56800000000001</v>
      </c>
      <c r="H95" s="14"/>
      <c r="I95" s="14">
        <f t="shared" ref="I95:I97" si="17">E95*H95</f>
        <v>0</v>
      </c>
      <c r="J95" s="14">
        <f t="shared" si="11"/>
        <v>161.56800000000001</v>
      </c>
      <c r="BF95" s="6"/>
      <c r="BG95" s="1" t="s">
        <v>248</v>
      </c>
      <c r="BH95" s="11"/>
    </row>
    <row r="96" spans="1:66" s="5" customFormat="1" ht="15" x14ac:dyDescent="0.25">
      <c r="A96" s="2" t="s">
        <v>682</v>
      </c>
      <c r="B96" s="3" t="s">
        <v>251</v>
      </c>
      <c r="C96" s="17" t="s">
        <v>252</v>
      </c>
      <c r="D96" s="18" t="s">
        <v>249</v>
      </c>
      <c r="E96" s="4">
        <v>2.04</v>
      </c>
      <c r="F96" s="14">
        <v>120</v>
      </c>
      <c r="G96" s="14">
        <f t="shared" si="16"/>
        <v>244.8</v>
      </c>
      <c r="H96" s="14"/>
      <c r="I96" s="14">
        <f t="shared" si="17"/>
        <v>0</v>
      </c>
      <c r="J96" s="14">
        <f t="shared" si="11"/>
        <v>244.8</v>
      </c>
      <c r="BF96" s="6"/>
      <c r="BG96" s="1" t="s">
        <v>252</v>
      </c>
      <c r="BH96" s="11"/>
    </row>
    <row r="97" spans="1:66" s="5" customFormat="1" ht="33.75" x14ac:dyDescent="0.25">
      <c r="A97" s="2" t="s">
        <v>391</v>
      </c>
      <c r="B97" s="3"/>
      <c r="C97" s="17" t="s">
        <v>253</v>
      </c>
      <c r="D97" s="18" t="s">
        <v>39</v>
      </c>
      <c r="E97" s="8">
        <v>102</v>
      </c>
      <c r="F97" s="14">
        <v>300.47600000000006</v>
      </c>
      <c r="G97" s="14">
        <f t="shared" si="16"/>
        <v>30648.552000000007</v>
      </c>
      <c r="H97" s="14"/>
      <c r="I97" s="14">
        <f t="shared" si="17"/>
        <v>0</v>
      </c>
      <c r="J97" s="14">
        <f t="shared" si="11"/>
        <v>30648.552000000007</v>
      </c>
      <c r="BF97" s="6"/>
      <c r="BG97" s="1" t="s">
        <v>253</v>
      </c>
      <c r="BH97" s="11"/>
    </row>
    <row r="98" spans="1:66" s="5" customFormat="1" ht="15" x14ac:dyDescent="0.25">
      <c r="A98" s="2" t="s">
        <v>590</v>
      </c>
      <c r="B98" s="3"/>
      <c r="C98" s="17" t="s">
        <v>254</v>
      </c>
      <c r="D98" s="18" t="s">
        <v>255</v>
      </c>
      <c r="E98" s="8">
        <v>1</v>
      </c>
      <c r="F98" s="14">
        <v>500</v>
      </c>
      <c r="G98" s="14">
        <f t="shared" si="16"/>
        <v>500</v>
      </c>
      <c r="H98" s="14"/>
      <c r="I98" s="14">
        <f>E98*H98</f>
        <v>0</v>
      </c>
      <c r="J98" s="14">
        <f t="shared" si="11"/>
        <v>500</v>
      </c>
      <c r="BF98" s="6"/>
      <c r="BG98" s="1" t="s">
        <v>254</v>
      </c>
      <c r="BH98" s="11"/>
    </row>
    <row r="99" spans="1:66" s="66" customFormat="1" ht="22.5" x14ac:dyDescent="0.25">
      <c r="A99" s="67" t="s">
        <v>393</v>
      </c>
      <c r="B99" s="82" t="s">
        <v>265</v>
      </c>
      <c r="C99" s="69" t="s">
        <v>266</v>
      </c>
      <c r="D99" s="70" t="s">
        <v>3</v>
      </c>
      <c r="E99" s="71">
        <v>29.15</v>
      </c>
      <c r="F99" s="62"/>
      <c r="G99" s="62">
        <f>E99*F99</f>
        <v>0</v>
      </c>
      <c r="H99" s="62">
        <v>88992</v>
      </c>
      <c r="I99" s="62">
        <f>E99*H99</f>
        <v>2594116.7999999998</v>
      </c>
      <c r="J99" s="62">
        <f t="shared" si="11"/>
        <v>2594116.7999999998</v>
      </c>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4"/>
      <c r="BG99" s="65" t="s">
        <v>266</v>
      </c>
      <c r="BH99" s="73"/>
      <c r="BI99" s="63"/>
      <c r="BJ99" s="63"/>
      <c r="BK99" s="63"/>
      <c r="BL99" s="63"/>
      <c r="BN99" s="76"/>
    </row>
    <row r="100" spans="1:66" s="5" customFormat="1" ht="15" x14ac:dyDescent="0.25">
      <c r="A100" s="2" t="s">
        <v>649</v>
      </c>
      <c r="B100" s="3" t="s">
        <v>268</v>
      </c>
      <c r="C100" s="17" t="s">
        <v>269</v>
      </c>
      <c r="D100" s="18" t="s">
        <v>243</v>
      </c>
      <c r="E100" s="27">
        <v>6.3547000000000006E-2</v>
      </c>
      <c r="F100" s="14">
        <v>960000</v>
      </c>
      <c r="G100" s="14">
        <f t="shared" ref="G100:G107" si="18">E100*F100</f>
        <v>61005.120000000003</v>
      </c>
      <c r="H100" s="14"/>
      <c r="I100" s="14">
        <f t="shared" ref="I100:I107" si="19">E100*H100</f>
        <v>0</v>
      </c>
      <c r="J100" s="14">
        <f t="shared" si="11"/>
        <v>61005.120000000003</v>
      </c>
      <c r="BF100" s="6"/>
      <c r="BG100" s="1" t="s">
        <v>269</v>
      </c>
      <c r="BH100" s="11"/>
    </row>
    <row r="101" spans="1:66" s="5" customFormat="1" ht="15" x14ac:dyDescent="0.25">
      <c r="A101" s="2" t="s">
        <v>395</v>
      </c>
      <c r="B101" s="3" t="s">
        <v>270</v>
      </c>
      <c r="C101" s="17" t="s">
        <v>271</v>
      </c>
      <c r="D101" s="18" t="s">
        <v>239</v>
      </c>
      <c r="E101" s="26">
        <v>14.574999999999999</v>
      </c>
      <c r="F101" s="14">
        <v>461</v>
      </c>
      <c r="G101" s="14">
        <f t="shared" si="18"/>
        <v>6719.0749999999998</v>
      </c>
      <c r="H101" s="14"/>
      <c r="I101" s="14">
        <f t="shared" si="19"/>
        <v>0</v>
      </c>
      <c r="J101" s="14">
        <f t="shared" si="11"/>
        <v>6719.0749999999998</v>
      </c>
      <c r="BF101" s="6"/>
      <c r="BG101" s="1" t="s">
        <v>271</v>
      </c>
      <c r="BH101" s="11"/>
    </row>
    <row r="102" spans="1:66" s="5" customFormat="1" ht="15" x14ac:dyDescent="0.25">
      <c r="A102" s="2" t="s">
        <v>396</v>
      </c>
      <c r="B102" s="3" t="s">
        <v>273</v>
      </c>
      <c r="C102" s="17" t="s">
        <v>274</v>
      </c>
      <c r="D102" s="18" t="s">
        <v>275</v>
      </c>
      <c r="E102" s="7">
        <v>291.5</v>
      </c>
      <c r="F102" s="14">
        <v>168</v>
      </c>
      <c r="G102" s="14">
        <f t="shared" si="18"/>
        <v>48972</v>
      </c>
      <c r="H102" s="14"/>
      <c r="I102" s="14">
        <f t="shared" si="19"/>
        <v>0</v>
      </c>
      <c r="J102" s="14">
        <f t="shared" si="11"/>
        <v>48972</v>
      </c>
      <c r="BF102" s="6"/>
      <c r="BG102" s="1" t="s">
        <v>274</v>
      </c>
      <c r="BH102" s="11"/>
    </row>
    <row r="103" spans="1:66" s="5" customFormat="1" ht="33.75" x14ac:dyDescent="0.25">
      <c r="A103" s="2" t="s">
        <v>597</v>
      </c>
      <c r="B103" s="3"/>
      <c r="C103" s="17" t="s">
        <v>277</v>
      </c>
      <c r="D103" s="18" t="s">
        <v>39</v>
      </c>
      <c r="E103" s="4">
        <v>2796.45</v>
      </c>
      <c r="F103" s="14">
        <v>184.18400000000003</v>
      </c>
      <c r="G103" s="14">
        <f t="shared" si="18"/>
        <v>515061.34680000006</v>
      </c>
      <c r="H103" s="14"/>
      <c r="I103" s="14">
        <f t="shared" si="19"/>
        <v>0</v>
      </c>
      <c r="J103" s="14">
        <f t="shared" si="11"/>
        <v>515061.34680000006</v>
      </c>
      <c r="BF103" s="6"/>
      <c r="BG103" s="1" t="s">
        <v>277</v>
      </c>
      <c r="BH103" s="11"/>
    </row>
    <row r="104" spans="1:66" s="5" customFormat="1" ht="33.75" x14ac:dyDescent="0.25">
      <c r="A104" s="2" t="s">
        <v>599</v>
      </c>
      <c r="B104" s="3"/>
      <c r="C104" s="17" t="s">
        <v>279</v>
      </c>
      <c r="D104" s="18" t="s">
        <v>39</v>
      </c>
      <c r="E104" s="8">
        <v>206</v>
      </c>
      <c r="F104" s="14">
        <v>234.16800000000003</v>
      </c>
      <c r="G104" s="14">
        <f t="shared" si="18"/>
        <v>48238.608000000007</v>
      </c>
      <c r="H104" s="14"/>
      <c r="I104" s="14">
        <f t="shared" si="19"/>
        <v>0</v>
      </c>
      <c r="J104" s="14">
        <f t="shared" si="11"/>
        <v>48238.608000000007</v>
      </c>
      <c r="BF104" s="6"/>
      <c r="BG104" s="1" t="s">
        <v>279</v>
      </c>
      <c r="BH104" s="11"/>
    </row>
    <row r="105" spans="1:66" s="5" customFormat="1" ht="22.5" x14ac:dyDescent="0.25">
      <c r="A105" s="2" t="s">
        <v>399</v>
      </c>
      <c r="B105" s="3"/>
      <c r="C105" s="17" t="s">
        <v>281</v>
      </c>
      <c r="D105" s="18" t="s">
        <v>174</v>
      </c>
      <c r="E105" s="8">
        <v>5430</v>
      </c>
      <c r="F105" s="14">
        <v>294.47680000000003</v>
      </c>
      <c r="G105" s="14">
        <f t="shared" si="18"/>
        <v>1599009.0240000002</v>
      </c>
      <c r="H105" s="14"/>
      <c r="I105" s="14">
        <f t="shared" si="19"/>
        <v>0</v>
      </c>
      <c r="J105" s="14">
        <f t="shared" si="11"/>
        <v>1599009.0240000002</v>
      </c>
      <c r="BF105" s="6"/>
      <c r="BG105" s="1" t="s">
        <v>281</v>
      </c>
      <c r="BH105" s="11"/>
    </row>
    <row r="106" spans="1:66" s="5" customFormat="1" ht="22.5" x14ac:dyDescent="0.25">
      <c r="A106" s="2" t="s">
        <v>400</v>
      </c>
      <c r="B106" s="3"/>
      <c r="C106" s="17" t="s">
        <v>282</v>
      </c>
      <c r="D106" s="18" t="s">
        <v>174</v>
      </c>
      <c r="E106" s="8">
        <v>400</v>
      </c>
      <c r="F106" s="14">
        <v>375.73120000000006</v>
      </c>
      <c r="G106" s="14">
        <f t="shared" si="18"/>
        <v>150292.48000000001</v>
      </c>
      <c r="H106" s="14"/>
      <c r="I106" s="14">
        <f t="shared" si="19"/>
        <v>0</v>
      </c>
      <c r="J106" s="14">
        <f t="shared" si="11"/>
        <v>150292.48000000001</v>
      </c>
      <c r="BF106" s="6"/>
      <c r="BG106" s="1" t="s">
        <v>282</v>
      </c>
      <c r="BH106" s="11"/>
    </row>
    <row r="107" spans="1:66" s="5" customFormat="1" ht="15" x14ac:dyDescent="0.25">
      <c r="A107" s="2" t="s">
        <v>401</v>
      </c>
      <c r="B107" s="3"/>
      <c r="C107" s="17" t="s">
        <v>284</v>
      </c>
      <c r="D107" s="18" t="s">
        <v>174</v>
      </c>
      <c r="E107" s="8">
        <v>5830</v>
      </c>
      <c r="F107" s="14">
        <v>403.57120000000003</v>
      </c>
      <c r="G107" s="14">
        <f t="shared" si="18"/>
        <v>2352820.0960000004</v>
      </c>
      <c r="H107" s="14"/>
      <c r="I107" s="14">
        <f t="shared" si="19"/>
        <v>0</v>
      </c>
      <c r="J107" s="14">
        <f t="shared" si="11"/>
        <v>2352820.0960000004</v>
      </c>
      <c r="BF107" s="6"/>
      <c r="BG107" s="1" t="s">
        <v>284</v>
      </c>
      <c r="BH107" s="11"/>
    </row>
    <row r="108" spans="1:66" s="66" customFormat="1" ht="45" x14ac:dyDescent="0.25">
      <c r="A108" s="67" t="s">
        <v>652</v>
      </c>
      <c r="B108" s="82" t="s">
        <v>285</v>
      </c>
      <c r="C108" s="69" t="s">
        <v>286</v>
      </c>
      <c r="D108" s="70" t="s">
        <v>287</v>
      </c>
      <c r="E108" s="86">
        <v>450</v>
      </c>
      <c r="F108" s="62"/>
      <c r="G108" s="62">
        <f>E108*F108</f>
        <v>0</v>
      </c>
      <c r="H108" s="62">
        <v>1584</v>
      </c>
      <c r="I108" s="62">
        <f>E108*H108</f>
        <v>712800</v>
      </c>
      <c r="J108" s="62">
        <f t="shared" si="11"/>
        <v>712800</v>
      </c>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4"/>
      <c r="BG108" s="65" t="s">
        <v>286</v>
      </c>
      <c r="BH108" s="73"/>
      <c r="BI108" s="63"/>
      <c r="BJ108" s="63"/>
      <c r="BK108" s="63"/>
      <c r="BL108" s="63"/>
    </row>
    <row r="109" spans="1:66" s="5" customFormat="1" ht="22.5" x14ac:dyDescent="0.25">
      <c r="A109" s="2" t="s">
        <v>403</v>
      </c>
      <c r="B109" s="3"/>
      <c r="C109" s="17" t="s">
        <v>288</v>
      </c>
      <c r="D109" s="18" t="s">
        <v>289</v>
      </c>
      <c r="E109" s="8">
        <v>2</v>
      </c>
      <c r="F109" s="14">
        <v>3600</v>
      </c>
      <c r="G109" s="14">
        <f t="shared" ref="G109:G111" si="20">E109*F109</f>
        <v>7200</v>
      </c>
      <c r="H109" s="14"/>
      <c r="I109" s="14">
        <f t="shared" ref="I109:I111" si="21">E109*H109</f>
        <v>0</v>
      </c>
      <c r="J109" s="14">
        <f t="shared" si="11"/>
        <v>7200</v>
      </c>
      <c r="BF109" s="6"/>
      <c r="BG109" s="1" t="s">
        <v>288</v>
      </c>
      <c r="BH109" s="11"/>
    </row>
    <row r="110" spans="1:66" s="5" customFormat="1" ht="22.5" x14ac:dyDescent="0.25">
      <c r="A110" s="2" t="s">
        <v>654</v>
      </c>
      <c r="B110" s="3"/>
      <c r="C110" s="17" t="s">
        <v>291</v>
      </c>
      <c r="D110" s="18" t="s">
        <v>289</v>
      </c>
      <c r="E110" s="8">
        <v>6</v>
      </c>
      <c r="F110" s="14">
        <v>14100</v>
      </c>
      <c r="G110" s="14">
        <f t="shared" si="20"/>
        <v>84600</v>
      </c>
      <c r="H110" s="14"/>
      <c r="I110" s="14">
        <f t="shared" si="21"/>
        <v>0</v>
      </c>
      <c r="J110" s="14">
        <f t="shared" si="11"/>
        <v>84600</v>
      </c>
      <c r="BF110" s="6"/>
      <c r="BG110" s="1" t="s">
        <v>291</v>
      </c>
      <c r="BH110" s="11"/>
    </row>
    <row r="111" spans="1:66" s="5" customFormat="1" ht="22.5" x14ac:dyDescent="0.25">
      <c r="A111" s="2" t="s">
        <v>405</v>
      </c>
      <c r="B111" s="3"/>
      <c r="C111" s="17" t="s">
        <v>292</v>
      </c>
      <c r="D111" s="18" t="s">
        <v>289</v>
      </c>
      <c r="E111" s="8">
        <v>2</v>
      </c>
      <c r="F111" s="14">
        <v>20350.000000000004</v>
      </c>
      <c r="G111" s="14">
        <f t="shared" si="20"/>
        <v>40700.000000000007</v>
      </c>
      <c r="H111" s="14"/>
      <c r="I111" s="14">
        <f t="shared" si="21"/>
        <v>0</v>
      </c>
      <c r="J111" s="14">
        <f t="shared" si="11"/>
        <v>40700.000000000007</v>
      </c>
      <c r="BF111" s="6"/>
      <c r="BG111" s="1" t="s">
        <v>292</v>
      </c>
      <c r="BH111" s="11"/>
    </row>
    <row r="112" spans="1:66" s="66" customFormat="1" ht="45" x14ac:dyDescent="0.25">
      <c r="A112" s="67" t="s">
        <v>683</v>
      </c>
      <c r="B112" s="82" t="s">
        <v>294</v>
      </c>
      <c r="C112" s="69" t="s">
        <v>295</v>
      </c>
      <c r="D112" s="70" t="s">
        <v>287</v>
      </c>
      <c r="E112" s="86">
        <v>10</v>
      </c>
      <c r="F112" s="62"/>
      <c r="G112" s="62">
        <f>E112*F112</f>
        <v>0</v>
      </c>
      <c r="H112" s="62">
        <v>17280</v>
      </c>
      <c r="I112" s="62">
        <f>E112*H112</f>
        <v>172800</v>
      </c>
      <c r="J112" s="62">
        <f t="shared" si="11"/>
        <v>172800</v>
      </c>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4"/>
      <c r="BG112" s="65" t="s">
        <v>295</v>
      </c>
      <c r="BH112" s="73"/>
      <c r="BI112" s="63"/>
      <c r="BJ112" s="63"/>
      <c r="BK112" s="63"/>
      <c r="BL112" s="63"/>
    </row>
    <row r="113" spans="1:64" s="5" customFormat="1" ht="22.5" x14ac:dyDescent="0.25">
      <c r="A113" s="2" t="s">
        <v>407</v>
      </c>
      <c r="B113" s="3"/>
      <c r="C113" s="17" t="s">
        <v>670</v>
      </c>
      <c r="D113" s="18" t="s">
        <v>298</v>
      </c>
      <c r="E113" s="8">
        <v>10</v>
      </c>
      <c r="F113" s="14">
        <v>2861.1000000000004</v>
      </c>
      <c r="G113" s="14">
        <f>E113*F113</f>
        <v>28611.000000000004</v>
      </c>
      <c r="H113" s="14"/>
      <c r="I113" s="14">
        <f>E113*H113</f>
        <v>0</v>
      </c>
      <c r="J113" s="14">
        <f t="shared" si="11"/>
        <v>28611.000000000004</v>
      </c>
      <c r="BF113" s="6"/>
      <c r="BG113" s="1" t="s">
        <v>670</v>
      </c>
      <c r="BH113" s="11"/>
    </row>
    <row r="114" spans="1:64" s="66" customFormat="1" ht="33.75" x14ac:dyDescent="0.25">
      <c r="A114" s="67" t="s">
        <v>408</v>
      </c>
      <c r="B114" s="82" t="s">
        <v>300</v>
      </c>
      <c r="C114" s="69" t="s">
        <v>301</v>
      </c>
      <c r="D114" s="70" t="s">
        <v>302</v>
      </c>
      <c r="E114" s="86">
        <v>50</v>
      </c>
      <c r="F114" s="62"/>
      <c r="G114" s="62">
        <f>E114*F114</f>
        <v>0</v>
      </c>
      <c r="H114" s="62">
        <v>8640</v>
      </c>
      <c r="I114" s="62">
        <f>E114*H114</f>
        <v>432000</v>
      </c>
      <c r="J114" s="62">
        <f t="shared" si="11"/>
        <v>432000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5" x14ac:dyDescent="0.25">
      <c r="A115" s="2" t="s">
        <v>409</v>
      </c>
      <c r="B115" s="3" t="s">
        <v>304</v>
      </c>
      <c r="C115" s="17" t="s">
        <v>305</v>
      </c>
      <c r="D115" s="18" t="s">
        <v>171</v>
      </c>
      <c r="E115" s="7">
        <v>7.5</v>
      </c>
      <c r="F115" s="14">
        <v>553.33333333333337</v>
      </c>
      <c r="G115" s="14">
        <f t="shared" ref="G115:G121" si="22">E115*F115</f>
        <v>4150</v>
      </c>
      <c r="H115" s="14"/>
      <c r="I115" s="14">
        <f t="shared" ref="I115:I121" si="23">E115*H115</f>
        <v>0</v>
      </c>
      <c r="J115" s="14">
        <f t="shared" si="11"/>
        <v>4150</v>
      </c>
      <c r="BF115" s="6"/>
      <c r="BG115" s="1" t="s">
        <v>305</v>
      </c>
      <c r="BH115" s="11"/>
    </row>
    <row r="116" spans="1:64" s="5" customFormat="1" ht="15" x14ac:dyDescent="0.25">
      <c r="A116" s="2" t="s">
        <v>410</v>
      </c>
      <c r="B116" s="3" t="s">
        <v>307</v>
      </c>
      <c r="C116" s="17" t="s">
        <v>308</v>
      </c>
      <c r="D116" s="18" t="s">
        <v>171</v>
      </c>
      <c r="E116" s="8">
        <v>36</v>
      </c>
      <c r="F116" s="14">
        <v>1850</v>
      </c>
      <c r="G116" s="14">
        <f t="shared" si="22"/>
        <v>66600</v>
      </c>
      <c r="H116" s="14"/>
      <c r="I116" s="14">
        <f t="shared" si="23"/>
        <v>0</v>
      </c>
      <c r="J116" s="14">
        <f t="shared" si="11"/>
        <v>66600</v>
      </c>
      <c r="BF116" s="6"/>
      <c r="BG116" s="1" t="s">
        <v>308</v>
      </c>
      <c r="BH116" s="11"/>
    </row>
    <row r="117" spans="1:64" s="5" customFormat="1" ht="22.5" x14ac:dyDescent="0.25">
      <c r="A117" s="2" t="s">
        <v>411</v>
      </c>
      <c r="B117" s="3" t="s">
        <v>310</v>
      </c>
      <c r="C117" s="17" t="s">
        <v>311</v>
      </c>
      <c r="D117" s="18" t="s">
        <v>243</v>
      </c>
      <c r="E117" s="26">
        <v>3.0000000000000001E-3</v>
      </c>
      <c r="F117" s="14">
        <v>1285000</v>
      </c>
      <c r="G117" s="14">
        <f t="shared" si="22"/>
        <v>3855</v>
      </c>
      <c r="H117" s="14"/>
      <c r="I117" s="14">
        <f t="shared" si="23"/>
        <v>0</v>
      </c>
      <c r="J117" s="14">
        <f t="shared" si="11"/>
        <v>3855</v>
      </c>
      <c r="BF117" s="6"/>
      <c r="BG117" s="1" t="s">
        <v>311</v>
      </c>
      <c r="BH117" s="11"/>
    </row>
    <row r="118" spans="1:64" s="5" customFormat="1" ht="22.5" x14ac:dyDescent="0.25">
      <c r="A118" s="2" t="s">
        <v>412</v>
      </c>
      <c r="B118" s="3"/>
      <c r="C118" s="17" t="s">
        <v>313</v>
      </c>
      <c r="D118" s="18" t="s">
        <v>174</v>
      </c>
      <c r="E118" s="8">
        <v>30</v>
      </c>
      <c r="F118" s="14">
        <v>687.50000000000011</v>
      </c>
      <c r="G118" s="14">
        <f t="shared" si="22"/>
        <v>20625.000000000004</v>
      </c>
      <c r="H118" s="14"/>
      <c r="I118" s="14">
        <f t="shared" si="23"/>
        <v>0</v>
      </c>
      <c r="J118" s="14">
        <f t="shared" si="11"/>
        <v>20625.000000000004</v>
      </c>
      <c r="BF118" s="6"/>
      <c r="BG118" s="1" t="s">
        <v>313</v>
      </c>
      <c r="BH118" s="11"/>
    </row>
    <row r="119" spans="1:64" s="5" customFormat="1" ht="15" x14ac:dyDescent="0.25">
      <c r="A119" s="2" t="s">
        <v>414</v>
      </c>
      <c r="B119" s="3"/>
      <c r="C119" s="17" t="s">
        <v>315</v>
      </c>
      <c r="D119" s="18" t="s">
        <v>174</v>
      </c>
      <c r="E119" s="8">
        <v>3</v>
      </c>
      <c r="F119" s="14">
        <v>49571.6</v>
      </c>
      <c r="G119" s="14">
        <f t="shared" si="22"/>
        <v>148714.79999999999</v>
      </c>
      <c r="H119" s="14"/>
      <c r="I119" s="14">
        <f t="shared" si="23"/>
        <v>0</v>
      </c>
      <c r="J119" s="14">
        <f t="shared" si="11"/>
        <v>148714.79999999999</v>
      </c>
      <c r="BF119" s="6"/>
      <c r="BG119" s="1" t="s">
        <v>315</v>
      </c>
      <c r="BH119" s="11"/>
    </row>
    <row r="120" spans="1:64" s="5" customFormat="1" ht="15" x14ac:dyDescent="0.25">
      <c r="A120" s="2" t="s">
        <v>416</v>
      </c>
      <c r="B120" s="3"/>
      <c r="C120" s="17" t="s">
        <v>317</v>
      </c>
      <c r="D120" s="18" t="s">
        <v>174</v>
      </c>
      <c r="E120" s="8">
        <v>30</v>
      </c>
      <c r="F120" s="14">
        <v>170.3</v>
      </c>
      <c r="G120" s="14">
        <f t="shared" si="22"/>
        <v>5109</v>
      </c>
      <c r="H120" s="14"/>
      <c r="I120" s="14">
        <f t="shared" si="23"/>
        <v>0</v>
      </c>
      <c r="J120" s="14">
        <f t="shared" si="11"/>
        <v>5109</v>
      </c>
      <c r="BF120" s="6"/>
      <c r="BG120" s="1" t="s">
        <v>317</v>
      </c>
      <c r="BH120" s="11"/>
    </row>
    <row r="121" spans="1:64" s="5" customFormat="1" ht="22.5" x14ac:dyDescent="0.25">
      <c r="A121" s="2" t="s">
        <v>684</v>
      </c>
      <c r="B121" s="3"/>
      <c r="C121" s="17" t="s">
        <v>319</v>
      </c>
      <c r="D121" s="18" t="s">
        <v>174</v>
      </c>
      <c r="E121" s="8">
        <v>35</v>
      </c>
      <c r="F121" s="14">
        <v>17339.400000000001</v>
      </c>
      <c r="G121" s="14">
        <f t="shared" si="22"/>
        <v>606879</v>
      </c>
      <c r="H121" s="14"/>
      <c r="I121" s="14">
        <f t="shared" si="23"/>
        <v>0</v>
      </c>
      <c r="J121" s="14">
        <f t="shared" si="11"/>
        <v>606879</v>
      </c>
      <c r="BF121" s="6"/>
      <c r="BG121" s="1" t="s">
        <v>319</v>
      </c>
      <c r="BH121" s="11"/>
    </row>
    <row r="122" spans="1:64" x14ac:dyDescent="0.25">
      <c r="G122" s="15">
        <f t="shared" ref="G122:I122" si="24">SUM(G3:G121)</f>
        <v>48059405.826413341</v>
      </c>
      <c r="H122" s="15"/>
      <c r="I122" s="15">
        <f t="shared" si="24"/>
        <v>12002897.278077379</v>
      </c>
      <c r="J122" s="15">
        <f>SUM(J3:J121)</f>
        <v>60062303.10449072</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O71"/>
  <sheetViews>
    <sheetView workbookViewId="0">
      <pane ySplit="1" topLeftCell="A2" activePane="bottomLeft" state="frozen"/>
      <selection pane="bottomLeft" activeCell="BQ10" sqref="BQ1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85546875" style="1" customWidth="1"/>
    <col min="71"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c r="BN1" s="90"/>
    </row>
    <row r="2" spans="1:67" s="5" customFormat="1" ht="15" x14ac:dyDescent="0.25">
      <c r="A2" s="21" t="s">
        <v>165</v>
      </c>
      <c r="B2" s="22"/>
      <c r="C2" s="29"/>
      <c r="D2" s="29"/>
      <c r="E2" s="22"/>
      <c r="BF2" s="6" t="s">
        <v>165</v>
      </c>
    </row>
    <row r="3" spans="1:67" s="66" customFormat="1" ht="33.75" x14ac:dyDescent="0.25">
      <c r="A3" s="67" t="s">
        <v>0</v>
      </c>
      <c r="B3" s="82" t="s">
        <v>166</v>
      </c>
      <c r="C3" s="69" t="s">
        <v>167</v>
      </c>
      <c r="D3" s="70" t="s">
        <v>168</v>
      </c>
      <c r="E3" s="83">
        <v>0.24761</v>
      </c>
      <c r="F3" s="62"/>
      <c r="G3" s="62">
        <f>E3*F3</f>
        <v>0</v>
      </c>
      <c r="H3" s="62">
        <v>218084.89</v>
      </c>
      <c r="I3" s="62">
        <f>E3*H3</f>
        <v>53999.999612899999</v>
      </c>
      <c r="J3" s="62">
        <f t="shared" ref="J3" si="0">G3+I3</f>
        <v>53999.999612899999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7" s="5" customFormat="1" ht="15" x14ac:dyDescent="0.25">
      <c r="A4" s="2" t="s">
        <v>4</v>
      </c>
      <c r="B4" s="3" t="s">
        <v>169</v>
      </c>
      <c r="C4" s="17" t="s">
        <v>170</v>
      </c>
      <c r="D4" s="18" t="s">
        <v>171</v>
      </c>
      <c r="E4" s="27">
        <v>0.44074600000000003</v>
      </c>
      <c r="F4" s="14">
        <v>380</v>
      </c>
      <c r="G4" s="14">
        <f>E4*F4</f>
        <v>167.48348000000001</v>
      </c>
      <c r="H4" s="14"/>
      <c r="I4" s="14">
        <f>E4*H4</f>
        <v>0</v>
      </c>
      <c r="J4" s="14">
        <f t="shared" ref="J4" si="1">G4+I4</f>
        <v>167.48348000000001</v>
      </c>
      <c r="BF4" s="6"/>
      <c r="BG4" s="1" t="s">
        <v>170</v>
      </c>
    </row>
    <row r="5" spans="1:67" s="5" customFormat="1" ht="33.75" x14ac:dyDescent="0.25">
      <c r="A5" s="2" t="s">
        <v>172</v>
      </c>
      <c r="B5" s="3"/>
      <c r="C5" s="17" t="s">
        <v>173</v>
      </c>
      <c r="D5" s="18" t="s">
        <v>174</v>
      </c>
      <c r="E5" s="8">
        <v>5</v>
      </c>
      <c r="F5" s="14">
        <v>21505.613999999998</v>
      </c>
      <c r="G5" s="14">
        <f t="shared" ref="G5:G17" si="2">E5*F5</f>
        <v>107528.06999999999</v>
      </c>
      <c r="H5" s="14"/>
      <c r="I5" s="14">
        <f t="shared" ref="I5:I17" si="3">E5*H5</f>
        <v>0</v>
      </c>
      <c r="J5" s="14">
        <f t="shared" ref="J5:J17" si="4">G5+I5</f>
        <v>107528.06999999999</v>
      </c>
      <c r="BF5" s="6"/>
      <c r="BG5" s="1" t="s">
        <v>173</v>
      </c>
    </row>
    <row r="6" spans="1:67" s="5" customFormat="1" ht="45" x14ac:dyDescent="0.25">
      <c r="A6" s="2" t="s">
        <v>175</v>
      </c>
      <c r="B6" s="3"/>
      <c r="C6" s="17" t="s">
        <v>178</v>
      </c>
      <c r="D6" s="18" t="s">
        <v>174</v>
      </c>
      <c r="E6" s="8">
        <v>5</v>
      </c>
      <c r="F6" s="14">
        <v>102679.51200000002</v>
      </c>
      <c r="G6" s="14">
        <f t="shared" si="2"/>
        <v>513397.56000000006</v>
      </c>
      <c r="H6" s="14"/>
      <c r="I6" s="14">
        <f t="shared" si="3"/>
        <v>0</v>
      </c>
      <c r="J6" s="14">
        <f t="shared" si="4"/>
        <v>513397.56000000006</v>
      </c>
      <c r="BF6" s="6"/>
      <c r="BG6" s="1" t="s">
        <v>178</v>
      </c>
    </row>
    <row r="7" spans="1:67" s="5" customFormat="1" ht="33.75" x14ac:dyDescent="0.25">
      <c r="A7" s="2" t="s">
        <v>177</v>
      </c>
      <c r="B7" s="3"/>
      <c r="C7" s="17" t="s">
        <v>180</v>
      </c>
      <c r="D7" s="18" t="s">
        <v>174</v>
      </c>
      <c r="E7" s="8">
        <v>2</v>
      </c>
      <c r="F7" s="14">
        <v>40966.171999999999</v>
      </c>
      <c r="G7" s="14">
        <f t="shared" si="2"/>
        <v>81932.343999999997</v>
      </c>
      <c r="H7" s="14"/>
      <c r="I7" s="14">
        <f t="shared" si="3"/>
        <v>0</v>
      </c>
      <c r="J7" s="14">
        <f t="shared" si="4"/>
        <v>81932.343999999997</v>
      </c>
      <c r="BF7" s="6"/>
      <c r="BG7" s="1" t="s">
        <v>180</v>
      </c>
    </row>
    <row r="8" spans="1:67" s="5" customFormat="1" ht="33.75" x14ac:dyDescent="0.25">
      <c r="A8" s="2" t="s">
        <v>179</v>
      </c>
      <c r="B8" s="3"/>
      <c r="C8" s="17" t="s">
        <v>182</v>
      </c>
      <c r="D8" s="18" t="s">
        <v>174</v>
      </c>
      <c r="E8" s="8">
        <v>2</v>
      </c>
      <c r="F8" s="14">
        <v>40788.279999999992</v>
      </c>
      <c r="G8" s="14">
        <f t="shared" si="2"/>
        <v>81576.559999999983</v>
      </c>
      <c r="H8" s="14"/>
      <c r="I8" s="14">
        <f t="shared" si="3"/>
        <v>0</v>
      </c>
      <c r="J8" s="14">
        <f t="shared" si="4"/>
        <v>81576.559999999983</v>
      </c>
      <c r="BF8" s="6"/>
      <c r="BG8" s="1" t="s">
        <v>182</v>
      </c>
    </row>
    <row r="9" spans="1:67" s="5" customFormat="1" ht="33.75" x14ac:dyDescent="0.25">
      <c r="A9" s="2" t="s">
        <v>181</v>
      </c>
      <c r="B9" s="3"/>
      <c r="C9" s="17" t="s">
        <v>190</v>
      </c>
      <c r="D9" s="18" t="s">
        <v>174</v>
      </c>
      <c r="E9" s="8">
        <v>9</v>
      </c>
      <c r="F9" s="14">
        <v>2486.4839999999999</v>
      </c>
      <c r="G9" s="14">
        <f t="shared" si="2"/>
        <v>22378.356</v>
      </c>
      <c r="H9" s="14"/>
      <c r="I9" s="14">
        <f t="shared" si="3"/>
        <v>0</v>
      </c>
      <c r="J9" s="14">
        <f t="shared" si="4"/>
        <v>22378.356</v>
      </c>
      <c r="BF9" s="6"/>
      <c r="BG9" s="1" t="s">
        <v>190</v>
      </c>
    </row>
    <row r="10" spans="1:67" s="5" customFormat="1" ht="45" x14ac:dyDescent="0.25">
      <c r="A10" s="2" t="s">
        <v>183</v>
      </c>
      <c r="B10" s="3"/>
      <c r="C10" s="17" t="s">
        <v>186</v>
      </c>
      <c r="D10" s="18" t="s">
        <v>174</v>
      </c>
      <c r="E10" s="8">
        <v>2</v>
      </c>
      <c r="F10" s="14">
        <v>30773.964</v>
      </c>
      <c r="G10" s="14">
        <f t="shared" si="2"/>
        <v>61547.928</v>
      </c>
      <c r="H10" s="14"/>
      <c r="I10" s="14">
        <f t="shared" si="3"/>
        <v>0</v>
      </c>
      <c r="J10" s="14">
        <f t="shared" si="4"/>
        <v>61547.928</v>
      </c>
      <c r="BF10" s="6"/>
      <c r="BG10" s="1" t="s">
        <v>186</v>
      </c>
    </row>
    <row r="11" spans="1:67" s="5" customFormat="1" ht="45" x14ac:dyDescent="0.25">
      <c r="A11" s="2" t="s">
        <v>185</v>
      </c>
      <c r="B11" s="3"/>
      <c r="C11" s="17" t="s">
        <v>344</v>
      </c>
      <c r="D11" s="18" t="s">
        <v>174</v>
      </c>
      <c r="E11" s="8">
        <v>3</v>
      </c>
      <c r="F11" s="14">
        <v>4180.2539999999999</v>
      </c>
      <c r="G11" s="14">
        <f t="shared" si="2"/>
        <v>12540.761999999999</v>
      </c>
      <c r="H11" s="14"/>
      <c r="I11" s="14">
        <f t="shared" si="3"/>
        <v>0</v>
      </c>
      <c r="J11" s="14">
        <f t="shared" si="4"/>
        <v>12540.761999999999</v>
      </c>
      <c r="BF11" s="6"/>
      <c r="BG11" s="1" t="s">
        <v>344</v>
      </c>
    </row>
    <row r="12" spans="1:67" s="5" customFormat="1" ht="33.75" x14ac:dyDescent="0.25">
      <c r="A12" s="2" t="s">
        <v>187</v>
      </c>
      <c r="B12" s="3"/>
      <c r="C12" s="17" t="s">
        <v>192</v>
      </c>
      <c r="D12" s="18" t="s">
        <v>174</v>
      </c>
      <c r="E12" s="8">
        <v>5</v>
      </c>
      <c r="F12" s="14">
        <v>4861.7400000000007</v>
      </c>
      <c r="G12" s="14">
        <f t="shared" si="2"/>
        <v>24308.700000000004</v>
      </c>
      <c r="H12" s="14"/>
      <c r="I12" s="14">
        <f t="shared" si="3"/>
        <v>0</v>
      </c>
      <c r="J12" s="14">
        <f t="shared" si="4"/>
        <v>24308.700000000004</v>
      </c>
      <c r="BF12" s="6"/>
      <c r="BG12" s="1" t="s">
        <v>192</v>
      </c>
    </row>
    <row r="13" spans="1:67" s="5" customFormat="1" ht="15" x14ac:dyDescent="0.25">
      <c r="A13" s="2" t="s">
        <v>189</v>
      </c>
      <c r="B13" s="3"/>
      <c r="C13" s="17" t="s">
        <v>193</v>
      </c>
      <c r="D13" s="18" t="s">
        <v>39</v>
      </c>
      <c r="E13" s="8">
        <v>5</v>
      </c>
      <c r="F13" s="14">
        <v>391.15699999999998</v>
      </c>
      <c r="G13" s="14">
        <f t="shared" si="2"/>
        <v>1955.7849999999999</v>
      </c>
      <c r="H13" s="14"/>
      <c r="I13" s="14">
        <f t="shared" si="3"/>
        <v>0</v>
      </c>
      <c r="J13" s="14">
        <f t="shared" si="4"/>
        <v>1955.7849999999999</v>
      </c>
      <c r="BF13" s="6"/>
      <c r="BG13" s="1" t="s">
        <v>193</v>
      </c>
    </row>
    <row r="14" spans="1:67" s="5" customFormat="1" ht="33.75" x14ac:dyDescent="0.25">
      <c r="A14" s="2" t="s">
        <v>191</v>
      </c>
      <c r="B14" s="3"/>
      <c r="C14" s="17" t="s">
        <v>194</v>
      </c>
      <c r="D14" s="18" t="s">
        <v>174</v>
      </c>
      <c r="E14" s="8">
        <v>14</v>
      </c>
      <c r="F14" s="14">
        <v>1598.454</v>
      </c>
      <c r="G14" s="14">
        <f t="shared" si="2"/>
        <v>22378.356</v>
      </c>
      <c r="H14" s="14"/>
      <c r="I14" s="14">
        <f t="shared" si="3"/>
        <v>0</v>
      </c>
      <c r="J14" s="14">
        <f t="shared" si="4"/>
        <v>22378.356</v>
      </c>
      <c r="BF14" s="6"/>
      <c r="BG14" s="1" t="s">
        <v>194</v>
      </c>
    </row>
    <row r="15" spans="1:67" s="5" customFormat="1" ht="33.75" x14ac:dyDescent="0.25">
      <c r="A15" s="2" t="s">
        <v>37</v>
      </c>
      <c r="B15" s="3"/>
      <c r="C15" s="17" t="s">
        <v>196</v>
      </c>
      <c r="D15" s="18" t="s">
        <v>174</v>
      </c>
      <c r="E15" s="8">
        <v>44</v>
      </c>
      <c r="F15" s="14">
        <v>447.73300000000006</v>
      </c>
      <c r="G15" s="14">
        <f t="shared" si="2"/>
        <v>19700.252000000004</v>
      </c>
      <c r="H15" s="14"/>
      <c r="I15" s="14">
        <f t="shared" si="3"/>
        <v>0</v>
      </c>
      <c r="J15" s="14">
        <f t="shared" si="4"/>
        <v>19700.252000000004</v>
      </c>
      <c r="BF15" s="6"/>
      <c r="BG15" s="1" t="s">
        <v>196</v>
      </c>
    </row>
    <row r="16" spans="1:67" s="5" customFormat="1" ht="33.75" x14ac:dyDescent="0.25">
      <c r="A16" s="2" t="s">
        <v>40</v>
      </c>
      <c r="B16" s="3"/>
      <c r="C16" s="17" t="s">
        <v>197</v>
      </c>
      <c r="D16" s="18" t="s">
        <v>174</v>
      </c>
      <c r="E16" s="8">
        <v>9</v>
      </c>
      <c r="F16" s="14">
        <v>298.49299999999999</v>
      </c>
      <c r="G16" s="14">
        <f t="shared" si="2"/>
        <v>2686.4369999999999</v>
      </c>
      <c r="H16" s="14"/>
      <c r="I16" s="14">
        <f t="shared" si="3"/>
        <v>0</v>
      </c>
      <c r="J16" s="14">
        <f t="shared" si="4"/>
        <v>2686.4369999999999</v>
      </c>
      <c r="BF16" s="6"/>
      <c r="BG16" s="1" t="s">
        <v>197</v>
      </c>
    </row>
    <row r="17" spans="1:66" s="5" customFormat="1" ht="33.75" x14ac:dyDescent="0.25">
      <c r="A17" s="2" t="s">
        <v>42</v>
      </c>
      <c r="B17" s="3"/>
      <c r="C17" s="17" t="s">
        <v>198</v>
      </c>
      <c r="D17" s="18" t="s">
        <v>174</v>
      </c>
      <c r="E17" s="8">
        <v>27</v>
      </c>
      <c r="F17" s="14">
        <v>1336.9070000000002</v>
      </c>
      <c r="G17" s="14">
        <f t="shared" si="2"/>
        <v>36096.489000000001</v>
      </c>
      <c r="H17" s="14"/>
      <c r="I17" s="14">
        <f t="shared" si="3"/>
        <v>0</v>
      </c>
      <c r="J17" s="14">
        <f t="shared" si="4"/>
        <v>36096.489000000001</v>
      </c>
      <c r="BF17" s="6"/>
      <c r="BG17" s="1" t="s">
        <v>198</v>
      </c>
    </row>
    <row r="18" spans="1:66" s="66" customFormat="1" ht="22.5" x14ac:dyDescent="0.25">
      <c r="A18" s="67" t="s">
        <v>606</v>
      </c>
      <c r="B18" s="82" t="s">
        <v>200</v>
      </c>
      <c r="C18" s="69" t="s">
        <v>201</v>
      </c>
      <c r="D18" s="70" t="s">
        <v>3</v>
      </c>
      <c r="E18" s="84">
        <v>0.35370000000000001</v>
      </c>
      <c r="F18" s="62"/>
      <c r="G18" s="62">
        <f>E18*F18</f>
        <v>0</v>
      </c>
      <c r="H18" s="62">
        <v>256488.55</v>
      </c>
      <c r="I18" s="62">
        <f>E18*H18</f>
        <v>90720.000134999995</v>
      </c>
      <c r="J18" s="62">
        <f t="shared" ref="J18:J70" si="5">G18+I18</f>
        <v>90720.000134999995</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201</v>
      </c>
      <c r="BH18" s="63"/>
      <c r="BI18" s="63"/>
      <c r="BJ18" s="63"/>
      <c r="BK18" s="63"/>
      <c r="BL18" s="63"/>
      <c r="BN18" s="76"/>
    </row>
    <row r="19" spans="1:66" s="5" customFormat="1" ht="15" x14ac:dyDescent="0.25">
      <c r="A19" s="2" t="s">
        <v>634</v>
      </c>
      <c r="B19" s="3" t="s">
        <v>169</v>
      </c>
      <c r="C19" s="17" t="s">
        <v>170</v>
      </c>
      <c r="D19" s="18" t="s">
        <v>171</v>
      </c>
      <c r="E19" s="27">
        <v>0.44212499999999999</v>
      </c>
      <c r="F19" s="14">
        <v>380</v>
      </c>
      <c r="G19" s="14">
        <f t="shared" ref="G19:G36" si="6">E19*F19</f>
        <v>168.00749999999999</v>
      </c>
      <c r="H19" s="14"/>
      <c r="I19" s="14">
        <f t="shared" ref="I19:I36" si="7">E19*H19</f>
        <v>0</v>
      </c>
      <c r="J19" s="14">
        <f t="shared" si="5"/>
        <v>168.00749999999999</v>
      </c>
      <c r="BF19" s="6"/>
      <c r="BG19" s="1" t="s">
        <v>170</v>
      </c>
    </row>
    <row r="20" spans="1:66" s="5" customFormat="1" ht="22.5" x14ac:dyDescent="0.25">
      <c r="A20" s="2" t="s">
        <v>48</v>
      </c>
      <c r="B20" s="3"/>
      <c r="C20" s="17" t="s">
        <v>203</v>
      </c>
      <c r="D20" s="18" t="s">
        <v>174</v>
      </c>
      <c r="E20" s="8">
        <v>5</v>
      </c>
      <c r="F20" s="14">
        <v>5883.8389999999999</v>
      </c>
      <c r="G20" s="14">
        <f t="shared" si="6"/>
        <v>29419.195</v>
      </c>
      <c r="H20" s="14"/>
      <c r="I20" s="14">
        <f t="shared" si="7"/>
        <v>0</v>
      </c>
      <c r="J20" s="14">
        <f t="shared" si="5"/>
        <v>29419.195</v>
      </c>
      <c r="BF20" s="6"/>
      <c r="BG20" s="1" t="s">
        <v>203</v>
      </c>
    </row>
    <row r="21" spans="1:66" s="5" customFormat="1" ht="22.5" x14ac:dyDescent="0.25">
      <c r="A21" s="2" t="s">
        <v>50</v>
      </c>
      <c r="B21" s="3"/>
      <c r="C21" s="17" t="s">
        <v>643</v>
      </c>
      <c r="D21" s="18" t="s">
        <v>174</v>
      </c>
      <c r="E21" s="8">
        <v>16</v>
      </c>
      <c r="F21" s="14">
        <v>5077.2930000000006</v>
      </c>
      <c r="G21" s="14">
        <f t="shared" si="6"/>
        <v>81236.688000000009</v>
      </c>
      <c r="H21" s="14"/>
      <c r="I21" s="14">
        <f t="shared" si="7"/>
        <v>0</v>
      </c>
      <c r="J21" s="14">
        <f t="shared" si="5"/>
        <v>81236.688000000009</v>
      </c>
      <c r="BF21" s="6"/>
      <c r="BG21" s="1" t="s">
        <v>643</v>
      </c>
    </row>
    <row r="22" spans="1:66" s="5" customFormat="1" ht="22.5" x14ac:dyDescent="0.25">
      <c r="A22" s="2" t="s">
        <v>52</v>
      </c>
      <c r="B22" s="3"/>
      <c r="C22" s="17" t="s">
        <v>213</v>
      </c>
      <c r="D22" s="18" t="s">
        <v>174</v>
      </c>
      <c r="E22" s="8">
        <v>16</v>
      </c>
      <c r="F22" s="14">
        <v>12788.373</v>
      </c>
      <c r="G22" s="14">
        <f t="shared" si="6"/>
        <v>204613.96799999999</v>
      </c>
      <c r="H22" s="14"/>
      <c r="I22" s="14">
        <f t="shared" si="7"/>
        <v>0</v>
      </c>
      <c r="J22" s="14">
        <f t="shared" si="5"/>
        <v>204613.96799999999</v>
      </c>
      <c r="BF22" s="6"/>
      <c r="BG22" s="1" t="s">
        <v>213</v>
      </c>
    </row>
    <row r="23" spans="1:66" s="5" customFormat="1" ht="22.5" x14ac:dyDescent="0.25">
      <c r="A23" s="2" t="s">
        <v>54</v>
      </c>
      <c r="B23" s="3"/>
      <c r="C23" s="17" t="s">
        <v>216</v>
      </c>
      <c r="D23" s="18" t="s">
        <v>174</v>
      </c>
      <c r="E23" s="8">
        <v>18</v>
      </c>
      <c r="F23" s="14">
        <v>822.78300000000002</v>
      </c>
      <c r="G23" s="14">
        <f t="shared" si="6"/>
        <v>14810.094000000001</v>
      </c>
      <c r="H23" s="14"/>
      <c r="I23" s="14">
        <f t="shared" si="7"/>
        <v>0</v>
      </c>
      <c r="J23" s="14">
        <f t="shared" si="5"/>
        <v>14810.094000000001</v>
      </c>
      <c r="BF23" s="6"/>
      <c r="BG23" s="1" t="s">
        <v>216</v>
      </c>
    </row>
    <row r="24" spans="1:66" s="5" customFormat="1" ht="45" x14ac:dyDescent="0.25">
      <c r="A24" s="2" t="s">
        <v>56</v>
      </c>
      <c r="B24" s="3"/>
      <c r="C24" s="17" t="s">
        <v>217</v>
      </c>
      <c r="D24" s="18" t="s">
        <v>174</v>
      </c>
      <c r="E24" s="8">
        <v>9</v>
      </c>
      <c r="F24" s="14">
        <v>592.0200000000001</v>
      </c>
      <c r="G24" s="14">
        <f t="shared" si="6"/>
        <v>5328.1800000000012</v>
      </c>
      <c r="H24" s="14"/>
      <c r="I24" s="14">
        <f t="shared" si="7"/>
        <v>0</v>
      </c>
      <c r="J24" s="14">
        <f t="shared" si="5"/>
        <v>5328.1800000000012</v>
      </c>
      <c r="BF24" s="6"/>
      <c r="BG24" s="1" t="s">
        <v>217</v>
      </c>
    </row>
    <row r="25" spans="1:66" s="5" customFormat="1" ht="22.5" x14ac:dyDescent="0.25">
      <c r="A25" s="2" t="s">
        <v>58</v>
      </c>
      <c r="B25" s="3"/>
      <c r="C25" s="17" t="s">
        <v>218</v>
      </c>
      <c r="D25" s="18" t="s">
        <v>174</v>
      </c>
      <c r="E25" s="8">
        <v>16</v>
      </c>
      <c r="F25" s="14">
        <v>4672.1870000000008</v>
      </c>
      <c r="G25" s="14">
        <f t="shared" si="6"/>
        <v>74754.992000000013</v>
      </c>
      <c r="H25" s="14"/>
      <c r="I25" s="14">
        <f t="shared" si="7"/>
        <v>0</v>
      </c>
      <c r="J25" s="14">
        <f t="shared" si="5"/>
        <v>74754.992000000013</v>
      </c>
      <c r="BF25" s="6"/>
      <c r="BG25" s="1" t="s">
        <v>218</v>
      </c>
    </row>
    <row r="26" spans="1:66" s="5" customFormat="1" ht="22.5" x14ac:dyDescent="0.25">
      <c r="A26" s="2" t="s">
        <v>60</v>
      </c>
      <c r="B26" s="3"/>
      <c r="C26" s="17" t="s">
        <v>658</v>
      </c>
      <c r="D26" s="18" t="s">
        <v>174</v>
      </c>
      <c r="E26" s="8">
        <v>5</v>
      </c>
      <c r="F26" s="14">
        <v>36440.313000000002</v>
      </c>
      <c r="G26" s="14">
        <f t="shared" si="6"/>
        <v>182201.565</v>
      </c>
      <c r="H26" s="14"/>
      <c r="I26" s="14">
        <f t="shared" si="7"/>
        <v>0</v>
      </c>
      <c r="J26" s="14">
        <f t="shared" si="5"/>
        <v>182201.565</v>
      </c>
      <c r="BF26" s="6"/>
      <c r="BG26" s="1" t="s">
        <v>658</v>
      </c>
    </row>
    <row r="27" spans="1:66" s="5" customFormat="1" ht="22.5" x14ac:dyDescent="0.25">
      <c r="A27" s="2" t="s">
        <v>62</v>
      </c>
      <c r="B27" s="3"/>
      <c r="C27" s="17" t="s">
        <v>221</v>
      </c>
      <c r="D27" s="18" t="s">
        <v>174</v>
      </c>
      <c r="E27" s="8">
        <v>31</v>
      </c>
      <c r="F27" s="14">
        <v>0</v>
      </c>
      <c r="G27" s="14">
        <f t="shared" si="6"/>
        <v>0</v>
      </c>
      <c r="H27" s="14"/>
      <c r="I27" s="14">
        <f t="shared" si="7"/>
        <v>0</v>
      </c>
      <c r="J27" s="14">
        <f t="shared" si="5"/>
        <v>0</v>
      </c>
      <c r="BF27" s="6"/>
      <c r="BG27" s="1" t="s">
        <v>221</v>
      </c>
      <c r="BH27" s="11"/>
    </row>
    <row r="28" spans="1:66" s="5" customFormat="1" ht="22.5" x14ac:dyDescent="0.25">
      <c r="A28" s="2" t="s">
        <v>64</v>
      </c>
      <c r="B28" s="3"/>
      <c r="C28" s="17" t="s">
        <v>223</v>
      </c>
      <c r="D28" s="18" t="s">
        <v>174</v>
      </c>
      <c r="E28" s="8">
        <v>18</v>
      </c>
      <c r="F28" s="14">
        <v>1163.4739999999999</v>
      </c>
      <c r="G28" s="14">
        <f t="shared" si="6"/>
        <v>20942.531999999999</v>
      </c>
      <c r="H28" s="14"/>
      <c r="I28" s="14">
        <f t="shared" si="7"/>
        <v>0</v>
      </c>
      <c r="J28" s="14">
        <f t="shared" si="5"/>
        <v>20942.531999999999</v>
      </c>
      <c r="BF28" s="6"/>
      <c r="BG28" s="1" t="s">
        <v>223</v>
      </c>
      <c r="BH28" s="11"/>
    </row>
    <row r="29" spans="1:66" s="5" customFormat="1" ht="33.75" x14ac:dyDescent="0.25">
      <c r="A29" s="2" t="s">
        <v>66</v>
      </c>
      <c r="B29" s="3"/>
      <c r="C29" s="17" t="s">
        <v>224</v>
      </c>
      <c r="D29" s="18" t="s">
        <v>174</v>
      </c>
      <c r="E29" s="8">
        <v>9</v>
      </c>
      <c r="F29" s="14">
        <v>231.47800000000001</v>
      </c>
      <c r="G29" s="14">
        <f t="shared" si="6"/>
        <v>2083.3020000000001</v>
      </c>
      <c r="H29" s="14"/>
      <c r="I29" s="14">
        <f t="shared" si="7"/>
        <v>0</v>
      </c>
      <c r="J29" s="14">
        <f t="shared" si="5"/>
        <v>2083.3020000000001</v>
      </c>
      <c r="BF29" s="6"/>
      <c r="BG29" s="1" t="s">
        <v>224</v>
      </c>
      <c r="BH29" s="11"/>
    </row>
    <row r="30" spans="1:66" s="5" customFormat="1" ht="22.5" x14ac:dyDescent="0.25">
      <c r="A30" s="2" t="s">
        <v>68</v>
      </c>
      <c r="B30" s="3"/>
      <c r="C30" s="17" t="s">
        <v>225</v>
      </c>
      <c r="D30" s="18" t="s">
        <v>226</v>
      </c>
      <c r="E30" s="8">
        <v>25</v>
      </c>
      <c r="F30" s="14">
        <v>260.61750000000001</v>
      </c>
      <c r="G30" s="14">
        <f t="shared" si="6"/>
        <v>6515.4375</v>
      </c>
      <c r="H30" s="14"/>
      <c r="I30" s="14">
        <f t="shared" si="7"/>
        <v>0</v>
      </c>
      <c r="J30" s="14">
        <f t="shared" si="5"/>
        <v>6515.4375</v>
      </c>
      <c r="BF30" s="6"/>
      <c r="BG30" s="1" t="s">
        <v>225</v>
      </c>
      <c r="BH30" s="11"/>
    </row>
    <row r="31" spans="1:66" s="5" customFormat="1" ht="33.75" x14ac:dyDescent="0.25">
      <c r="A31" s="2" t="s">
        <v>70</v>
      </c>
      <c r="B31" s="3"/>
      <c r="C31" s="17" t="s">
        <v>227</v>
      </c>
      <c r="D31" s="18" t="s">
        <v>174</v>
      </c>
      <c r="E31" s="8">
        <v>27</v>
      </c>
      <c r="F31" s="14">
        <v>138.28100000000001</v>
      </c>
      <c r="G31" s="14">
        <f t="shared" si="6"/>
        <v>3733.587</v>
      </c>
      <c r="H31" s="14"/>
      <c r="I31" s="14">
        <f t="shared" si="7"/>
        <v>0</v>
      </c>
      <c r="J31" s="14">
        <f t="shared" si="5"/>
        <v>3733.587</v>
      </c>
      <c r="BF31" s="6"/>
      <c r="BG31" s="1" t="s">
        <v>227</v>
      </c>
      <c r="BH31" s="11"/>
    </row>
    <row r="32" spans="1:66" s="5" customFormat="1" ht="33.75" x14ac:dyDescent="0.25">
      <c r="A32" s="2" t="s">
        <v>72</v>
      </c>
      <c r="B32" s="3"/>
      <c r="C32" s="17" t="s">
        <v>228</v>
      </c>
      <c r="D32" s="18" t="s">
        <v>174</v>
      </c>
      <c r="E32" s="8">
        <v>370</v>
      </c>
      <c r="F32" s="14">
        <v>280.31900000000002</v>
      </c>
      <c r="G32" s="14">
        <f t="shared" si="6"/>
        <v>103718.03000000001</v>
      </c>
      <c r="H32" s="14"/>
      <c r="I32" s="14">
        <f t="shared" si="7"/>
        <v>0</v>
      </c>
      <c r="J32" s="14">
        <f t="shared" si="5"/>
        <v>103718.03000000001</v>
      </c>
      <c r="BF32" s="6"/>
      <c r="BG32" s="1" t="s">
        <v>228</v>
      </c>
      <c r="BH32" s="11"/>
    </row>
    <row r="33" spans="1:66" s="5" customFormat="1" ht="33.75" x14ac:dyDescent="0.25">
      <c r="A33" s="2" t="s">
        <v>74</v>
      </c>
      <c r="B33" s="3"/>
      <c r="C33" s="17" t="s">
        <v>229</v>
      </c>
      <c r="D33" s="18" t="s">
        <v>174</v>
      </c>
      <c r="E33" s="8">
        <v>53</v>
      </c>
      <c r="F33" s="14">
        <v>215.18900000000002</v>
      </c>
      <c r="G33" s="14">
        <f t="shared" si="6"/>
        <v>11405.017000000002</v>
      </c>
      <c r="H33" s="14"/>
      <c r="I33" s="14">
        <f t="shared" si="7"/>
        <v>0</v>
      </c>
      <c r="J33" s="14">
        <f t="shared" si="5"/>
        <v>11405.017000000002</v>
      </c>
      <c r="BF33" s="6"/>
      <c r="BG33" s="1" t="s">
        <v>229</v>
      </c>
      <c r="BH33" s="11"/>
    </row>
    <row r="34" spans="1:66" s="5" customFormat="1" ht="33.75" x14ac:dyDescent="0.25">
      <c r="A34" s="2" t="s">
        <v>76</v>
      </c>
      <c r="B34" s="3"/>
      <c r="C34" s="17" t="s">
        <v>230</v>
      </c>
      <c r="D34" s="18" t="s">
        <v>174</v>
      </c>
      <c r="E34" s="8">
        <v>102</v>
      </c>
      <c r="F34" s="14">
        <v>460.57569999999998</v>
      </c>
      <c r="G34" s="14">
        <f t="shared" si="6"/>
        <v>46978.721399999995</v>
      </c>
      <c r="H34" s="14"/>
      <c r="I34" s="14">
        <f t="shared" si="7"/>
        <v>0</v>
      </c>
      <c r="J34" s="14">
        <f t="shared" si="5"/>
        <v>46978.721399999995</v>
      </c>
      <c r="BF34" s="6"/>
      <c r="BG34" s="1" t="s">
        <v>230</v>
      </c>
      <c r="BH34" s="11"/>
    </row>
    <row r="35" spans="1:66" s="5" customFormat="1" ht="22.5" x14ac:dyDescent="0.25">
      <c r="A35" s="2" t="s">
        <v>78</v>
      </c>
      <c r="B35" s="3"/>
      <c r="C35" s="17" t="s">
        <v>232</v>
      </c>
      <c r="D35" s="18" t="s">
        <v>233</v>
      </c>
      <c r="E35" s="8">
        <v>1</v>
      </c>
      <c r="F35" s="14">
        <v>1729.2</v>
      </c>
      <c r="G35" s="14">
        <f t="shared" si="6"/>
        <v>1729.2</v>
      </c>
      <c r="H35" s="14"/>
      <c r="I35" s="14">
        <f t="shared" si="7"/>
        <v>0</v>
      </c>
      <c r="J35" s="14">
        <f t="shared" si="5"/>
        <v>1729.2</v>
      </c>
      <c r="BF35" s="6"/>
      <c r="BG35" s="1" t="s">
        <v>232</v>
      </c>
      <c r="BH35" s="11"/>
    </row>
    <row r="36" spans="1:66" s="5" customFormat="1" ht="22.5" x14ac:dyDescent="0.25">
      <c r="A36" s="2" t="s">
        <v>80</v>
      </c>
      <c r="B36" s="3"/>
      <c r="C36" s="17" t="s">
        <v>235</v>
      </c>
      <c r="D36" s="18" t="s">
        <v>233</v>
      </c>
      <c r="E36" s="8">
        <v>1</v>
      </c>
      <c r="F36" s="14">
        <v>39912.678399999997</v>
      </c>
      <c r="G36" s="14">
        <f t="shared" si="6"/>
        <v>39912.678399999997</v>
      </c>
      <c r="H36" s="14"/>
      <c r="I36" s="14">
        <f t="shared" si="7"/>
        <v>0</v>
      </c>
      <c r="J36" s="14">
        <f t="shared" si="5"/>
        <v>39912.678399999997</v>
      </c>
      <c r="BF36" s="6"/>
      <c r="BG36" s="1" t="s">
        <v>235</v>
      </c>
      <c r="BH36" s="11"/>
    </row>
    <row r="37" spans="1:66" s="66" customFormat="1" ht="56.25" x14ac:dyDescent="0.25">
      <c r="A37" s="67" t="s">
        <v>523</v>
      </c>
      <c r="B37" s="82" t="s">
        <v>257</v>
      </c>
      <c r="C37" s="69" t="s">
        <v>258</v>
      </c>
      <c r="D37" s="70" t="s">
        <v>259</v>
      </c>
      <c r="E37" s="87">
        <v>2.6667E-2</v>
      </c>
      <c r="F37" s="62"/>
      <c r="G37" s="62">
        <f>E37*F37</f>
        <v>0</v>
      </c>
      <c r="H37" s="62">
        <v>7696.14</v>
      </c>
      <c r="I37" s="62">
        <f>E37*H37</f>
        <v>205.23296538</v>
      </c>
      <c r="J37" s="62">
        <f t="shared" si="5"/>
        <v>205.23296538</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258</v>
      </c>
      <c r="BH37" s="73"/>
      <c r="BI37" s="63"/>
      <c r="BJ37" s="63"/>
      <c r="BK37" s="63"/>
      <c r="BL37" s="63"/>
    </row>
    <row r="38" spans="1:66" s="5" customFormat="1" ht="15" x14ac:dyDescent="0.25">
      <c r="A38" s="2" t="s">
        <v>526</v>
      </c>
      <c r="B38" s="3" t="s">
        <v>260</v>
      </c>
      <c r="C38" s="17" t="s">
        <v>261</v>
      </c>
      <c r="D38" s="18" t="s">
        <v>243</v>
      </c>
      <c r="E38" s="25">
        <v>4.0000000000000002E-4</v>
      </c>
      <c r="F38" s="14">
        <v>1850000</v>
      </c>
      <c r="G38" s="14">
        <f t="shared" ref="G38:G39" si="8">E38*F38</f>
        <v>740</v>
      </c>
      <c r="H38" s="14"/>
      <c r="I38" s="14">
        <f t="shared" ref="I38:I39" si="9">E38*H38</f>
        <v>0</v>
      </c>
      <c r="J38" s="14">
        <f t="shared" si="5"/>
        <v>740</v>
      </c>
      <c r="BF38" s="6"/>
      <c r="BG38" s="1" t="s">
        <v>261</v>
      </c>
      <c r="BH38" s="11"/>
    </row>
    <row r="39" spans="1:66" s="5" customFormat="1" ht="22.5" x14ac:dyDescent="0.25">
      <c r="A39" s="2" t="s">
        <v>86</v>
      </c>
      <c r="B39" s="3" t="s">
        <v>262</v>
      </c>
      <c r="C39" s="17" t="s">
        <v>263</v>
      </c>
      <c r="D39" s="18" t="s">
        <v>174</v>
      </c>
      <c r="E39" s="8">
        <v>1</v>
      </c>
      <c r="F39" s="14">
        <v>5480.96</v>
      </c>
      <c r="G39" s="14">
        <f t="shared" si="8"/>
        <v>5480.96</v>
      </c>
      <c r="H39" s="14"/>
      <c r="I39" s="14">
        <f t="shared" si="9"/>
        <v>0</v>
      </c>
      <c r="J39" s="14">
        <f t="shared" si="5"/>
        <v>5480.96</v>
      </c>
      <c r="BF39" s="6"/>
      <c r="BG39" s="1" t="s">
        <v>263</v>
      </c>
      <c r="BH39" s="11"/>
    </row>
    <row r="40" spans="1:66" s="66" customFormat="1" ht="33.75" x14ac:dyDescent="0.25">
      <c r="A40" s="67" t="s">
        <v>674</v>
      </c>
      <c r="B40" s="82" t="s">
        <v>237</v>
      </c>
      <c r="C40" s="69" t="s">
        <v>238</v>
      </c>
      <c r="D40" s="70" t="s">
        <v>239</v>
      </c>
      <c r="E40" s="72">
        <v>1.1000000000000001</v>
      </c>
      <c r="F40" s="62"/>
      <c r="G40" s="62">
        <f>E40*F40</f>
        <v>0</v>
      </c>
      <c r="H40" s="62">
        <v>21599.999999999996</v>
      </c>
      <c r="I40" s="62">
        <f>E40*H40</f>
        <v>23759.999999999996</v>
      </c>
      <c r="J40" s="62">
        <f t="shared" si="5"/>
        <v>23759.999999999996</v>
      </c>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4"/>
      <c r="BG40" s="65" t="s">
        <v>238</v>
      </c>
      <c r="BH40" s="73"/>
      <c r="BI40" s="63"/>
      <c r="BJ40" s="63"/>
      <c r="BK40" s="63"/>
      <c r="BL40" s="63"/>
    </row>
    <row r="41" spans="1:66" s="5" customFormat="1" ht="22.5" x14ac:dyDescent="0.25">
      <c r="A41" s="2" t="s">
        <v>685</v>
      </c>
      <c r="B41" s="3" t="s">
        <v>241</v>
      </c>
      <c r="C41" s="17" t="s">
        <v>242</v>
      </c>
      <c r="D41" s="18" t="s">
        <v>243</v>
      </c>
      <c r="E41" s="25">
        <v>1.1000000000000001E-3</v>
      </c>
      <c r="F41" s="14">
        <v>160000</v>
      </c>
      <c r="G41" s="14">
        <f t="shared" ref="G41:G42" si="10">E41*F41</f>
        <v>176</v>
      </c>
      <c r="H41" s="14"/>
      <c r="I41" s="14">
        <f t="shared" ref="I41:I42" si="11">E41*H41</f>
        <v>0</v>
      </c>
      <c r="J41" s="14">
        <f t="shared" si="5"/>
        <v>176</v>
      </c>
      <c r="BF41" s="6"/>
      <c r="BG41" s="1" t="s">
        <v>242</v>
      </c>
      <c r="BH41" s="11"/>
    </row>
    <row r="42" spans="1:66" s="5" customFormat="1" ht="33.75" x14ac:dyDescent="0.25">
      <c r="A42" s="2" t="s">
        <v>92</v>
      </c>
      <c r="B42" s="3"/>
      <c r="C42" s="17" t="s">
        <v>244</v>
      </c>
      <c r="D42" s="18" t="s">
        <v>174</v>
      </c>
      <c r="E42" s="8">
        <v>11</v>
      </c>
      <c r="F42" s="14">
        <v>2241.92</v>
      </c>
      <c r="G42" s="14">
        <f t="shared" si="10"/>
        <v>24661.120000000003</v>
      </c>
      <c r="H42" s="14"/>
      <c r="I42" s="14">
        <f t="shared" si="11"/>
        <v>0</v>
      </c>
      <c r="J42" s="14">
        <f t="shared" si="5"/>
        <v>24661.120000000003</v>
      </c>
      <c r="BF42" s="6"/>
      <c r="BG42" s="1" t="s">
        <v>244</v>
      </c>
      <c r="BH42" s="11"/>
    </row>
    <row r="43" spans="1:66" s="66" customFormat="1" ht="33.75" x14ac:dyDescent="0.25">
      <c r="A43" s="67" t="s">
        <v>347</v>
      </c>
      <c r="B43" s="82" t="s">
        <v>143</v>
      </c>
      <c r="C43" s="69" t="s">
        <v>144</v>
      </c>
      <c r="D43" s="70" t="s">
        <v>3</v>
      </c>
      <c r="E43" s="72">
        <v>0.5</v>
      </c>
      <c r="F43" s="62"/>
      <c r="G43" s="62">
        <f>E43*F43</f>
        <v>0</v>
      </c>
      <c r="H43" s="62">
        <v>41126.399999999994</v>
      </c>
      <c r="I43" s="62">
        <f>E43*H43</f>
        <v>20563.199999999997</v>
      </c>
      <c r="J43" s="62">
        <f t="shared" si="5"/>
        <v>20563.199999999997</v>
      </c>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4"/>
      <c r="BG43" s="65" t="s">
        <v>144</v>
      </c>
      <c r="BH43" s="73"/>
      <c r="BI43" s="63"/>
      <c r="BJ43" s="63"/>
      <c r="BK43" s="63"/>
      <c r="BL43" s="63"/>
    </row>
    <row r="44" spans="1:66" s="5" customFormat="1" ht="15" x14ac:dyDescent="0.25">
      <c r="A44" s="2" t="s">
        <v>686</v>
      </c>
      <c r="B44" s="3" t="s">
        <v>247</v>
      </c>
      <c r="C44" s="17" t="s">
        <v>248</v>
      </c>
      <c r="D44" s="18" t="s">
        <v>249</v>
      </c>
      <c r="E44" s="4">
        <v>1.02</v>
      </c>
      <c r="F44" s="14">
        <v>79.2</v>
      </c>
      <c r="G44" s="14">
        <f t="shared" ref="G44:G47" si="12">E44*F44</f>
        <v>80.784000000000006</v>
      </c>
      <c r="H44" s="14"/>
      <c r="I44" s="14">
        <f t="shared" ref="I44:I47" si="13">E44*H44</f>
        <v>0</v>
      </c>
      <c r="J44" s="14">
        <f t="shared" si="5"/>
        <v>80.784000000000006</v>
      </c>
      <c r="BF44" s="6"/>
      <c r="BG44" s="1" t="s">
        <v>248</v>
      </c>
      <c r="BH44" s="11"/>
    </row>
    <row r="45" spans="1:66" s="5" customFormat="1" ht="15" x14ac:dyDescent="0.25">
      <c r="A45" s="2" t="s">
        <v>665</v>
      </c>
      <c r="B45" s="3" t="s">
        <v>251</v>
      </c>
      <c r="C45" s="17" t="s">
        <v>252</v>
      </c>
      <c r="D45" s="18" t="s">
        <v>249</v>
      </c>
      <c r="E45" s="4">
        <v>1.02</v>
      </c>
      <c r="F45" s="14">
        <v>120</v>
      </c>
      <c r="G45" s="14">
        <f t="shared" si="12"/>
        <v>122.4</v>
      </c>
      <c r="H45" s="14"/>
      <c r="I45" s="14">
        <f t="shared" si="13"/>
        <v>0</v>
      </c>
      <c r="J45" s="14">
        <f t="shared" si="5"/>
        <v>122.4</v>
      </c>
      <c r="BF45" s="6"/>
      <c r="BG45" s="1" t="s">
        <v>252</v>
      </c>
      <c r="BH45" s="11"/>
    </row>
    <row r="46" spans="1:66" s="5" customFormat="1" ht="33.75" x14ac:dyDescent="0.25">
      <c r="A46" s="2" t="s">
        <v>100</v>
      </c>
      <c r="B46" s="3"/>
      <c r="C46" s="17" t="s">
        <v>253</v>
      </c>
      <c r="D46" s="18" t="s">
        <v>39</v>
      </c>
      <c r="E46" s="7">
        <v>20.399999999999999</v>
      </c>
      <c r="F46" s="14">
        <v>300.47600000000006</v>
      </c>
      <c r="G46" s="14">
        <f t="shared" si="12"/>
        <v>6129.7104000000008</v>
      </c>
      <c r="H46" s="14"/>
      <c r="I46" s="14">
        <f t="shared" si="13"/>
        <v>0</v>
      </c>
      <c r="J46" s="14">
        <f t="shared" si="5"/>
        <v>6129.7104000000008</v>
      </c>
      <c r="BF46" s="6"/>
      <c r="BG46" s="1" t="s">
        <v>253</v>
      </c>
      <c r="BH46" s="11"/>
    </row>
    <row r="47" spans="1:66" s="5" customFormat="1" ht="15" x14ac:dyDescent="0.25">
      <c r="A47" s="2" t="s">
        <v>102</v>
      </c>
      <c r="B47" s="3"/>
      <c r="C47" s="17" t="s">
        <v>254</v>
      </c>
      <c r="D47" s="18" t="s">
        <v>255</v>
      </c>
      <c r="E47" s="8">
        <v>1</v>
      </c>
      <c r="F47" s="14">
        <v>500</v>
      </c>
      <c r="G47" s="14">
        <f t="shared" si="12"/>
        <v>500</v>
      </c>
      <c r="H47" s="14"/>
      <c r="I47" s="14">
        <f t="shared" si="13"/>
        <v>0</v>
      </c>
      <c r="J47" s="14">
        <f t="shared" si="5"/>
        <v>500</v>
      </c>
      <c r="BF47" s="6"/>
      <c r="BG47" s="1" t="s">
        <v>254</v>
      </c>
      <c r="BH47" s="11"/>
    </row>
    <row r="48" spans="1:66" s="66" customFormat="1" ht="22.5" x14ac:dyDescent="0.25">
      <c r="A48" s="67" t="s">
        <v>667</v>
      </c>
      <c r="B48" s="82" t="s">
        <v>265</v>
      </c>
      <c r="C48" s="69" t="s">
        <v>266</v>
      </c>
      <c r="D48" s="70" t="s">
        <v>3</v>
      </c>
      <c r="E48" s="72">
        <v>6.4</v>
      </c>
      <c r="F48" s="62"/>
      <c r="G48" s="62">
        <f>E48*F48</f>
        <v>0</v>
      </c>
      <c r="H48" s="62">
        <v>88992</v>
      </c>
      <c r="I48" s="62">
        <f>E48*H48</f>
        <v>569548.80000000005</v>
      </c>
      <c r="J48" s="62">
        <f t="shared" si="5"/>
        <v>569548.80000000005</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266</v>
      </c>
      <c r="BH48" s="73"/>
      <c r="BI48" s="63"/>
      <c r="BJ48" s="63"/>
      <c r="BK48" s="63"/>
      <c r="BL48" s="63"/>
      <c r="BN48" s="76"/>
    </row>
    <row r="49" spans="1:64" s="5" customFormat="1" ht="15" x14ac:dyDescent="0.25">
      <c r="A49" s="2" t="s">
        <v>539</v>
      </c>
      <c r="B49" s="3" t="s">
        <v>268</v>
      </c>
      <c r="C49" s="17" t="s">
        <v>269</v>
      </c>
      <c r="D49" s="18" t="s">
        <v>243</v>
      </c>
      <c r="E49" s="27">
        <v>1.3952000000000001E-2</v>
      </c>
      <c r="F49" s="14">
        <v>960000</v>
      </c>
      <c r="G49" s="14">
        <f t="shared" ref="G49:G56" si="14">E49*F49</f>
        <v>13393.92</v>
      </c>
      <c r="H49" s="14"/>
      <c r="I49" s="14">
        <f t="shared" ref="I49:I56" si="15">E49*H49</f>
        <v>0</v>
      </c>
      <c r="J49" s="14">
        <f t="shared" si="5"/>
        <v>13393.92</v>
      </c>
      <c r="BF49" s="6"/>
      <c r="BG49" s="1" t="s">
        <v>269</v>
      </c>
      <c r="BH49" s="11"/>
    </row>
    <row r="50" spans="1:64" s="5" customFormat="1" ht="15" x14ac:dyDescent="0.25">
      <c r="A50" s="2" t="s">
        <v>687</v>
      </c>
      <c r="B50" s="3" t="s">
        <v>270</v>
      </c>
      <c r="C50" s="17" t="s">
        <v>271</v>
      </c>
      <c r="D50" s="18" t="s">
        <v>239</v>
      </c>
      <c r="E50" s="7">
        <v>3.2</v>
      </c>
      <c r="F50" s="14">
        <v>461</v>
      </c>
      <c r="G50" s="14">
        <f t="shared" si="14"/>
        <v>1475.2</v>
      </c>
      <c r="H50" s="14"/>
      <c r="I50" s="14">
        <f t="shared" si="15"/>
        <v>0</v>
      </c>
      <c r="J50" s="14">
        <f t="shared" si="5"/>
        <v>1475.2</v>
      </c>
      <c r="BF50" s="6"/>
      <c r="BG50" s="1" t="s">
        <v>271</v>
      </c>
      <c r="BH50" s="11"/>
    </row>
    <row r="51" spans="1:64" s="5" customFormat="1" ht="15" x14ac:dyDescent="0.25">
      <c r="A51" s="2" t="s">
        <v>668</v>
      </c>
      <c r="B51" s="3" t="s">
        <v>273</v>
      </c>
      <c r="C51" s="17" t="s">
        <v>274</v>
      </c>
      <c r="D51" s="18" t="s">
        <v>275</v>
      </c>
      <c r="E51" s="8">
        <v>64</v>
      </c>
      <c r="F51" s="14">
        <v>168</v>
      </c>
      <c r="G51" s="14">
        <f t="shared" si="14"/>
        <v>10752</v>
      </c>
      <c r="H51" s="14"/>
      <c r="I51" s="14">
        <f t="shared" si="15"/>
        <v>0</v>
      </c>
      <c r="J51" s="14">
        <f t="shared" si="5"/>
        <v>10752</v>
      </c>
      <c r="BF51" s="6"/>
      <c r="BG51" s="1" t="s">
        <v>274</v>
      </c>
      <c r="BH51" s="11"/>
    </row>
    <row r="52" spans="1:64" s="5" customFormat="1" ht="33.75" x14ac:dyDescent="0.25">
      <c r="A52" s="2" t="s">
        <v>112</v>
      </c>
      <c r="B52" s="3"/>
      <c r="C52" s="17" t="s">
        <v>277</v>
      </c>
      <c r="D52" s="18" t="s">
        <v>39</v>
      </c>
      <c r="E52" s="4">
        <v>612.85</v>
      </c>
      <c r="F52" s="14">
        <v>184.18400000000003</v>
      </c>
      <c r="G52" s="14">
        <f t="shared" si="14"/>
        <v>112877.16440000002</v>
      </c>
      <c r="H52" s="14"/>
      <c r="I52" s="14">
        <f t="shared" si="15"/>
        <v>0</v>
      </c>
      <c r="J52" s="14">
        <f t="shared" si="5"/>
        <v>112877.16440000002</v>
      </c>
      <c r="BF52" s="6"/>
      <c r="BG52" s="1" t="s">
        <v>277</v>
      </c>
      <c r="BH52" s="11"/>
    </row>
    <row r="53" spans="1:64" s="5" customFormat="1" ht="33.75" x14ac:dyDescent="0.25">
      <c r="A53" s="2" t="s">
        <v>114</v>
      </c>
      <c r="B53" s="3"/>
      <c r="C53" s="17" t="s">
        <v>279</v>
      </c>
      <c r="D53" s="18" t="s">
        <v>39</v>
      </c>
      <c r="E53" s="4">
        <v>46.35</v>
      </c>
      <c r="F53" s="14">
        <v>234.16800000000003</v>
      </c>
      <c r="G53" s="14">
        <f t="shared" si="14"/>
        <v>10853.686800000001</v>
      </c>
      <c r="H53" s="14"/>
      <c r="I53" s="14">
        <f t="shared" si="15"/>
        <v>0</v>
      </c>
      <c r="J53" s="14">
        <f t="shared" si="5"/>
        <v>10853.686800000001</v>
      </c>
      <c r="BF53" s="6"/>
      <c r="BG53" s="1" t="s">
        <v>279</v>
      </c>
      <c r="BH53" s="11"/>
    </row>
    <row r="54" spans="1:64" s="5" customFormat="1" ht="22.5" x14ac:dyDescent="0.25">
      <c r="A54" s="2" t="s">
        <v>116</v>
      </c>
      <c r="B54" s="3"/>
      <c r="C54" s="17" t="s">
        <v>281</v>
      </c>
      <c r="D54" s="18" t="s">
        <v>174</v>
      </c>
      <c r="E54" s="8">
        <v>1190</v>
      </c>
      <c r="F54" s="14">
        <v>294.47680000000003</v>
      </c>
      <c r="G54" s="14">
        <f t="shared" si="14"/>
        <v>350427.39200000005</v>
      </c>
      <c r="H54" s="14"/>
      <c r="I54" s="14">
        <f t="shared" si="15"/>
        <v>0</v>
      </c>
      <c r="J54" s="14">
        <f t="shared" si="5"/>
        <v>350427.39200000005</v>
      </c>
      <c r="BF54" s="6"/>
      <c r="BG54" s="1" t="s">
        <v>281</v>
      </c>
      <c r="BH54" s="11"/>
    </row>
    <row r="55" spans="1:64" s="5" customFormat="1" ht="22.5" x14ac:dyDescent="0.25">
      <c r="A55" s="2" t="s">
        <v>118</v>
      </c>
      <c r="B55" s="3"/>
      <c r="C55" s="17" t="s">
        <v>688</v>
      </c>
      <c r="D55" s="18" t="s">
        <v>174</v>
      </c>
      <c r="E55" s="8">
        <v>90</v>
      </c>
      <c r="F55" s="14">
        <v>375.73120000000006</v>
      </c>
      <c r="G55" s="14">
        <f t="shared" si="14"/>
        <v>33815.808000000005</v>
      </c>
      <c r="H55" s="14"/>
      <c r="I55" s="14">
        <f t="shared" si="15"/>
        <v>0</v>
      </c>
      <c r="J55" s="14">
        <f t="shared" si="5"/>
        <v>33815.808000000005</v>
      </c>
      <c r="BF55" s="6"/>
      <c r="BG55" s="1" t="s">
        <v>688</v>
      </c>
      <c r="BH55" s="11"/>
    </row>
    <row r="56" spans="1:64" s="5" customFormat="1" ht="15" x14ac:dyDescent="0.25">
      <c r="A56" s="2" t="s">
        <v>120</v>
      </c>
      <c r="B56" s="3"/>
      <c r="C56" s="17" t="s">
        <v>284</v>
      </c>
      <c r="D56" s="18" t="s">
        <v>174</v>
      </c>
      <c r="E56" s="8">
        <v>1280</v>
      </c>
      <c r="F56" s="14">
        <v>403.57120000000003</v>
      </c>
      <c r="G56" s="14">
        <f t="shared" si="14"/>
        <v>516571.13600000006</v>
      </c>
      <c r="H56" s="14"/>
      <c r="I56" s="14">
        <f t="shared" si="15"/>
        <v>0</v>
      </c>
      <c r="J56" s="14">
        <f t="shared" si="5"/>
        <v>516571.13600000006</v>
      </c>
      <c r="BF56" s="6"/>
      <c r="BG56" s="1" t="s">
        <v>284</v>
      </c>
      <c r="BH56" s="11"/>
    </row>
    <row r="57" spans="1:64" s="66" customFormat="1" ht="45" x14ac:dyDescent="0.25">
      <c r="A57" s="67" t="s">
        <v>669</v>
      </c>
      <c r="B57" s="82" t="s">
        <v>285</v>
      </c>
      <c r="C57" s="69" t="s">
        <v>286</v>
      </c>
      <c r="D57" s="70" t="s">
        <v>287</v>
      </c>
      <c r="E57" s="86">
        <v>125</v>
      </c>
      <c r="F57" s="62"/>
      <c r="G57" s="62">
        <f>E57*F57</f>
        <v>0</v>
      </c>
      <c r="H57" s="62">
        <v>1584</v>
      </c>
      <c r="I57" s="62">
        <f>E57*H57</f>
        <v>198000</v>
      </c>
      <c r="J57" s="62">
        <f t="shared" si="5"/>
        <v>198000</v>
      </c>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4"/>
      <c r="BG57" s="65" t="s">
        <v>286</v>
      </c>
      <c r="BH57" s="73"/>
      <c r="BI57" s="63"/>
      <c r="BJ57" s="63"/>
      <c r="BK57" s="63"/>
      <c r="BL57" s="63"/>
    </row>
    <row r="58" spans="1:64" s="5" customFormat="1" ht="22.5" x14ac:dyDescent="0.25">
      <c r="A58" s="2" t="s">
        <v>124</v>
      </c>
      <c r="B58" s="3"/>
      <c r="C58" s="17" t="s">
        <v>288</v>
      </c>
      <c r="D58" s="18" t="s">
        <v>289</v>
      </c>
      <c r="E58" s="8">
        <v>1</v>
      </c>
      <c r="F58" s="14">
        <v>3600</v>
      </c>
      <c r="G58" s="14">
        <f t="shared" ref="G58:G60" si="16">E58*F58</f>
        <v>3600</v>
      </c>
      <c r="H58" s="14"/>
      <c r="I58" s="14">
        <f t="shared" ref="I58:I60" si="17">E58*H58</f>
        <v>0</v>
      </c>
      <c r="J58" s="14">
        <f t="shared" si="5"/>
        <v>3600</v>
      </c>
      <c r="BF58" s="6"/>
      <c r="BG58" s="1" t="s">
        <v>288</v>
      </c>
      <c r="BH58" s="11"/>
    </row>
    <row r="59" spans="1:64" s="5" customFormat="1" ht="22.5" x14ac:dyDescent="0.25">
      <c r="A59" s="2" t="s">
        <v>126</v>
      </c>
      <c r="B59" s="3"/>
      <c r="C59" s="17" t="s">
        <v>291</v>
      </c>
      <c r="D59" s="18" t="s">
        <v>289</v>
      </c>
      <c r="E59" s="8">
        <v>1</v>
      </c>
      <c r="F59" s="14">
        <v>14100</v>
      </c>
      <c r="G59" s="14">
        <f t="shared" si="16"/>
        <v>14100</v>
      </c>
      <c r="H59" s="14"/>
      <c r="I59" s="14">
        <f t="shared" si="17"/>
        <v>0</v>
      </c>
      <c r="J59" s="14">
        <f t="shared" si="5"/>
        <v>14100</v>
      </c>
      <c r="BF59" s="6"/>
      <c r="BG59" s="1" t="s">
        <v>291</v>
      </c>
      <c r="BH59" s="11"/>
    </row>
    <row r="60" spans="1:64" s="5" customFormat="1" ht="22.5" x14ac:dyDescent="0.25">
      <c r="A60" s="2" t="s">
        <v>128</v>
      </c>
      <c r="B60" s="3"/>
      <c r="C60" s="17" t="s">
        <v>292</v>
      </c>
      <c r="D60" s="18" t="s">
        <v>289</v>
      </c>
      <c r="E60" s="8">
        <v>1</v>
      </c>
      <c r="F60" s="14">
        <v>20350.000000000004</v>
      </c>
      <c r="G60" s="14">
        <f t="shared" si="16"/>
        <v>20350.000000000004</v>
      </c>
      <c r="H60" s="14"/>
      <c r="I60" s="14">
        <f t="shared" si="17"/>
        <v>0</v>
      </c>
      <c r="J60" s="14">
        <f t="shared" si="5"/>
        <v>20350.000000000004</v>
      </c>
      <c r="BF60" s="6"/>
      <c r="BG60" s="1" t="s">
        <v>292</v>
      </c>
      <c r="BH60" s="11"/>
    </row>
    <row r="61" spans="1:64" s="66" customFormat="1" ht="45" x14ac:dyDescent="0.25">
      <c r="A61" s="67" t="s">
        <v>689</v>
      </c>
      <c r="B61" s="82" t="s">
        <v>294</v>
      </c>
      <c r="C61" s="69" t="s">
        <v>295</v>
      </c>
      <c r="D61" s="70" t="s">
        <v>287</v>
      </c>
      <c r="E61" s="86">
        <v>2</v>
      </c>
      <c r="F61" s="62"/>
      <c r="G61" s="62">
        <f>E61*F61</f>
        <v>0</v>
      </c>
      <c r="H61" s="62">
        <v>8640</v>
      </c>
      <c r="I61" s="62">
        <f>E61*H61</f>
        <v>17280</v>
      </c>
      <c r="J61" s="62">
        <f t="shared" si="5"/>
        <v>17280</v>
      </c>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4"/>
      <c r="BG61" s="65" t="s">
        <v>295</v>
      </c>
      <c r="BH61" s="73"/>
      <c r="BI61" s="63"/>
      <c r="BJ61" s="63"/>
      <c r="BK61" s="63"/>
      <c r="BL61" s="63"/>
    </row>
    <row r="62" spans="1:64" s="5" customFormat="1" ht="22.5" x14ac:dyDescent="0.25">
      <c r="A62" s="2" t="s">
        <v>132</v>
      </c>
      <c r="B62" s="3"/>
      <c r="C62" s="17" t="s">
        <v>670</v>
      </c>
      <c r="D62" s="18" t="s">
        <v>298</v>
      </c>
      <c r="E62" s="8">
        <v>1</v>
      </c>
      <c r="F62" s="14">
        <v>2861.1000000000004</v>
      </c>
      <c r="G62" s="14">
        <f>E62*F62</f>
        <v>2861.1000000000004</v>
      </c>
      <c r="H62" s="14"/>
      <c r="I62" s="14">
        <f>E62*H62</f>
        <v>0</v>
      </c>
      <c r="J62" s="14">
        <f t="shared" si="5"/>
        <v>2861.1000000000004</v>
      </c>
      <c r="BF62" s="6"/>
      <c r="BG62" s="1" t="s">
        <v>670</v>
      </c>
      <c r="BH62" s="11"/>
    </row>
    <row r="63" spans="1:64" s="66" customFormat="1" ht="33.75" x14ac:dyDescent="0.25">
      <c r="A63" s="67" t="s">
        <v>256</v>
      </c>
      <c r="B63" s="82" t="s">
        <v>300</v>
      </c>
      <c r="C63" s="69" t="s">
        <v>301</v>
      </c>
      <c r="D63" s="70" t="s">
        <v>302</v>
      </c>
      <c r="E63" s="86">
        <v>3</v>
      </c>
      <c r="F63" s="62"/>
      <c r="G63" s="62">
        <f>E63*F63</f>
        <v>0</v>
      </c>
      <c r="H63" s="62">
        <v>8640</v>
      </c>
      <c r="I63" s="62">
        <f>E63*H63</f>
        <v>25920</v>
      </c>
      <c r="J63" s="62">
        <f t="shared" si="5"/>
        <v>25920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301</v>
      </c>
      <c r="BH63" s="73"/>
      <c r="BI63" s="63"/>
      <c r="BJ63" s="63"/>
      <c r="BK63" s="63"/>
      <c r="BL63" s="63"/>
    </row>
    <row r="64" spans="1:64" s="5" customFormat="1" ht="15" x14ac:dyDescent="0.25">
      <c r="A64" s="2" t="s">
        <v>137</v>
      </c>
      <c r="B64" s="3" t="s">
        <v>304</v>
      </c>
      <c r="C64" s="17" t="s">
        <v>305</v>
      </c>
      <c r="D64" s="18" t="s">
        <v>171</v>
      </c>
      <c r="E64" s="4">
        <v>0.45</v>
      </c>
      <c r="F64" s="14">
        <v>553.33333333333337</v>
      </c>
      <c r="G64" s="14">
        <f t="shared" ref="G64:G70" si="18">E64*F64</f>
        <v>249.00000000000003</v>
      </c>
      <c r="H64" s="14"/>
      <c r="I64" s="14">
        <f t="shared" ref="I64:I70" si="19">E64*H64</f>
        <v>0</v>
      </c>
      <c r="J64" s="14">
        <f t="shared" si="5"/>
        <v>249.00000000000003</v>
      </c>
      <c r="BF64" s="6"/>
      <c r="BG64" s="1" t="s">
        <v>305</v>
      </c>
      <c r="BH64" s="11"/>
    </row>
    <row r="65" spans="1:60" s="5" customFormat="1" ht="15" x14ac:dyDescent="0.25">
      <c r="A65" s="2" t="s">
        <v>619</v>
      </c>
      <c r="B65" s="3" t="s">
        <v>307</v>
      </c>
      <c r="C65" s="17" t="s">
        <v>308</v>
      </c>
      <c r="D65" s="18" t="s">
        <v>171</v>
      </c>
      <c r="E65" s="4">
        <v>2.16</v>
      </c>
      <c r="F65" s="14">
        <v>1850</v>
      </c>
      <c r="G65" s="14">
        <f t="shared" si="18"/>
        <v>3996.0000000000005</v>
      </c>
      <c r="H65" s="14"/>
      <c r="I65" s="14">
        <f t="shared" si="19"/>
        <v>0</v>
      </c>
      <c r="J65" s="14">
        <f t="shared" si="5"/>
        <v>3996.0000000000005</v>
      </c>
      <c r="BF65" s="6"/>
      <c r="BG65" s="1" t="s">
        <v>308</v>
      </c>
      <c r="BH65" s="11"/>
    </row>
    <row r="66" spans="1:60" s="5" customFormat="1" ht="22.5" x14ac:dyDescent="0.25">
      <c r="A66" s="2" t="s">
        <v>264</v>
      </c>
      <c r="B66" s="3" t="s">
        <v>310</v>
      </c>
      <c r="C66" s="17" t="s">
        <v>311</v>
      </c>
      <c r="D66" s="18" t="s">
        <v>243</v>
      </c>
      <c r="E66" s="23">
        <v>1.8000000000000001E-4</v>
      </c>
      <c r="F66" s="14">
        <v>1285000</v>
      </c>
      <c r="G66" s="14">
        <f t="shared" si="18"/>
        <v>231.3</v>
      </c>
      <c r="H66" s="14"/>
      <c r="I66" s="14">
        <f t="shared" si="19"/>
        <v>0</v>
      </c>
      <c r="J66" s="14">
        <f t="shared" si="5"/>
        <v>231.3</v>
      </c>
      <c r="BF66" s="6"/>
      <c r="BG66" s="1" t="s">
        <v>311</v>
      </c>
      <c r="BH66" s="11"/>
    </row>
    <row r="67" spans="1:60" s="5" customFormat="1" ht="22.5" x14ac:dyDescent="0.25">
      <c r="A67" s="2" t="s">
        <v>365</v>
      </c>
      <c r="B67" s="3"/>
      <c r="C67" s="17" t="s">
        <v>313</v>
      </c>
      <c r="D67" s="18" t="s">
        <v>174</v>
      </c>
      <c r="E67" s="8">
        <v>4</v>
      </c>
      <c r="F67" s="14">
        <v>687.50000000000011</v>
      </c>
      <c r="G67" s="14">
        <f t="shared" si="18"/>
        <v>2750.0000000000005</v>
      </c>
      <c r="H67" s="14"/>
      <c r="I67" s="14">
        <f t="shared" si="19"/>
        <v>0</v>
      </c>
      <c r="J67" s="14">
        <f t="shared" si="5"/>
        <v>2750.0000000000005</v>
      </c>
      <c r="BF67" s="6"/>
      <c r="BG67" s="1" t="s">
        <v>313</v>
      </c>
      <c r="BH67" s="11"/>
    </row>
    <row r="68" spans="1:60" s="5" customFormat="1" ht="15" x14ac:dyDescent="0.25">
      <c r="A68" s="2" t="s">
        <v>367</v>
      </c>
      <c r="B68" s="3"/>
      <c r="C68" s="17" t="s">
        <v>315</v>
      </c>
      <c r="D68" s="18" t="s">
        <v>174</v>
      </c>
      <c r="E68" s="8">
        <v>1</v>
      </c>
      <c r="F68" s="14">
        <v>49571.6</v>
      </c>
      <c r="G68" s="14">
        <f t="shared" si="18"/>
        <v>49571.6</v>
      </c>
      <c r="H68" s="14"/>
      <c r="I68" s="14">
        <f t="shared" si="19"/>
        <v>0</v>
      </c>
      <c r="J68" s="14">
        <f t="shared" si="5"/>
        <v>49571.6</v>
      </c>
      <c r="BF68" s="6"/>
      <c r="BG68" s="1" t="s">
        <v>315</v>
      </c>
      <c r="BH68" s="11"/>
    </row>
    <row r="69" spans="1:60" s="5" customFormat="1" ht="15" x14ac:dyDescent="0.25">
      <c r="A69" s="2" t="s">
        <v>145</v>
      </c>
      <c r="B69" s="3"/>
      <c r="C69" s="17" t="s">
        <v>317</v>
      </c>
      <c r="D69" s="18" t="s">
        <v>174</v>
      </c>
      <c r="E69" s="8">
        <v>5</v>
      </c>
      <c r="F69" s="14">
        <v>170.3</v>
      </c>
      <c r="G69" s="14">
        <f t="shared" si="18"/>
        <v>851.5</v>
      </c>
      <c r="H69" s="14"/>
      <c r="I69" s="14">
        <f t="shared" si="19"/>
        <v>0</v>
      </c>
      <c r="J69" s="14">
        <f t="shared" si="5"/>
        <v>851.5</v>
      </c>
      <c r="BF69" s="6"/>
      <c r="BG69" s="1" t="s">
        <v>317</v>
      </c>
      <c r="BH69" s="11"/>
    </row>
    <row r="70" spans="1:60" s="5" customFormat="1" ht="22.5" x14ac:dyDescent="0.25">
      <c r="A70" s="2" t="s">
        <v>276</v>
      </c>
      <c r="B70" s="3"/>
      <c r="C70" s="17" t="s">
        <v>319</v>
      </c>
      <c r="D70" s="18" t="s">
        <v>174</v>
      </c>
      <c r="E70" s="8">
        <v>3</v>
      </c>
      <c r="F70" s="14">
        <v>17339.400000000001</v>
      </c>
      <c r="G70" s="14">
        <f t="shared" si="18"/>
        <v>52018.200000000004</v>
      </c>
      <c r="H70" s="14"/>
      <c r="I70" s="14">
        <f t="shared" si="19"/>
        <v>0</v>
      </c>
      <c r="J70" s="14">
        <f t="shared" si="5"/>
        <v>52018.200000000004</v>
      </c>
      <c r="BF70" s="6"/>
      <c r="BG70" s="1" t="s">
        <v>319</v>
      </c>
      <c r="BH70" s="11"/>
    </row>
    <row r="71" spans="1:60" x14ac:dyDescent="0.25">
      <c r="G71" s="15">
        <f t="shared" ref="G71:I71" si="20">SUM(G3:G70)</f>
        <v>3056382.2588800001</v>
      </c>
      <c r="H71" s="15"/>
      <c r="I71" s="15">
        <f t="shared" si="20"/>
        <v>999997.23271328001</v>
      </c>
      <c r="J71" s="15">
        <f>SUM(J3:J70)</f>
        <v>4056379.4915932803</v>
      </c>
    </row>
  </sheetData>
  <autoFilter ref="E1:E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Q78"/>
  <sheetViews>
    <sheetView workbookViewId="0">
      <pane ySplit="1" topLeftCell="A2" activePane="bottomLeft" state="frozen"/>
      <selection pane="bottomLeft" activeCell="BQ7" sqref="BQ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17.2851562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Q1" s="90"/>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0.85507999999999995</v>
      </c>
      <c r="F3" s="62"/>
      <c r="G3" s="62">
        <f>E3*F3</f>
        <v>0</v>
      </c>
      <c r="H3" s="62">
        <v>225831.5</v>
      </c>
      <c r="I3" s="62">
        <f>E3*H3</f>
        <v>193103.99901999999</v>
      </c>
      <c r="J3" s="62">
        <f t="shared" ref="J3" si="0">G3+I3</f>
        <v>193103.99901999999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7">
        <v>1.5220419999999999</v>
      </c>
      <c r="F4" s="14">
        <v>380</v>
      </c>
      <c r="G4" s="14">
        <f>E4*F4</f>
        <v>578.37595999999996</v>
      </c>
      <c r="H4" s="14"/>
      <c r="I4" s="14">
        <f>E4*H4</f>
        <v>0</v>
      </c>
      <c r="J4" s="14">
        <f t="shared" ref="J4" si="1">G4+I4</f>
        <v>578.37595999999996</v>
      </c>
      <c r="BF4" s="6"/>
      <c r="BG4" s="1" t="s">
        <v>170</v>
      </c>
    </row>
    <row r="5" spans="1:69" s="5" customFormat="1" ht="33.75" x14ac:dyDescent="0.25">
      <c r="A5" s="2" t="s">
        <v>172</v>
      </c>
      <c r="B5" s="3"/>
      <c r="C5" s="17" t="s">
        <v>173</v>
      </c>
      <c r="D5" s="18" t="s">
        <v>174</v>
      </c>
      <c r="E5" s="8">
        <v>13</v>
      </c>
      <c r="F5" s="14">
        <v>21505.613999999998</v>
      </c>
      <c r="G5" s="14">
        <f t="shared" ref="G5:G18" si="2">E5*F5</f>
        <v>279572.98199999996</v>
      </c>
      <c r="H5" s="14"/>
      <c r="I5" s="14">
        <f t="shared" ref="I5:I18" si="3">E5*H5</f>
        <v>0</v>
      </c>
      <c r="J5" s="14">
        <f t="shared" ref="J5:J18" si="4">G5+I5</f>
        <v>279572.98199999996</v>
      </c>
      <c r="BF5" s="6"/>
      <c r="BG5" s="1" t="s">
        <v>173</v>
      </c>
    </row>
    <row r="6" spans="1:69" s="5" customFormat="1" ht="33.75" x14ac:dyDescent="0.25">
      <c r="A6" s="2" t="s">
        <v>175</v>
      </c>
      <c r="B6" s="3"/>
      <c r="C6" s="17" t="s">
        <v>176</v>
      </c>
      <c r="D6" s="18" t="s">
        <v>174</v>
      </c>
      <c r="E6" s="8">
        <v>9</v>
      </c>
      <c r="F6" s="14">
        <v>3421.34</v>
      </c>
      <c r="G6" s="14">
        <f t="shared" si="2"/>
        <v>30792.06</v>
      </c>
      <c r="H6" s="14"/>
      <c r="I6" s="14">
        <f t="shared" si="3"/>
        <v>0</v>
      </c>
      <c r="J6" s="14">
        <f t="shared" si="4"/>
        <v>30792.06</v>
      </c>
      <c r="BF6" s="6"/>
      <c r="BG6" s="1" t="s">
        <v>176</v>
      </c>
    </row>
    <row r="7" spans="1:69" s="5" customFormat="1" ht="45" x14ac:dyDescent="0.25">
      <c r="A7" s="2" t="s">
        <v>177</v>
      </c>
      <c r="B7" s="3"/>
      <c r="C7" s="17" t="s">
        <v>184</v>
      </c>
      <c r="D7" s="18" t="s">
        <v>174</v>
      </c>
      <c r="E7" s="8">
        <v>18</v>
      </c>
      <c r="F7" s="14">
        <v>111960.42</v>
      </c>
      <c r="G7" s="14">
        <f t="shared" si="2"/>
        <v>2015287.56</v>
      </c>
      <c r="H7" s="14"/>
      <c r="I7" s="14">
        <f t="shared" si="3"/>
        <v>0</v>
      </c>
      <c r="J7" s="14">
        <f t="shared" si="4"/>
        <v>2015287.56</v>
      </c>
      <c r="BF7" s="6"/>
      <c r="BG7" s="1" t="s">
        <v>184</v>
      </c>
    </row>
    <row r="8" spans="1:69" s="5" customFormat="1" ht="33.75" x14ac:dyDescent="0.25">
      <c r="A8" s="2" t="s">
        <v>179</v>
      </c>
      <c r="B8" s="3"/>
      <c r="C8" s="17" t="s">
        <v>333</v>
      </c>
      <c r="D8" s="18" t="s">
        <v>174</v>
      </c>
      <c r="E8" s="8">
        <v>6</v>
      </c>
      <c r="F8" s="14">
        <v>50292.866000000002</v>
      </c>
      <c r="G8" s="14">
        <f t="shared" si="2"/>
        <v>301757.196</v>
      </c>
      <c r="H8" s="14"/>
      <c r="I8" s="14">
        <f t="shared" si="3"/>
        <v>0</v>
      </c>
      <c r="J8" s="14">
        <f t="shared" si="4"/>
        <v>301757.196</v>
      </c>
      <c r="BF8" s="6"/>
      <c r="BG8" s="1" t="s">
        <v>333</v>
      </c>
    </row>
    <row r="9" spans="1:69" s="5" customFormat="1" ht="33.75" x14ac:dyDescent="0.25">
      <c r="A9" s="2" t="s">
        <v>181</v>
      </c>
      <c r="B9" s="3"/>
      <c r="C9" s="17" t="s">
        <v>334</v>
      </c>
      <c r="D9" s="18" t="s">
        <v>174</v>
      </c>
      <c r="E9" s="8">
        <v>6</v>
      </c>
      <c r="F9" s="14">
        <v>51508.222999999998</v>
      </c>
      <c r="G9" s="14">
        <f t="shared" si="2"/>
        <v>309049.33799999999</v>
      </c>
      <c r="H9" s="14"/>
      <c r="I9" s="14">
        <f t="shared" si="3"/>
        <v>0</v>
      </c>
      <c r="J9" s="14">
        <f t="shared" si="4"/>
        <v>309049.33799999999</v>
      </c>
      <c r="BF9" s="6"/>
      <c r="BG9" s="1" t="s">
        <v>334</v>
      </c>
    </row>
    <row r="10" spans="1:69" s="5" customFormat="1" ht="45" x14ac:dyDescent="0.25">
      <c r="A10" s="2" t="s">
        <v>183</v>
      </c>
      <c r="B10" s="3"/>
      <c r="C10" s="17" t="s">
        <v>188</v>
      </c>
      <c r="D10" s="18" t="s">
        <v>174</v>
      </c>
      <c r="E10" s="8">
        <v>8</v>
      </c>
      <c r="F10" s="14">
        <v>34645.611000000004</v>
      </c>
      <c r="G10" s="14">
        <f t="shared" si="2"/>
        <v>277164.88800000004</v>
      </c>
      <c r="H10" s="14"/>
      <c r="I10" s="14">
        <f t="shared" si="3"/>
        <v>0</v>
      </c>
      <c r="J10" s="14">
        <f t="shared" si="4"/>
        <v>277164.88800000004</v>
      </c>
      <c r="BF10" s="6"/>
      <c r="BG10" s="1" t="s">
        <v>188</v>
      </c>
    </row>
    <row r="11" spans="1:69" s="5" customFormat="1" ht="33.75" x14ac:dyDescent="0.25">
      <c r="A11" s="2" t="s">
        <v>185</v>
      </c>
      <c r="B11" s="3"/>
      <c r="C11" s="17" t="s">
        <v>690</v>
      </c>
      <c r="D11" s="18" t="s">
        <v>174</v>
      </c>
      <c r="E11" s="8">
        <v>10</v>
      </c>
      <c r="F11" s="14">
        <v>2486.4839999999999</v>
      </c>
      <c r="G11" s="14">
        <f t="shared" si="2"/>
        <v>24864.84</v>
      </c>
      <c r="H11" s="14"/>
      <c r="I11" s="14">
        <f t="shared" si="3"/>
        <v>0</v>
      </c>
      <c r="J11" s="14">
        <f t="shared" si="4"/>
        <v>24864.84</v>
      </c>
      <c r="BF11" s="6"/>
      <c r="BG11" s="1" t="s">
        <v>690</v>
      </c>
    </row>
    <row r="12" spans="1:69" s="5" customFormat="1" ht="33.75" x14ac:dyDescent="0.25">
      <c r="A12" s="2" t="s">
        <v>187</v>
      </c>
      <c r="B12" s="3"/>
      <c r="C12" s="17" t="s">
        <v>192</v>
      </c>
      <c r="D12" s="18" t="s">
        <v>174</v>
      </c>
      <c r="E12" s="8">
        <v>6</v>
      </c>
      <c r="F12" s="14">
        <v>4861.7400000000007</v>
      </c>
      <c r="G12" s="14">
        <f t="shared" si="2"/>
        <v>29170.440000000002</v>
      </c>
      <c r="H12" s="14"/>
      <c r="I12" s="14">
        <f t="shared" si="3"/>
        <v>0</v>
      </c>
      <c r="J12" s="14">
        <f t="shared" si="4"/>
        <v>29170.440000000002</v>
      </c>
      <c r="BF12" s="6"/>
      <c r="BG12" s="1" t="s">
        <v>192</v>
      </c>
    </row>
    <row r="13" spans="1:69" s="5" customFormat="1" ht="15" x14ac:dyDescent="0.25">
      <c r="A13" s="2" t="s">
        <v>189</v>
      </c>
      <c r="B13" s="3"/>
      <c r="C13" s="17" t="s">
        <v>193</v>
      </c>
      <c r="D13" s="18" t="s">
        <v>39</v>
      </c>
      <c r="E13" s="8">
        <v>10</v>
      </c>
      <c r="F13" s="14">
        <v>391.15699999999998</v>
      </c>
      <c r="G13" s="14">
        <f t="shared" si="2"/>
        <v>3911.5699999999997</v>
      </c>
      <c r="H13" s="14"/>
      <c r="I13" s="14">
        <f t="shared" si="3"/>
        <v>0</v>
      </c>
      <c r="J13" s="14">
        <f t="shared" si="4"/>
        <v>3911.5699999999997</v>
      </c>
      <c r="BF13" s="6"/>
      <c r="BG13" s="1" t="s">
        <v>193</v>
      </c>
    </row>
    <row r="14" spans="1:69" s="5" customFormat="1" ht="33.75" x14ac:dyDescent="0.25">
      <c r="A14" s="2" t="s">
        <v>191</v>
      </c>
      <c r="B14" s="3"/>
      <c r="C14" s="17" t="s">
        <v>194</v>
      </c>
      <c r="D14" s="18" t="s">
        <v>174</v>
      </c>
      <c r="E14" s="8">
        <v>36</v>
      </c>
      <c r="F14" s="14">
        <v>1598.454</v>
      </c>
      <c r="G14" s="14">
        <f t="shared" si="2"/>
        <v>57544.343999999997</v>
      </c>
      <c r="H14" s="14"/>
      <c r="I14" s="14">
        <f t="shared" si="3"/>
        <v>0</v>
      </c>
      <c r="J14" s="14">
        <f t="shared" si="4"/>
        <v>57544.343999999997</v>
      </c>
      <c r="BF14" s="6"/>
      <c r="BG14" s="1" t="s">
        <v>194</v>
      </c>
    </row>
    <row r="15" spans="1:69" s="5" customFormat="1" ht="33.75" x14ac:dyDescent="0.25">
      <c r="A15" s="2" t="s">
        <v>37</v>
      </c>
      <c r="B15" s="3"/>
      <c r="C15" s="17" t="s">
        <v>195</v>
      </c>
      <c r="D15" s="18" t="s">
        <v>174</v>
      </c>
      <c r="E15" s="8">
        <v>6</v>
      </c>
      <c r="F15" s="14">
        <v>2663.4920000000002</v>
      </c>
      <c r="G15" s="14">
        <f t="shared" si="2"/>
        <v>15980.952000000001</v>
      </c>
      <c r="H15" s="14"/>
      <c r="I15" s="14">
        <f t="shared" si="3"/>
        <v>0</v>
      </c>
      <c r="J15" s="14">
        <f t="shared" si="4"/>
        <v>15980.952000000001</v>
      </c>
      <c r="BF15" s="6"/>
      <c r="BG15" s="1" t="s">
        <v>195</v>
      </c>
    </row>
    <row r="16" spans="1:69" s="5" customFormat="1" ht="33.75" x14ac:dyDescent="0.25">
      <c r="A16" s="2" t="s">
        <v>40</v>
      </c>
      <c r="B16" s="3"/>
      <c r="C16" s="17" t="s">
        <v>196</v>
      </c>
      <c r="D16" s="18" t="s">
        <v>174</v>
      </c>
      <c r="E16" s="8">
        <v>82</v>
      </c>
      <c r="F16" s="14">
        <v>447.73300000000006</v>
      </c>
      <c r="G16" s="14">
        <f t="shared" si="2"/>
        <v>36714.106000000007</v>
      </c>
      <c r="H16" s="14"/>
      <c r="I16" s="14">
        <f t="shared" si="3"/>
        <v>0</v>
      </c>
      <c r="J16" s="14">
        <f t="shared" si="4"/>
        <v>36714.106000000007</v>
      </c>
      <c r="BF16" s="6"/>
      <c r="BG16" s="1" t="s">
        <v>196</v>
      </c>
    </row>
    <row r="17" spans="1:66" s="5" customFormat="1" ht="33.75" x14ac:dyDescent="0.25">
      <c r="A17" s="2" t="s">
        <v>42</v>
      </c>
      <c r="B17" s="3"/>
      <c r="C17" s="17" t="s">
        <v>197</v>
      </c>
      <c r="D17" s="18" t="s">
        <v>174</v>
      </c>
      <c r="E17" s="8">
        <v>33</v>
      </c>
      <c r="F17" s="14">
        <v>298.49299999999999</v>
      </c>
      <c r="G17" s="14">
        <f t="shared" si="2"/>
        <v>9850.2690000000002</v>
      </c>
      <c r="H17" s="14"/>
      <c r="I17" s="14">
        <f t="shared" si="3"/>
        <v>0</v>
      </c>
      <c r="J17" s="14">
        <f t="shared" si="4"/>
        <v>9850.2690000000002</v>
      </c>
      <c r="BF17" s="6"/>
      <c r="BG17" s="1" t="s">
        <v>197</v>
      </c>
    </row>
    <row r="18" spans="1:66" s="5" customFormat="1" ht="33.75" x14ac:dyDescent="0.25">
      <c r="A18" s="2" t="s">
        <v>44</v>
      </c>
      <c r="B18" s="3"/>
      <c r="C18" s="17" t="s">
        <v>198</v>
      </c>
      <c r="D18" s="18" t="s">
        <v>174</v>
      </c>
      <c r="E18" s="8">
        <v>30</v>
      </c>
      <c r="F18" s="14">
        <v>1336.9070000000002</v>
      </c>
      <c r="G18" s="14">
        <f t="shared" si="2"/>
        <v>40107.210000000006</v>
      </c>
      <c r="H18" s="14"/>
      <c r="I18" s="14">
        <f t="shared" si="3"/>
        <v>0</v>
      </c>
      <c r="J18" s="14">
        <f t="shared" si="4"/>
        <v>40107.210000000006</v>
      </c>
      <c r="BF18" s="6"/>
      <c r="BG18" s="1" t="s">
        <v>198</v>
      </c>
    </row>
    <row r="19" spans="1:66" s="66" customFormat="1" ht="22.5" x14ac:dyDescent="0.25">
      <c r="A19" s="67" t="s">
        <v>634</v>
      </c>
      <c r="B19" s="82" t="s">
        <v>200</v>
      </c>
      <c r="C19" s="69" t="s">
        <v>201</v>
      </c>
      <c r="D19" s="70" t="s">
        <v>3</v>
      </c>
      <c r="E19" s="84">
        <v>0.72850000000000004</v>
      </c>
      <c r="F19" s="62"/>
      <c r="G19" s="62">
        <f>E19*F19</f>
        <v>0</v>
      </c>
      <c r="H19" s="62">
        <v>305394.65000000002</v>
      </c>
      <c r="I19" s="62">
        <f>E19*H19</f>
        <v>222480.00252500002</v>
      </c>
      <c r="J19" s="62">
        <f t="shared" ref="J19:J67" si="5">G19+I19</f>
        <v>222480.00252500002</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5" x14ac:dyDescent="0.25">
      <c r="A20" s="2" t="s">
        <v>329</v>
      </c>
      <c r="B20" s="3" t="s">
        <v>169</v>
      </c>
      <c r="C20" s="17" t="s">
        <v>170</v>
      </c>
      <c r="D20" s="18" t="s">
        <v>171</v>
      </c>
      <c r="E20" s="27">
        <v>0.91062500000000002</v>
      </c>
      <c r="F20" s="14">
        <v>380</v>
      </c>
      <c r="G20" s="14">
        <f t="shared" ref="G20:G43" si="6">E20*F20</f>
        <v>346.03750000000002</v>
      </c>
      <c r="H20" s="14"/>
      <c r="I20" s="14">
        <f t="shared" ref="I20:I43" si="7">E20*H20</f>
        <v>0</v>
      </c>
      <c r="J20" s="14">
        <f t="shared" si="5"/>
        <v>346.03750000000002</v>
      </c>
      <c r="BF20" s="6"/>
      <c r="BG20" s="1" t="s">
        <v>170</v>
      </c>
    </row>
    <row r="21" spans="1:66" s="5" customFormat="1" ht="22.5" x14ac:dyDescent="0.25">
      <c r="A21" s="2" t="s">
        <v>50</v>
      </c>
      <c r="B21" s="3"/>
      <c r="C21" s="17" t="s">
        <v>636</v>
      </c>
      <c r="D21" s="18" t="s">
        <v>174</v>
      </c>
      <c r="E21" s="8">
        <v>14</v>
      </c>
      <c r="F21" s="14">
        <v>5597.1890000000003</v>
      </c>
      <c r="G21" s="14">
        <f t="shared" si="6"/>
        <v>78360.646000000008</v>
      </c>
      <c r="H21" s="14"/>
      <c r="I21" s="14">
        <f t="shared" si="7"/>
        <v>0</v>
      </c>
      <c r="J21" s="14">
        <f t="shared" si="5"/>
        <v>78360.646000000008</v>
      </c>
      <c r="BF21" s="6"/>
      <c r="BG21" s="1" t="s">
        <v>636</v>
      </c>
    </row>
    <row r="22" spans="1:66" s="5" customFormat="1" ht="22.5" x14ac:dyDescent="0.25">
      <c r="A22" s="2" t="s">
        <v>52</v>
      </c>
      <c r="B22" s="3"/>
      <c r="C22" s="17" t="s">
        <v>204</v>
      </c>
      <c r="D22" s="18" t="s">
        <v>174</v>
      </c>
      <c r="E22" s="8">
        <v>30</v>
      </c>
      <c r="F22" s="14">
        <v>7060.6120000000001</v>
      </c>
      <c r="G22" s="14">
        <f t="shared" si="6"/>
        <v>211818.36000000002</v>
      </c>
      <c r="H22" s="14"/>
      <c r="I22" s="14">
        <f t="shared" si="7"/>
        <v>0</v>
      </c>
      <c r="J22" s="14">
        <f t="shared" si="5"/>
        <v>211818.36000000002</v>
      </c>
      <c r="BF22" s="6"/>
      <c r="BG22" s="1" t="s">
        <v>204</v>
      </c>
    </row>
    <row r="23" spans="1:66" s="5" customFormat="1" ht="22.5" x14ac:dyDescent="0.25">
      <c r="A23" s="2" t="s">
        <v>54</v>
      </c>
      <c r="B23" s="3"/>
      <c r="C23" s="17" t="s">
        <v>207</v>
      </c>
      <c r="D23" s="18" t="s">
        <v>174</v>
      </c>
      <c r="E23" s="8">
        <v>4</v>
      </c>
      <c r="F23" s="14">
        <v>38820.067000000003</v>
      </c>
      <c r="G23" s="14">
        <f t="shared" si="6"/>
        <v>155280.26800000001</v>
      </c>
      <c r="H23" s="14"/>
      <c r="I23" s="14">
        <f t="shared" si="7"/>
        <v>0</v>
      </c>
      <c r="J23" s="14">
        <f t="shared" si="5"/>
        <v>155280.26800000001</v>
      </c>
      <c r="BF23" s="6"/>
      <c r="BG23" s="1" t="s">
        <v>207</v>
      </c>
    </row>
    <row r="24" spans="1:66" s="5" customFormat="1" ht="33.75" x14ac:dyDescent="0.25">
      <c r="A24" s="2" t="s">
        <v>56</v>
      </c>
      <c r="B24" s="3"/>
      <c r="C24" s="17" t="s">
        <v>613</v>
      </c>
      <c r="D24" s="18" t="s">
        <v>174</v>
      </c>
      <c r="E24" s="8">
        <v>3</v>
      </c>
      <c r="F24" s="14">
        <v>26869.609</v>
      </c>
      <c r="G24" s="14">
        <f t="shared" si="6"/>
        <v>80608.827000000005</v>
      </c>
      <c r="H24" s="14"/>
      <c r="I24" s="14">
        <f t="shared" si="7"/>
        <v>0</v>
      </c>
      <c r="J24" s="14">
        <f t="shared" si="5"/>
        <v>80608.827000000005</v>
      </c>
      <c r="BF24" s="6"/>
      <c r="BG24" s="1" t="s">
        <v>613</v>
      </c>
    </row>
    <row r="25" spans="1:66" s="5" customFormat="1" ht="22.5" x14ac:dyDescent="0.25">
      <c r="A25" s="2" t="s">
        <v>58</v>
      </c>
      <c r="B25" s="3"/>
      <c r="C25" s="17" t="s">
        <v>356</v>
      </c>
      <c r="D25" s="18" t="s">
        <v>174</v>
      </c>
      <c r="E25" s="8">
        <v>11</v>
      </c>
      <c r="F25" s="14">
        <v>3964.4670000000001</v>
      </c>
      <c r="G25" s="14">
        <f t="shared" si="6"/>
        <v>43609.137000000002</v>
      </c>
      <c r="H25" s="14"/>
      <c r="I25" s="14">
        <f t="shared" si="7"/>
        <v>0</v>
      </c>
      <c r="J25" s="14">
        <f t="shared" si="5"/>
        <v>43609.137000000002</v>
      </c>
      <c r="BF25" s="6"/>
      <c r="BG25" s="1" t="s">
        <v>356</v>
      </c>
    </row>
    <row r="26" spans="1:66" s="5" customFormat="1" ht="22.5" x14ac:dyDescent="0.25">
      <c r="A26" s="2" t="s">
        <v>60</v>
      </c>
      <c r="B26" s="3"/>
      <c r="C26" s="17" t="s">
        <v>210</v>
      </c>
      <c r="D26" s="18" t="s">
        <v>174</v>
      </c>
      <c r="E26" s="8">
        <v>3</v>
      </c>
      <c r="F26" s="14">
        <v>4497.7010000000009</v>
      </c>
      <c r="G26" s="14">
        <f t="shared" si="6"/>
        <v>13493.103000000003</v>
      </c>
      <c r="H26" s="14"/>
      <c r="I26" s="14">
        <f t="shared" si="7"/>
        <v>0</v>
      </c>
      <c r="J26" s="14">
        <f t="shared" si="5"/>
        <v>13493.103000000003</v>
      </c>
      <c r="BF26" s="6"/>
      <c r="BG26" s="1" t="s">
        <v>210</v>
      </c>
    </row>
    <row r="27" spans="1:66" s="5" customFormat="1" ht="22.5" x14ac:dyDescent="0.25">
      <c r="A27" s="2" t="s">
        <v>62</v>
      </c>
      <c r="B27" s="3"/>
      <c r="C27" s="17" t="s">
        <v>213</v>
      </c>
      <c r="D27" s="18" t="s">
        <v>174</v>
      </c>
      <c r="E27" s="8">
        <v>13</v>
      </c>
      <c r="F27" s="14">
        <v>12788.373</v>
      </c>
      <c r="G27" s="14">
        <f t="shared" si="6"/>
        <v>166248.84899999999</v>
      </c>
      <c r="H27" s="14"/>
      <c r="I27" s="14">
        <f t="shared" si="7"/>
        <v>0</v>
      </c>
      <c r="J27" s="14">
        <f t="shared" si="5"/>
        <v>166248.84899999999</v>
      </c>
      <c r="BF27" s="6"/>
      <c r="BG27" s="1" t="s">
        <v>213</v>
      </c>
    </row>
    <row r="28" spans="1:66" s="5" customFormat="1" ht="22.5" x14ac:dyDescent="0.25">
      <c r="A28" s="2" t="s">
        <v>64</v>
      </c>
      <c r="B28" s="3"/>
      <c r="C28" s="17" t="s">
        <v>215</v>
      </c>
      <c r="D28" s="18" t="s">
        <v>174</v>
      </c>
      <c r="E28" s="8">
        <v>113</v>
      </c>
      <c r="F28" s="14">
        <v>1504.4770000000001</v>
      </c>
      <c r="G28" s="14">
        <f t="shared" si="6"/>
        <v>170005.90100000001</v>
      </c>
      <c r="H28" s="14"/>
      <c r="I28" s="14">
        <f t="shared" si="7"/>
        <v>0</v>
      </c>
      <c r="J28" s="14">
        <f t="shared" si="5"/>
        <v>170005.90100000001</v>
      </c>
      <c r="BF28" s="6"/>
      <c r="BG28" s="1" t="s">
        <v>215</v>
      </c>
    </row>
    <row r="29" spans="1:66" s="5" customFormat="1" ht="45" x14ac:dyDescent="0.25">
      <c r="A29" s="2" t="s">
        <v>66</v>
      </c>
      <c r="B29" s="3"/>
      <c r="C29" s="17" t="s">
        <v>691</v>
      </c>
      <c r="D29" s="18" t="s">
        <v>174</v>
      </c>
      <c r="E29" s="8">
        <v>66</v>
      </c>
      <c r="F29" s="14">
        <v>592.0200000000001</v>
      </c>
      <c r="G29" s="14">
        <f t="shared" si="6"/>
        <v>39073.320000000007</v>
      </c>
      <c r="H29" s="14"/>
      <c r="I29" s="14">
        <f t="shared" si="7"/>
        <v>0</v>
      </c>
      <c r="J29" s="14">
        <f t="shared" si="5"/>
        <v>39073.320000000007</v>
      </c>
      <c r="BF29" s="6"/>
      <c r="BG29" s="1" t="s">
        <v>691</v>
      </c>
    </row>
    <row r="30" spans="1:66" s="5" customFormat="1" ht="22.5" x14ac:dyDescent="0.25">
      <c r="A30" s="2" t="s">
        <v>68</v>
      </c>
      <c r="B30" s="3"/>
      <c r="C30" s="17" t="s">
        <v>220</v>
      </c>
      <c r="D30" s="18" t="s">
        <v>174</v>
      </c>
      <c r="E30" s="8">
        <v>41</v>
      </c>
      <c r="F30" s="14">
        <v>7032.87</v>
      </c>
      <c r="G30" s="14">
        <f t="shared" si="6"/>
        <v>288347.67</v>
      </c>
      <c r="H30" s="14"/>
      <c r="I30" s="14">
        <f t="shared" si="7"/>
        <v>0</v>
      </c>
      <c r="J30" s="14">
        <f t="shared" si="5"/>
        <v>288347.67</v>
      </c>
      <c r="BF30" s="6"/>
      <c r="BG30" s="1" t="s">
        <v>220</v>
      </c>
    </row>
    <row r="31" spans="1:66" s="5" customFormat="1" ht="22.5" x14ac:dyDescent="0.25">
      <c r="A31" s="2" t="s">
        <v>70</v>
      </c>
      <c r="B31" s="3"/>
      <c r="C31" s="17" t="s">
        <v>221</v>
      </c>
      <c r="D31" s="18" t="s">
        <v>174</v>
      </c>
      <c r="E31" s="8">
        <v>62</v>
      </c>
      <c r="F31" s="14">
        <v>170</v>
      </c>
      <c r="G31" s="14">
        <f t="shared" si="6"/>
        <v>10540</v>
      </c>
      <c r="H31" s="14"/>
      <c r="I31" s="14">
        <f t="shared" si="7"/>
        <v>0</v>
      </c>
      <c r="J31" s="14">
        <f t="shared" si="5"/>
        <v>10540</v>
      </c>
      <c r="BF31" s="6"/>
      <c r="BG31" s="1" t="s">
        <v>221</v>
      </c>
      <c r="BH31" s="11"/>
    </row>
    <row r="32" spans="1:66" s="5" customFormat="1" ht="22.5" x14ac:dyDescent="0.25">
      <c r="A32" s="2" t="s">
        <v>72</v>
      </c>
      <c r="B32" s="3"/>
      <c r="C32" s="17" t="s">
        <v>222</v>
      </c>
      <c r="D32" s="18" t="s">
        <v>174</v>
      </c>
      <c r="E32" s="8">
        <v>10</v>
      </c>
      <c r="F32" s="14">
        <v>250</v>
      </c>
      <c r="G32" s="14">
        <f t="shared" si="6"/>
        <v>2500</v>
      </c>
      <c r="H32" s="14"/>
      <c r="I32" s="14">
        <f t="shared" si="7"/>
        <v>0</v>
      </c>
      <c r="J32" s="14">
        <f t="shared" si="5"/>
        <v>2500</v>
      </c>
      <c r="BF32" s="6"/>
      <c r="BG32" s="1" t="s">
        <v>222</v>
      </c>
      <c r="BH32" s="11"/>
    </row>
    <row r="33" spans="1:64" s="5" customFormat="1" ht="22.5" x14ac:dyDescent="0.25">
      <c r="A33" s="2" t="s">
        <v>74</v>
      </c>
      <c r="B33" s="3"/>
      <c r="C33" s="17" t="s">
        <v>223</v>
      </c>
      <c r="D33" s="18" t="s">
        <v>174</v>
      </c>
      <c r="E33" s="8">
        <v>65</v>
      </c>
      <c r="F33" s="14">
        <v>1163.4739999999999</v>
      </c>
      <c r="G33" s="14">
        <f t="shared" si="6"/>
        <v>75625.81</v>
      </c>
      <c r="H33" s="14"/>
      <c r="I33" s="14">
        <f t="shared" si="7"/>
        <v>0</v>
      </c>
      <c r="J33" s="14">
        <f t="shared" si="5"/>
        <v>75625.81</v>
      </c>
      <c r="BF33" s="6"/>
      <c r="BG33" s="1" t="s">
        <v>223</v>
      </c>
      <c r="BH33" s="11"/>
    </row>
    <row r="34" spans="1:64" s="5" customFormat="1" ht="33.75" x14ac:dyDescent="0.25">
      <c r="A34" s="2" t="s">
        <v>76</v>
      </c>
      <c r="B34" s="3"/>
      <c r="C34" s="17" t="s">
        <v>224</v>
      </c>
      <c r="D34" s="18" t="s">
        <v>174</v>
      </c>
      <c r="E34" s="8">
        <v>10</v>
      </c>
      <c r="F34" s="14">
        <v>231.47800000000001</v>
      </c>
      <c r="G34" s="14">
        <f t="shared" si="6"/>
        <v>2314.7800000000002</v>
      </c>
      <c r="H34" s="14"/>
      <c r="I34" s="14">
        <f t="shared" si="7"/>
        <v>0</v>
      </c>
      <c r="J34" s="14">
        <f t="shared" si="5"/>
        <v>2314.7800000000002</v>
      </c>
      <c r="BF34" s="6"/>
      <c r="BG34" s="1" t="s">
        <v>224</v>
      </c>
      <c r="BH34" s="11"/>
    </row>
    <row r="35" spans="1:64" s="5" customFormat="1" ht="22.5" x14ac:dyDescent="0.25">
      <c r="A35" s="2" t="s">
        <v>78</v>
      </c>
      <c r="B35" s="3"/>
      <c r="C35" s="17" t="s">
        <v>225</v>
      </c>
      <c r="D35" s="18" t="s">
        <v>226</v>
      </c>
      <c r="E35" s="8">
        <v>6</v>
      </c>
      <c r="F35" s="14">
        <v>260.61750000000001</v>
      </c>
      <c r="G35" s="14">
        <f t="shared" si="6"/>
        <v>1563.7049999999999</v>
      </c>
      <c r="H35" s="14"/>
      <c r="I35" s="14">
        <f t="shared" si="7"/>
        <v>0</v>
      </c>
      <c r="J35" s="14">
        <f t="shared" si="5"/>
        <v>1563.7049999999999</v>
      </c>
      <c r="BF35" s="6"/>
      <c r="BG35" s="1" t="s">
        <v>225</v>
      </c>
      <c r="BH35" s="11"/>
    </row>
    <row r="36" spans="1:64" s="5" customFormat="1" ht="33.75" x14ac:dyDescent="0.25">
      <c r="A36" s="2" t="s">
        <v>80</v>
      </c>
      <c r="B36" s="3"/>
      <c r="C36" s="17" t="s">
        <v>227</v>
      </c>
      <c r="D36" s="18" t="s">
        <v>174</v>
      </c>
      <c r="E36" s="8">
        <v>39</v>
      </c>
      <c r="F36" s="14">
        <v>138.28100000000001</v>
      </c>
      <c r="G36" s="14">
        <f t="shared" si="6"/>
        <v>5392.9589999999998</v>
      </c>
      <c r="H36" s="14"/>
      <c r="I36" s="14">
        <f t="shared" si="7"/>
        <v>0</v>
      </c>
      <c r="J36" s="14">
        <f t="shared" si="5"/>
        <v>5392.9589999999998</v>
      </c>
      <c r="BF36" s="6"/>
      <c r="BG36" s="1" t="s">
        <v>227</v>
      </c>
      <c r="BH36" s="11"/>
    </row>
    <row r="37" spans="1:64" s="5" customFormat="1" ht="33.75" x14ac:dyDescent="0.25">
      <c r="A37" s="2" t="s">
        <v>82</v>
      </c>
      <c r="B37" s="3"/>
      <c r="C37" s="17" t="s">
        <v>228</v>
      </c>
      <c r="D37" s="18" t="s">
        <v>174</v>
      </c>
      <c r="E37" s="8">
        <v>315</v>
      </c>
      <c r="F37" s="14">
        <v>280.31900000000002</v>
      </c>
      <c r="G37" s="14">
        <f t="shared" si="6"/>
        <v>88300.485000000001</v>
      </c>
      <c r="H37" s="14"/>
      <c r="I37" s="14">
        <f t="shared" si="7"/>
        <v>0</v>
      </c>
      <c r="J37" s="14">
        <f t="shared" si="5"/>
        <v>88300.485000000001</v>
      </c>
      <c r="BF37" s="6"/>
      <c r="BG37" s="1" t="s">
        <v>228</v>
      </c>
      <c r="BH37" s="11"/>
    </row>
    <row r="38" spans="1:64" s="5" customFormat="1" ht="33.75" x14ac:dyDescent="0.25">
      <c r="A38" s="2" t="s">
        <v>84</v>
      </c>
      <c r="B38" s="3"/>
      <c r="C38" s="17" t="s">
        <v>229</v>
      </c>
      <c r="D38" s="18" t="s">
        <v>174</v>
      </c>
      <c r="E38" s="8">
        <v>148</v>
      </c>
      <c r="F38" s="14">
        <v>215.18900000000002</v>
      </c>
      <c r="G38" s="14">
        <f t="shared" si="6"/>
        <v>31847.972000000002</v>
      </c>
      <c r="H38" s="14"/>
      <c r="I38" s="14">
        <f t="shared" si="7"/>
        <v>0</v>
      </c>
      <c r="J38" s="14">
        <f t="shared" si="5"/>
        <v>31847.972000000002</v>
      </c>
      <c r="BF38" s="6"/>
      <c r="BG38" s="1" t="s">
        <v>229</v>
      </c>
      <c r="BH38" s="11"/>
    </row>
    <row r="39" spans="1:64" s="5" customFormat="1" ht="33.75" x14ac:dyDescent="0.25">
      <c r="A39" s="2" t="s">
        <v>86</v>
      </c>
      <c r="B39" s="3"/>
      <c r="C39" s="17" t="s">
        <v>230</v>
      </c>
      <c r="D39" s="18" t="s">
        <v>174</v>
      </c>
      <c r="E39" s="8">
        <v>227</v>
      </c>
      <c r="F39" s="14">
        <v>354.28899999999999</v>
      </c>
      <c r="G39" s="14">
        <f t="shared" si="6"/>
        <v>80423.603000000003</v>
      </c>
      <c r="H39" s="14"/>
      <c r="I39" s="14">
        <f t="shared" si="7"/>
        <v>0</v>
      </c>
      <c r="J39" s="14">
        <f t="shared" si="5"/>
        <v>80423.603000000003</v>
      </c>
      <c r="BF39" s="6"/>
      <c r="BG39" s="1" t="s">
        <v>230</v>
      </c>
      <c r="BH39" s="11"/>
    </row>
    <row r="40" spans="1:64" s="5" customFormat="1" ht="33.75" x14ac:dyDescent="0.25">
      <c r="A40" s="2" t="s">
        <v>88</v>
      </c>
      <c r="B40" s="3"/>
      <c r="C40" s="17" t="s">
        <v>231</v>
      </c>
      <c r="D40" s="18" t="s">
        <v>174</v>
      </c>
      <c r="E40" s="8">
        <v>36</v>
      </c>
      <c r="F40" s="14">
        <v>728.45500000000004</v>
      </c>
      <c r="G40" s="14">
        <f t="shared" si="6"/>
        <v>26224.38</v>
      </c>
      <c r="H40" s="14"/>
      <c r="I40" s="14">
        <f t="shared" si="7"/>
        <v>0</v>
      </c>
      <c r="J40" s="14">
        <f t="shared" si="5"/>
        <v>26224.38</v>
      </c>
      <c r="BF40" s="6"/>
      <c r="BG40" s="1" t="s">
        <v>231</v>
      </c>
      <c r="BH40" s="11"/>
    </row>
    <row r="41" spans="1:64" s="5" customFormat="1" ht="22.5" x14ac:dyDescent="0.25">
      <c r="A41" s="2" t="s">
        <v>90</v>
      </c>
      <c r="B41" s="3"/>
      <c r="C41" s="17" t="s">
        <v>232</v>
      </c>
      <c r="D41" s="18" t="s">
        <v>233</v>
      </c>
      <c r="E41" s="8">
        <v>2</v>
      </c>
      <c r="F41" s="14">
        <v>1729.2</v>
      </c>
      <c r="G41" s="14">
        <f t="shared" si="6"/>
        <v>3458.4</v>
      </c>
      <c r="H41" s="14"/>
      <c r="I41" s="14">
        <f t="shared" si="7"/>
        <v>0</v>
      </c>
      <c r="J41" s="14">
        <f t="shared" si="5"/>
        <v>3458.4</v>
      </c>
      <c r="BF41" s="6"/>
      <c r="BG41" s="1" t="s">
        <v>232</v>
      </c>
      <c r="BH41" s="11"/>
    </row>
    <row r="42" spans="1:64" s="5" customFormat="1" ht="22.5" x14ac:dyDescent="0.25">
      <c r="A42" s="2" t="s">
        <v>92</v>
      </c>
      <c r="B42" s="3"/>
      <c r="C42" s="17" t="s">
        <v>681</v>
      </c>
      <c r="D42" s="18" t="s">
        <v>233</v>
      </c>
      <c r="E42" s="8">
        <v>1</v>
      </c>
      <c r="F42" s="14">
        <v>1014.2000000000002</v>
      </c>
      <c r="G42" s="14">
        <f t="shared" si="6"/>
        <v>1014.2000000000002</v>
      </c>
      <c r="H42" s="14"/>
      <c r="I42" s="14">
        <f t="shared" si="7"/>
        <v>0</v>
      </c>
      <c r="J42" s="14">
        <f t="shared" si="5"/>
        <v>1014.2000000000002</v>
      </c>
      <c r="BF42" s="6"/>
      <c r="BG42" s="1" t="s">
        <v>681</v>
      </c>
      <c r="BH42" s="11"/>
    </row>
    <row r="43" spans="1:64" s="5" customFormat="1" ht="22.5" x14ac:dyDescent="0.25">
      <c r="A43" s="2" t="s">
        <v>94</v>
      </c>
      <c r="B43" s="3"/>
      <c r="C43" s="17" t="s">
        <v>235</v>
      </c>
      <c r="D43" s="18" t="s">
        <v>233</v>
      </c>
      <c r="E43" s="8">
        <v>2</v>
      </c>
      <c r="F43" s="14">
        <v>39912.678399999997</v>
      </c>
      <c r="G43" s="14">
        <f t="shared" si="6"/>
        <v>79825.356799999994</v>
      </c>
      <c r="H43" s="14"/>
      <c r="I43" s="14">
        <f t="shared" si="7"/>
        <v>0</v>
      </c>
      <c r="J43" s="14">
        <f t="shared" si="5"/>
        <v>79825.356799999994</v>
      </c>
      <c r="BF43" s="6"/>
      <c r="BG43" s="1" t="s">
        <v>235</v>
      </c>
      <c r="BH43" s="11"/>
    </row>
    <row r="44" spans="1:64" s="66" customFormat="1" ht="56.25" x14ac:dyDescent="0.25">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5" x14ac:dyDescent="0.25">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2.5" x14ac:dyDescent="0.25">
      <c r="A46" s="2" t="s">
        <v>100</v>
      </c>
      <c r="B46" s="3" t="s">
        <v>262</v>
      </c>
      <c r="C46" s="17" t="s">
        <v>263</v>
      </c>
      <c r="D46" s="18" t="s">
        <v>174</v>
      </c>
      <c r="E46" s="8">
        <v>1</v>
      </c>
      <c r="F46" s="14">
        <v>5480.96</v>
      </c>
      <c r="G46" s="14">
        <f t="shared" si="8"/>
        <v>5480.96</v>
      </c>
      <c r="H46" s="14"/>
      <c r="I46" s="14">
        <f t="shared" si="9"/>
        <v>0</v>
      </c>
      <c r="J46" s="14">
        <f t="shared" si="5"/>
        <v>5480.96</v>
      </c>
      <c r="BF46" s="6"/>
      <c r="BG46" s="1" t="s">
        <v>263</v>
      </c>
      <c r="BH46" s="11"/>
    </row>
    <row r="47" spans="1:64" s="66" customFormat="1" ht="33.75" x14ac:dyDescent="0.25">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2.5" x14ac:dyDescent="0.25">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3.75" x14ac:dyDescent="0.25">
      <c r="A49" s="2" t="s">
        <v>106</v>
      </c>
      <c r="B49" s="3"/>
      <c r="C49" s="17" t="s">
        <v>244</v>
      </c>
      <c r="D49" s="18" t="s">
        <v>174</v>
      </c>
      <c r="E49" s="8">
        <v>30</v>
      </c>
      <c r="F49" s="14">
        <v>2241.92</v>
      </c>
      <c r="G49" s="14">
        <f t="shared" si="10"/>
        <v>67257.600000000006</v>
      </c>
      <c r="H49" s="14"/>
      <c r="I49" s="14">
        <f t="shared" si="11"/>
        <v>0</v>
      </c>
      <c r="J49" s="14">
        <f t="shared" si="5"/>
        <v>67257.600000000006</v>
      </c>
      <c r="BF49" s="6"/>
      <c r="BG49" s="1" t="s">
        <v>244</v>
      </c>
      <c r="BH49" s="11"/>
    </row>
    <row r="50" spans="1:66" s="66" customFormat="1" ht="33.75" x14ac:dyDescent="0.25">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5" x14ac:dyDescent="0.25">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5" x14ac:dyDescent="0.25">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33.75" x14ac:dyDescent="0.25">
      <c r="A53" s="2" t="s">
        <v>114</v>
      </c>
      <c r="B53" s="3"/>
      <c r="C53" s="17" t="s">
        <v>253</v>
      </c>
      <c r="D53" s="18" t="s">
        <v>39</v>
      </c>
      <c r="E53" s="7">
        <v>25.5</v>
      </c>
      <c r="F53" s="14">
        <v>300.47600000000006</v>
      </c>
      <c r="G53" s="14">
        <f t="shared" si="12"/>
        <v>7662.1380000000017</v>
      </c>
      <c r="H53" s="14"/>
      <c r="I53" s="14">
        <f t="shared" si="13"/>
        <v>0</v>
      </c>
      <c r="J53" s="14">
        <f t="shared" si="5"/>
        <v>7662.1380000000017</v>
      </c>
      <c r="BF53" s="6"/>
      <c r="BG53" s="1" t="s">
        <v>253</v>
      </c>
      <c r="BH53" s="11"/>
    </row>
    <row r="54" spans="1:66" s="5" customFormat="1" ht="15" x14ac:dyDescent="0.25">
      <c r="A54" s="2" t="s">
        <v>116</v>
      </c>
      <c r="B54" s="3"/>
      <c r="C54" s="17" t="s">
        <v>254</v>
      </c>
      <c r="D54" s="18" t="s">
        <v>255</v>
      </c>
      <c r="E54" s="8">
        <v>1</v>
      </c>
      <c r="F54" s="14">
        <v>500</v>
      </c>
      <c r="G54" s="14">
        <f t="shared" si="12"/>
        <v>500</v>
      </c>
      <c r="H54" s="14"/>
      <c r="I54" s="14">
        <f t="shared" si="13"/>
        <v>0</v>
      </c>
      <c r="J54" s="14">
        <f t="shared" si="5"/>
        <v>500</v>
      </c>
      <c r="BF54" s="6"/>
      <c r="BG54" s="1" t="s">
        <v>254</v>
      </c>
      <c r="BH54" s="11"/>
    </row>
    <row r="55" spans="1:66" s="66" customFormat="1" ht="22.5" x14ac:dyDescent="0.25">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5" x14ac:dyDescent="0.25">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5" x14ac:dyDescent="0.25">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5" x14ac:dyDescent="0.25">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3.75" x14ac:dyDescent="0.25">
      <c r="A59" s="2" t="s">
        <v>126</v>
      </c>
      <c r="B59" s="3"/>
      <c r="C59" s="17" t="s">
        <v>277</v>
      </c>
      <c r="D59" s="18" t="s">
        <v>39</v>
      </c>
      <c r="E59" s="7">
        <v>123.6</v>
      </c>
      <c r="F59" s="14">
        <v>184.18400000000003</v>
      </c>
      <c r="G59" s="14">
        <f t="shared" si="14"/>
        <v>22765.142400000001</v>
      </c>
      <c r="H59" s="14"/>
      <c r="I59" s="14">
        <f t="shared" si="15"/>
        <v>0</v>
      </c>
      <c r="J59" s="14">
        <f t="shared" si="5"/>
        <v>22765.142400000001</v>
      </c>
      <c r="BF59" s="6"/>
      <c r="BG59" s="1" t="s">
        <v>277</v>
      </c>
      <c r="BH59" s="11"/>
    </row>
    <row r="60" spans="1:66" s="5" customFormat="1" ht="33.75" x14ac:dyDescent="0.25">
      <c r="A60" s="2" t="s">
        <v>128</v>
      </c>
      <c r="B60" s="3"/>
      <c r="C60" s="17" t="s">
        <v>279</v>
      </c>
      <c r="D60" s="18" t="s">
        <v>39</v>
      </c>
      <c r="E60" s="4">
        <v>56.65</v>
      </c>
      <c r="F60" s="14">
        <v>234.16800000000003</v>
      </c>
      <c r="G60" s="14">
        <f t="shared" si="14"/>
        <v>13265.617200000002</v>
      </c>
      <c r="H60" s="14"/>
      <c r="I60" s="14">
        <f t="shared" si="15"/>
        <v>0</v>
      </c>
      <c r="J60" s="14">
        <f t="shared" si="5"/>
        <v>13265.617200000002</v>
      </c>
      <c r="BF60" s="6"/>
      <c r="BG60" s="1" t="s">
        <v>279</v>
      </c>
      <c r="BH60" s="11"/>
    </row>
    <row r="61" spans="1:66" s="5" customFormat="1" ht="22.5" x14ac:dyDescent="0.25">
      <c r="A61" s="2" t="s">
        <v>130</v>
      </c>
      <c r="B61" s="3"/>
      <c r="C61" s="17" t="s">
        <v>281</v>
      </c>
      <c r="D61" s="18" t="s">
        <v>174</v>
      </c>
      <c r="E61" s="8">
        <v>240</v>
      </c>
      <c r="F61" s="14">
        <v>294.47680000000003</v>
      </c>
      <c r="G61" s="14">
        <f t="shared" si="14"/>
        <v>70674.432000000001</v>
      </c>
      <c r="H61" s="14"/>
      <c r="I61" s="14">
        <f t="shared" si="15"/>
        <v>0</v>
      </c>
      <c r="J61" s="14">
        <f t="shared" si="5"/>
        <v>70674.432000000001</v>
      </c>
      <c r="BF61" s="6"/>
      <c r="BG61" s="1" t="s">
        <v>281</v>
      </c>
      <c r="BH61" s="11"/>
    </row>
    <row r="62" spans="1:66" s="5" customFormat="1" ht="22.5" x14ac:dyDescent="0.25">
      <c r="A62" s="2" t="s">
        <v>132</v>
      </c>
      <c r="B62" s="3"/>
      <c r="C62" s="17" t="s">
        <v>688</v>
      </c>
      <c r="D62" s="18" t="s">
        <v>174</v>
      </c>
      <c r="E62" s="8">
        <v>110</v>
      </c>
      <c r="F62" s="14">
        <v>375.73120000000006</v>
      </c>
      <c r="G62" s="14">
        <f t="shared" si="14"/>
        <v>41330.432000000008</v>
      </c>
      <c r="H62" s="14"/>
      <c r="I62" s="14">
        <f t="shared" si="15"/>
        <v>0</v>
      </c>
      <c r="J62" s="14">
        <f t="shared" si="5"/>
        <v>41330.432000000008</v>
      </c>
      <c r="BF62" s="6"/>
      <c r="BG62" s="1" t="s">
        <v>688</v>
      </c>
      <c r="BH62" s="11"/>
    </row>
    <row r="63" spans="1:66" s="5" customFormat="1" ht="15" x14ac:dyDescent="0.25">
      <c r="A63" s="2" t="s">
        <v>134</v>
      </c>
      <c r="B63" s="3"/>
      <c r="C63" s="17" t="s">
        <v>284</v>
      </c>
      <c r="D63" s="18" t="s">
        <v>174</v>
      </c>
      <c r="E63" s="8">
        <v>350</v>
      </c>
      <c r="F63" s="14">
        <v>403.57120000000003</v>
      </c>
      <c r="G63" s="14">
        <f t="shared" si="14"/>
        <v>141249.92000000001</v>
      </c>
      <c r="H63" s="14"/>
      <c r="I63" s="14">
        <f t="shared" si="15"/>
        <v>0</v>
      </c>
      <c r="J63" s="14">
        <f t="shared" si="5"/>
        <v>141249.92000000001</v>
      </c>
      <c r="BF63" s="6"/>
      <c r="BG63" s="1" t="s">
        <v>284</v>
      </c>
      <c r="BH63" s="11"/>
    </row>
    <row r="64" spans="1:66" s="66" customFormat="1" ht="45" x14ac:dyDescent="0.25">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2.5" x14ac:dyDescent="0.25">
      <c r="A65" s="2" t="s">
        <v>140</v>
      </c>
      <c r="B65" s="3"/>
      <c r="C65" s="17" t="s">
        <v>288</v>
      </c>
      <c r="D65" s="18" t="s">
        <v>289</v>
      </c>
      <c r="E65" s="8">
        <v>1</v>
      </c>
      <c r="F65" s="14">
        <v>3600</v>
      </c>
      <c r="G65" s="14">
        <f t="shared" ref="G65:G67" si="16">E65*F65</f>
        <v>3600</v>
      </c>
      <c r="H65" s="14"/>
      <c r="I65" s="14">
        <f t="shared" ref="I65:I67" si="17">E65*H65</f>
        <v>0</v>
      </c>
      <c r="J65" s="14">
        <f t="shared" si="5"/>
        <v>3600</v>
      </c>
      <c r="BF65" s="6"/>
      <c r="BG65" s="1" t="s">
        <v>288</v>
      </c>
      <c r="BH65" s="11"/>
    </row>
    <row r="66" spans="1:64" s="5" customFormat="1" ht="22.5" x14ac:dyDescent="0.25">
      <c r="A66" s="2" t="s">
        <v>364</v>
      </c>
      <c r="B66" s="3"/>
      <c r="C66" s="17" t="s">
        <v>291</v>
      </c>
      <c r="D66" s="18" t="s">
        <v>289</v>
      </c>
      <c r="E66" s="8">
        <v>2</v>
      </c>
      <c r="F66" s="14">
        <v>14100</v>
      </c>
      <c r="G66" s="14">
        <f t="shared" si="16"/>
        <v>28200</v>
      </c>
      <c r="H66" s="14"/>
      <c r="I66" s="14">
        <f t="shared" si="17"/>
        <v>0</v>
      </c>
      <c r="J66" s="14">
        <f t="shared" si="5"/>
        <v>28200</v>
      </c>
      <c r="BF66" s="6"/>
      <c r="BG66" s="1" t="s">
        <v>291</v>
      </c>
      <c r="BH66" s="11"/>
    </row>
    <row r="67" spans="1:64" s="5" customFormat="1" ht="22.5" x14ac:dyDescent="0.25">
      <c r="A67" s="2" t="s">
        <v>365</v>
      </c>
      <c r="B67" s="3"/>
      <c r="C67" s="17" t="s">
        <v>292</v>
      </c>
      <c r="D67" s="18" t="s">
        <v>289</v>
      </c>
      <c r="E67" s="8">
        <v>1</v>
      </c>
      <c r="F67" s="14">
        <v>20350.000000000004</v>
      </c>
      <c r="G67" s="14">
        <f t="shared" si="16"/>
        <v>20350.000000000004</v>
      </c>
      <c r="H67" s="14"/>
      <c r="I67" s="14">
        <f t="shared" si="17"/>
        <v>0</v>
      </c>
      <c r="J67" s="14">
        <f t="shared" si="5"/>
        <v>20350.000000000004</v>
      </c>
      <c r="BF67" s="6"/>
      <c r="BG67" s="1" t="s">
        <v>292</v>
      </c>
      <c r="BH67" s="11"/>
    </row>
    <row r="68" spans="1:64" s="66" customFormat="1" ht="45" x14ac:dyDescent="0.25">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2.5" x14ac:dyDescent="0.25">
      <c r="A69" s="2" t="s">
        <v>145</v>
      </c>
      <c r="B69" s="3"/>
      <c r="C69" s="17" t="s">
        <v>631</v>
      </c>
      <c r="D69" s="18" t="s">
        <v>298</v>
      </c>
      <c r="E69" s="8">
        <v>2</v>
      </c>
      <c r="F69" s="14">
        <v>5646.3</v>
      </c>
      <c r="G69" s="14">
        <f>E69*F69</f>
        <v>11292.6</v>
      </c>
      <c r="H69" s="14"/>
      <c r="I69" s="14">
        <f>E69*H69</f>
        <v>0</v>
      </c>
      <c r="J69" s="14">
        <f t="shared" si="18"/>
        <v>11292.6</v>
      </c>
      <c r="BF69" s="6"/>
      <c r="BG69" s="1" t="s">
        <v>631</v>
      </c>
      <c r="BH69" s="11"/>
    </row>
    <row r="70" spans="1:64" s="66" customFormat="1" ht="33.75" x14ac:dyDescent="0.25">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5" x14ac:dyDescent="0.25">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5" x14ac:dyDescent="0.25">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2.5" x14ac:dyDescent="0.25">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2.5" x14ac:dyDescent="0.25">
      <c r="A74" s="2" t="s">
        <v>283</v>
      </c>
      <c r="B74" s="3"/>
      <c r="C74" s="17" t="s">
        <v>313</v>
      </c>
      <c r="D74" s="18" t="s">
        <v>174</v>
      </c>
      <c r="E74" s="8">
        <v>3</v>
      </c>
      <c r="F74" s="14">
        <v>687.50000000000011</v>
      </c>
      <c r="G74" s="14">
        <f t="shared" si="19"/>
        <v>2062.5000000000005</v>
      </c>
      <c r="H74" s="14"/>
      <c r="I74" s="14">
        <f t="shared" si="20"/>
        <v>0</v>
      </c>
      <c r="J74" s="14">
        <f t="shared" si="18"/>
        <v>2062.5000000000005</v>
      </c>
      <c r="BF74" s="6"/>
      <c r="BG74" s="1" t="s">
        <v>313</v>
      </c>
      <c r="BH74" s="11"/>
    </row>
    <row r="75" spans="1:64" s="5" customFormat="1" ht="15" x14ac:dyDescent="0.25">
      <c r="A75" s="2" t="s">
        <v>373</v>
      </c>
      <c r="B75" s="3"/>
      <c r="C75" s="17" t="s">
        <v>315</v>
      </c>
      <c r="D75" s="18" t="s">
        <v>174</v>
      </c>
      <c r="E75" s="8">
        <v>1</v>
      </c>
      <c r="F75" s="14">
        <v>49571.6</v>
      </c>
      <c r="G75" s="14">
        <f t="shared" si="19"/>
        <v>49571.6</v>
      </c>
      <c r="H75" s="14"/>
      <c r="I75" s="14">
        <f t="shared" si="20"/>
        <v>0</v>
      </c>
      <c r="J75" s="14">
        <f t="shared" si="18"/>
        <v>49571.6</v>
      </c>
      <c r="BF75" s="6"/>
      <c r="BG75" s="1" t="s">
        <v>315</v>
      </c>
      <c r="BH75" s="11"/>
    </row>
    <row r="76" spans="1:64" s="5" customFormat="1" ht="15" x14ac:dyDescent="0.25">
      <c r="A76" s="2" t="s">
        <v>151</v>
      </c>
      <c r="B76" s="3"/>
      <c r="C76" s="17" t="s">
        <v>317</v>
      </c>
      <c r="D76" s="18" t="s">
        <v>174</v>
      </c>
      <c r="E76" s="8">
        <v>5</v>
      </c>
      <c r="F76" s="14">
        <v>170.3</v>
      </c>
      <c r="G76" s="14">
        <f t="shared" si="19"/>
        <v>851.5</v>
      </c>
      <c r="H76" s="14"/>
      <c r="I76" s="14">
        <f t="shared" si="20"/>
        <v>0</v>
      </c>
      <c r="J76" s="14">
        <f t="shared" si="18"/>
        <v>851.5</v>
      </c>
      <c r="BF76" s="6"/>
      <c r="BG76" s="1" t="s">
        <v>317</v>
      </c>
      <c r="BH76" s="11"/>
    </row>
    <row r="77" spans="1:64" s="5" customFormat="1" ht="22.5" x14ac:dyDescent="0.25">
      <c r="A77" s="2" t="s">
        <v>290</v>
      </c>
      <c r="B77" s="3"/>
      <c r="C77" s="17" t="s">
        <v>319</v>
      </c>
      <c r="D77" s="18" t="s">
        <v>174</v>
      </c>
      <c r="E77" s="8">
        <v>3</v>
      </c>
      <c r="F77" s="14">
        <v>17339.400000000001</v>
      </c>
      <c r="G77" s="14">
        <f t="shared" si="19"/>
        <v>52018.200000000004</v>
      </c>
      <c r="H77" s="14"/>
      <c r="I77" s="14">
        <f t="shared" si="20"/>
        <v>0</v>
      </c>
      <c r="J77" s="14">
        <f t="shared" si="18"/>
        <v>52018.200000000004</v>
      </c>
      <c r="BF77" s="6"/>
      <c r="BG77" s="1" t="s">
        <v>319</v>
      </c>
      <c r="BH77" s="11"/>
    </row>
    <row r="78" spans="1:64" x14ac:dyDescent="0.25">
      <c r="G78" s="15">
        <f t="shared" ref="G78:I78" si="21">SUM(G3:G77)</f>
        <v>5638014.1088600019</v>
      </c>
      <c r="H78" s="15"/>
      <c r="I78" s="15">
        <f t="shared" si="21"/>
        <v>991069.23451038008</v>
      </c>
      <c r="J78" s="15">
        <f>SUM(J3:J77)</f>
        <v>6629083.3433703808</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Q78"/>
  <sheetViews>
    <sheetView workbookViewId="0">
      <pane ySplit="1" topLeftCell="A2" activePane="bottomLeft" state="frozen"/>
      <selection pane="bottomLeft" activeCell="H3" sqref="H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26"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0"/>
      <c r="BQ1" s="90"/>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0.82637000000000005</v>
      </c>
      <c r="F3" s="62"/>
      <c r="G3" s="62">
        <f>E3*F3</f>
        <v>0</v>
      </c>
      <c r="H3" s="62">
        <v>221130.97</v>
      </c>
      <c r="I3" s="62">
        <f>E3*H3</f>
        <v>182735.9996789</v>
      </c>
      <c r="J3" s="62">
        <f t="shared" ref="J3" si="0">G3+I3</f>
        <v>182735.9996789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7">
        <v>1.470939</v>
      </c>
      <c r="F4" s="14">
        <v>380</v>
      </c>
      <c r="G4" s="14">
        <f>E4*F4</f>
        <v>558.95681999999999</v>
      </c>
      <c r="H4" s="14"/>
      <c r="I4" s="14">
        <f>E4*H4</f>
        <v>0</v>
      </c>
      <c r="J4" s="14">
        <f t="shared" ref="J4" si="1">G4+I4</f>
        <v>558.95681999999999</v>
      </c>
      <c r="BF4" s="6"/>
      <c r="BG4" s="1" t="s">
        <v>170</v>
      </c>
    </row>
    <row r="5" spans="1:69" s="5" customFormat="1" ht="33.75" x14ac:dyDescent="0.25">
      <c r="A5" s="2" t="s">
        <v>172</v>
      </c>
      <c r="B5" s="3"/>
      <c r="C5" s="17" t="s">
        <v>173</v>
      </c>
      <c r="D5" s="18" t="s">
        <v>174</v>
      </c>
      <c r="E5" s="8">
        <v>12</v>
      </c>
      <c r="F5" s="14">
        <v>21505.613999999998</v>
      </c>
      <c r="G5" s="14">
        <f t="shared" ref="G5:G18" si="2">E5*F5</f>
        <v>258067.36799999996</v>
      </c>
      <c r="H5" s="14"/>
      <c r="I5" s="14">
        <f t="shared" ref="I5:I18" si="3">E5*H5</f>
        <v>0</v>
      </c>
      <c r="J5" s="14">
        <f t="shared" ref="J5:J18" si="4">G5+I5</f>
        <v>258067.36799999996</v>
      </c>
      <c r="BF5" s="6"/>
      <c r="BG5" s="1" t="s">
        <v>173</v>
      </c>
    </row>
    <row r="6" spans="1:69" s="5" customFormat="1" ht="33.75" x14ac:dyDescent="0.25">
      <c r="A6" s="2" t="s">
        <v>175</v>
      </c>
      <c r="B6" s="3"/>
      <c r="C6" s="17" t="s">
        <v>176</v>
      </c>
      <c r="D6" s="18" t="s">
        <v>174</v>
      </c>
      <c r="E6" s="8">
        <v>9</v>
      </c>
      <c r="F6" s="14">
        <v>3421.34</v>
      </c>
      <c r="G6" s="14">
        <f t="shared" si="2"/>
        <v>30792.06</v>
      </c>
      <c r="H6" s="14"/>
      <c r="I6" s="14">
        <f t="shared" si="3"/>
        <v>0</v>
      </c>
      <c r="J6" s="14">
        <f t="shared" si="4"/>
        <v>30792.06</v>
      </c>
      <c r="BF6" s="6"/>
      <c r="BG6" s="1" t="s">
        <v>176</v>
      </c>
    </row>
    <row r="7" spans="1:69" s="5" customFormat="1" ht="45" x14ac:dyDescent="0.25">
      <c r="A7" s="2" t="s">
        <v>177</v>
      </c>
      <c r="B7" s="3"/>
      <c r="C7" s="17" t="s">
        <v>184</v>
      </c>
      <c r="D7" s="18" t="s">
        <v>174</v>
      </c>
      <c r="E7" s="8">
        <v>17</v>
      </c>
      <c r="F7" s="14">
        <v>111960.42</v>
      </c>
      <c r="G7" s="14">
        <f t="shared" si="2"/>
        <v>1903327.14</v>
      </c>
      <c r="H7" s="14"/>
      <c r="I7" s="14">
        <f t="shared" si="3"/>
        <v>0</v>
      </c>
      <c r="J7" s="14">
        <f t="shared" si="4"/>
        <v>1903327.14</v>
      </c>
      <c r="BF7" s="6"/>
      <c r="BG7" s="1" t="s">
        <v>184</v>
      </c>
    </row>
    <row r="8" spans="1:69" s="5" customFormat="1" ht="33.75" x14ac:dyDescent="0.25">
      <c r="A8" s="2" t="s">
        <v>179</v>
      </c>
      <c r="B8" s="3"/>
      <c r="C8" s="17" t="s">
        <v>333</v>
      </c>
      <c r="D8" s="18" t="s">
        <v>174</v>
      </c>
      <c r="E8" s="8">
        <v>6</v>
      </c>
      <c r="F8" s="14">
        <v>50292.866000000002</v>
      </c>
      <c r="G8" s="14">
        <f t="shared" si="2"/>
        <v>301757.196</v>
      </c>
      <c r="H8" s="14"/>
      <c r="I8" s="14">
        <f t="shared" si="3"/>
        <v>0</v>
      </c>
      <c r="J8" s="14">
        <f t="shared" si="4"/>
        <v>301757.196</v>
      </c>
      <c r="BF8" s="6"/>
      <c r="BG8" s="1" t="s">
        <v>333</v>
      </c>
    </row>
    <row r="9" spans="1:69" s="5" customFormat="1" ht="33.75" x14ac:dyDescent="0.25">
      <c r="A9" s="2" t="s">
        <v>181</v>
      </c>
      <c r="B9" s="3"/>
      <c r="C9" s="17" t="s">
        <v>334</v>
      </c>
      <c r="D9" s="18" t="s">
        <v>174</v>
      </c>
      <c r="E9" s="8">
        <v>6</v>
      </c>
      <c r="F9" s="14">
        <v>51508.222999999998</v>
      </c>
      <c r="G9" s="14">
        <f t="shared" si="2"/>
        <v>309049.33799999999</v>
      </c>
      <c r="H9" s="14"/>
      <c r="I9" s="14">
        <f t="shared" si="3"/>
        <v>0</v>
      </c>
      <c r="J9" s="14">
        <f t="shared" si="4"/>
        <v>309049.33799999999</v>
      </c>
      <c r="BF9" s="6"/>
      <c r="BG9" s="1" t="s">
        <v>334</v>
      </c>
    </row>
    <row r="10" spans="1:69" s="5" customFormat="1" ht="45" x14ac:dyDescent="0.25">
      <c r="A10" s="2" t="s">
        <v>183</v>
      </c>
      <c r="B10" s="3"/>
      <c r="C10" s="17" t="s">
        <v>188</v>
      </c>
      <c r="D10" s="18" t="s">
        <v>174</v>
      </c>
      <c r="E10" s="8">
        <v>9</v>
      </c>
      <c r="F10" s="14">
        <v>34645.611000000004</v>
      </c>
      <c r="G10" s="14">
        <f t="shared" si="2"/>
        <v>311810.49900000007</v>
      </c>
      <c r="H10" s="14"/>
      <c r="I10" s="14">
        <f t="shared" si="3"/>
        <v>0</v>
      </c>
      <c r="J10" s="14">
        <f t="shared" si="4"/>
        <v>311810.49900000007</v>
      </c>
      <c r="BF10" s="6"/>
      <c r="BG10" s="1" t="s">
        <v>188</v>
      </c>
    </row>
    <row r="11" spans="1:69" s="5" customFormat="1" ht="33.75" x14ac:dyDescent="0.25">
      <c r="A11" s="2" t="s">
        <v>185</v>
      </c>
      <c r="B11" s="3"/>
      <c r="C11" s="17" t="s">
        <v>690</v>
      </c>
      <c r="D11" s="18" t="s">
        <v>174</v>
      </c>
      <c r="E11" s="8">
        <v>10</v>
      </c>
      <c r="F11" s="14">
        <v>2486.4839999999999</v>
      </c>
      <c r="G11" s="14">
        <f t="shared" si="2"/>
        <v>24864.84</v>
      </c>
      <c r="H11" s="14"/>
      <c r="I11" s="14">
        <f t="shared" si="3"/>
        <v>0</v>
      </c>
      <c r="J11" s="14">
        <f t="shared" si="4"/>
        <v>24864.84</v>
      </c>
      <c r="BF11" s="6"/>
      <c r="BG11" s="1" t="s">
        <v>690</v>
      </c>
    </row>
    <row r="12" spans="1:69" s="5" customFormat="1" ht="33.75" x14ac:dyDescent="0.25">
      <c r="A12" s="2" t="s">
        <v>187</v>
      </c>
      <c r="B12" s="3"/>
      <c r="C12" s="17" t="s">
        <v>192</v>
      </c>
      <c r="D12" s="18" t="s">
        <v>174</v>
      </c>
      <c r="E12" s="8">
        <v>6</v>
      </c>
      <c r="F12" s="14">
        <v>4861.7400000000007</v>
      </c>
      <c r="G12" s="14">
        <f t="shared" si="2"/>
        <v>29170.440000000002</v>
      </c>
      <c r="H12" s="14"/>
      <c r="I12" s="14">
        <f t="shared" si="3"/>
        <v>0</v>
      </c>
      <c r="J12" s="14">
        <f t="shared" si="4"/>
        <v>29170.440000000002</v>
      </c>
      <c r="BF12" s="6"/>
      <c r="BG12" s="1" t="s">
        <v>192</v>
      </c>
    </row>
    <row r="13" spans="1:69" s="5" customFormat="1" ht="15" x14ac:dyDescent="0.25">
      <c r="A13" s="2" t="s">
        <v>189</v>
      </c>
      <c r="B13" s="3"/>
      <c r="C13" s="17" t="s">
        <v>193</v>
      </c>
      <c r="D13" s="18" t="s">
        <v>39</v>
      </c>
      <c r="E13" s="8">
        <v>10</v>
      </c>
      <c r="F13" s="14">
        <v>391.15699999999998</v>
      </c>
      <c r="G13" s="14">
        <f t="shared" si="2"/>
        <v>3911.5699999999997</v>
      </c>
      <c r="H13" s="14"/>
      <c r="I13" s="14">
        <f t="shared" si="3"/>
        <v>0</v>
      </c>
      <c r="J13" s="14">
        <f t="shared" si="4"/>
        <v>3911.5699999999997</v>
      </c>
      <c r="BF13" s="6"/>
      <c r="BG13" s="1" t="s">
        <v>193</v>
      </c>
    </row>
    <row r="14" spans="1:69" s="5" customFormat="1" ht="33.75" x14ac:dyDescent="0.25">
      <c r="A14" s="2" t="s">
        <v>191</v>
      </c>
      <c r="B14" s="3"/>
      <c r="C14" s="17" t="s">
        <v>194</v>
      </c>
      <c r="D14" s="18" t="s">
        <v>174</v>
      </c>
      <c r="E14" s="8">
        <v>40</v>
      </c>
      <c r="F14" s="14">
        <v>1598.454</v>
      </c>
      <c r="G14" s="14">
        <f t="shared" si="2"/>
        <v>63938.159999999996</v>
      </c>
      <c r="H14" s="14"/>
      <c r="I14" s="14">
        <f t="shared" si="3"/>
        <v>0</v>
      </c>
      <c r="J14" s="14">
        <f t="shared" si="4"/>
        <v>63938.159999999996</v>
      </c>
      <c r="BF14" s="6"/>
      <c r="BG14" s="1" t="s">
        <v>194</v>
      </c>
    </row>
    <row r="15" spans="1:69" s="5" customFormat="1" ht="33.75" x14ac:dyDescent="0.25">
      <c r="A15" s="2" t="s">
        <v>37</v>
      </c>
      <c r="B15" s="3"/>
      <c r="C15" s="17" t="s">
        <v>195</v>
      </c>
      <c r="D15" s="18" t="s">
        <v>174</v>
      </c>
      <c r="E15" s="8">
        <v>6</v>
      </c>
      <c r="F15" s="14">
        <v>2663.4920000000002</v>
      </c>
      <c r="G15" s="14">
        <f t="shared" si="2"/>
        <v>15980.952000000001</v>
      </c>
      <c r="H15" s="14"/>
      <c r="I15" s="14">
        <f t="shared" si="3"/>
        <v>0</v>
      </c>
      <c r="J15" s="14">
        <f t="shared" si="4"/>
        <v>15980.952000000001</v>
      </c>
      <c r="BF15" s="6"/>
      <c r="BG15" s="1" t="s">
        <v>195</v>
      </c>
    </row>
    <row r="16" spans="1:69" s="5" customFormat="1" ht="33.75" x14ac:dyDescent="0.25">
      <c r="A16" s="2" t="s">
        <v>40</v>
      </c>
      <c r="B16" s="3"/>
      <c r="C16" s="17" t="s">
        <v>196</v>
      </c>
      <c r="D16" s="18" t="s">
        <v>174</v>
      </c>
      <c r="E16" s="8">
        <v>75</v>
      </c>
      <c r="F16" s="14">
        <v>447.73300000000006</v>
      </c>
      <c r="G16" s="14">
        <f t="shared" si="2"/>
        <v>33579.975000000006</v>
      </c>
      <c r="H16" s="14"/>
      <c r="I16" s="14">
        <f t="shared" si="3"/>
        <v>0</v>
      </c>
      <c r="J16" s="14">
        <f t="shared" si="4"/>
        <v>33579.975000000006</v>
      </c>
      <c r="BF16" s="6"/>
      <c r="BG16" s="1" t="s">
        <v>196</v>
      </c>
    </row>
    <row r="17" spans="1:66" s="5" customFormat="1" ht="33.75" x14ac:dyDescent="0.25">
      <c r="A17" s="2" t="s">
        <v>42</v>
      </c>
      <c r="B17" s="3"/>
      <c r="C17" s="17" t="s">
        <v>197</v>
      </c>
      <c r="D17" s="18" t="s">
        <v>174</v>
      </c>
      <c r="E17" s="8">
        <v>33</v>
      </c>
      <c r="F17" s="14">
        <v>298.49299999999999</v>
      </c>
      <c r="G17" s="14">
        <f t="shared" si="2"/>
        <v>9850.2690000000002</v>
      </c>
      <c r="H17" s="14"/>
      <c r="I17" s="14">
        <f t="shared" si="3"/>
        <v>0</v>
      </c>
      <c r="J17" s="14">
        <f t="shared" si="4"/>
        <v>9850.2690000000002</v>
      </c>
      <c r="BF17" s="6"/>
      <c r="BG17" s="1" t="s">
        <v>197</v>
      </c>
    </row>
    <row r="18" spans="1:66" s="5" customFormat="1" ht="33.75" x14ac:dyDescent="0.25">
      <c r="A18" s="2" t="s">
        <v>44</v>
      </c>
      <c r="B18" s="3"/>
      <c r="C18" s="17" t="s">
        <v>198</v>
      </c>
      <c r="D18" s="18" t="s">
        <v>174</v>
      </c>
      <c r="E18" s="8">
        <v>30</v>
      </c>
      <c r="F18" s="14">
        <v>1336.9070000000002</v>
      </c>
      <c r="G18" s="14">
        <f t="shared" si="2"/>
        <v>40107.210000000006</v>
      </c>
      <c r="H18" s="14"/>
      <c r="I18" s="14">
        <f t="shared" si="3"/>
        <v>0</v>
      </c>
      <c r="J18" s="14">
        <f t="shared" si="4"/>
        <v>40107.210000000006</v>
      </c>
      <c r="BF18" s="6"/>
      <c r="BG18" s="1" t="s">
        <v>198</v>
      </c>
    </row>
    <row r="19" spans="1:66" s="66" customFormat="1" ht="22.5" x14ac:dyDescent="0.25">
      <c r="A19" s="67" t="s">
        <v>634</v>
      </c>
      <c r="B19" s="82" t="s">
        <v>200</v>
      </c>
      <c r="C19" s="69" t="s">
        <v>201</v>
      </c>
      <c r="D19" s="70" t="s">
        <v>3</v>
      </c>
      <c r="E19" s="84">
        <v>0.68679999999999997</v>
      </c>
      <c r="F19" s="62"/>
      <c r="G19" s="62">
        <f>E19*F19</f>
        <v>0</v>
      </c>
      <c r="H19" s="62">
        <v>305066.98</v>
      </c>
      <c r="I19" s="62">
        <f>E19*H19</f>
        <v>209520.00186399999</v>
      </c>
      <c r="J19" s="62">
        <f t="shared" ref="J19:J67" si="5">G19+I19</f>
        <v>209520.00186399999</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201</v>
      </c>
      <c r="BH19" s="63"/>
      <c r="BI19" s="63"/>
      <c r="BJ19" s="63"/>
      <c r="BK19" s="63"/>
      <c r="BL19" s="63"/>
      <c r="BN19" s="76"/>
    </row>
    <row r="20" spans="1:66" s="5" customFormat="1" ht="15" x14ac:dyDescent="0.25">
      <c r="A20" s="2" t="s">
        <v>329</v>
      </c>
      <c r="B20" s="3" t="s">
        <v>169</v>
      </c>
      <c r="C20" s="17" t="s">
        <v>170</v>
      </c>
      <c r="D20" s="18" t="s">
        <v>171</v>
      </c>
      <c r="E20" s="25">
        <v>0.85850000000000004</v>
      </c>
      <c r="F20" s="14">
        <v>380</v>
      </c>
      <c r="G20" s="14">
        <f t="shared" ref="G20:G43" si="6">E20*F20</f>
        <v>326.23</v>
      </c>
      <c r="H20" s="14"/>
      <c r="I20" s="14">
        <f t="shared" ref="I20:I43" si="7">E20*H20</f>
        <v>0</v>
      </c>
      <c r="J20" s="14">
        <f t="shared" si="5"/>
        <v>326.23</v>
      </c>
      <c r="BF20" s="6"/>
      <c r="BG20" s="1" t="s">
        <v>170</v>
      </c>
    </row>
    <row r="21" spans="1:66" s="5" customFormat="1" ht="22.5" x14ac:dyDescent="0.25">
      <c r="A21" s="2" t="s">
        <v>50</v>
      </c>
      <c r="B21" s="3"/>
      <c r="C21" s="17" t="s">
        <v>636</v>
      </c>
      <c r="D21" s="18" t="s">
        <v>174</v>
      </c>
      <c r="E21" s="8">
        <v>14</v>
      </c>
      <c r="F21" s="14">
        <v>5597.1890000000003</v>
      </c>
      <c r="G21" s="14">
        <f t="shared" si="6"/>
        <v>78360.646000000008</v>
      </c>
      <c r="H21" s="14"/>
      <c r="I21" s="14">
        <f t="shared" si="7"/>
        <v>0</v>
      </c>
      <c r="J21" s="14">
        <f t="shared" si="5"/>
        <v>78360.646000000008</v>
      </c>
      <c r="BF21" s="6"/>
      <c r="BG21" s="1" t="s">
        <v>636</v>
      </c>
    </row>
    <row r="22" spans="1:66" s="5" customFormat="1" ht="22.5" x14ac:dyDescent="0.25">
      <c r="A22" s="2" t="s">
        <v>52</v>
      </c>
      <c r="B22" s="3"/>
      <c r="C22" s="17" t="s">
        <v>204</v>
      </c>
      <c r="D22" s="18" t="s">
        <v>174</v>
      </c>
      <c r="E22" s="8">
        <v>30</v>
      </c>
      <c r="F22" s="14">
        <v>7060.6120000000001</v>
      </c>
      <c r="G22" s="14">
        <f t="shared" si="6"/>
        <v>211818.36000000002</v>
      </c>
      <c r="H22" s="14"/>
      <c r="I22" s="14">
        <f t="shared" si="7"/>
        <v>0</v>
      </c>
      <c r="J22" s="14">
        <f t="shared" si="5"/>
        <v>211818.36000000002</v>
      </c>
      <c r="BF22" s="6"/>
      <c r="BG22" s="1" t="s">
        <v>204</v>
      </c>
    </row>
    <row r="23" spans="1:66" s="5" customFormat="1" ht="22.5" x14ac:dyDescent="0.25">
      <c r="A23" s="2" t="s">
        <v>54</v>
      </c>
      <c r="B23" s="3"/>
      <c r="C23" s="17" t="s">
        <v>207</v>
      </c>
      <c r="D23" s="18" t="s">
        <v>174</v>
      </c>
      <c r="E23" s="8">
        <v>4</v>
      </c>
      <c r="F23" s="14">
        <v>38820.067000000003</v>
      </c>
      <c r="G23" s="14">
        <f t="shared" si="6"/>
        <v>155280.26800000001</v>
      </c>
      <c r="H23" s="14"/>
      <c r="I23" s="14">
        <f t="shared" si="7"/>
        <v>0</v>
      </c>
      <c r="J23" s="14">
        <f t="shared" si="5"/>
        <v>155280.26800000001</v>
      </c>
      <c r="BF23" s="6"/>
      <c r="BG23" s="1" t="s">
        <v>207</v>
      </c>
    </row>
    <row r="24" spans="1:66" s="5" customFormat="1" ht="33.75" x14ac:dyDescent="0.25">
      <c r="A24" s="2" t="s">
        <v>56</v>
      </c>
      <c r="B24" s="3"/>
      <c r="C24" s="17" t="s">
        <v>613</v>
      </c>
      <c r="D24" s="18" t="s">
        <v>174</v>
      </c>
      <c r="E24" s="8">
        <v>3</v>
      </c>
      <c r="F24" s="14">
        <v>26869.609</v>
      </c>
      <c r="G24" s="14">
        <f t="shared" si="6"/>
        <v>80608.827000000005</v>
      </c>
      <c r="H24" s="14"/>
      <c r="I24" s="14">
        <f t="shared" si="7"/>
        <v>0</v>
      </c>
      <c r="J24" s="14">
        <f t="shared" si="5"/>
        <v>80608.827000000005</v>
      </c>
      <c r="BF24" s="6"/>
      <c r="BG24" s="1" t="s">
        <v>613</v>
      </c>
    </row>
    <row r="25" spans="1:66" s="5" customFormat="1" ht="22.5" x14ac:dyDescent="0.25">
      <c r="A25" s="2" t="s">
        <v>58</v>
      </c>
      <c r="B25" s="3"/>
      <c r="C25" s="17" t="s">
        <v>356</v>
      </c>
      <c r="D25" s="18" t="s">
        <v>174</v>
      </c>
      <c r="E25" s="8">
        <v>8</v>
      </c>
      <c r="F25" s="14">
        <v>3964.4670000000001</v>
      </c>
      <c r="G25" s="14">
        <f t="shared" si="6"/>
        <v>31715.736000000001</v>
      </c>
      <c r="H25" s="14"/>
      <c r="I25" s="14">
        <f t="shared" si="7"/>
        <v>0</v>
      </c>
      <c r="J25" s="14">
        <f t="shared" si="5"/>
        <v>31715.736000000001</v>
      </c>
      <c r="BF25" s="6"/>
      <c r="BG25" s="1" t="s">
        <v>356</v>
      </c>
    </row>
    <row r="26" spans="1:66" s="5" customFormat="1" ht="22.5" x14ac:dyDescent="0.25">
      <c r="A26" s="2" t="s">
        <v>60</v>
      </c>
      <c r="B26" s="3"/>
      <c r="C26" s="17" t="s">
        <v>210</v>
      </c>
      <c r="D26" s="18" t="s">
        <v>174</v>
      </c>
      <c r="E26" s="8">
        <v>3</v>
      </c>
      <c r="F26" s="14">
        <v>4497.7010000000009</v>
      </c>
      <c r="G26" s="14">
        <f t="shared" si="6"/>
        <v>13493.103000000003</v>
      </c>
      <c r="H26" s="14"/>
      <c r="I26" s="14">
        <f t="shared" si="7"/>
        <v>0</v>
      </c>
      <c r="J26" s="14">
        <f t="shared" si="5"/>
        <v>13493.103000000003</v>
      </c>
      <c r="BF26" s="6"/>
      <c r="BG26" s="1" t="s">
        <v>210</v>
      </c>
    </row>
    <row r="27" spans="1:66" s="5" customFormat="1" ht="22.5" x14ac:dyDescent="0.25">
      <c r="A27" s="2" t="s">
        <v>62</v>
      </c>
      <c r="B27" s="3"/>
      <c r="C27" s="17" t="s">
        <v>213</v>
      </c>
      <c r="D27" s="18" t="s">
        <v>174</v>
      </c>
      <c r="E27" s="8">
        <v>10</v>
      </c>
      <c r="F27" s="14">
        <v>12788.373</v>
      </c>
      <c r="G27" s="14">
        <f t="shared" si="6"/>
        <v>127883.73</v>
      </c>
      <c r="H27" s="14"/>
      <c r="I27" s="14">
        <f t="shared" si="7"/>
        <v>0</v>
      </c>
      <c r="J27" s="14">
        <f t="shared" si="5"/>
        <v>127883.73</v>
      </c>
      <c r="BF27" s="6"/>
      <c r="BG27" s="1" t="s">
        <v>213</v>
      </c>
    </row>
    <row r="28" spans="1:66" s="5" customFormat="1" ht="22.5" x14ac:dyDescent="0.25">
      <c r="A28" s="2" t="s">
        <v>64</v>
      </c>
      <c r="B28" s="3"/>
      <c r="C28" s="17" t="s">
        <v>215</v>
      </c>
      <c r="D28" s="18" t="s">
        <v>174</v>
      </c>
      <c r="E28" s="8">
        <v>113</v>
      </c>
      <c r="F28" s="14">
        <v>1504.4770000000001</v>
      </c>
      <c r="G28" s="14">
        <f t="shared" si="6"/>
        <v>170005.90100000001</v>
      </c>
      <c r="H28" s="14"/>
      <c r="I28" s="14">
        <f t="shared" si="7"/>
        <v>0</v>
      </c>
      <c r="J28" s="14">
        <f t="shared" si="5"/>
        <v>170005.90100000001</v>
      </c>
      <c r="BF28" s="6"/>
      <c r="BG28" s="1" t="s">
        <v>215</v>
      </c>
    </row>
    <row r="29" spans="1:66" s="5" customFormat="1" ht="45" x14ac:dyDescent="0.25">
      <c r="A29" s="2" t="s">
        <v>66</v>
      </c>
      <c r="B29" s="3"/>
      <c r="C29" s="17" t="s">
        <v>217</v>
      </c>
      <c r="D29" s="18" t="s">
        <v>174</v>
      </c>
      <c r="E29" s="8">
        <v>66</v>
      </c>
      <c r="F29" s="14">
        <v>592.0200000000001</v>
      </c>
      <c r="G29" s="14">
        <f t="shared" si="6"/>
        <v>39073.320000000007</v>
      </c>
      <c r="H29" s="14"/>
      <c r="I29" s="14">
        <f t="shared" si="7"/>
        <v>0</v>
      </c>
      <c r="J29" s="14">
        <f t="shared" si="5"/>
        <v>39073.320000000007</v>
      </c>
      <c r="BF29" s="6"/>
      <c r="BG29" s="1" t="s">
        <v>217</v>
      </c>
    </row>
    <row r="30" spans="1:66" s="5" customFormat="1" ht="22.5" x14ac:dyDescent="0.25">
      <c r="A30" s="2" t="s">
        <v>68</v>
      </c>
      <c r="B30" s="3"/>
      <c r="C30" s="17" t="s">
        <v>220</v>
      </c>
      <c r="D30" s="18" t="s">
        <v>174</v>
      </c>
      <c r="E30" s="8">
        <v>38</v>
      </c>
      <c r="F30" s="14">
        <v>7032.87</v>
      </c>
      <c r="G30" s="14">
        <f t="shared" si="6"/>
        <v>267249.06</v>
      </c>
      <c r="H30" s="14"/>
      <c r="I30" s="14">
        <f t="shared" si="7"/>
        <v>0</v>
      </c>
      <c r="J30" s="14">
        <f t="shared" si="5"/>
        <v>267249.06</v>
      </c>
      <c r="BF30" s="6"/>
      <c r="BG30" s="1" t="s">
        <v>220</v>
      </c>
    </row>
    <row r="31" spans="1:66" s="5" customFormat="1" ht="22.5" x14ac:dyDescent="0.25">
      <c r="A31" s="2" t="s">
        <v>70</v>
      </c>
      <c r="B31" s="3"/>
      <c r="C31" s="17" t="s">
        <v>221</v>
      </c>
      <c r="D31" s="18" t="s">
        <v>174</v>
      </c>
      <c r="E31" s="8">
        <v>45</v>
      </c>
      <c r="F31" s="14">
        <v>170</v>
      </c>
      <c r="G31" s="14">
        <f t="shared" si="6"/>
        <v>7650</v>
      </c>
      <c r="H31" s="14"/>
      <c r="I31" s="14">
        <f t="shared" si="7"/>
        <v>0</v>
      </c>
      <c r="J31" s="14">
        <f t="shared" si="5"/>
        <v>7650</v>
      </c>
      <c r="BF31" s="6"/>
      <c r="BG31" s="1" t="s">
        <v>221</v>
      </c>
      <c r="BH31" s="11"/>
    </row>
    <row r="32" spans="1:66" s="5" customFormat="1" ht="22.5" x14ac:dyDescent="0.25">
      <c r="A32" s="2" t="s">
        <v>72</v>
      </c>
      <c r="B32" s="3"/>
      <c r="C32" s="17" t="s">
        <v>222</v>
      </c>
      <c r="D32" s="18" t="s">
        <v>174</v>
      </c>
      <c r="E32" s="8">
        <v>10</v>
      </c>
      <c r="F32" s="14">
        <v>250</v>
      </c>
      <c r="G32" s="14">
        <f t="shared" si="6"/>
        <v>2500</v>
      </c>
      <c r="H32" s="14"/>
      <c r="I32" s="14">
        <f t="shared" si="7"/>
        <v>0</v>
      </c>
      <c r="J32" s="14">
        <f t="shared" si="5"/>
        <v>2500</v>
      </c>
      <c r="BF32" s="6"/>
      <c r="BG32" s="1" t="s">
        <v>222</v>
      </c>
      <c r="BH32" s="11"/>
    </row>
    <row r="33" spans="1:64" s="5" customFormat="1" ht="22.5" x14ac:dyDescent="0.25">
      <c r="A33" s="2" t="s">
        <v>74</v>
      </c>
      <c r="B33" s="3"/>
      <c r="C33" s="17" t="s">
        <v>223</v>
      </c>
      <c r="D33" s="18" t="s">
        <v>174</v>
      </c>
      <c r="E33" s="8">
        <v>65</v>
      </c>
      <c r="F33" s="14">
        <v>1163.4739999999999</v>
      </c>
      <c r="G33" s="14">
        <f t="shared" si="6"/>
        <v>75625.81</v>
      </c>
      <c r="H33" s="14"/>
      <c r="I33" s="14">
        <f t="shared" si="7"/>
        <v>0</v>
      </c>
      <c r="J33" s="14">
        <f t="shared" si="5"/>
        <v>75625.81</v>
      </c>
      <c r="BF33" s="6"/>
      <c r="BG33" s="1" t="s">
        <v>223</v>
      </c>
      <c r="BH33" s="11"/>
    </row>
    <row r="34" spans="1:64" s="5" customFormat="1" ht="33.75" x14ac:dyDescent="0.25">
      <c r="A34" s="2" t="s">
        <v>76</v>
      </c>
      <c r="B34" s="3"/>
      <c r="C34" s="17" t="s">
        <v>224</v>
      </c>
      <c r="D34" s="18" t="s">
        <v>174</v>
      </c>
      <c r="E34" s="8">
        <v>10</v>
      </c>
      <c r="F34" s="14">
        <v>231.47800000000001</v>
      </c>
      <c r="G34" s="14">
        <f t="shared" si="6"/>
        <v>2314.7800000000002</v>
      </c>
      <c r="H34" s="14"/>
      <c r="I34" s="14">
        <f t="shared" si="7"/>
        <v>0</v>
      </c>
      <c r="J34" s="14">
        <f t="shared" si="5"/>
        <v>2314.7800000000002</v>
      </c>
      <c r="BF34" s="6"/>
      <c r="BG34" s="1" t="s">
        <v>224</v>
      </c>
      <c r="BH34" s="11"/>
    </row>
    <row r="35" spans="1:64" s="5" customFormat="1" ht="22.5" x14ac:dyDescent="0.25">
      <c r="A35" s="2" t="s">
        <v>78</v>
      </c>
      <c r="B35" s="3"/>
      <c r="C35" s="17" t="s">
        <v>225</v>
      </c>
      <c r="D35" s="18" t="s">
        <v>226</v>
      </c>
      <c r="E35" s="8">
        <v>6</v>
      </c>
      <c r="F35" s="14">
        <v>260.61750000000001</v>
      </c>
      <c r="G35" s="14">
        <f t="shared" si="6"/>
        <v>1563.7049999999999</v>
      </c>
      <c r="H35" s="14"/>
      <c r="I35" s="14">
        <f t="shared" si="7"/>
        <v>0</v>
      </c>
      <c r="J35" s="14">
        <f t="shared" si="5"/>
        <v>1563.7049999999999</v>
      </c>
      <c r="BF35" s="6"/>
      <c r="BG35" s="1" t="s">
        <v>225</v>
      </c>
      <c r="BH35" s="11"/>
    </row>
    <row r="36" spans="1:64" s="5" customFormat="1" ht="33.75" x14ac:dyDescent="0.25">
      <c r="A36" s="2" t="s">
        <v>80</v>
      </c>
      <c r="B36" s="3"/>
      <c r="C36" s="17" t="s">
        <v>227</v>
      </c>
      <c r="D36" s="18" t="s">
        <v>174</v>
      </c>
      <c r="E36" s="8">
        <v>37</v>
      </c>
      <c r="F36" s="14">
        <v>138.28100000000001</v>
      </c>
      <c r="G36" s="14">
        <f t="shared" si="6"/>
        <v>5116.3969999999999</v>
      </c>
      <c r="H36" s="14"/>
      <c r="I36" s="14">
        <f t="shared" si="7"/>
        <v>0</v>
      </c>
      <c r="J36" s="14">
        <f t="shared" si="5"/>
        <v>5116.3969999999999</v>
      </c>
      <c r="BF36" s="6"/>
      <c r="BG36" s="1" t="s">
        <v>227</v>
      </c>
      <c r="BH36" s="11"/>
    </row>
    <row r="37" spans="1:64" s="5" customFormat="1" ht="33.75" x14ac:dyDescent="0.25">
      <c r="A37" s="2" t="s">
        <v>82</v>
      </c>
      <c r="B37" s="3"/>
      <c r="C37" s="17" t="s">
        <v>228</v>
      </c>
      <c r="D37" s="18" t="s">
        <v>174</v>
      </c>
      <c r="E37" s="8">
        <v>339</v>
      </c>
      <c r="F37" s="14">
        <v>280.31900000000002</v>
      </c>
      <c r="G37" s="14">
        <f t="shared" si="6"/>
        <v>95028.141000000003</v>
      </c>
      <c r="H37" s="14"/>
      <c r="I37" s="14">
        <f t="shared" si="7"/>
        <v>0</v>
      </c>
      <c r="J37" s="14">
        <f t="shared" si="5"/>
        <v>95028.141000000003</v>
      </c>
      <c r="BF37" s="6"/>
      <c r="BG37" s="1" t="s">
        <v>228</v>
      </c>
      <c r="BH37" s="11"/>
    </row>
    <row r="38" spans="1:64" s="5" customFormat="1" ht="33.75" x14ac:dyDescent="0.25">
      <c r="A38" s="2" t="s">
        <v>84</v>
      </c>
      <c r="B38" s="3"/>
      <c r="C38" s="17" t="s">
        <v>229</v>
      </c>
      <c r="D38" s="18" t="s">
        <v>174</v>
      </c>
      <c r="E38" s="8">
        <v>141</v>
      </c>
      <c r="F38" s="14">
        <v>215.18900000000002</v>
      </c>
      <c r="G38" s="14">
        <f t="shared" si="6"/>
        <v>30341.649000000001</v>
      </c>
      <c r="H38" s="14"/>
      <c r="I38" s="14">
        <f t="shared" si="7"/>
        <v>0</v>
      </c>
      <c r="J38" s="14">
        <f t="shared" si="5"/>
        <v>30341.649000000001</v>
      </c>
      <c r="BF38" s="6"/>
      <c r="BG38" s="1" t="s">
        <v>229</v>
      </c>
      <c r="BH38" s="11"/>
    </row>
    <row r="39" spans="1:64" s="5" customFormat="1" ht="33.75" x14ac:dyDescent="0.25">
      <c r="A39" s="2" t="s">
        <v>86</v>
      </c>
      <c r="B39" s="3"/>
      <c r="C39" s="17" t="s">
        <v>230</v>
      </c>
      <c r="D39" s="18" t="s">
        <v>174</v>
      </c>
      <c r="E39" s="8">
        <v>207</v>
      </c>
      <c r="F39" s="14">
        <v>354.28899999999999</v>
      </c>
      <c r="G39" s="14">
        <f t="shared" si="6"/>
        <v>73337.823000000004</v>
      </c>
      <c r="H39" s="14"/>
      <c r="I39" s="14">
        <f t="shared" si="7"/>
        <v>0</v>
      </c>
      <c r="J39" s="14">
        <f t="shared" si="5"/>
        <v>73337.823000000004</v>
      </c>
      <c r="BF39" s="6"/>
      <c r="BG39" s="1" t="s">
        <v>230</v>
      </c>
      <c r="BH39" s="11"/>
    </row>
    <row r="40" spans="1:64" s="5" customFormat="1" ht="33.75" x14ac:dyDescent="0.25">
      <c r="A40" s="2" t="s">
        <v>88</v>
      </c>
      <c r="B40" s="3"/>
      <c r="C40" s="17" t="s">
        <v>231</v>
      </c>
      <c r="D40" s="18" t="s">
        <v>174</v>
      </c>
      <c r="E40" s="8">
        <v>36</v>
      </c>
      <c r="F40" s="14">
        <v>728.45500000000004</v>
      </c>
      <c r="G40" s="14">
        <f t="shared" si="6"/>
        <v>26224.38</v>
      </c>
      <c r="H40" s="14"/>
      <c r="I40" s="14">
        <f t="shared" si="7"/>
        <v>0</v>
      </c>
      <c r="J40" s="14">
        <f t="shared" si="5"/>
        <v>26224.38</v>
      </c>
      <c r="BF40" s="6"/>
      <c r="BG40" s="1" t="s">
        <v>231</v>
      </c>
      <c r="BH40" s="11"/>
    </row>
    <row r="41" spans="1:64" s="5" customFormat="1" ht="22.5" x14ac:dyDescent="0.25">
      <c r="A41" s="2" t="s">
        <v>90</v>
      </c>
      <c r="B41" s="3"/>
      <c r="C41" s="17" t="s">
        <v>232</v>
      </c>
      <c r="D41" s="18" t="s">
        <v>233</v>
      </c>
      <c r="E41" s="8">
        <v>1</v>
      </c>
      <c r="F41" s="14">
        <v>1729.2</v>
      </c>
      <c r="G41" s="14">
        <f t="shared" si="6"/>
        <v>1729.2</v>
      </c>
      <c r="H41" s="14"/>
      <c r="I41" s="14">
        <f t="shared" si="7"/>
        <v>0</v>
      </c>
      <c r="J41" s="14">
        <f t="shared" si="5"/>
        <v>1729.2</v>
      </c>
      <c r="BF41" s="6"/>
      <c r="BG41" s="1" t="s">
        <v>232</v>
      </c>
      <c r="BH41" s="11"/>
    </row>
    <row r="42" spans="1:64" s="5" customFormat="1" ht="22.5" x14ac:dyDescent="0.25">
      <c r="A42" s="2" t="s">
        <v>92</v>
      </c>
      <c r="B42" s="3"/>
      <c r="C42" s="17" t="s">
        <v>681</v>
      </c>
      <c r="D42" s="18" t="s">
        <v>233</v>
      </c>
      <c r="E42" s="8">
        <v>1</v>
      </c>
      <c r="F42" s="14">
        <v>1014.2000000000002</v>
      </c>
      <c r="G42" s="14">
        <f t="shared" si="6"/>
        <v>1014.2000000000002</v>
      </c>
      <c r="H42" s="14"/>
      <c r="I42" s="14">
        <f t="shared" si="7"/>
        <v>0</v>
      </c>
      <c r="J42" s="14">
        <f t="shared" si="5"/>
        <v>1014.2000000000002</v>
      </c>
      <c r="BF42" s="6"/>
      <c r="BG42" s="1" t="s">
        <v>681</v>
      </c>
      <c r="BH42" s="11"/>
    </row>
    <row r="43" spans="1:64" s="5" customFormat="1" ht="22.5" x14ac:dyDescent="0.25">
      <c r="A43" s="2" t="s">
        <v>94</v>
      </c>
      <c r="B43" s="3"/>
      <c r="C43" s="17" t="s">
        <v>235</v>
      </c>
      <c r="D43" s="18" t="s">
        <v>233</v>
      </c>
      <c r="E43" s="8">
        <v>2</v>
      </c>
      <c r="F43" s="14">
        <v>39912.678399999997</v>
      </c>
      <c r="G43" s="14">
        <f t="shared" si="6"/>
        <v>79825.356799999994</v>
      </c>
      <c r="H43" s="14"/>
      <c r="I43" s="14">
        <f t="shared" si="7"/>
        <v>0</v>
      </c>
      <c r="J43" s="14">
        <f t="shared" si="5"/>
        <v>79825.356799999994</v>
      </c>
      <c r="BF43" s="6"/>
      <c r="BG43" s="1" t="s">
        <v>235</v>
      </c>
      <c r="BH43" s="11"/>
    </row>
    <row r="44" spans="1:64" s="66" customFormat="1" ht="56.25" x14ac:dyDescent="0.25">
      <c r="A44" s="67" t="s">
        <v>686</v>
      </c>
      <c r="B44" s="82" t="s">
        <v>257</v>
      </c>
      <c r="C44" s="69" t="s">
        <v>258</v>
      </c>
      <c r="D44" s="70" t="s">
        <v>259</v>
      </c>
      <c r="E44" s="87">
        <v>2.6667E-2</v>
      </c>
      <c r="F44" s="62"/>
      <c r="G44" s="62">
        <f>E44*F44</f>
        <v>0</v>
      </c>
      <c r="H44" s="62">
        <v>7696.14</v>
      </c>
      <c r="I44" s="62">
        <f>E44*H44</f>
        <v>205.23296538</v>
      </c>
      <c r="J44" s="62">
        <f t="shared" si="5"/>
        <v>205.23296538</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4"/>
      <c r="BG44" s="65" t="s">
        <v>258</v>
      </c>
      <c r="BH44" s="73"/>
      <c r="BI44" s="63"/>
      <c r="BJ44" s="63"/>
      <c r="BK44" s="63"/>
      <c r="BL44" s="63"/>
    </row>
    <row r="45" spans="1:64" s="5" customFormat="1" ht="15" x14ac:dyDescent="0.25">
      <c r="A45" s="2" t="s">
        <v>665</v>
      </c>
      <c r="B45" s="3" t="s">
        <v>260</v>
      </c>
      <c r="C45" s="17" t="s">
        <v>261</v>
      </c>
      <c r="D45" s="18" t="s">
        <v>243</v>
      </c>
      <c r="E45" s="25">
        <v>4.0000000000000002E-4</v>
      </c>
      <c r="F45" s="14">
        <v>1850000</v>
      </c>
      <c r="G45" s="14">
        <f t="shared" ref="G45:G46" si="8">E45*F45</f>
        <v>740</v>
      </c>
      <c r="H45" s="14"/>
      <c r="I45" s="14">
        <f t="shared" ref="I45:I46" si="9">E45*H45</f>
        <v>0</v>
      </c>
      <c r="J45" s="14">
        <f t="shared" si="5"/>
        <v>740</v>
      </c>
      <c r="BF45" s="6"/>
      <c r="BG45" s="1" t="s">
        <v>261</v>
      </c>
      <c r="BH45" s="11"/>
    </row>
    <row r="46" spans="1:64" s="5" customFormat="1" ht="22.5" x14ac:dyDescent="0.25">
      <c r="A46" s="2" t="s">
        <v>100</v>
      </c>
      <c r="B46" s="3" t="s">
        <v>262</v>
      </c>
      <c r="C46" s="17" t="s">
        <v>263</v>
      </c>
      <c r="D46" s="18" t="s">
        <v>174</v>
      </c>
      <c r="E46" s="8">
        <v>1</v>
      </c>
      <c r="F46" s="14">
        <v>5480.96</v>
      </c>
      <c r="G46" s="14">
        <f t="shared" si="8"/>
        <v>5480.96</v>
      </c>
      <c r="H46" s="14"/>
      <c r="I46" s="14">
        <f t="shared" si="9"/>
        <v>0</v>
      </c>
      <c r="J46" s="14">
        <f t="shared" si="5"/>
        <v>5480.96</v>
      </c>
      <c r="BF46" s="6"/>
      <c r="BG46" s="1" t="s">
        <v>263</v>
      </c>
      <c r="BH46" s="11"/>
    </row>
    <row r="47" spans="1:64" s="66" customFormat="1" ht="33.75" x14ac:dyDescent="0.25">
      <c r="A47" s="67" t="s">
        <v>692</v>
      </c>
      <c r="B47" s="82" t="s">
        <v>237</v>
      </c>
      <c r="C47" s="69" t="s">
        <v>238</v>
      </c>
      <c r="D47" s="70" t="s">
        <v>239</v>
      </c>
      <c r="E47" s="86">
        <v>3</v>
      </c>
      <c r="F47" s="62"/>
      <c r="G47" s="62">
        <f>E47*F47</f>
        <v>0</v>
      </c>
      <c r="H47" s="62">
        <v>21600</v>
      </c>
      <c r="I47" s="62">
        <f>E47*H47</f>
        <v>64800</v>
      </c>
      <c r="J47" s="62">
        <f t="shared" si="5"/>
        <v>64800</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238</v>
      </c>
      <c r="BH47" s="73"/>
      <c r="BI47" s="63"/>
      <c r="BJ47" s="63"/>
      <c r="BK47" s="63"/>
      <c r="BL47" s="63"/>
    </row>
    <row r="48" spans="1:64" s="5" customFormat="1" ht="22.5" x14ac:dyDescent="0.25">
      <c r="A48" s="2" t="s">
        <v>667</v>
      </c>
      <c r="B48" s="3" t="s">
        <v>241</v>
      </c>
      <c r="C48" s="17" t="s">
        <v>242</v>
      </c>
      <c r="D48" s="18" t="s">
        <v>243</v>
      </c>
      <c r="E48" s="26">
        <v>3.0000000000000001E-3</v>
      </c>
      <c r="F48" s="14">
        <v>160000</v>
      </c>
      <c r="G48" s="14">
        <f t="shared" ref="G48:G49" si="10">E48*F48</f>
        <v>480</v>
      </c>
      <c r="H48" s="14"/>
      <c r="I48" s="14">
        <f t="shared" ref="I48:I49" si="11">E48*H48</f>
        <v>0</v>
      </c>
      <c r="J48" s="14">
        <f t="shared" si="5"/>
        <v>480</v>
      </c>
      <c r="BF48" s="6"/>
      <c r="BG48" s="1" t="s">
        <v>242</v>
      </c>
      <c r="BH48" s="11"/>
    </row>
    <row r="49" spans="1:66" s="5" customFormat="1" ht="33.75" x14ac:dyDescent="0.25">
      <c r="A49" s="2" t="s">
        <v>106</v>
      </c>
      <c r="B49" s="3"/>
      <c r="C49" s="17" t="s">
        <v>244</v>
      </c>
      <c r="D49" s="18" t="s">
        <v>174</v>
      </c>
      <c r="E49" s="8">
        <v>30</v>
      </c>
      <c r="F49" s="14">
        <v>2241.92</v>
      </c>
      <c r="G49" s="14">
        <f t="shared" si="10"/>
        <v>67257.600000000006</v>
      </c>
      <c r="H49" s="14"/>
      <c r="I49" s="14">
        <f t="shared" si="11"/>
        <v>0</v>
      </c>
      <c r="J49" s="14">
        <f t="shared" si="5"/>
        <v>67257.600000000006</v>
      </c>
      <c r="BF49" s="6"/>
      <c r="BG49" s="1" t="s">
        <v>244</v>
      </c>
      <c r="BH49" s="11"/>
    </row>
    <row r="50" spans="1:66" s="66" customFormat="1" ht="33.75" x14ac:dyDescent="0.25">
      <c r="A50" s="67" t="s">
        <v>687</v>
      </c>
      <c r="B50" s="82" t="s">
        <v>143</v>
      </c>
      <c r="C50" s="69" t="s">
        <v>144</v>
      </c>
      <c r="D50" s="70" t="s">
        <v>3</v>
      </c>
      <c r="E50" s="71">
        <v>0.25</v>
      </c>
      <c r="F50" s="62"/>
      <c r="G50" s="62">
        <f>E50*F50</f>
        <v>0</v>
      </c>
      <c r="H50" s="62">
        <v>102816</v>
      </c>
      <c r="I50" s="62">
        <f>E50*H50</f>
        <v>25704</v>
      </c>
      <c r="J50" s="62">
        <f t="shared" si="5"/>
        <v>25704</v>
      </c>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4"/>
      <c r="BG50" s="65" t="s">
        <v>144</v>
      </c>
      <c r="BH50" s="73"/>
      <c r="BI50" s="63"/>
      <c r="BJ50" s="63"/>
      <c r="BK50" s="63"/>
      <c r="BL50" s="63"/>
      <c r="BN50" s="76"/>
    </row>
    <row r="51" spans="1:66" s="5" customFormat="1" ht="15" x14ac:dyDescent="0.25">
      <c r="A51" s="2" t="s">
        <v>668</v>
      </c>
      <c r="B51" s="3" t="s">
        <v>247</v>
      </c>
      <c r="C51" s="17" t="s">
        <v>248</v>
      </c>
      <c r="D51" s="18" t="s">
        <v>249</v>
      </c>
      <c r="E51" s="4">
        <v>0.51</v>
      </c>
      <c r="F51" s="14">
        <v>79.2</v>
      </c>
      <c r="G51" s="14">
        <f t="shared" ref="G51:G54" si="12">E51*F51</f>
        <v>40.392000000000003</v>
      </c>
      <c r="H51" s="14"/>
      <c r="I51" s="14">
        <f t="shared" ref="I51:I54" si="13">E51*H51</f>
        <v>0</v>
      </c>
      <c r="J51" s="14">
        <f t="shared" si="5"/>
        <v>40.392000000000003</v>
      </c>
      <c r="BF51" s="6"/>
      <c r="BG51" s="1" t="s">
        <v>248</v>
      </c>
      <c r="BH51" s="11"/>
    </row>
    <row r="52" spans="1:66" s="5" customFormat="1" ht="15" x14ac:dyDescent="0.25">
      <c r="A52" s="2" t="s">
        <v>660</v>
      </c>
      <c r="B52" s="3" t="s">
        <v>251</v>
      </c>
      <c r="C52" s="17" t="s">
        <v>252</v>
      </c>
      <c r="D52" s="18" t="s">
        <v>249</v>
      </c>
      <c r="E52" s="4">
        <v>0.51</v>
      </c>
      <c r="F52" s="14">
        <v>120</v>
      </c>
      <c r="G52" s="14">
        <f t="shared" si="12"/>
        <v>61.2</v>
      </c>
      <c r="H52" s="14"/>
      <c r="I52" s="14">
        <f t="shared" si="13"/>
        <v>0</v>
      </c>
      <c r="J52" s="14">
        <f t="shared" si="5"/>
        <v>61.2</v>
      </c>
      <c r="BF52" s="6"/>
      <c r="BG52" s="1" t="s">
        <v>252</v>
      </c>
      <c r="BH52" s="11"/>
    </row>
    <row r="53" spans="1:66" s="5" customFormat="1" ht="33.75" x14ac:dyDescent="0.25">
      <c r="A53" s="2" t="s">
        <v>114</v>
      </c>
      <c r="B53" s="3"/>
      <c r="C53" s="17" t="s">
        <v>253</v>
      </c>
      <c r="D53" s="18" t="s">
        <v>39</v>
      </c>
      <c r="E53" s="7">
        <v>25.5</v>
      </c>
      <c r="F53" s="14">
        <v>300.47600000000006</v>
      </c>
      <c r="G53" s="14">
        <f t="shared" si="12"/>
        <v>7662.1380000000017</v>
      </c>
      <c r="H53" s="14"/>
      <c r="I53" s="14">
        <f t="shared" si="13"/>
        <v>0</v>
      </c>
      <c r="J53" s="14">
        <f t="shared" si="5"/>
        <v>7662.1380000000017</v>
      </c>
      <c r="BF53" s="6"/>
      <c r="BG53" s="1" t="s">
        <v>253</v>
      </c>
      <c r="BH53" s="11"/>
    </row>
    <row r="54" spans="1:66" s="5" customFormat="1" ht="15" x14ac:dyDescent="0.25">
      <c r="A54" s="2" t="s">
        <v>116</v>
      </c>
      <c r="B54" s="3"/>
      <c r="C54" s="17" t="s">
        <v>254</v>
      </c>
      <c r="D54" s="18" t="s">
        <v>255</v>
      </c>
      <c r="E54" s="8">
        <v>1</v>
      </c>
      <c r="F54" s="14">
        <v>500</v>
      </c>
      <c r="G54" s="14">
        <f t="shared" si="12"/>
        <v>500</v>
      </c>
      <c r="H54" s="14"/>
      <c r="I54" s="14">
        <f t="shared" si="13"/>
        <v>0</v>
      </c>
      <c r="J54" s="14">
        <f t="shared" si="5"/>
        <v>500</v>
      </c>
      <c r="BF54" s="6"/>
      <c r="BG54" s="1" t="s">
        <v>254</v>
      </c>
      <c r="BH54" s="11"/>
    </row>
    <row r="55" spans="1:66" s="66" customFormat="1" ht="22.5" x14ac:dyDescent="0.25">
      <c r="A55" s="67" t="s">
        <v>236</v>
      </c>
      <c r="B55" s="82" t="s">
        <v>265</v>
      </c>
      <c r="C55" s="69" t="s">
        <v>266</v>
      </c>
      <c r="D55" s="70" t="s">
        <v>3</v>
      </c>
      <c r="E55" s="71">
        <v>1.75</v>
      </c>
      <c r="F55" s="62"/>
      <c r="G55" s="62">
        <f>E55*F55</f>
        <v>0</v>
      </c>
      <c r="H55" s="62">
        <v>88992</v>
      </c>
      <c r="I55" s="62">
        <f>E55*H55</f>
        <v>155736</v>
      </c>
      <c r="J55" s="62">
        <f t="shared" si="5"/>
        <v>155736</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266</v>
      </c>
      <c r="BH55" s="73"/>
      <c r="BI55" s="63"/>
      <c r="BJ55" s="63"/>
      <c r="BK55" s="63"/>
      <c r="BL55" s="63"/>
      <c r="BN55" s="76"/>
    </row>
    <row r="56" spans="1:66" s="5" customFormat="1" ht="15" x14ac:dyDescent="0.25">
      <c r="A56" s="2" t="s">
        <v>240</v>
      </c>
      <c r="B56" s="3" t="s">
        <v>268</v>
      </c>
      <c r="C56" s="17" t="s">
        <v>269</v>
      </c>
      <c r="D56" s="18" t="s">
        <v>243</v>
      </c>
      <c r="E56" s="27">
        <v>3.8149999999999998E-3</v>
      </c>
      <c r="F56" s="14">
        <v>960000</v>
      </c>
      <c r="G56" s="14">
        <f t="shared" ref="G56:G63" si="14">E56*F56</f>
        <v>3662.3999999999996</v>
      </c>
      <c r="H56" s="14"/>
      <c r="I56" s="14">
        <f t="shared" ref="I56:I63" si="15">E56*H56</f>
        <v>0</v>
      </c>
      <c r="J56" s="14">
        <f t="shared" si="5"/>
        <v>3662.3999999999996</v>
      </c>
      <c r="BF56" s="6"/>
      <c r="BG56" s="1" t="s">
        <v>269</v>
      </c>
      <c r="BH56" s="11"/>
    </row>
    <row r="57" spans="1:66" s="5" customFormat="1" ht="15" x14ac:dyDescent="0.25">
      <c r="A57" s="2" t="s">
        <v>669</v>
      </c>
      <c r="B57" s="3" t="s">
        <v>270</v>
      </c>
      <c r="C57" s="17" t="s">
        <v>271</v>
      </c>
      <c r="D57" s="18" t="s">
        <v>239</v>
      </c>
      <c r="E57" s="26">
        <v>0.875</v>
      </c>
      <c r="F57" s="14">
        <v>461</v>
      </c>
      <c r="G57" s="14">
        <f t="shared" si="14"/>
        <v>403.375</v>
      </c>
      <c r="H57" s="14"/>
      <c r="I57" s="14">
        <f t="shared" si="15"/>
        <v>0</v>
      </c>
      <c r="J57" s="14">
        <f t="shared" si="5"/>
        <v>403.375</v>
      </c>
      <c r="BF57" s="6"/>
      <c r="BG57" s="1" t="s">
        <v>271</v>
      </c>
      <c r="BH57" s="11"/>
    </row>
    <row r="58" spans="1:66" s="5" customFormat="1" ht="15" x14ac:dyDescent="0.25">
      <c r="A58" s="2" t="s">
        <v>245</v>
      </c>
      <c r="B58" s="3" t="s">
        <v>273</v>
      </c>
      <c r="C58" s="17" t="s">
        <v>274</v>
      </c>
      <c r="D58" s="18" t="s">
        <v>275</v>
      </c>
      <c r="E58" s="7">
        <v>17.5</v>
      </c>
      <c r="F58" s="14">
        <v>168</v>
      </c>
      <c r="G58" s="14">
        <f t="shared" si="14"/>
        <v>2940</v>
      </c>
      <c r="H58" s="14"/>
      <c r="I58" s="14">
        <f t="shared" si="15"/>
        <v>0</v>
      </c>
      <c r="J58" s="14">
        <f t="shared" si="5"/>
        <v>2940</v>
      </c>
      <c r="BF58" s="6"/>
      <c r="BG58" s="1" t="s">
        <v>274</v>
      </c>
      <c r="BH58" s="11"/>
    </row>
    <row r="59" spans="1:66" s="5" customFormat="1" ht="33.75" x14ac:dyDescent="0.25">
      <c r="A59" s="2" t="s">
        <v>126</v>
      </c>
      <c r="B59" s="3"/>
      <c r="C59" s="17" t="s">
        <v>277</v>
      </c>
      <c r="D59" s="18" t="s">
        <v>39</v>
      </c>
      <c r="E59" s="7">
        <v>123.6</v>
      </c>
      <c r="F59" s="14">
        <v>184.18400000000003</v>
      </c>
      <c r="G59" s="14">
        <f t="shared" si="14"/>
        <v>22765.142400000001</v>
      </c>
      <c r="H59" s="14"/>
      <c r="I59" s="14">
        <f t="shared" si="15"/>
        <v>0</v>
      </c>
      <c r="J59" s="14">
        <f t="shared" si="5"/>
        <v>22765.142400000001</v>
      </c>
      <c r="BF59" s="6"/>
      <c r="BG59" s="1" t="s">
        <v>277</v>
      </c>
      <c r="BH59" s="11"/>
    </row>
    <row r="60" spans="1:66" s="5" customFormat="1" ht="33.75" x14ac:dyDescent="0.25">
      <c r="A60" s="2" t="s">
        <v>128</v>
      </c>
      <c r="B60" s="3"/>
      <c r="C60" s="17" t="s">
        <v>279</v>
      </c>
      <c r="D60" s="18" t="s">
        <v>39</v>
      </c>
      <c r="E60" s="4">
        <v>56.65</v>
      </c>
      <c r="F60" s="14">
        <v>234.16800000000003</v>
      </c>
      <c r="G60" s="14">
        <f t="shared" si="14"/>
        <v>13265.617200000002</v>
      </c>
      <c r="H60" s="14"/>
      <c r="I60" s="14">
        <f t="shared" si="15"/>
        <v>0</v>
      </c>
      <c r="J60" s="14">
        <f t="shared" si="5"/>
        <v>13265.617200000002</v>
      </c>
      <c r="BF60" s="6"/>
      <c r="BG60" s="1" t="s">
        <v>279</v>
      </c>
      <c r="BH60" s="11"/>
    </row>
    <row r="61" spans="1:66" s="5" customFormat="1" ht="22.5" x14ac:dyDescent="0.25">
      <c r="A61" s="2" t="s">
        <v>130</v>
      </c>
      <c r="B61" s="3"/>
      <c r="C61" s="17" t="s">
        <v>281</v>
      </c>
      <c r="D61" s="18" t="s">
        <v>174</v>
      </c>
      <c r="E61" s="8">
        <v>240</v>
      </c>
      <c r="F61" s="14">
        <v>294.47680000000003</v>
      </c>
      <c r="G61" s="14">
        <f t="shared" si="14"/>
        <v>70674.432000000001</v>
      </c>
      <c r="H61" s="14"/>
      <c r="I61" s="14">
        <f t="shared" si="15"/>
        <v>0</v>
      </c>
      <c r="J61" s="14">
        <f t="shared" si="5"/>
        <v>70674.432000000001</v>
      </c>
      <c r="BF61" s="6"/>
      <c r="BG61" s="1" t="s">
        <v>281</v>
      </c>
      <c r="BH61" s="11"/>
    </row>
    <row r="62" spans="1:66" s="5" customFormat="1" ht="22.5" x14ac:dyDescent="0.25">
      <c r="A62" s="2" t="s">
        <v>132</v>
      </c>
      <c r="B62" s="3"/>
      <c r="C62" s="17" t="s">
        <v>282</v>
      </c>
      <c r="D62" s="18" t="s">
        <v>174</v>
      </c>
      <c r="E62" s="8">
        <v>110</v>
      </c>
      <c r="F62" s="14">
        <v>375.73120000000006</v>
      </c>
      <c r="G62" s="14">
        <f t="shared" si="14"/>
        <v>41330.432000000008</v>
      </c>
      <c r="H62" s="14"/>
      <c r="I62" s="14">
        <f t="shared" si="15"/>
        <v>0</v>
      </c>
      <c r="J62" s="14">
        <f t="shared" si="5"/>
        <v>41330.432000000008</v>
      </c>
      <c r="BF62" s="6"/>
      <c r="BG62" s="1" t="s">
        <v>282</v>
      </c>
      <c r="BH62" s="11"/>
    </row>
    <row r="63" spans="1:66" s="5" customFormat="1" ht="15" x14ac:dyDescent="0.25">
      <c r="A63" s="2" t="s">
        <v>134</v>
      </c>
      <c r="B63" s="3"/>
      <c r="C63" s="17" t="s">
        <v>284</v>
      </c>
      <c r="D63" s="18" t="s">
        <v>174</v>
      </c>
      <c r="E63" s="8">
        <v>350</v>
      </c>
      <c r="F63" s="14">
        <v>403.57120000000003</v>
      </c>
      <c r="G63" s="14">
        <f t="shared" si="14"/>
        <v>141249.92000000001</v>
      </c>
      <c r="H63" s="14"/>
      <c r="I63" s="14">
        <f t="shared" si="15"/>
        <v>0</v>
      </c>
      <c r="J63" s="14">
        <f t="shared" si="5"/>
        <v>141249.92000000001</v>
      </c>
      <c r="BF63" s="6"/>
      <c r="BG63" s="1" t="s">
        <v>284</v>
      </c>
      <c r="BH63" s="11"/>
    </row>
    <row r="64" spans="1:66" s="66" customFormat="1" ht="45" x14ac:dyDescent="0.25">
      <c r="A64" s="67" t="s">
        <v>137</v>
      </c>
      <c r="B64" s="82" t="s">
        <v>285</v>
      </c>
      <c r="C64" s="69" t="s">
        <v>286</v>
      </c>
      <c r="D64" s="70" t="s">
        <v>287</v>
      </c>
      <c r="E64" s="86">
        <v>175</v>
      </c>
      <c r="F64" s="62"/>
      <c r="G64" s="62">
        <f>E64*F64</f>
        <v>0</v>
      </c>
      <c r="H64" s="62">
        <v>1584</v>
      </c>
      <c r="I64" s="62">
        <f>E64*H64</f>
        <v>277200</v>
      </c>
      <c r="J64" s="62">
        <f t="shared" si="5"/>
        <v>277200</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286</v>
      </c>
      <c r="BH64" s="73"/>
      <c r="BI64" s="63"/>
      <c r="BJ64" s="63"/>
      <c r="BK64" s="63"/>
      <c r="BL64" s="63"/>
    </row>
    <row r="65" spans="1:64" s="5" customFormat="1" ht="22.5" x14ac:dyDescent="0.25">
      <c r="A65" s="2" t="s">
        <v>140</v>
      </c>
      <c r="B65" s="3"/>
      <c r="C65" s="17" t="s">
        <v>288</v>
      </c>
      <c r="D65" s="18" t="s">
        <v>289</v>
      </c>
      <c r="E65" s="8">
        <v>1</v>
      </c>
      <c r="F65" s="14">
        <v>3600</v>
      </c>
      <c r="G65" s="14">
        <f t="shared" ref="G65:G67" si="16">E65*F65</f>
        <v>3600</v>
      </c>
      <c r="H65" s="14"/>
      <c r="I65" s="14">
        <f t="shared" ref="I65:I67" si="17">E65*H65</f>
        <v>0</v>
      </c>
      <c r="J65" s="14">
        <f t="shared" si="5"/>
        <v>3600</v>
      </c>
      <c r="BF65" s="6"/>
      <c r="BG65" s="1" t="s">
        <v>288</v>
      </c>
      <c r="BH65" s="11"/>
    </row>
    <row r="66" spans="1:64" s="5" customFormat="1" ht="22.5" x14ac:dyDescent="0.25">
      <c r="A66" s="2" t="s">
        <v>364</v>
      </c>
      <c r="B66" s="3"/>
      <c r="C66" s="17" t="s">
        <v>291</v>
      </c>
      <c r="D66" s="18" t="s">
        <v>289</v>
      </c>
      <c r="E66" s="8">
        <v>2</v>
      </c>
      <c r="F66" s="14">
        <v>14100</v>
      </c>
      <c r="G66" s="14">
        <f t="shared" si="16"/>
        <v>28200</v>
      </c>
      <c r="H66" s="14"/>
      <c r="I66" s="14">
        <f t="shared" si="17"/>
        <v>0</v>
      </c>
      <c r="J66" s="14">
        <f t="shared" si="5"/>
        <v>28200</v>
      </c>
      <c r="BF66" s="6"/>
      <c r="BG66" s="1" t="s">
        <v>291</v>
      </c>
      <c r="BH66" s="11"/>
    </row>
    <row r="67" spans="1:64" s="5" customFormat="1" ht="22.5" x14ac:dyDescent="0.25">
      <c r="A67" s="2" t="s">
        <v>365</v>
      </c>
      <c r="B67" s="3"/>
      <c r="C67" s="17" t="s">
        <v>292</v>
      </c>
      <c r="D67" s="18" t="s">
        <v>289</v>
      </c>
      <c r="E67" s="8">
        <v>1</v>
      </c>
      <c r="F67" s="14">
        <v>20350.000000000004</v>
      </c>
      <c r="G67" s="14">
        <f t="shared" si="16"/>
        <v>20350.000000000004</v>
      </c>
      <c r="H67" s="14"/>
      <c r="I67" s="14">
        <f t="shared" si="17"/>
        <v>0</v>
      </c>
      <c r="J67" s="14">
        <f t="shared" si="5"/>
        <v>20350.000000000004</v>
      </c>
      <c r="BF67" s="6"/>
      <c r="BG67" s="1" t="s">
        <v>292</v>
      </c>
      <c r="BH67" s="11"/>
    </row>
    <row r="68" spans="1:64" s="66" customFormat="1" ht="45" x14ac:dyDescent="0.25">
      <c r="A68" s="67" t="s">
        <v>142</v>
      </c>
      <c r="B68" s="82" t="s">
        <v>629</v>
      </c>
      <c r="C68" s="69" t="s">
        <v>630</v>
      </c>
      <c r="D68" s="70" t="s">
        <v>287</v>
      </c>
      <c r="E68" s="86">
        <v>2</v>
      </c>
      <c r="F68" s="62"/>
      <c r="G68" s="62">
        <f>E68*F68</f>
        <v>0</v>
      </c>
      <c r="H68" s="62">
        <v>17280</v>
      </c>
      <c r="I68" s="62">
        <f>E68*H68</f>
        <v>34560</v>
      </c>
      <c r="J68" s="62">
        <f t="shared" ref="J68:J77" si="18">G68+I68</f>
        <v>34560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630</v>
      </c>
      <c r="BH68" s="73"/>
      <c r="BI68" s="63"/>
      <c r="BJ68" s="63"/>
      <c r="BK68" s="63"/>
      <c r="BL68" s="63"/>
    </row>
    <row r="69" spans="1:64" s="5" customFormat="1" ht="22.5" x14ac:dyDescent="0.25">
      <c r="A69" s="2" t="s">
        <v>145</v>
      </c>
      <c r="B69" s="3"/>
      <c r="C69" s="17" t="s">
        <v>631</v>
      </c>
      <c r="D69" s="18" t="s">
        <v>298</v>
      </c>
      <c r="E69" s="8">
        <v>2</v>
      </c>
      <c r="F69" s="14">
        <v>5646.3</v>
      </c>
      <c r="G69" s="14">
        <f>E69*F69</f>
        <v>11292.6</v>
      </c>
      <c r="H69" s="14"/>
      <c r="I69" s="14">
        <f>E69*H69</f>
        <v>0</v>
      </c>
      <c r="J69" s="14">
        <f t="shared" si="18"/>
        <v>11292.6</v>
      </c>
      <c r="BF69" s="6"/>
      <c r="BG69" s="1" t="s">
        <v>631</v>
      </c>
      <c r="BH69" s="11"/>
    </row>
    <row r="70" spans="1:64" s="66" customFormat="1" ht="33.75" x14ac:dyDescent="0.25">
      <c r="A70" s="67" t="s">
        <v>620</v>
      </c>
      <c r="B70" s="82" t="s">
        <v>300</v>
      </c>
      <c r="C70" s="69" t="s">
        <v>301</v>
      </c>
      <c r="D70" s="70" t="s">
        <v>302</v>
      </c>
      <c r="E70" s="86">
        <v>2</v>
      </c>
      <c r="F70" s="62"/>
      <c r="G70" s="62">
        <f>E70*F70</f>
        <v>0</v>
      </c>
      <c r="H70" s="62">
        <v>8640</v>
      </c>
      <c r="I70" s="62">
        <f>E70*H70</f>
        <v>17280</v>
      </c>
      <c r="J70" s="62">
        <f t="shared" si="18"/>
        <v>17280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301</v>
      </c>
      <c r="BH70" s="73"/>
      <c r="BI70" s="63"/>
      <c r="BJ70" s="63"/>
      <c r="BK70" s="63"/>
      <c r="BL70" s="63"/>
    </row>
    <row r="71" spans="1:64" s="5" customFormat="1" ht="15" x14ac:dyDescent="0.25">
      <c r="A71" s="2" t="s">
        <v>560</v>
      </c>
      <c r="B71" s="3" t="s">
        <v>304</v>
      </c>
      <c r="C71" s="17" t="s">
        <v>305</v>
      </c>
      <c r="D71" s="18" t="s">
        <v>171</v>
      </c>
      <c r="E71" s="7">
        <v>0.3</v>
      </c>
      <c r="F71" s="14">
        <v>553.33333333333337</v>
      </c>
      <c r="G71" s="14">
        <f t="shared" ref="G71:G77" si="19">E71*F71</f>
        <v>166</v>
      </c>
      <c r="H71" s="14"/>
      <c r="I71" s="14">
        <f t="shared" ref="I71:I77" si="20">E71*H71</f>
        <v>0</v>
      </c>
      <c r="J71" s="14">
        <f t="shared" si="18"/>
        <v>166</v>
      </c>
      <c r="BF71" s="6"/>
      <c r="BG71" s="1" t="s">
        <v>305</v>
      </c>
      <c r="BH71" s="11"/>
    </row>
    <row r="72" spans="1:64" s="5" customFormat="1" ht="15" x14ac:dyDescent="0.25">
      <c r="A72" s="2" t="s">
        <v>147</v>
      </c>
      <c r="B72" s="3" t="s">
        <v>307</v>
      </c>
      <c r="C72" s="17" t="s">
        <v>308</v>
      </c>
      <c r="D72" s="18" t="s">
        <v>171</v>
      </c>
      <c r="E72" s="4">
        <v>1.44</v>
      </c>
      <c r="F72" s="14">
        <v>1850</v>
      </c>
      <c r="G72" s="14">
        <f t="shared" si="19"/>
        <v>2664</v>
      </c>
      <c r="H72" s="14"/>
      <c r="I72" s="14">
        <f t="shared" si="20"/>
        <v>0</v>
      </c>
      <c r="J72" s="14">
        <f t="shared" si="18"/>
        <v>2664</v>
      </c>
      <c r="BF72" s="6"/>
      <c r="BG72" s="1" t="s">
        <v>308</v>
      </c>
      <c r="BH72" s="11"/>
    </row>
    <row r="73" spans="1:64" s="5" customFormat="1" ht="22.5" x14ac:dyDescent="0.25">
      <c r="A73" s="2" t="s">
        <v>671</v>
      </c>
      <c r="B73" s="3" t="s">
        <v>310</v>
      </c>
      <c r="C73" s="17" t="s">
        <v>311</v>
      </c>
      <c r="D73" s="18" t="s">
        <v>243</v>
      </c>
      <c r="E73" s="23">
        <v>1.2E-4</v>
      </c>
      <c r="F73" s="14">
        <v>1285000</v>
      </c>
      <c r="G73" s="14">
        <f t="shared" si="19"/>
        <v>154.20000000000002</v>
      </c>
      <c r="H73" s="14"/>
      <c r="I73" s="14">
        <f t="shared" si="20"/>
        <v>0</v>
      </c>
      <c r="J73" s="14">
        <f t="shared" si="18"/>
        <v>154.20000000000002</v>
      </c>
      <c r="BF73" s="6"/>
      <c r="BG73" s="1" t="s">
        <v>311</v>
      </c>
      <c r="BH73" s="11"/>
    </row>
    <row r="74" spans="1:64" s="5" customFormat="1" ht="22.5" x14ac:dyDescent="0.25">
      <c r="A74" s="2" t="s">
        <v>283</v>
      </c>
      <c r="B74" s="3"/>
      <c r="C74" s="17" t="s">
        <v>313</v>
      </c>
      <c r="D74" s="18" t="s">
        <v>174</v>
      </c>
      <c r="E74" s="8">
        <v>3</v>
      </c>
      <c r="F74" s="14">
        <v>687.50000000000011</v>
      </c>
      <c r="G74" s="14">
        <f t="shared" si="19"/>
        <v>2062.5000000000005</v>
      </c>
      <c r="H74" s="14"/>
      <c r="I74" s="14">
        <f t="shared" si="20"/>
        <v>0</v>
      </c>
      <c r="J74" s="14">
        <f t="shared" si="18"/>
        <v>2062.5000000000005</v>
      </c>
      <c r="BF74" s="6"/>
      <c r="BG74" s="1" t="s">
        <v>313</v>
      </c>
      <c r="BH74" s="11"/>
    </row>
    <row r="75" spans="1:64" s="5" customFormat="1" ht="15" x14ac:dyDescent="0.25">
      <c r="A75" s="2" t="s">
        <v>373</v>
      </c>
      <c r="B75" s="3"/>
      <c r="C75" s="17" t="s">
        <v>315</v>
      </c>
      <c r="D75" s="18" t="s">
        <v>174</v>
      </c>
      <c r="E75" s="8">
        <v>1</v>
      </c>
      <c r="F75" s="14">
        <v>49571.6</v>
      </c>
      <c r="G75" s="14">
        <f t="shared" si="19"/>
        <v>49571.6</v>
      </c>
      <c r="H75" s="14"/>
      <c r="I75" s="14">
        <f t="shared" si="20"/>
        <v>0</v>
      </c>
      <c r="J75" s="14">
        <f t="shared" si="18"/>
        <v>49571.6</v>
      </c>
      <c r="BF75" s="6"/>
      <c r="BG75" s="1" t="s">
        <v>315</v>
      </c>
      <c r="BH75" s="11"/>
    </row>
    <row r="76" spans="1:64" s="5" customFormat="1" ht="15" x14ac:dyDescent="0.25">
      <c r="A76" s="2" t="s">
        <v>151</v>
      </c>
      <c r="B76" s="3"/>
      <c r="C76" s="17" t="s">
        <v>317</v>
      </c>
      <c r="D76" s="18" t="s">
        <v>174</v>
      </c>
      <c r="E76" s="8">
        <v>5</v>
      </c>
      <c r="F76" s="14">
        <v>170.3</v>
      </c>
      <c r="G76" s="14">
        <f t="shared" si="19"/>
        <v>851.5</v>
      </c>
      <c r="H76" s="14"/>
      <c r="I76" s="14">
        <f t="shared" si="20"/>
        <v>0</v>
      </c>
      <c r="J76" s="14">
        <f t="shared" si="18"/>
        <v>851.5</v>
      </c>
      <c r="BF76" s="6"/>
      <c r="BG76" s="1" t="s">
        <v>317</v>
      </c>
      <c r="BH76" s="11"/>
    </row>
    <row r="77" spans="1:64" s="5" customFormat="1" ht="22.5" x14ac:dyDescent="0.25">
      <c r="A77" s="2" t="s">
        <v>290</v>
      </c>
      <c r="B77" s="3"/>
      <c r="C77" s="17" t="s">
        <v>319</v>
      </c>
      <c r="D77" s="18" t="s">
        <v>174</v>
      </c>
      <c r="E77" s="8">
        <v>3</v>
      </c>
      <c r="F77" s="14">
        <v>17339.400000000001</v>
      </c>
      <c r="G77" s="14">
        <f t="shared" si="19"/>
        <v>52018.200000000004</v>
      </c>
      <c r="H77" s="14"/>
      <c r="I77" s="14">
        <f t="shared" si="20"/>
        <v>0</v>
      </c>
      <c r="J77" s="14">
        <f t="shared" si="18"/>
        <v>52018.200000000004</v>
      </c>
      <c r="BF77" s="6"/>
      <c r="BG77" s="1" t="s">
        <v>319</v>
      </c>
      <c r="BH77" s="11"/>
    </row>
    <row r="78" spans="1:64" x14ac:dyDescent="0.25">
      <c r="G78" s="15">
        <f t="shared" ref="G78:I78" si="21">SUM(G3:G77)</f>
        <v>5464296.8052200004</v>
      </c>
      <c r="H78" s="15"/>
      <c r="I78" s="15">
        <f t="shared" si="21"/>
        <v>967741.23450827994</v>
      </c>
      <c r="J78" s="15">
        <f>SUM(J3:J77)</f>
        <v>6432038.0397282802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Q150"/>
  <sheetViews>
    <sheetView workbookViewId="0">
      <pane ySplit="1" topLeftCell="A2" activePane="bottomLeft" state="frozen"/>
      <selection pane="bottomLeft" activeCell="F148" sqref="F14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20.140625"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6.2513199999999998</v>
      </c>
      <c r="F3" s="62"/>
      <c r="G3" s="62">
        <f>E3*F3</f>
        <v>0</v>
      </c>
      <c r="H3" s="62">
        <v>265848.49</v>
      </c>
      <c r="I3" s="62">
        <f>E3*H3</f>
        <v>1661903.9825068</v>
      </c>
      <c r="J3" s="62">
        <f t="shared" ref="J3" si="0">G3+I3</f>
        <v>1661903.9825068</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95"/>
    </row>
    <row r="4" spans="1:69" s="5" customFormat="1" ht="15" x14ac:dyDescent="0.25">
      <c r="A4" s="2" t="s">
        <v>4</v>
      </c>
      <c r="B4" s="3" t="s">
        <v>169</v>
      </c>
      <c r="C4" s="17" t="s">
        <v>170</v>
      </c>
      <c r="D4" s="18" t="s">
        <v>171</v>
      </c>
      <c r="E4" s="27">
        <v>15.878353000000001</v>
      </c>
      <c r="F4" s="14">
        <v>380</v>
      </c>
      <c r="G4" s="14">
        <f>E4*F4</f>
        <v>6033.7741400000004</v>
      </c>
      <c r="H4" s="14"/>
      <c r="I4" s="14">
        <f>E4*H4</f>
        <v>0</v>
      </c>
      <c r="J4" s="14">
        <f t="shared" ref="J4" si="1">G4+I4</f>
        <v>6033.7741400000004</v>
      </c>
      <c r="BF4" s="6"/>
      <c r="BG4" s="1" t="s">
        <v>170</v>
      </c>
    </row>
    <row r="5" spans="1:69" s="5" customFormat="1" ht="45" x14ac:dyDescent="0.25">
      <c r="A5" s="2" t="s">
        <v>172</v>
      </c>
      <c r="B5" s="3"/>
      <c r="C5" s="17" t="s">
        <v>322</v>
      </c>
      <c r="D5" s="18" t="s">
        <v>174</v>
      </c>
      <c r="E5" s="8">
        <v>158</v>
      </c>
      <c r="F5" s="14">
        <v>84117.618000000017</v>
      </c>
      <c r="G5" s="14">
        <f t="shared" ref="G5:G18" si="2">E5*F5</f>
        <v>13290583.644000003</v>
      </c>
      <c r="H5" s="14"/>
      <c r="I5" s="14">
        <f t="shared" ref="I5:I18" si="3">E5*H5</f>
        <v>0</v>
      </c>
      <c r="J5" s="14">
        <f t="shared" ref="J5:J18" si="4">G5+I5</f>
        <v>13290583.644000003</v>
      </c>
      <c r="BF5" s="6"/>
      <c r="BG5" s="1" t="s">
        <v>322</v>
      </c>
    </row>
    <row r="6" spans="1:69" s="5" customFormat="1" ht="33.75" x14ac:dyDescent="0.25">
      <c r="A6" s="2" t="s">
        <v>175</v>
      </c>
      <c r="B6" s="3"/>
      <c r="C6" s="17" t="s">
        <v>323</v>
      </c>
      <c r="D6" s="18" t="s">
        <v>174</v>
      </c>
      <c r="E6" s="8">
        <v>22</v>
      </c>
      <c r="F6" s="14">
        <v>22539.491000000002</v>
      </c>
      <c r="G6" s="14">
        <f t="shared" si="2"/>
        <v>495868.80200000003</v>
      </c>
      <c r="H6" s="14"/>
      <c r="I6" s="14">
        <f t="shared" si="3"/>
        <v>0</v>
      </c>
      <c r="J6" s="14">
        <f t="shared" si="4"/>
        <v>495868.80200000003</v>
      </c>
      <c r="BF6" s="6"/>
      <c r="BG6" s="1" t="s">
        <v>323</v>
      </c>
    </row>
    <row r="7" spans="1:69" s="5" customFormat="1" ht="33.75" x14ac:dyDescent="0.25">
      <c r="A7" s="2" t="s">
        <v>177</v>
      </c>
      <c r="B7" s="3"/>
      <c r="C7" s="17" t="s">
        <v>324</v>
      </c>
      <c r="D7" s="18" t="s">
        <v>174</v>
      </c>
      <c r="E7" s="8">
        <v>22</v>
      </c>
      <c r="F7" s="14">
        <v>19348.394</v>
      </c>
      <c r="G7" s="14">
        <f t="shared" si="2"/>
        <v>425664.66800000001</v>
      </c>
      <c r="H7" s="14"/>
      <c r="I7" s="14">
        <f t="shared" si="3"/>
        <v>0</v>
      </c>
      <c r="J7" s="14">
        <f t="shared" si="4"/>
        <v>425664.66800000001</v>
      </c>
      <c r="BF7" s="6"/>
      <c r="BG7" s="1" t="s">
        <v>324</v>
      </c>
    </row>
    <row r="8" spans="1:69" s="5" customFormat="1" ht="33.75" x14ac:dyDescent="0.25">
      <c r="A8" s="2" t="s">
        <v>179</v>
      </c>
      <c r="B8" s="3"/>
      <c r="C8" s="17" t="s">
        <v>173</v>
      </c>
      <c r="D8" s="18" t="s">
        <v>174</v>
      </c>
      <c r="E8" s="8">
        <v>296</v>
      </c>
      <c r="F8" s="14">
        <v>21505.613999999998</v>
      </c>
      <c r="G8" s="14">
        <f t="shared" si="2"/>
        <v>6365661.743999999</v>
      </c>
      <c r="H8" s="14"/>
      <c r="I8" s="14">
        <f t="shared" si="3"/>
        <v>0</v>
      </c>
      <c r="J8" s="14">
        <f t="shared" si="4"/>
        <v>6365661.743999999</v>
      </c>
      <c r="BF8" s="6"/>
      <c r="BG8" s="1" t="s">
        <v>173</v>
      </c>
    </row>
    <row r="9" spans="1:69" s="5" customFormat="1" ht="33.75" x14ac:dyDescent="0.25">
      <c r="A9" s="2" t="s">
        <v>181</v>
      </c>
      <c r="B9" s="3"/>
      <c r="C9" s="17" t="s">
        <v>176</v>
      </c>
      <c r="D9" s="18" t="s">
        <v>174</v>
      </c>
      <c r="E9" s="8">
        <v>21</v>
      </c>
      <c r="F9" s="14">
        <v>3421.34</v>
      </c>
      <c r="G9" s="14">
        <f t="shared" si="2"/>
        <v>71848.14</v>
      </c>
      <c r="H9" s="14"/>
      <c r="I9" s="14">
        <f t="shared" si="3"/>
        <v>0</v>
      </c>
      <c r="J9" s="14">
        <f t="shared" si="4"/>
        <v>71848.14</v>
      </c>
      <c r="BF9" s="6"/>
      <c r="BG9" s="1" t="s">
        <v>176</v>
      </c>
    </row>
    <row r="10" spans="1:69" s="5" customFormat="1" ht="45" x14ac:dyDescent="0.25">
      <c r="A10" s="2" t="s">
        <v>183</v>
      </c>
      <c r="B10" s="3"/>
      <c r="C10" s="17" t="s">
        <v>325</v>
      </c>
      <c r="D10" s="18" t="s">
        <v>174</v>
      </c>
      <c r="E10" s="8">
        <v>30</v>
      </c>
      <c r="F10" s="14">
        <v>23030.670000000002</v>
      </c>
      <c r="G10" s="14">
        <f t="shared" si="2"/>
        <v>690920.10000000009</v>
      </c>
      <c r="H10" s="14"/>
      <c r="I10" s="14">
        <f t="shared" si="3"/>
        <v>0</v>
      </c>
      <c r="J10" s="14">
        <f t="shared" si="4"/>
        <v>690920.10000000009</v>
      </c>
      <c r="BF10" s="6"/>
      <c r="BG10" s="1" t="s">
        <v>325</v>
      </c>
    </row>
    <row r="11" spans="1:69" s="5" customFormat="1" ht="33.75" x14ac:dyDescent="0.25">
      <c r="A11" s="2" t="s">
        <v>185</v>
      </c>
      <c r="B11" s="3"/>
      <c r="C11" s="17" t="s">
        <v>195</v>
      </c>
      <c r="D11" s="18" t="s">
        <v>174</v>
      </c>
      <c r="E11" s="8">
        <v>290</v>
      </c>
      <c r="F11" s="14">
        <v>2663.4920000000002</v>
      </c>
      <c r="G11" s="14">
        <f t="shared" si="2"/>
        <v>772412.68</v>
      </c>
      <c r="H11" s="14"/>
      <c r="I11" s="14">
        <f t="shared" si="3"/>
        <v>0</v>
      </c>
      <c r="J11" s="14">
        <f t="shared" si="4"/>
        <v>772412.68</v>
      </c>
      <c r="BF11" s="6"/>
      <c r="BG11" s="1" t="s">
        <v>195</v>
      </c>
    </row>
    <row r="12" spans="1:69" s="5" customFormat="1" ht="33.75" x14ac:dyDescent="0.25">
      <c r="A12" s="2" t="s">
        <v>187</v>
      </c>
      <c r="B12" s="3"/>
      <c r="C12" s="17" t="s">
        <v>190</v>
      </c>
      <c r="D12" s="18" t="s">
        <v>174</v>
      </c>
      <c r="E12" s="8">
        <v>198</v>
      </c>
      <c r="F12" s="14">
        <v>2486.4839999999999</v>
      </c>
      <c r="G12" s="14">
        <f t="shared" si="2"/>
        <v>492323.83199999999</v>
      </c>
      <c r="H12" s="14"/>
      <c r="I12" s="14">
        <f t="shared" si="3"/>
        <v>0</v>
      </c>
      <c r="J12" s="14">
        <f t="shared" si="4"/>
        <v>492323.83199999999</v>
      </c>
      <c r="BF12" s="6"/>
      <c r="BG12" s="1" t="s">
        <v>190</v>
      </c>
    </row>
    <row r="13" spans="1:69" s="5" customFormat="1" ht="33.75" x14ac:dyDescent="0.25">
      <c r="A13" s="2" t="s">
        <v>189</v>
      </c>
      <c r="B13" s="3"/>
      <c r="C13" s="17" t="s">
        <v>192</v>
      </c>
      <c r="D13" s="18" t="s">
        <v>174</v>
      </c>
      <c r="E13" s="8">
        <v>133</v>
      </c>
      <c r="F13" s="14">
        <v>4861.7400000000007</v>
      </c>
      <c r="G13" s="14">
        <f t="shared" si="2"/>
        <v>646611.42000000004</v>
      </c>
      <c r="H13" s="14"/>
      <c r="I13" s="14">
        <f t="shared" si="3"/>
        <v>0</v>
      </c>
      <c r="J13" s="14">
        <f t="shared" si="4"/>
        <v>646611.42000000004</v>
      </c>
      <c r="BF13" s="6"/>
      <c r="BG13" s="1" t="s">
        <v>192</v>
      </c>
    </row>
    <row r="14" spans="1:69" s="5" customFormat="1" ht="33.75" x14ac:dyDescent="0.25">
      <c r="A14" s="2" t="s">
        <v>191</v>
      </c>
      <c r="B14" s="3"/>
      <c r="C14" s="17" t="s">
        <v>633</v>
      </c>
      <c r="D14" s="18" t="s">
        <v>174</v>
      </c>
      <c r="E14" s="8">
        <v>2</v>
      </c>
      <c r="F14" s="14">
        <v>2187.692</v>
      </c>
      <c r="G14" s="14">
        <f t="shared" si="2"/>
        <v>4375.384</v>
      </c>
      <c r="H14" s="14"/>
      <c r="I14" s="14">
        <f t="shared" si="3"/>
        <v>0</v>
      </c>
      <c r="J14" s="14">
        <f t="shared" si="4"/>
        <v>4375.384</v>
      </c>
      <c r="BF14" s="6"/>
      <c r="BG14" s="1" t="s">
        <v>633</v>
      </c>
    </row>
    <row r="15" spans="1:69" s="5" customFormat="1" ht="15" x14ac:dyDescent="0.25">
      <c r="A15" s="2" t="s">
        <v>37</v>
      </c>
      <c r="B15" s="3"/>
      <c r="C15" s="17" t="s">
        <v>193</v>
      </c>
      <c r="D15" s="18" t="s">
        <v>39</v>
      </c>
      <c r="E15" s="8">
        <v>166</v>
      </c>
      <c r="F15" s="14">
        <v>391.15699999999998</v>
      </c>
      <c r="G15" s="14">
        <f t="shared" si="2"/>
        <v>64932.061999999998</v>
      </c>
      <c r="H15" s="14"/>
      <c r="I15" s="14">
        <f t="shared" si="3"/>
        <v>0</v>
      </c>
      <c r="J15" s="14">
        <f t="shared" si="4"/>
        <v>64932.061999999998</v>
      </c>
      <c r="BF15" s="6"/>
      <c r="BG15" s="1" t="s">
        <v>193</v>
      </c>
    </row>
    <row r="16" spans="1:69" s="5" customFormat="1" ht="33.75" x14ac:dyDescent="0.25">
      <c r="A16" s="2" t="s">
        <v>40</v>
      </c>
      <c r="B16" s="3"/>
      <c r="C16" s="17" t="s">
        <v>197</v>
      </c>
      <c r="D16" s="18" t="s">
        <v>174</v>
      </c>
      <c r="E16" s="8">
        <v>642</v>
      </c>
      <c r="F16" s="14">
        <v>298.49299999999999</v>
      </c>
      <c r="G16" s="14">
        <f t="shared" si="2"/>
        <v>191632.50599999999</v>
      </c>
      <c r="H16" s="14"/>
      <c r="I16" s="14">
        <f t="shared" si="3"/>
        <v>0</v>
      </c>
      <c r="J16" s="14">
        <f t="shared" si="4"/>
        <v>191632.50599999999</v>
      </c>
      <c r="BF16" s="6"/>
      <c r="BG16" s="1" t="s">
        <v>197</v>
      </c>
    </row>
    <row r="17" spans="1:64" s="5" customFormat="1" ht="33.75" x14ac:dyDescent="0.25">
      <c r="A17" s="2" t="s">
        <v>42</v>
      </c>
      <c r="B17" s="3"/>
      <c r="C17" s="17" t="s">
        <v>198</v>
      </c>
      <c r="D17" s="18" t="s">
        <v>174</v>
      </c>
      <c r="E17" s="8">
        <v>274</v>
      </c>
      <c r="F17" s="14">
        <v>1336.9070000000002</v>
      </c>
      <c r="G17" s="14">
        <f t="shared" si="2"/>
        <v>366312.51800000004</v>
      </c>
      <c r="H17" s="14"/>
      <c r="I17" s="14">
        <f t="shared" si="3"/>
        <v>0</v>
      </c>
      <c r="J17" s="14">
        <f t="shared" si="4"/>
        <v>366312.51800000004</v>
      </c>
      <c r="BF17" s="6"/>
      <c r="BG17" s="1" t="s">
        <v>198</v>
      </c>
    </row>
    <row r="18" spans="1:64" s="5" customFormat="1" ht="45" x14ac:dyDescent="0.25">
      <c r="A18" s="2" t="s">
        <v>44</v>
      </c>
      <c r="B18" s="3"/>
      <c r="C18" s="17" t="s">
        <v>693</v>
      </c>
      <c r="D18" s="18" t="s">
        <v>174</v>
      </c>
      <c r="E18" s="8">
        <v>14</v>
      </c>
      <c r="F18" s="14">
        <v>16685.890000000003</v>
      </c>
      <c r="G18" s="14">
        <f t="shared" si="2"/>
        <v>233602.46000000005</v>
      </c>
      <c r="H18" s="14"/>
      <c r="I18" s="14">
        <f t="shared" si="3"/>
        <v>0</v>
      </c>
      <c r="J18" s="14">
        <f t="shared" si="4"/>
        <v>233602.46000000005</v>
      </c>
      <c r="BF18" s="6"/>
      <c r="BG18" s="1" t="s">
        <v>693</v>
      </c>
    </row>
    <row r="19" spans="1:64" s="66" customFormat="1" ht="33.75" x14ac:dyDescent="0.25">
      <c r="A19" s="67" t="s">
        <v>634</v>
      </c>
      <c r="B19" s="82" t="s">
        <v>166</v>
      </c>
      <c r="C19" s="69" t="s">
        <v>167</v>
      </c>
      <c r="D19" s="70" t="s">
        <v>168</v>
      </c>
      <c r="E19" s="83">
        <v>13.95476</v>
      </c>
      <c r="F19" s="62"/>
      <c r="G19" s="62">
        <f>E19*F19</f>
        <v>0</v>
      </c>
      <c r="H19" s="62">
        <v>221130.97</v>
      </c>
      <c r="I19" s="62">
        <f>E19*H19</f>
        <v>3085829.6149172001</v>
      </c>
      <c r="J19" s="62">
        <f t="shared" ref="J19:J82" si="5">G19+I19</f>
        <v>3085829.6149172001</v>
      </c>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4"/>
      <c r="BG19" s="65" t="s">
        <v>167</v>
      </c>
      <c r="BH19" s="63"/>
      <c r="BI19" s="63"/>
      <c r="BJ19" s="63"/>
      <c r="BK19" s="63"/>
      <c r="BL19" s="63"/>
    </row>
    <row r="20" spans="1:64" s="5" customFormat="1" ht="15" x14ac:dyDescent="0.25">
      <c r="A20" s="2" t="s">
        <v>329</v>
      </c>
      <c r="B20" s="3" t="s">
        <v>169</v>
      </c>
      <c r="C20" s="17" t="s">
        <v>170</v>
      </c>
      <c r="D20" s="18" t="s">
        <v>171</v>
      </c>
      <c r="E20" s="27">
        <v>24.839473000000002</v>
      </c>
      <c r="F20" s="14">
        <v>380</v>
      </c>
      <c r="G20" s="14">
        <f t="shared" ref="G20:G46" si="6">E20*F20</f>
        <v>9438.9997400000011</v>
      </c>
      <c r="H20" s="14"/>
      <c r="I20" s="14">
        <f t="shared" ref="I20:I46" si="7">E20*H20</f>
        <v>0</v>
      </c>
      <c r="J20" s="14">
        <f t="shared" si="5"/>
        <v>9438.9997400000011</v>
      </c>
      <c r="BF20" s="6"/>
      <c r="BG20" s="1" t="s">
        <v>170</v>
      </c>
    </row>
    <row r="21" spans="1:64" s="5" customFormat="1" ht="45" x14ac:dyDescent="0.25">
      <c r="A21" s="2" t="s">
        <v>50</v>
      </c>
      <c r="B21" s="3"/>
      <c r="C21" s="17" t="s">
        <v>330</v>
      </c>
      <c r="D21" s="18" t="s">
        <v>174</v>
      </c>
      <c r="E21" s="8">
        <v>55</v>
      </c>
      <c r="F21" s="14">
        <v>93398.604000000007</v>
      </c>
      <c r="G21" s="14">
        <f t="shared" si="6"/>
        <v>5136923.2200000007</v>
      </c>
      <c r="H21" s="14"/>
      <c r="I21" s="14">
        <f t="shared" si="7"/>
        <v>0</v>
      </c>
      <c r="J21" s="14">
        <f t="shared" si="5"/>
        <v>5136923.2200000007</v>
      </c>
      <c r="BF21" s="6"/>
      <c r="BG21" s="1" t="s">
        <v>330</v>
      </c>
    </row>
    <row r="22" spans="1:64" s="5" customFormat="1" ht="33.75" x14ac:dyDescent="0.25">
      <c r="A22" s="2" t="s">
        <v>52</v>
      </c>
      <c r="B22" s="3"/>
      <c r="C22" s="17" t="s">
        <v>331</v>
      </c>
      <c r="D22" s="18" t="s">
        <v>174</v>
      </c>
      <c r="E22" s="8">
        <v>5</v>
      </c>
      <c r="F22" s="14">
        <v>31671.874</v>
      </c>
      <c r="G22" s="14">
        <f t="shared" si="6"/>
        <v>158359.37</v>
      </c>
      <c r="H22" s="14"/>
      <c r="I22" s="14">
        <f t="shared" si="7"/>
        <v>0</v>
      </c>
      <c r="J22" s="14">
        <f t="shared" si="5"/>
        <v>158359.37</v>
      </c>
      <c r="BF22" s="6"/>
      <c r="BG22" s="1" t="s">
        <v>331</v>
      </c>
    </row>
    <row r="23" spans="1:64" s="5" customFormat="1" ht="33.75" x14ac:dyDescent="0.25">
      <c r="A23" s="2" t="s">
        <v>54</v>
      </c>
      <c r="B23" s="3"/>
      <c r="C23" s="17" t="s">
        <v>332</v>
      </c>
      <c r="D23" s="18" t="s">
        <v>174</v>
      </c>
      <c r="E23" s="8">
        <v>5</v>
      </c>
      <c r="F23" s="14">
        <v>30068.337000000003</v>
      </c>
      <c r="G23" s="14">
        <f t="shared" si="6"/>
        <v>150341.68500000003</v>
      </c>
      <c r="H23" s="14"/>
      <c r="I23" s="14">
        <f t="shared" si="7"/>
        <v>0</v>
      </c>
      <c r="J23" s="14">
        <f t="shared" si="5"/>
        <v>150341.68500000003</v>
      </c>
      <c r="BF23" s="6"/>
      <c r="BG23" s="1" t="s">
        <v>332</v>
      </c>
    </row>
    <row r="24" spans="1:64" s="5" customFormat="1" ht="45" x14ac:dyDescent="0.25">
      <c r="A24" s="2" t="s">
        <v>56</v>
      </c>
      <c r="B24" s="3"/>
      <c r="C24" s="17" t="s">
        <v>178</v>
      </c>
      <c r="D24" s="18" t="s">
        <v>174</v>
      </c>
      <c r="E24" s="8">
        <v>60</v>
      </c>
      <c r="F24" s="14">
        <v>102679.51200000002</v>
      </c>
      <c r="G24" s="14">
        <f t="shared" si="6"/>
        <v>6160770.7200000007</v>
      </c>
      <c r="H24" s="14"/>
      <c r="I24" s="14">
        <f t="shared" si="7"/>
        <v>0</v>
      </c>
      <c r="J24" s="14">
        <f t="shared" si="5"/>
        <v>6160770.7200000007</v>
      </c>
      <c r="BF24" s="6"/>
      <c r="BG24" s="1" t="s">
        <v>178</v>
      </c>
    </row>
    <row r="25" spans="1:64" s="5" customFormat="1" ht="33.75" x14ac:dyDescent="0.25">
      <c r="A25" s="2" t="s">
        <v>58</v>
      </c>
      <c r="B25" s="3"/>
      <c r="C25" s="17" t="s">
        <v>180</v>
      </c>
      <c r="D25" s="18" t="s">
        <v>174</v>
      </c>
      <c r="E25" s="8">
        <v>17</v>
      </c>
      <c r="F25" s="14">
        <v>40966.171999999999</v>
      </c>
      <c r="G25" s="14">
        <f t="shared" si="6"/>
        <v>696424.924</v>
      </c>
      <c r="H25" s="14"/>
      <c r="I25" s="14">
        <f t="shared" si="7"/>
        <v>0</v>
      </c>
      <c r="J25" s="14">
        <f t="shared" si="5"/>
        <v>696424.924</v>
      </c>
      <c r="BF25" s="6"/>
      <c r="BG25" s="1" t="s">
        <v>180</v>
      </c>
    </row>
    <row r="26" spans="1:64" s="5" customFormat="1" ht="33.75" x14ac:dyDescent="0.25">
      <c r="A26" s="2" t="s">
        <v>60</v>
      </c>
      <c r="B26" s="3"/>
      <c r="C26" s="17" t="s">
        <v>182</v>
      </c>
      <c r="D26" s="18" t="s">
        <v>174</v>
      </c>
      <c r="E26" s="8">
        <v>17</v>
      </c>
      <c r="F26" s="14">
        <v>40788.279999999992</v>
      </c>
      <c r="G26" s="14">
        <f t="shared" si="6"/>
        <v>693400.75999999989</v>
      </c>
      <c r="H26" s="14"/>
      <c r="I26" s="14">
        <f t="shared" si="7"/>
        <v>0</v>
      </c>
      <c r="J26" s="14">
        <f t="shared" si="5"/>
        <v>693400.75999999989</v>
      </c>
      <c r="BF26" s="6"/>
      <c r="BG26" s="1" t="s">
        <v>182</v>
      </c>
    </row>
    <row r="27" spans="1:64" s="5" customFormat="1" ht="45" x14ac:dyDescent="0.25">
      <c r="A27" s="2" t="s">
        <v>62</v>
      </c>
      <c r="B27" s="3"/>
      <c r="C27" s="17" t="s">
        <v>184</v>
      </c>
      <c r="D27" s="18" t="s">
        <v>174</v>
      </c>
      <c r="E27" s="8">
        <v>126</v>
      </c>
      <c r="F27" s="14">
        <v>111960.42</v>
      </c>
      <c r="G27" s="14">
        <f t="shared" si="6"/>
        <v>14107012.92</v>
      </c>
      <c r="H27" s="14"/>
      <c r="I27" s="14">
        <f t="shared" si="7"/>
        <v>0</v>
      </c>
      <c r="J27" s="14">
        <f t="shared" si="5"/>
        <v>14107012.92</v>
      </c>
      <c r="BF27" s="6"/>
      <c r="BG27" s="1" t="s">
        <v>184</v>
      </c>
    </row>
    <row r="28" spans="1:64" s="5" customFormat="1" ht="33.75" x14ac:dyDescent="0.25">
      <c r="A28" s="2" t="s">
        <v>64</v>
      </c>
      <c r="B28" s="3"/>
      <c r="C28" s="17" t="s">
        <v>333</v>
      </c>
      <c r="D28" s="18" t="s">
        <v>174</v>
      </c>
      <c r="E28" s="8">
        <v>22</v>
      </c>
      <c r="F28" s="14">
        <v>50292.866000000002</v>
      </c>
      <c r="G28" s="14">
        <f t="shared" si="6"/>
        <v>1106443.0520000001</v>
      </c>
      <c r="H28" s="14"/>
      <c r="I28" s="14">
        <f t="shared" si="7"/>
        <v>0</v>
      </c>
      <c r="J28" s="14">
        <f t="shared" si="5"/>
        <v>1106443.0520000001</v>
      </c>
      <c r="BF28" s="6"/>
      <c r="BG28" s="1" t="s">
        <v>333</v>
      </c>
    </row>
    <row r="29" spans="1:64" s="5" customFormat="1" ht="33.75" x14ac:dyDescent="0.25">
      <c r="A29" s="2" t="s">
        <v>66</v>
      </c>
      <c r="B29" s="3"/>
      <c r="C29" s="17" t="s">
        <v>334</v>
      </c>
      <c r="D29" s="18" t="s">
        <v>174</v>
      </c>
      <c r="E29" s="8">
        <v>22</v>
      </c>
      <c r="F29" s="14">
        <v>51508.222999999998</v>
      </c>
      <c r="G29" s="14">
        <f t="shared" si="6"/>
        <v>1133180.906</v>
      </c>
      <c r="H29" s="14"/>
      <c r="I29" s="14">
        <f t="shared" si="7"/>
        <v>0</v>
      </c>
      <c r="J29" s="14">
        <f t="shared" si="5"/>
        <v>1133180.906</v>
      </c>
      <c r="BF29" s="6"/>
      <c r="BG29" s="1" t="s">
        <v>334</v>
      </c>
    </row>
    <row r="30" spans="1:64" s="5" customFormat="1" ht="33.75" x14ac:dyDescent="0.25">
      <c r="A30" s="2" t="s">
        <v>68</v>
      </c>
      <c r="B30" s="3"/>
      <c r="C30" s="17" t="s">
        <v>335</v>
      </c>
      <c r="D30" s="18" t="s">
        <v>174</v>
      </c>
      <c r="E30" s="8">
        <v>129</v>
      </c>
      <c r="F30" s="14">
        <v>121241.406</v>
      </c>
      <c r="G30" s="14">
        <f t="shared" si="6"/>
        <v>15640141.374</v>
      </c>
      <c r="H30" s="14"/>
      <c r="I30" s="14">
        <f t="shared" si="7"/>
        <v>0</v>
      </c>
      <c r="J30" s="14">
        <f t="shared" si="5"/>
        <v>15640141.374</v>
      </c>
      <c r="BF30" s="6"/>
      <c r="BG30" s="1" t="s">
        <v>335</v>
      </c>
    </row>
    <row r="31" spans="1:64" s="5" customFormat="1" ht="33.75" x14ac:dyDescent="0.25">
      <c r="A31" s="2" t="s">
        <v>70</v>
      </c>
      <c r="B31" s="3"/>
      <c r="C31" s="17" t="s">
        <v>337</v>
      </c>
      <c r="D31" s="18" t="s">
        <v>174</v>
      </c>
      <c r="E31" s="8">
        <v>22</v>
      </c>
      <c r="F31" s="14">
        <v>62228.166000000005</v>
      </c>
      <c r="G31" s="14">
        <f t="shared" si="6"/>
        <v>1369019.652</v>
      </c>
      <c r="H31" s="14"/>
      <c r="I31" s="14">
        <f t="shared" si="7"/>
        <v>0</v>
      </c>
      <c r="J31" s="14">
        <f t="shared" si="5"/>
        <v>1369019.652</v>
      </c>
      <c r="BF31" s="6"/>
      <c r="BG31" s="1" t="s">
        <v>337</v>
      </c>
    </row>
    <row r="32" spans="1:64" s="5" customFormat="1" ht="33.75" x14ac:dyDescent="0.25">
      <c r="A32" s="2" t="s">
        <v>72</v>
      </c>
      <c r="B32" s="3"/>
      <c r="C32" s="17" t="s">
        <v>336</v>
      </c>
      <c r="D32" s="18" t="s">
        <v>174</v>
      </c>
      <c r="E32" s="8">
        <v>22</v>
      </c>
      <c r="F32" s="14">
        <v>59392.852999999996</v>
      </c>
      <c r="G32" s="14">
        <f t="shared" si="6"/>
        <v>1306642.7659999998</v>
      </c>
      <c r="H32" s="14"/>
      <c r="I32" s="14">
        <f t="shared" si="7"/>
        <v>0</v>
      </c>
      <c r="J32" s="14">
        <f t="shared" si="5"/>
        <v>1306642.7659999998</v>
      </c>
      <c r="BF32" s="6"/>
      <c r="BG32" s="1" t="s">
        <v>336</v>
      </c>
    </row>
    <row r="33" spans="1:64" s="5" customFormat="1" ht="45" x14ac:dyDescent="0.25">
      <c r="A33" s="2" t="s">
        <v>74</v>
      </c>
      <c r="B33" s="3"/>
      <c r="C33" s="17" t="s">
        <v>338</v>
      </c>
      <c r="D33" s="18" t="s">
        <v>174</v>
      </c>
      <c r="E33" s="8">
        <v>8</v>
      </c>
      <c r="F33" s="14">
        <v>26902.317000000003</v>
      </c>
      <c r="G33" s="14">
        <f t="shared" si="6"/>
        <v>215218.53600000002</v>
      </c>
      <c r="H33" s="14"/>
      <c r="I33" s="14">
        <f t="shared" si="7"/>
        <v>0</v>
      </c>
      <c r="J33" s="14">
        <f t="shared" si="5"/>
        <v>215218.53600000002</v>
      </c>
      <c r="BF33" s="6"/>
      <c r="BG33" s="1" t="s">
        <v>338</v>
      </c>
    </row>
    <row r="34" spans="1:64" s="5" customFormat="1" ht="45" x14ac:dyDescent="0.25">
      <c r="A34" s="2" t="s">
        <v>76</v>
      </c>
      <c r="B34" s="3"/>
      <c r="C34" s="17" t="s">
        <v>186</v>
      </c>
      <c r="D34" s="18" t="s">
        <v>174</v>
      </c>
      <c r="E34" s="8">
        <v>8</v>
      </c>
      <c r="F34" s="14">
        <v>30773.964</v>
      </c>
      <c r="G34" s="14">
        <f t="shared" si="6"/>
        <v>246191.712</v>
      </c>
      <c r="H34" s="14"/>
      <c r="I34" s="14">
        <f t="shared" si="7"/>
        <v>0</v>
      </c>
      <c r="J34" s="14">
        <f t="shared" si="5"/>
        <v>246191.712</v>
      </c>
      <c r="BF34" s="6"/>
      <c r="BG34" s="1" t="s">
        <v>186</v>
      </c>
    </row>
    <row r="35" spans="1:64" s="5" customFormat="1" ht="45" x14ac:dyDescent="0.25">
      <c r="A35" s="2" t="s">
        <v>78</v>
      </c>
      <c r="B35" s="3"/>
      <c r="C35" s="17" t="s">
        <v>188</v>
      </c>
      <c r="D35" s="18" t="s">
        <v>174</v>
      </c>
      <c r="E35" s="8">
        <v>21</v>
      </c>
      <c r="F35" s="14">
        <v>34645.611000000004</v>
      </c>
      <c r="G35" s="14">
        <f t="shared" si="6"/>
        <v>727557.83100000012</v>
      </c>
      <c r="H35" s="14"/>
      <c r="I35" s="14">
        <f t="shared" si="7"/>
        <v>0</v>
      </c>
      <c r="J35" s="14">
        <f t="shared" si="5"/>
        <v>727557.83100000012</v>
      </c>
      <c r="BF35" s="6"/>
      <c r="BG35" s="1" t="s">
        <v>188</v>
      </c>
    </row>
    <row r="36" spans="1:64" s="5" customFormat="1" ht="45" x14ac:dyDescent="0.25">
      <c r="A36" s="2" t="s">
        <v>80</v>
      </c>
      <c r="B36" s="3"/>
      <c r="C36" s="17" t="s">
        <v>339</v>
      </c>
      <c r="D36" s="18" t="s">
        <v>174</v>
      </c>
      <c r="E36" s="8">
        <v>11</v>
      </c>
      <c r="F36" s="14">
        <v>38517.258000000002</v>
      </c>
      <c r="G36" s="14">
        <f t="shared" si="6"/>
        <v>423689.83799999999</v>
      </c>
      <c r="H36" s="14"/>
      <c r="I36" s="14">
        <f t="shared" si="7"/>
        <v>0</v>
      </c>
      <c r="J36" s="14">
        <f t="shared" si="5"/>
        <v>423689.83799999999</v>
      </c>
      <c r="BF36" s="6"/>
      <c r="BG36" s="1" t="s">
        <v>339</v>
      </c>
    </row>
    <row r="37" spans="1:64" s="5" customFormat="1" ht="33.75" x14ac:dyDescent="0.25">
      <c r="A37" s="2" t="s">
        <v>82</v>
      </c>
      <c r="B37" s="3"/>
      <c r="C37" s="17" t="s">
        <v>694</v>
      </c>
      <c r="D37" s="18" t="s">
        <v>174</v>
      </c>
      <c r="E37" s="8">
        <v>9</v>
      </c>
      <c r="F37" s="14">
        <v>10234.159</v>
      </c>
      <c r="G37" s="14">
        <f t="shared" si="6"/>
        <v>92107.430999999997</v>
      </c>
      <c r="H37" s="14"/>
      <c r="I37" s="14">
        <f t="shared" si="7"/>
        <v>0</v>
      </c>
      <c r="J37" s="14">
        <f t="shared" si="5"/>
        <v>92107.430999999997</v>
      </c>
      <c r="BF37" s="6"/>
      <c r="BG37" s="1" t="s">
        <v>694</v>
      </c>
    </row>
    <row r="38" spans="1:64" s="5" customFormat="1" ht="33.75" x14ac:dyDescent="0.25">
      <c r="A38" s="2" t="s">
        <v>84</v>
      </c>
      <c r="B38" s="3"/>
      <c r="C38" s="17" t="s">
        <v>695</v>
      </c>
      <c r="D38" s="18" t="s">
        <v>174</v>
      </c>
      <c r="E38" s="8">
        <v>7</v>
      </c>
      <c r="F38" s="14">
        <v>23446.449000000001</v>
      </c>
      <c r="G38" s="14">
        <f t="shared" si="6"/>
        <v>164125.14300000001</v>
      </c>
      <c r="H38" s="14"/>
      <c r="I38" s="14">
        <f t="shared" si="7"/>
        <v>0</v>
      </c>
      <c r="J38" s="14">
        <f t="shared" si="5"/>
        <v>164125.14300000001</v>
      </c>
      <c r="BF38" s="6"/>
      <c r="BG38" s="1" t="s">
        <v>695</v>
      </c>
    </row>
    <row r="39" spans="1:64" s="5" customFormat="1" ht="33.75" x14ac:dyDescent="0.25">
      <c r="A39" s="2" t="s">
        <v>86</v>
      </c>
      <c r="B39" s="3"/>
      <c r="C39" s="17" t="s">
        <v>340</v>
      </c>
      <c r="D39" s="18" t="s">
        <v>174</v>
      </c>
      <c r="E39" s="8">
        <v>18</v>
      </c>
      <c r="F39" s="14">
        <v>10878.906999999999</v>
      </c>
      <c r="G39" s="14">
        <f t="shared" si="6"/>
        <v>195820.326</v>
      </c>
      <c r="H39" s="14"/>
      <c r="I39" s="14">
        <f t="shared" si="7"/>
        <v>0</v>
      </c>
      <c r="J39" s="14">
        <f t="shared" si="5"/>
        <v>195820.326</v>
      </c>
      <c r="BF39" s="6"/>
      <c r="BG39" s="1" t="s">
        <v>340</v>
      </c>
    </row>
    <row r="40" spans="1:64" s="5" customFormat="1" ht="45" x14ac:dyDescent="0.25">
      <c r="A40" s="2" t="s">
        <v>88</v>
      </c>
      <c r="B40" s="3"/>
      <c r="C40" s="17" t="s">
        <v>344</v>
      </c>
      <c r="D40" s="18" t="s">
        <v>174</v>
      </c>
      <c r="E40" s="8">
        <v>104</v>
      </c>
      <c r="F40" s="14">
        <v>4180.2539999999999</v>
      </c>
      <c r="G40" s="14">
        <f t="shared" si="6"/>
        <v>434746.41599999997</v>
      </c>
      <c r="H40" s="14"/>
      <c r="I40" s="14">
        <f t="shared" si="7"/>
        <v>0</v>
      </c>
      <c r="J40" s="14">
        <f t="shared" si="5"/>
        <v>434746.41599999997</v>
      </c>
      <c r="BF40" s="6"/>
      <c r="BG40" s="1" t="s">
        <v>344</v>
      </c>
    </row>
    <row r="41" spans="1:64" s="5" customFormat="1" ht="33.75" x14ac:dyDescent="0.25">
      <c r="A41" s="2" t="s">
        <v>90</v>
      </c>
      <c r="B41" s="3"/>
      <c r="C41" s="17" t="s">
        <v>194</v>
      </c>
      <c r="D41" s="18" t="s">
        <v>174</v>
      </c>
      <c r="E41" s="8">
        <v>1252</v>
      </c>
      <c r="F41" s="14">
        <v>1598.454</v>
      </c>
      <c r="G41" s="14">
        <f t="shared" si="6"/>
        <v>2001264.4080000001</v>
      </c>
      <c r="H41" s="14"/>
      <c r="I41" s="14">
        <f t="shared" si="7"/>
        <v>0</v>
      </c>
      <c r="J41" s="14">
        <f t="shared" si="5"/>
        <v>2001264.4080000001</v>
      </c>
      <c r="BF41" s="6"/>
      <c r="BG41" s="1" t="s">
        <v>194</v>
      </c>
    </row>
    <row r="42" spans="1:64" s="5" customFormat="1" ht="33.75" x14ac:dyDescent="0.25">
      <c r="A42" s="2" t="s">
        <v>92</v>
      </c>
      <c r="B42" s="3"/>
      <c r="C42" s="17" t="s">
        <v>196</v>
      </c>
      <c r="D42" s="18" t="s">
        <v>174</v>
      </c>
      <c r="E42" s="8">
        <v>3356</v>
      </c>
      <c r="F42" s="14">
        <v>447.73300000000006</v>
      </c>
      <c r="G42" s="14">
        <f t="shared" si="6"/>
        <v>1502591.9480000001</v>
      </c>
      <c r="H42" s="14"/>
      <c r="I42" s="14">
        <f t="shared" si="7"/>
        <v>0</v>
      </c>
      <c r="J42" s="14">
        <f t="shared" si="5"/>
        <v>1502591.9480000001</v>
      </c>
      <c r="BF42" s="6"/>
      <c r="BG42" s="1" t="s">
        <v>196</v>
      </c>
    </row>
    <row r="43" spans="1:64" s="5" customFormat="1" ht="45" x14ac:dyDescent="0.25">
      <c r="A43" s="2" t="s">
        <v>94</v>
      </c>
      <c r="B43" s="3"/>
      <c r="C43" s="17" t="s">
        <v>696</v>
      </c>
      <c r="D43" s="18" t="s">
        <v>174</v>
      </c>
      <c r="E43" s="8">
        <v>4</v>
      </c>
      <c r="F43" s="14">
        <v>19269.795999999998</v>
      </c>
      <c r="G43" s="14">
        <f t="shared" si="6"/>
        <v>77079.183999999994</v>
      </c>
      <c r="H43" s="14"/>
      <c r="I43" s="14">
        <f t="shared" si="7"/>
        <v>0</v>
      </c>
      <c r="J43" s="14">
        <f t="shared" si="5"/>
        <v>77079.183999999994</v>
      </c>
      <c r="BF43" s="6"/>
      <c r="BG43" s="1" t="s">
        <v>696</v>
      </c>
    </row>
    <row r="44" spans="1:64" s="5" customFormat="1" ht="45" x14ac:dyDescent="0.25">
      <c r="A44" s="2" t="s">
        <v>96</v>
      </c>
      <c r="B44" s="3"/>
      <c r="C44" s="17" t="s">
        <v>697</v>
      </c>
      <c r="D44" s="18" t="s">
        <v>174</v>
      </c>
      <c r="E44" s="8">
        <v>12</v>
      </c>
      <c r="F44" s="14">
        <v>21853.688999999998</v>
      </c>
      <c r="G44" s="14">
        <f t="shared" si="6"/>
        <v>262244.26799999998</v>
      </c>
      <c r="H44" s="14"/>
      <c r="I44" s="14">
        <f t="shared" si="7"/>
        <v>0</v>
      </c>
      <c r="J44" s="14">
        <f t="shared" si="5"/>
        <v>262244.26799999998</v>
      </c>
      <c r="BF44" s="6"/>
      <c r="BG44" s="1" t="s">
        <v>697</v>
      </c>
    </row>
    <row r="45" spans="1:64" s="5" customFormat="1" ht="45" x14ac:dyDescent="0.25">
      <c r="A45" s="2" t="s">
        <v>98</v>
      </c>
      <c r="B45" s="3"/>
      <c r="C45" s="17" t="s">
        <v>698</v>
      </c>
      <c r="D45" s="18" t="s">
        <v>174</v>
      </c>
      <c r="E45" s="8">
        <v>4</v>
      </c>
      <c r="F45" s="14">
        <v>24437.581999999999</v>
      </c>
      <c r="G45" s="14">
        <f t="shared" si="6"/>
        <v>97750.327999999994</v>
      </c>
      <c r="H45" s="14"/>
      <c r="I45" s="14">
        <f t="shared" si="7"/>
        <v>0</v>
      </c>
      <c r="J45" s="14">
        <f t="shared" si="5"/>
        <v>97750.327999999994</v>
      </c>
      <c r="BF45" s="6"/>
      <c r="BG45" s="1" t="s">
        <v>698</v>
      </c>
    </row>
    <row r="46" spans="1:64" s="5" customFormat="1" ht="45" x14ac:dyDescent="0.25">
      <c r="A46" s="2" t="s">
        <v>100</v>
      </c>
      <c r="B46" s="3"/>
      <c r="C46" s="17" t="s">
        <v>699</v>
      </c>
      <c r="D46" s="18" t="s">
        <v>174</v>
      </c>
      <c r="E46" s="8">
        <v>2</v>
      </c>
      <c r="F46" s="14">
        <v>27021.487999999998</v>
      </c>
      <c r="G46" s="14">
        <f t="shared" si="6"/>
        <v>54042.975999999995</v>
      </c>
      <c r="H46" s="14"/>
      <c r="I46" s="14">
        <f t="shared" si="7"/>
        <v>0</v>
      </c>
      <c r="J46" s="14">
        <f t="shared" si="5"/>
        <v>54042.975999999995</v>
      </c>
      <c r="BF46" s="6"/>
      <c r="BG46" s="1" t="s">
        <v>699</v>
      </c>
    </row>
    <row r="47" spans="1:64" s="66" customFormat="1" ht="22.5" x14ac:dyDescent="0.25">
      <c r="A47" s="67" t="s">
        <v>692</v>
      </c>
      <c r="B47" s="82" t="s">
        <v>200</v>
      </c>
      <c r="C47" s="69" t="s">
        <v>201</v>
      </c>
      <c r="D47" s="70" t="s">
        <v>3</v>
      </c>
      <c r="E47" s="83">
        <v>22.507639999999999</v>
      </c>
      <c r="F47" s="62"/>
      <c r="G47" s="62">
        <f>E47*F47</f>
        <v>0</v>
      </c>
      <c r="H47" s="62">
        <v>305066.98</v>
      </c>
      <c r="I47" s="62">
        <f>E47*H47</f>
        <v>6866337.761727199</v>
      </c>
      <c r="J47" s="62">
        <f t="shared" si="5"/>
        <v>6866337.761727199</v>
      </c>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4"/>
      <c r="BG47" s="65" t="s">
        <v>201</v>
      </c>
      <c r="BH47" s="63"/>
      <c r="BI47" s="63"/>
      <c r="BJ47" s="63"/>
      <c r="BK47" s="63"/>
      <c r="BL47" s="63"/>
    </row>
    <row r="48" spans="1:64" s="5" customFormat="1" ht="15" x14ac:dyDescent="0.25">
      <c r="A48" s="2" t="s">
        <v>667</v>
      </c>
      <c r="B48" s="3" t="s">
        <v>169</v>
      </c>
      <c r="C48" s="17" t="s">
        <v>170</v>
      </c>
      <c r="D48" s="18" t="s">
        <v>171</v>
      </c>
      <c r="E48" s="23">
        <v>28.134550000000001</v>
      </c>
      <c r="F48" s="14">
        <v>380</v>
      </c>
      <c r="G48" s="14">
        <f t="shared" ref="G48:G111" si="8">E48*F48</f>
        <v>10691.129000000001</v>
      </c>
      <c r="H48" s="14"/>
      <c r="I48" s="14">
        <f t="shared" ref="I48:I111" si="9">E48*H48</f>
        <v>0</v>
      </c>
      <c r="J48" s="14">
        <f t="shared" si="5"/>
        <v>10691.129000000001</v>
      </c>
      <c r="BF48" s="6"/>
      <c r="BG48" s="1" t="s">
        <v>170</v>
      </c>
    </row>
    <row r="49" spans="1:59" s="5" customFormat="1" ht="22.5" x14ac:dyDescent="0.25">
      <c r="A49" s="2" t="s">
        <v>106</v>
      </c>
      <c r="B49" s="3"/>
      <c r="C49" s="17" t="s">
        <v>636</v>
      </c>
      <c r="D49" s="18" t="s">
        <v>174</v>
      </c>
      <c r="E49" s="8">
        <v>95</v>
      </c>
      <c r="F49" s="14">
        <v>5597.1890000000003</v>
      </c>
      <c r="G49" s="14">
        <f t="shared" si="8"/>
        <v>531732.95500000007</v>
      </c>
      <c r="H49" s="14"/>
      <c r="I49" s="14">
        <f t="shared" si="9"/>
        <v>0</v>
      </c>
      <c r="J49" s="14">
        <f t="shared" si="5"/>
        <v>531732.95500000007</v>
      </c>
      <c r="BF49" s="6"/>
      <c r="BG49" s="1" t="s">
        <v>636</v>
      </c>
    </row>
    <row r="50" spans="1:59" s="5" customFormat="1" ht="22.5" x14ac:dyDescent="0.25">
      <c r="A50" s="2" t="s">
        <v>108</v>
      </c>
      <c r="B50" s="3"/>
      <c r="C50" s="17" t="s">
        <v>348</v>
      </c>
      <c r="D50" s="18" t="s">
        <v>174</v>
      </c>
      <c r="E50" s="8">
        <v>42</v>
      </c>
      <c r="F50" s="14">
        <v>4707.0660000000007</v>
      </c>
      <c r="G50" s="14">
        <f t="shared" si="8"/>
        <v>197696.77200000003</v>
      </c>
      <c r="H50" s="14"/>
      <c r="I50" s="14">
        <f t="shared" si="9"/>
        <v>0</v>
      </c>
      <c r="J50" s="14">
        <f t="shared" si="5"/>
        <v>197696.77200000003</v>
      </c>
      <c r="BF50" s="6"/>
      <c r="BG50" s="1" t="s">
        <v>348</v>
      </c>
    </row>
    <row r="51" spans="1:59" s="5" customFormat="1" ht="22.5" x14ac:dyDescent="0.25">
      <c r="A51" s="2" t="s">
        <v>110</v>
      </c>
      <c r="B51" s="3"/>
      <c r="C51" s="17" t="s">
        <v>203</v>
      </c>
      <c r="D51" s="18" t="s">
        <v>174</v>
      </c>
      <c r="E51" s="8">
        <v>91</v>
      </c>
      <c r="F51" s="14">
        <v>5883.8389999999999</v>
      </c>
      <c r="G51" s="14">
        <f t="shared" si="8"/>
        <v>535429.34900000005</v>
      </c>
      <c r="H51" s="14"/>
      <c r="I51" s="14">
        <f t="shared" si="9"/>
        <v>0</v>
      </c>
      <c r="J51" s="14">
        <f t="shared" si="5"/>
        <v>535429.34900000005</v>
      </c>
      <c r="BF51" s="6"/>
      <c r="BG51" s="1" t="s">
        <v>203</v>
      </c>
    </row>
    <row r="52" spans="1:59" s="5" customFormat="1" ht="22.5" x14ac:dyDescent="0.25">
      <c r="A52" s="2" t="s">
        <v>112</v>
      </c>
      <c r="B52" s="3"/>
      <c r="C52" s="17" t="s">
        <v>204</v>
      </c>
      <c r="D52" s="18" t="s">
        <v>174</v>
      </c>
      <c r="E52" s="8">
        <v>81</v>
      </c>
      <c r="F52" s="14">
        <v>7060.6120000000001</v>
      </c>
      <c r="G52" s="14">
        <f t="shared" si="8"/>
        <v>571909.57200000004</v>
      </c>
      <c r="H52" s="14"/>
      <c r="I52" s="14">
        <f t="shared" si="9"/>
        <v>0</v>
      </c>
      <c r="J52" s="14">
        <f t="shared" si="5"/>
        <v>571909.57200000004</v>
      </c>
      <c r="BF52" s="6"/>
      <c r="BG52" s="1" t="s">
        <v>204</v>
      </c>
    </row>
    <row r="53" spans="1:59" s="5" customFormat="1" ht="22.5" x14ac:dyDescent="0.25">
      <c r="A53" s="2" t="s">
        <v>114</v>
      </c>
      <c r="B53" s="3"/>
      <c r="C53" s="17" t="s">
        <v>675</v>
      </c>
      <c r="D53" s="18" t="s">
        <v>174</v>
      </c>
      <c r="E53" s="8">
        <v>53</v>
      </c>
      <c r="F53" s="14">
        <v>8186.2170000000006</v>
      </c>
      <c r="G53" s="14">
        <f t="shared" si="8"/>
        <v>433869.50100000005</v>
      </c>
      <c r="H53" s="14"/>
      <c r="I53" s="14">
        <f t="shared" si="9"/>
        <v>0</v>
      </c>
      <c r="J53" s="14">
        <f t="shared" si="5"/>
        <v>433869.50100000005</v>
      </c>
      <c r="BF53" s="6"/>
      <c r="BG53" s="1" t="s">
        <v>675</v>
      </c>
    </row>
    <row r="54" spans="1:59" s="5" customFormat="1" ht="22.5" x14ac:dyDescent="0.25">
      <c r="A54" s="2" t="s">
        <v>116</v>
      </c>
      <c r="B54" s="3"/>
      <c r="C54" s="17" t="s">
        <v>700</v>
      </c>
      <c r="D54" s="18" t="s">
        <v>174</v>
      </c>
      <c r="E54" s="8">
        <v>7</v>
      </c>
      <c r="F54" s="14">
        <v>9209.4860000000008</v>
      </c>
      <c r="G54" s="14">
        <f t="shared" si="8"/>
        <v>64466.402000000002</v>
      </c>
      <c r="H54" s="14"/>
      <c r="I54" s="14">
        <f t="shared" si="9"/>
        <v>0</v>
      </c>
      <c r="J54" s="14">
        <f t="shared" si="5"/>
        <v>64466.402000000002</v>
      </c>
      <c r="BF54" s="6"/>
      <c r="BG54" s="1" t="s">
        <v>700</v>
      </c>
    </row>
    <row r="55" spans="1:59" s="5" customFormat="1" ht="22.5" x14ac:dyDescent="0.25">
      <c r="A55" s="2" t="s">
        <v>118</v>
      </c>
      <c r="B55" s="3"/>
      <c r="C55" s="17" t="s">
        <v>637</v>
      </c>
      <c r="D55" s="18" t="s">
        <v>174</v>
      </c>
      <c r="E55" s="8">
        <v>26</v>
      </c>
      <c r="F55" s="14">
        <v>11256.037</v>
      </c>
      <c r="G55" s="14">
        <f t="shared" si="8"/>
        <v>292656.962</v>
      </c>
      <c r="H55" s="14"/>
      <c r="I55" s="14">
        <f t="shared" si="9"/>
        <v>0</v>
      </c>
      <c r="J55" s="14">
        <f t="shared" si="5"/>
        <v>292656.962</v>
      </c>
      <c r="BF55" s="6"/>
      <c r="BG55" s="1" t="s">
        <v>637</v>
      </c>
    </row>
    <row r="56" spans="1:59" s="5" customFormat="1" ht="22.5" x14ac:dyDescent="0.25">
      <c r="A56" s="2" t="s">
        <v>120</v>
      </c>
      <c r="B56" s="3"/>
      <c r="C56" s="17" t="s">
        <v>639</v>
      </c>
      <c r="D56" s="18" t="s">
        <v>174</v>
      </c>
      <c r="E56" s="8">
        <v>18</v>
      </c>
      <c r="F56" s="14">
        <v>16372.421</v>
      </c>
      <c r="G56" s="14">
        <f t="shared" si="8"/>
        <v>294703.57799999998</v>
      </c>
      <c r="H56" s="14"/>
      <c r="I56" s="14">
        <f t="shared" si="9"/>
        <v>0</v>
      </c>
      <c r="J56" s="14">
        <f t="shared" si="5"/>
        <v>294703.57799999998</v>
      </c>
      <c r="BF56" s="6"/>
      <c r="BG56" s="1" t="s">
        <v>639</v>
      </c>
    </row>
    <row r="57" spans="1:59" s="5" customFormat="1" ht="22.5" x14ac:dyDescent="0.25">
      <c r="A57" s="2" t="s">
        <v>122</v>
      </c>
      <c r="B57" s="3"/>
      <c r="C57" s="17" t="s">
        <v>701</v>
      </c>
      <c r="D57" s="18" t="s">
        <v>174</v>
      </c>
      <c r="E57" s="8">
        <v>20</v>
      </c>
      <c r="F57" s="14">
        <v>25581.906999999999</v>
      </c>
      <c r="G57" s="14">
        <f t="shared" si="8"/>
        <v>511638.14</v>
      </c>
      <c r="H57" s="14"/>
      <c r="I57" s="14">
        <f t="shared" si="9"/>
        <v>0</v>
      </c>
      <c r="J57" s="14">
        <f t="shared" si="5"/>
        <v>511638.14</v>
      </c>
      <c r="BF57" s="6"/>
      <c r="BG57" s="1" t="s">
        <v>701</v>
      </c>
    </row>
    <row r="58" spans="1:59" s="5" customFormat="1" ht="22.5" x14ac:dyDescent="0.25">
      <c r="A58" s="2" t="s">
        <v>124</v>
      </c>
      <c r="B58" s="3"/>
      <c r="C58" s="17" t="s">
        <v>702</v>
      </c>
      <c r="D58" s="18" t="s">
        <v>174</v>
      </c>
      <c r="E58" s="8">
        <v>4</v>
      </c>
      <c r="F58" s="14">
        <v>8479.9130000000005</v>
      </c>
      <c r="G58" s="14">
        <f t="shared" si="8"/>
        <v>33919.652000000002</v>
      </c>
      <c r="H58" s="14"/>
      <c r="I58" s="14">
        <f t="shared" si="9"/>
        <v>0</v>
      </c>
      <c r="J58" s="14">
        <f t="shared" si="5"/>
        <v>33919.652000000002</v>
      </c>
      <c r="BF58" s="6"/>
      <c r="BG58" s="1" t="s">
        <v>702</v>
      </c>
    </row>
    <row r="59" spans="1:59" s="5" customFormat="1" ht="22.5" x14ac:dyDescent="0.25">
      <c r="A59" s="2" t="s">
        <v>126</v>
      </c>
      <c r="B59" s="3"/>
      <c r="C59" s="17" t="s">
        <v>703</v>
      </c>
      <c r="D59" s="18" t="s">
        <v>174</v>
      </c>
      <c r="E59" s="8">
        <v>90</v>
      </c>
      <c r="F59" s="14">
        <v>29097.107</v>
      </c>
      <c r="G59" s="14">
        <f t="shared" si="8"/>
        <v>2618739.63</v>
      </c>
      <c r="H59" s="14"/>
      <c r="I59" s="14">
        <f t="shared" si="9"/>
        <v>0</v>
      </c>
      <c r="J59" s="14">
        <f t="shared" si="5"/>
        <v>2618739.63</v>
      </c>
      <c r="BF59" s="6"/>
      <c r="BG59" s="1" t="s">
        <v>703</v>
      </c>
    </row>
    <row r="60" spans="1:59" s="5" customFormat="1" ht="22.5" x14ac:dyDescent="0.25">
      <c r="A60" s="2" t="s">
        <v>128</v>
      </c>
      <c r="B60" s="3"/>
      <c r="C60" s="17" t="s">
        <v>704</v>
      </c>
      <c r="D60" s="18" t="s">
        <v>174</v>
      </c>
      <c r="E60" s="8">
        <v>12</v>
      </c>
      <c r="F60" s="14">
        <v>69677.906999999992</v>
      </c>
      <c r="G60" s="14">
        <f t="shared" si="8"/>
        <v>836134.88399999985</v>
      </c>
      <c r="H60" s="14"/>
      <c r="I60" s="14">
        <f t="shared" si="9"/>
        <v>0</v>
      </c>
      <c r="J60" s="14">
        <f t="shared" si="5"/>
        <v>836134.88399999985</v>
      </c>
      <c r="BF60" s="6"/>
      <c r="BG60" s="1" t="s">
        <v>704</v>
      </c>
    </row>
    <row r="61" spans="1:59" s="5" customFormat="1" ht="22.5" x14ac:dyDescent="0.25">
      <c r="A61" s="2" t="s">
        <v>130</v>
      </c>
      <c r="B61" s="3"/>
      <c r="C61" s="17" t="s">
        <v>207</v>
      </c>
      <c r="D61" s="18" t="s">
        <v>174</v>
      </c>
      <c r="E61" s="8">
        <v>4</v>
      </c>
      <c r="F61" s="14">
        <v>38820.067000000003</v>
      </c>
      <c r="G61" s="14">
        <f t="shared" si="8"/>
        <v>155280.26800000001</v>
      </c>
      <c r="H61" s="14"/>
      <c r="I61" s="14">
        <f t="shared" si="9"/>
        <v>0</v>
      </c>
      <c r="J61" s="14">
        <f t="shared" si="5"/>
        <v>155280.26800000001</v>
      </c>
      <c r="BF61" s="6"/>
      <c r="BG61" s="1" t="s">
        <v>207</v>
      </c>
    </row>
    <row r="62" spans="1:59" s="5" customFormat="1" ht="22.5" x14ac:dyDescent="0.25">
      <c r="A62" s="2" t="s">
        <v>132</v>
      </c>
      <c r="B62" s="3"/>
      <c r="C62" s="17" t="s">
        <v>677</v>
      </c>
      <c r="D62" s="18" t="s">
        <v>174</v>
      </c>
      <c r="E62" s="8">
        <v>4</v>
      </c>
      <c r="F62" s="14">
        <v>38820.067000000003</v>
      </c>
      <c r="G62" s="14">
        <f t="shared" si="8"/>
        <v>155280.26800000001</v>
      </c>
      <c r="H62" s="14"/>
      <c r="I62" s="14">
        <f t="shared" si="9"/>
        <v>0</v>
      </c>
      <c r="J62" s="14">
        <f t="shared" si="5"/>
        <v>155280.26800000001</v>
      </c>
      <c r="BF62" s="6"/>
      <c r="BG62" s="1" t="s">
        <v>677</v>
      </c>
    </row>
    <row r="63" spans="1:59" s="5" customFormat="1" ht="22.5" x14ac:dyDescent="0.25">
      <c r="A63" s="2" t="s">
        <v>134</v>
      </c>
      <c r="B63" s="3"/>
      <c r="C63" s="17" t="s">
        <v>705</v>
      </c>
      <c r="D63" s="18" t="s">
        <v>174</v>
      </c>
      <c r="E63" s="8">
        <v>7</v>
      </c>
      <c r="F63" s="14">
        <v>60710.013000000006</v>
      </c>
      <c r="G63" s="14">
        <f t="shared" si="8"/>
        <v>424970.09100000001</v>
      </c>
      <c r="H63" s="14"/>
      <c r="I63" s="14">
        <f t="shared" si="9"/>
        <v>0</v>
      </c>
      <c r="J63" s="14">
        <f t="shared" si="5"/>
        <v>424970.09100000001</v>
      </c>
      <c r="BF63" s="6"/>
      <c r="BG63" s="1" t="s">
        <v>705</v>
      </c>
    </row>
    <row r="64" spans="1:59" s="5" customFormat="1" ht="22.5" x14ac:dyDescent="0.25">
      <c r="A64" s="2" t="s">
        <v>362</v>
      </c>
      <c r="B64" s="3"/>
      <c r="C64" s="17" t="s">
        <v>706</v>
      </c>
      <c r="D64" s="18" t="s">
        <v>174</v>
      </c>
      <c r="E64" s="8">
        <v>7</v>
      </c>
      <c r="F64" s="14">
        <v>60710.013000000006</v>
      </c>
      <c r="G64" s="14">
        <f t="shared" si="8"/>
        <v>424970.09100000001</v>
      </c>
      <c r="H64" s="14"/>
      <c r="I64" s="14">
        <f t="shared" si="9"/>
        <v>0</v>
      </c>
      <c r="J64" s="14">
        <f t="shared" si="5"/>
        <v>424970.09100000001</v>
      </c>
      <c r="BF64" s="6"/>
      <c r="BG64" s="1" t="s">
        <v>706</v>
      </c>
    </row>
    <row r="65" spans="1:59" s="5" customFormat="1" ht="33.75" x14ac:dyDescent="0.25">
      <c r="A65" s="2" t="s">
        <v>140</v>
      </c>
      <c r="B65" s="3"/>
      <c r="C65" s="17" t="s">
        <v>707</v>
      </c>
      <c r="D65" s="18" t="s">
        <v>174</v>
      </c>
      <c r="E65" s="8">
        <v>30</v>
      </c>
      <c r="F65" s="14">
        <v>23766.547999999999</v>
      </c>
      <c r="G65" s="14">
        <f t="shared" si="8"/>
        <v>712996.44</v>
      </c>
      <c r="H65" s="14"/>
      <c r="I65" s="14">
        <f t="shared" si="9"/>
        <v>0</v>
      </c>
      <c r="J65" s="14">
        <f t="shared" si="5"/>
        <v>712996.44</v>
      </c>
      <c r="BF65" s="6"/>
      <c r="BG65" s="1" t="s">
        <v>707</v>
      </c>
    </row>
    <row r="66" spans="1:59" s="5" customFormat="1" ht="22.5" x14ac:dyDescent="0.25">
      <c r="A66" s="2" t="s">
        <v>364</v>
      </c>
      <c r="B66" s="3"/>
      <c r="C66" s="17" t="s">
        <v>354</v>
      </c>
      <c r="D66" s="18" t="s">
        <v>174</v>
      </c>
      <c r="E66" s="8">
        <v>363</v>
      </c>
      <c r="F66" s="14">
        <v>2248.8440000000001</v>
      </c>
      <c r="G66" s="14">
        <f t="shared" si="8"/>
        <v>816330.37199999997</v>
      </c>
      <c r="H66" s="14"/>
      <c r="I66" s="14">
        <f t="shared" si="9"/>
        <v>0</v>
      </c>
      <c r="J66" s="14">
        <f t="shared" si="5"/>
        <v>816330.37199999997</v>
      </c>
      <c r="BF66" s="6"/>
      <c r="BG66" s="1" t="s">
        <v>354</v>
      </c>
    </row>
    <row r="67" spans="1:59" s="5" customFormat="1" ht="22.5" x14ac:dyDescent="0.25">
      <c r="A67" s="2" t="s">
        <v>365</v>
      </c>
      <c r="B67" s="3"/>
      <c r="C67" s="17" t="s">
        <v>355</v>
      </c>
      <c r="D67" s="18" t="s">
        <v>174</v>
      </c>
      <c r="E67" s="8">
        <v>84</v>
      </c>
      <c r="F67" s="14">
        <v>2828.4490000000001</v>
      </c>
      <c r="G67" s="14">
        <f t="shared" si="8"/>
        <v>237589.71600000001</v>
      </c>
      <c r="H67" s="14"/>
      <c r="I67" s="14">
        <f t="shared" si="9"/>
        <v>0</v>
      </c>
      <c r="J67" s="14">
        <f t="shared" si="5"/>
        <v>237589.71600000001</v>
      </c>
      <c r="BF67" s="6"/>
      <c r="BG67" s="1" t="s">
        <v>355</v>
      </c>
    </row>
    <row r="68" spans="1:59" s="5" customFormat="1" ht="22.5" x14ac:dyDescent="0.25">
      <c r="A68" s="2" t="s">
        <v>367</v>
      </c>
      <c r="B68" s="3"/>
      <c r="C68" s="17" t="s">
        <v>614</v>
      </c>
      <c r="D68" s="18" t="s">
        <v>174</v>
      </c>
      <c r="E68" s="8">
        <v>246</v>
      </c>
      <c r="F68" s="14">
        <v>3361.683</v>
      </c>
      <c r="G68" s="14">
        <f t="shared" si="8"/>
        <v>826974.01800000004</v>
      </c>
      <c r="H68" s="14"/>
      <c r="I68" s="14">
        <f t="shared" si="9"/>
        <v>0</v>
      </c>
      <c r="J68" s="14">
        <f t="shared" si="5"/>
        <v>826974.01800000004</v>
      </c>
      <c r="BF68" s="6"/>
      <c r="BG68" s="1" t="s">
        <v>614</v>
      </c>
    </row>
    <row r="69" spans="1:59" s="5" customFormat="1" ht="22.5" x14ac:dyDescent="0.25">
      <c r="A69" s="2" t="s">
        <v>145</v>
      </c>
      <c r="B69" s="3"/>
      <c r="C69" s="17" t="s">
        <v>356</v>
      </c>
      <c r="D69" s="18" t="s">
        <v>174</v>
      </c>
      <c r="E69" s="8">
        <v>51</v>
      </c>
      <c r="F69" s="14">
        <v>3964.4670000000001</v>
      </c>
      <c r="G69" s="14">
        <f t="shared" si="8"/>
        <v>202187.81700000001</v>
      </c>
      <c r="H69" s="14"/>
      <c r="I69" s="14">
        <f t="shared" si="9"/>
        <v>0</v>
      </c>
      <c r="J69" s="14">
        <f t="shared" si="5"/>
        <v>202187.81700000001</v>
      </c>
      <c r="BF69" s="6"/>
      <c r="BG69" s="1" t="s">
        <v>356</v>
      </c>
    </row>
    <row r="70" spans="1:59" s="5" customFormat="1" ht="22.5" x14ac:dyDescent="0.25">
      <c r="A70" s="2" t="s">
        <v>276</v>
      </c>
      <c r="B70" s="3"/>
      <c r="C70" s="17" t="s">
        <v>210</v>
      </c>
      <c r="D70" s="18" t="s">
        <v>174</v>
      </c>
      <c r="E70" s="8">
        <v>28</v>
      </c>
      <c r="F70" s="14">
        <v>4497.7010000000009</v>
      </c>
      <c r="G70" s="14">
        <f t="shared" si="8"/>
        <v>125935.62800000003</v>
      </c>
      <c r="H70" s="14"/>
      <c r="I70" s="14">
        <f t="shared" si="9"/>
        <v>0</v>
      </c>
      <c r="J70" s="14">
        <f t="shared" si="5"/>
        <v>125935.62800000003</v>
      </c>
      <c r="BF70" s="6"/>
      <c r="BG70" s="1" t="s">
        <v>210</v>
      </c>
    </row>
    <row r="71" spans="1:59" s="5" customFormat="1" ht="22.5" x14ac:dyDescent="0.25">
      <c r="A71" s="2" t="s">
        <v>278</v>
      </c>
      <c r="B71" s="3"/>
      <c r="C71" s="17" t="s">
        <v>643</v>
      </c>
      <c r="D71" s="18" t="s">
        <v>174</v>
      </c>
      <c r="E71" s="8">
        <v>191</v>
      </c>
      <c r="F71" s="14">
        <v>5077.2930000000006</v>
      </c>
      <c r="G71" s="14">
        <f t="shared" si="8"/>
        <v>969762.96300000011</v>
      </c>
      <c r="H71" s="14"/>
      <c r="I71" s="14">
        <f t="shared" si="9"/>
        <v>0</v>
      </c>
      <c r="J71" s="14">
        <f t="shared" si="5"/>
        <v>969762.96300000011</v>
      </c>
      <c r="BF71" s="6"/>
      <c r="BG71" s="1" t="s">
        <v>643</v>
      </c>
    </row>
    <row r="72" spans="1:59" s="5" customFormat="1" ht="22.5" x14ac:dyDescent="0.25">
      <c r="A72" s="2" t="s">
        <v>280</v>
      </c>
      <c r="B72" s="3"/>
      <c r="C72" s="17" t="s">
        <v>211</v>
      </c>
      <c r="D72" s="18" t="s">
        <v>174</v>
      </c>
      <c r="E72" s="8">
        <v>86</v>
      </c>
      <c r="F72" s="14">
        <v>5610.527</v>
      </c>
      <c r="G72" s="14">
        <f t="shared" si="8"/>
        <v>482505.32199999999</v>
      </c>
      <c r="H72" s="14"/>
      <c r="I72" s="14">
        <f t="shared" si="9"/>
        <v>0</v>
      </c>
      <c r="J72" s="14">
        <f t="shared" si="5"/>
        <v>482505.32199999999</v>
      </c>
      <c r="BF72" s="6"/>
      <c r="BG72" s="1" t="s">
        <v>211</v>
      </c>
    </row>
    <row r="73" spans="1:59" s="5" customFormat="1" ht="22.5" x14ac:dyDescent="0.25">
      <c r="A73" s="2" t="s">
        <v>148</v>
      </c>
      <c r="B73" s="3"/>
      <c r="C73" s="17" t="s">
        <v>708</v>
      </c>
      <c r="D73" s="18" t="s">
        <v>174</v>
      </c>
      <c r="E73" s="8">
        <v>12</v>
      </c>
      <c r="F73" s="14">
        <v>7293.6890000000003</v>
      </c>
      <c r="G73" s="14">
        <f t="shared" si="8"/>
        <v>87524.268000000011</v>
      </c>
      <c r="H73" s="14"/>
      <c r="I73" s="14">
        <f t="shared" si="9"/>
        <v>0</v>
      </c>
      <c r="J73" s="14">
        <f t="shared" si="5"/>
        <v>87524.268000000011</v>
      </c>
      <c r="BF73" s="6"/>
      <c r="BG73" s="1" t="s">
        <v>708</v>
      </c>
    </row>
    <row r="74" spans="1:59" s="5" customFormat="1" ht="22.5" x14ac:dyDescent="0.25">
      <c r="A74" s="2" t="s">
        <v>283</v>
      </c>
      <c r="B74" s="3"/>
      <c r="C74" s="17" t="s">
        <v>659</v>
      </c>
      <c r="D74" s="18" t="s">
        <v>174</v>
      </c>
      <c r="E74" s="8">
        <v>119</v>
      </c>
      <c r="F74" s="14">
        <v>8438.9760000000006</v>
      </c>
      <c r="G74" s="14">
        <f t="shared" si="8"/>
        <v>1004238.1440000001</v>
      </c>
      <c r="H74" s="14"/>
      <c r="I74" s="14">
        <f t="shared" si="9"/>
        <v>0</v>
      </c>
      <c r="J74" s="14">
        <f t="shared" si="5"/>
        <v>1004238.1440000001</v>
      </c>
      <c r="BF74" s="6"/>
      <c r="BG74" s="1" t="s">
        <v>659</v>
      </c>
    </row>
    <row r="75" spans="1:59" s="5" customFormat="1" ht="22.5" x14ac:dyDescent="0.25">
      <c r="A75" s="2" t="s">
        <v>373</v>
      </c>
      <c r="B75" s="3"/>
      <c r="C75" s="17" t="s">
        <v>709</v>
      </c>
      <c r="D75" s="18" t="s">
        <v>174</v>
      </c>
      <c r="E75" s="8">
        <v>36</v>
      </c>
      <c r="F75" s="14">
        <v>9564.1779999999999</v>
      </c>
      <c r="G75" s="14">
        <f t="shared" si="8"/>
        <v>344310.408</v>
      </c>
      <c r="H75" s="14"/>
      <c r="I75" s="14">
        <f t="shared" si="9"/>
        <v>0</v>
      </c>
      <c r="J75" s="14">
        <f t="shared" si="5"/>
        <v>344310.408</v>
      </c>
      <c r="BF75" s="6"/>
      <c r="BG75" s="1" t="s">
        <v>709</v>
      </c>
    </row>
    <row r="76" spans="1:59" s="5" customFormat="1" ht="22.5" x14ac:dyDescent="0.25">
      <c r="A76" s="2" t="s">
        <v>151</v>
      </c>
      <c r="B76" s="3"/>
      <c r="C76" s="17" t="s">
        <v>209</v>
      </c>
      <c r="D76" s="18" t="s">
        <v>174</v>
      </c>
      <c r="E76" s="8">
        <v>11</v>
      </c>
      <c r="F76" s="14">
        <v>6213.3110000000006</v>
      </c>
      <c r="G76" s="14">
        <f t="shared" si="8"/>
        <v>68346.421000000002</v>
      </c>
      <c r="H76" s="14"/>
      <c r="I76" s="14">
        <f t="shared" si="9"/>
        <v>0</v>
      </c>
      <c r="J76" s="14">
        <f t="shared" si="5"/>
        <v>68346.421000000002</v>
      </c>
      <c r="BF76" s="6"/>
      <c r="BG76" s="1" t="s">
        <v>209</v>
      </c>
    </row>
    <row r="77" spans="1:59" s="5" customFormat="1" ht="22.5" x14ac:dyDescent="0.25">
      <c r="A77" s="2" t="s">
        <v>290</v>
      </c>
      <c r="B77" s="3"/>
      <c r="C77" s="17" t="s">
        <v>679</v>
      </c>
      <c r="D77" s="18" t="s">
        <v>174</v>
      </c>
      <c r="E77" s="8">
        <v>11</v>
      </c>
      <c r="F77" s="14">
        <v>7140.6660000000002</v>
      </c>
      <c r="G77" s="14">
        <f t="shared" si="8"/>
        <v>78547.326000000001</v>
      </c>
      <c r="H77" s="14"/>
      <c r="I77" s="14">
        <f t="shared" si="9"/>
        <v>0</v>
      </c>
      <c r="J77" s="14">
        <f t="shared" si="5"/>
        <v>78547.326000000001</v>
      </c>
      <c r="BF77" s="6"/>
      <c r="BG77" s="1" t="s">
        <v>679</v>
      </c>
    </row>
    <row r="78" spans="1:59" s="5" customFormat="1" ht="22.5" x14ac:dyDescent="0.25">
      <c r="A78" s="2" t="s">
        <v>154</v>
      </c>
      <c r="B78" s="3"/>
      <c r="C78" s="17" t="s">
        <v>213</v>
      </c>
      <c r="D78" s="18" t="s">
        <v>174</v>
      </c>
      <c r="E78" s="8">
        <v>90</v>
      </c>
      <c r="F78" s="14">
        <v>12788.373</v>
      </c>
      <c r="G78" s="14">
        <f t="shared" si="8"/>
        <v>1150953.57</v>
      </c>
      <c r="H78" s="14"/>
      <c r="I78" s="14">
        <f t="shared" si="9"/>
        <v>0</v>
      </c>
      <c r="J78" s="14">
        <f t="shared" si="5"/>
        <v>1150953.57</v>
      </c>
      <c r="BF78" s="6"/>
      <c r="BG78" s="1" t="s">
        <v>213</v>
      </c>
    </row>
    <row r="79" spans="1:59" s="5" customFormat="1" ht="22.5" x14ac:dyDescent="0.25">
      <c r="A79" s="2" t="s">
        <v>156</v>
      </c>
      <c r="B79" s="3"/>
      <c r="C79" s="17" t="s">
        <v>615</v>
      </c>
      <c r="D79" s="18" t="s">
        <v>174</v>
      </c>
      <c r="E79" s="8">
        <v>24</v>
      </c>
      <c r="F79" s="14">
        <v>14868.919</v>
      </c>
      <c r="G79" s="14">
        <f t="shared" si="8"/>
        <v>356854.05599999998</v>
      </c>
      <c r="H79" s="14"/>
      <c r="I79" s="14">
        <f t="shared" si="9"/>
        <v>0</v>
      </c>
      <c r="J79" s="14">
        <f t="shared" si="5"/>
        <v>356854.05599999998</v>
      </c>
      <c r="BF79" s="6"/>
      <c r="BG79" s="1" t="s">
        <v>615</v>
      </c>
    </row>
    <row r="80" spans="1:59" s="5" customFormat="1" ht="22.5" x14ac:dyDescent="0.25">
      <c r="A80" s="2" t="s">
        <v>296</v>
      </c>
      <c r="B80" s="3"/>
      <c r="C80" s="17" t="s">
        <v>358</v>
      </c>
      <c r="D80" s="18" t="s">
        <v>174</v>
      </c>
      <c r="E80" s="8">
        <v>61</v>
      </c>
      <c r="F80" s="14">
        <v>2256.7090000000003</v>
      </c>
      <c r="G80" s="14">
        <f t="shared" si="8"/>
        <v>137659.24900000001</v>
      </c>
      <c r="H80" s="14"/>
      <c r="I80" s="14">
        <f t="shared" si="9"/>
        <v>0</v>
      </c>
      <c r="J80" s="14">
        <f t="shared" si="5"/>
        <v>137659.24900000001</v>
      </c>
      <c r="BF80" s="6"/>
      <c r="BG80" s="1" t="s">
        <v>358</v>
      </c>
    </row>
    <row r="81" spans="1:60" s="5" customFormat="1" ht="22.5" x14ac:dyDescent="0.25">
      <c r="A81" s="2" t="s">
        <v>159</v>
      </c>
      <c r="B81" s="3"/>
      <c r="C81" s="17" t="s">
        <v>215</v>
      </c>
      <c r="D81" s="18" t="s">
        <v>174</v>
      </c>
      <c r="E81" s="8">
        <v>2424</v>
      </c>
      <c r="F81" s="14">
        <v>1504.4770000000001</v>
      </c>
      <c r="G81" s="14">
        <f t="shared" si="8"/>
        <v>3646852.2480000001</v>
      </c>
      <c r="H81" s="14"/>
      <c r="I81" s="14">
        <f t="shared" si="9"/>
        <v>0</v>
      </c>
      <c r="J81" s="14">
        <f t="shared" si="5"/>
        <v>3646852.2480000001</v>
      </c>
      <c r="BF81" s="6"/>
      <c r="BG81" s="1" t="s">
        <v>215</v>
      </c>
    </row>
    <row r="82" spans="1:60" s="5" customFormat="1" ht="22.5" x14ac:dyDescent="0.25">
      <c r="A82" s="2" t="s">
        <v>161</v>
      </c>
      <c r="B82" s="3"/>
      <c r="C82" s="17" t="s">
        <v>216</v>
      </c>
      <c r="D82" s="18" t="s">
        <v>174</v>
      </c>
      <c r="E82" s="8">
        <v>363</v>
      </c>
      <c r="F82" s="14">
        <v>822.78300000000002</v>
      </c>
      <c r="G82" s="14">
        <f t="shared" si="8"/>
        <v>298670.22899999999</v>
      </c>
      <c r="H82" s="14"/>
      <c r="I82" s="14">
        <f t="shared" si="9"/>
        <v>0</v>
      </c>
      <c r="J82" s="14">
        <f t="shared" si="5"/>
        <v>298670.22899999999</v>
      </c>
      <c r="BF82" s="6"/>
      <c r="BG82" s="1" t="s">
        <v>216</v>
      </c>
    </row>
    <row r="83" spans="1:60" s="5" customFormat="1" ht="22.5" x14ac:dyDescent="0.25">
      <c r="A83" s="2" t="s">
        <v>163</v>
      </c>
      <c r="B83" s="3"/>
      <c r="C83" s="17" t="s">
        <v>360</v>
      </c>
      <c r="D83" s="18" t="s">
        <v>174</v>
      </c>
      <c r="E83" s="8">
        <v>395</v>
      </c>
      <c r="F83" s="14">
        <v>2754.1280000000002</v>
      </c>
      <c r="G83" s="14">
        <f t="shared" si="8"/>
        <v>1087880.56</v>
      </c>
      <c r="H83" s="14"/>
      <c r="I83" s="14">
        <f t="shared" si="9"/>
        <v>0</v>
      </c>
      <c r="J83" s="14">
        <f t="shared" ref="J83:J112" si="10">G83+I83</f>
        <v>1087880.56</v>
      </c>
      <c r="BF83" s="6"/>
      <c r="BG83" s="1" t="s">
        <v>360</v>
      </c>
    </row>
    <row r="84" spans="1:60" s="5" customFormat="1" ht="22.5" x14ac:dyDescent="0.25">
      <c r="A84" s="2" t="s">
        <v>377</v>
      </c>
      <c r="B84" s="3"/>
      <c r="C84" s="17" t="s">
        <v>361</v>
      </c>
      <c r="D84" s="18" t="s">
        <v>174</v>
      </c>
      <c r="E84" s="8">
        <v>81</v>
      </c>
      <c r="F84" s="14">
        <v>3639.3890000000006</v>
      </c>
      <c r="G84" s="14">
        <f t="shared" si="8"/>
        <v>294790.50900000002</v>
      </c>
      <c r="H84" s="14"/>
      <c r="I84" s="14">
        <f t="shared" si="9"/>
        <v>0</v>
      </c>
      <c r="J84" s="14">
        <f t="shared" si="10"/>
        <v>294790.50900000002</v>
      </c>
      <c r="BF84" s="6"/>
      <c r="BG84" s="1" t="s">
        <v>361</v>
      </c>
    </row>
    <row r="85" spans="1:60" s="5" customFormat="1" ht="22.5" x14ac:dyDescent="0.25">
      <c r="A85" s="2" t="s">
        <v>312</v>
      </c>
      <c r="B85" s="3"/>
      <c r="C85" s="17" t="s">
        <v>363</v>
      </c>
      <c r="D85" s="18" t="s">
        <v>174</v>
      </c>
      <c r="E85" s="8">
        <v>190</v>
      </c>
      <c r="F85" s="14">
        <v>4672.1870000000008</v>
      </c>
      <c r="G85" s="14">
        <f t="shared" si="8"/>
        <v>887715.53000000014</v>
      </c>
      <c r="H85" s="14"/>
      <c r="I85" s="14">
        <f t="shared" si="9"/>
        <v>0</v>
      </c>
      <c r="J85" s="14">
        <f t="shared" si="10"/>
        <v>887715.53000000014</v>
      </c>
      <c r="BF85" s="6"/>
      <c r="BG85" s="1" t="s">
        <v>363</v>
      </c>
    </row>
    <row r="86" spans="1:60" s="5" customFormat="1" ht="22.5" x14ac:dyDescent="0.25">
      <c r="A86" s="2" t="s">
        <v>314</v>
      </c>
      <c r="B86" s="3"/>
      <c r="C86" s="17" t="s">
        <v>219</v>
      </c>
      <c r="D86" s="18" t="s">
        <v>174</v>
      </c>
      <c r="E86" s="8">
        <v>473</v>
      </c>
      <c r="F86" s="14">
        <v>5803.3429999999998</v>
      </c>
      <c r="G86" s="14">
        <f t="shared" si="8"/>
        <v>2744981.2390000001</v>
      </c>
      <c r="H86" s="14"/>
      <c r="I86" s="14">
        <f t="shared" si="9"/>
        <v>0</v>
      </c>
      <c r="J86" s="14">
        <f t="shared" si="10"/>
        <v>2744981.2390000001</v>
      </c>
      <c r="BF86" s="6"/>
      <c r="BG86" s="1" t="s">
        <v>219</v>
      </c>
    </row>
    <row r="87" spans="1:60" s="5" customFormat="1" ht="22.5" x14ac:dyDescent="0.25">
      <c r="A87" s="2" t="s">
        <v>316</v>
      </c>
      <c r="B87" s="3"/>
      <c r="C87" s="17" t="s">
        <v>220</v>
      </c>
      <c r="D87" s="18" t="s">
        <v>174</v>
      </c>
      <c r="E87" s="8">
        <v>480</v>
      </c>
      <c r="F87" s="14">
        <v>7032.87</v>
      </c>
      <c r="G87" s="14">
        <f t="shared" si="8"/>
        <v>3375777.6</v>
      </c>
      <c r="H87" s="14"/>
      <c r="I87" s="14">
        <f t="shared" si="9"/>
        <v>0</v>
      </c>
      <c r="J87" s="14">
        <f t="shared" si="10"/>
        <v>3375777.6</v>
      </c>
      <c r="BF87" s="6"/>
      <c r="BG87" s="1" t="s">
        <v>220</v>
      </c>
    </row>
    <row r="88" spans="1:60" s="5" customFormat="1" ht="22.5" x14ac:dyDescent="0.25">
      <c r="A88" s="2" t="s">
        <v>318</v>
      </c>
      <c r="B88" s="3"/>
      <c r="C88" s="17" t="s">
        <v>221</v>
      </c>
      <c r="D88" s="18" t="s">
        <v>174</v>
      </c>
      <c r="E88" s="8">
        <v>1026</v>
      </c>
      <c r="F88" s="14">
        <v>170</v>
      </c>
      <c r="G88" s="14">
        <f t="shared" si="8"/>
        <v>174420</v>
      </c>
      <c r="H88" s="14"/>
      <c r="I88" s="14">
        <f t="shared" si="9"/>
        <v>0</v>
      </c>
      <c r="J88" s="14">
        <f t="shared" si="10"/>
        <v>174420</v>
      </c>
      <c r="BF88" s="6"/>
      <c r="BG88" s="1" t="s">
        <v>221</v>
      </c>
      <c r="BH88" s="11"/>
    </row>
    <row r="89" spans="1:60" s="5" customFormat="1" ht="22.5" x14ac:dyDescent="0.25">
      <c r="A89" s="2" t="s">
        <v>577</v>
      </c>
      <c r="B89" s="3"/>
      <c r="C89" s="17" t="s">
        <v>222</v>
      </c>
      <c r="D89" s="18" t="s">
        <v>174</v>
      </c>
      <c r="E89" s="8">
        <v>185</v>
      </c>
      <c r="F89" s="14">
        <v>250</v>
      </c>
      <c r="G89" s="14">
        <f t="shared" si="8"/>
        <v>46250</v>
      </c>
      <c r="H89" s="14"/>
      <c r="I89" s="14">
        <f t="shared" si="9"/>
        <v>0</v>
      </c>
      <c r="J89" s="14">
        <f t="shared" si="10"/>
        <v>46250</v>
      </c>
      <c r="BF89" s="6"/>
      <c r="BG89" s="1" t="s">
        <v>222</v>
      </c>
      <c r="BH89" s="11"/>
    </row>
    <row r="90" spans="1:60" s="5" customFormat="1" ht="22.5" x14ac:dyDescent="0.25">
      <c r="A90" s="2" t="s">
        <v>579</v>
      </c>
      <c r="B90" s="3"/>
      <c r="C90" s="17" t="s">
        <v>223</v>
      </c>
      <c r="D90" s="18" t="s">
        <v>174</v>
      </c>
      <c r="E90" s="8">
        <v>500</v>
      </c>
      <c r="F90" s="14">
        <v>1163.4739999999999</v>
      </c>
      <c r="G90" s="14">
        <f t="shared" si="8"/>
        <v>581737</v>
      </c>
      <c r="H90" s="14"/>
      <c r="I90" s="14">
        <f t="shared" si="9"/>
        <v>0</v>
      </c>
      <c r="J90" s="14">
        <f t="shared" si="10"/>
        <v>581737</v>
      </c>
      <c r="BF90" s="6"/>
      <c r="BG90" s="1" t="s">
        <v>223</v>
      </c>
      <c r="BH90" s="11"/>
    </row>
    <row r="91" spans="1:60" s="5" customFormat="1" ht="33.75" x14ac:dyDescent="0.25">
      <c r="A91" s="2" t="s">
        <v>384</v>
      </c>
      <c r="B91" s="3"/>
      <c r="C91" s="17" t="s">
        <v>372</v>
      </c>
      <c r="D91" s="18" t="s">
        <v>174</v>
      </c>
      <c r="E91" s="8">
        <v>55</v>
      </c>
      <c r="F91" s="14">
        <v>1584.7</v>
      </c>
      <c r="G91" s="14">
        <f t="shared" si="8"/>
        <v>87158.5</v>
      </c>
      <c r="H91" s="14"/>
      <c r="I91" s="14">
        <f t="shared" si="9"/>
        <v>0</v>
      </c>
      <c r="J91" s="14">
        <f t="shared" si="10"/>
        <v>87158.5</v>
      </c>
      <c r="BF91" s="6"/>
      <c r="BG91" s="1" t="s">
        <v>372</v>
      </c>
      <c r="BH91" s="11"/>
    </row>
    <row r="92" spans="1:60" s="5" customFormat="1" ht="33.75" x14ac:dyDescent="0.25">
      <c r="A92" s="2" t="s">
        <v>385</v>
      </c>
      <c r="B92" s="3"/>
      <c r="C92" s="17" t="s">
        <v>224</v>
      </c>
      <c r="D92" s="18" t="s">
        <v>174</v>
      </c>
      <c r="E92" s="8">
        <v>824</v>
      </c>
      <c r="F92" s="14">
        <v>231.47800000000001</v>
      </c>
      <c r="G92" s="14">
        <f t="shared" si="8"/>
        <v>190737.872</v>
      </c>
      <c r="H92" s="14"/>
      <c r="I92" s="14">
        <f t="shared" si="9"/>
        <v>0</v>
      </c>
      <c r="J92" s="14">
        <f t="shared" si="10"/>
        <v>190737.872</v>
      </c>
      <c r="BF92" s="6"/>
      <c r="BG92" s="1" t="s">
        <v>224</v>
      </c>
      <c r="BH92" s="11"/>
    </row>
    <row r="93" spans="1:60" s="5" customFormat="1" ht="22.5" x14ac:dyDescent="0.25">
      <c r="A93" s="2" t="s">
        <v>583</v>
      </c>
      <c r="B93" s="3"/>
      <c r="C93" s="17" t="s">
        <v>225</v>
      </c>
      <c r="D93" s="18" t="s">
        <v>226</v>
      </c>
      <c r="E93" s="8">
        <v>250</v>
      </c>
      <c r="F93" s="14">
        <v>260.61750000000001</v>
      </c>
      <c r="G93" s="14">
        <f t="shared" si="8"/>
        <v>65154.375</v>
      </c>
      <c r="H93" s="14"/>
      <c r="I93" s="14">
        <f t="shared" si="9"/>
        <v>0</v>
      </c>
      <c r="J93" s="14">
        <f t="shared" si="10"/>
        <v>65154.375</v>
      </c>
      <c r="BF93" s="6"/>
      <c r="BG93" s="1" t="s">
        <v>225</v>
      </c>
      <c r="BH93" s="11"/>
    </row>
    <row r="94" spans="1:60" s="5" customFormat="1" ht="33.75" x14ac:dyDescent="0.25">
      <c r="A94" s="2" t="s">
        <v>585</v>
      </c>
      <c r="B94" s="3"/>
      <c r="C94" s="17" t="s">
        <v>227</v>
      </c>
      <c r="D94" s="18" t="s">
        <v>174</v>
      </c>
      <c r="E94" s="8">
        <v>6225</v>
      </c>
      <c r="F94" s="14">
        <v>138.28100000000001</v>
      </c>
      <c r="G94" s="14">
        <f t="shared" si="8"/>
        <v>860799.22500000009</v>
      </c>
      <c r="H94" s="14"/>
      <c r="I94" s="14">
        <f t="shared" si="9"/>
        <v>0</v>
      </c>
      <c r="J94" s="14">
        <f t="shared" si="10"/>
        <v>860799.22500000009</v>
      </c>
      <c r="BF94" s="6"/>
      <c r="BG94" s="1" t="s">
        <v>227</v>
      </c>
      <c r="BH94" s="11"/>
    </row>
    <row r="95" spans="1:60" s="5" customFormat="1" ht="33.75" x14ac:dyDescent="0.25">
      <c r="A95" s="2" t="s">
        <v>587</v>
      </c>
      <c r="B95" s="3"/>
      <c r="C95" s="17" t="s">
        <v>374</v>
      </c>
      <c r="D95" s="18" t="s">
        <v>174</v>
      </c>
      <c r="E95" s="8">
        <v>100</v>
      </c>
      <c r="F95" s="14">
        <v>167.53100000000001</v>
      </c>
      <c r="G95" s="14">
        <f t="shared" si="8"/>
        <v>16753.100000000002</v>
      </c>
      <c r="H95" s="14"/>
      <c r="I95" s="14">
        <f t="shared" si="9"/>
        <v>0</v>
      </c>
      <c r="J95" s="14">
        <f t="shared" si="10"/>
        <v>16753.100000000002</v>
      </c>
      <c r="BF95" s="6"/>
      <c r="BG95" s="1" t="s">
        <v>374</v>
      </c>
      <c r="BH95" s="11"/>
    </row>
    <row r="96" spans="1:60" s="5" customFormat="1" ht="33.75" x14ac:dyDescent="0.25">
      <c r="A96" s="2" t="s">
        <v>390</v>
      </c>
      <c r="B96" s="3"/>
      <c r="C96" s="17" t="s">
        <v>375</v>
      </c>
      <c r="D96" s="18" t="s">
        <v>174</v>
      </c>
      <c r="E96" s="8">
        <v>900</v>
      </c>
      <c r="F96" s="14">
        <v>294.30700000000002</v>
      </c>
      <c r="G96" s="14">
        <f t="shared" si="8"/>
        <v>264876.3</v>
      </c>
      <c r="H96" s="14"/>
      <c r="I96" s="14">
        <f t="shared" si="9"/>
        <v>0</v>
      </c>
      <c r="J96" s="14">
        <f t="shared" si="10"/>
        <v>264876.3</v>
      </c>
      <c r="BF96" s="6"/>
      <c r="BG96" s="1" t="s">
        <v>375</v>
      </c>
      <c r="BH96" s="11"/>
    </row>
    <row r="97" spans="1:60" s="5" customFormat="1" ht="33.75" x14ac:dyDescent="0.25">
      <c r="A97" s="2" t="s">
        <v>391</v>
      </c>
      <c r="B97" s="3"/>
      <c r="C97" s="17" t="s">
        <v>228</v>
      </c>
      <c r="D97" s="18" t="s">
        <v>174</v>
      </c>
      <c r="E97" s="8">
        <v>19600</v>
      </c>
      <c r="F97" s="14">
        <v>280.31900000000002</v>
      </c>
      <c r="G97" s="14">
        <f t="shared" si="8"/>
        <v>5494252.4000000004</v>
      </c>
      <c r="H97" s="14"/>
      <c r="I97" s="14">
        <f t="shared" si="9"/>
        <v>0</v>
      </c>
      <c r="J97" s="14">
        <f t="shared" si="10"/>
        <v>5494252.4000000004</v>
      </c>
      <c r="BF97" s="6"/>
      <c r="BG97" s="1" t="s">
        <v>228</v>
      </c>
      <c r="BH97" s="11"/>
    </row>
    <row r="98" spans="1:60" s="5" customFormat="1" ht="33.75" x14ac:dyDescent="0.25">
      <c r="A98" s="2" t="s">
        <v>590</v>
      </c>
      <c r="B98" s="3"/>
      <c r="C98" s="17" t="s">
        <v>376</v>
      </c>
      <c r="D98" s="18" t="s">
        <v>174</v>
      </c>
      <c r="E98" s="8">
        <v>3500</v>
      </c>
      <c r="F98" s="14">
        <v>147.017</v>
      </c>
      <c r="G98" s="14">
        <f t="shared" si="8"/>
        <v>514559.5</v>
      </c>
      <c r="H98" s="14"/>
      <c r="I98" s="14">
        <f t="shared" si="9"/>
        <v>0</v>
      </c>
      <c r="J98" s="14">
        <f t="shared" si="10"/>
        <v>514559.5</v>
      </c>
      <c r="BF98" s="6"/>
      <c r="BG98" s="1" t="s">
        <v>376</v>
      </c>
      <c r="BH98" s="11"/>
    </row>
    <row r="99" spans="1:60" s="5" customFormat="1" ht="33.75" x14ac:dyDescent="0.25">
      <c r="A99" s="2" t="s">
        <v>592</v>
      </c>
      <c r="B99" s="3"/>
      <c r="C99" s="17" t="s">
        <v>229</v>
      </c>
      <c r="D99" s="18" t="s">
        <v>174</v>
      </c>
      <c r="E99" s="8">
        <v>1200</v>
      </c>
      <c r="F99" s="14">
        <v>215.18900000000002</v>
      </c>
      <c r="G99" s="14">
        <f t="shared" si="8"/>
        <v>258226.80000000002</v>
      </c>
      <c r="H99" s="14"/>
      <c r="I99" s="14">
        <f t="shared" si="9"/>
        <v>0</v>
      </c>
      <c r="J99" s="14">
        <f t="shared" si="10"/>
        <v>258226.80000000002</v>
      </c>
      <c r="BF99" s="6"/>
      <c r="BG99" s="1" t="s">
        <v>229</v>
      </c>
      <c r="BH99" s="11"/>
    </row>
    <row r="100" spans="1:60" s="5" customFormat="1" ht="33.75" x14ac:dyDescent="0.25">
      <c r="A100" s="2" t="s">
        <v>394</v>
      </c>
      <c r="B100" s="3"/>
      <c r="C100" s="17" t="s">
        <v>230</v>
      </c>
      <c r="D100" s="18" t="s">
        <v>174</v>
      </c>
      <c r="E100" s="8">
        <v>6600</v>
      </c>
      <c r="F100" s="14">
        <v>354.28899999999999</v>
      </c>
      <c r="G100" s="14">
        <f t="shared" si="8"/>
        <v>2338307.4</v>
      </c>
      <c r="H100" s="14"/>
      <c r="I100" s="14">
        <f t="shared" si="9"/>
        <v>0</v>
      </c>
      <c r="J100" s="14">
        <f t="shared" si="10"/>
        <v>2338307.4</v>
      </c>
      <c r="BF100" s="6"/>
      <c r="BG100" s="1" t="s">
        <v>230</v>
      </c>
      <c r="BH100" s="11"/>
    </row>
    <row r="101" spans="1:60" s="5" customFormat="1" ht="33.75" x14ac:dyDescent="0.25">
      <c r="A101" s="2" t="s">
        <v>595</v>
      </c>
      <c r="B101" s="3"/>
      <c r="C101" s="17" t="s">
        <v>231</v>
      </c>
      <c r="D101" s="18" t="s">
        <v>174</v>
      </c>
      <c r="E101" s="8">
        <v>800</v>
      </c>
      <c r="F101" s="14">
        <v>728.45500000000004</v>
      </c>
      <c r="G101" s="14">
        <f t="shared" si="8"/>
        <v>582764</v>
      </c>
      <c r="H101" s="14"/>
      <c r="I101" s="14">
        <f t="shared" si="9"/>
        <v>0</v>
      </c>
      <c r="J101" s="14">
        <f t="shared" si="10"/>
        <v>582764</v>
      </c>
      <c r="BF101" s="6"/>
      <c r="BG101" s="1" t="s">
        <v>231</v>
      </c>
      <c r="BH101" s="11"/>
    </row>
    <row r="102" spans="1:60" s="5" customFormat="1" ht="22.5" x14ac:dyDescent="0.25">
      <c r="A102" s="2" t="s">
        <v>650</v>
      </c>
      <c r="B102" s="3"/>
      <c r="C102" s="17" t="s">
        <v>232</v>
      </c>
      <c r="D102" s="18" t="s">
        <v>233</v>
      </c>
      <c r="E102" s="8">
        <v>15</v>
      </c>
      <c r="F102" s="14">
        <v>1729.2</v>
      </c>
      <c r="G102" s="14">
        <f t="shared" si="8"/>
        <v>25938</v>
      </c>
      <c r="H102" s="14"/>
      <c r="I102" s="14">
        <f t="shared" si="9"/>
        <v>0</v>
      </c>
      <c r="J102" s="14">
        <f t="shared" si="10"/>
        <v>25938</v>
      </c>
      <c r="BF102" s="6"/>
      <c r="BG102" s="1" t="s">
        <v>232</v>
      </c>
      <c r="BH102" s="11"/>
    </row>
    <row r="103" spans="1:60" s="5" customFormat="1" ht="22.5" x14ac:dyDescent="0.25">
      <c r="A103" s="2" t="s">
        <v>597</v>
      </c>
      <c r="B103" s="3"/>
      <c r="C103" s="17" t="s">
        <v>681</v>
      </c>
      <c r="D103" s="18" t="s">
        <v>233</v>
      </c>
      <c r="E103" s="8">
        <v>10</v>
      </c>
      <c r="F103" s="14">
        <v>1014.2000000000002</v>
      </c>
      <c r="G103" s="14">
        <f t="shared" si="8"/>
        <v>10142.000000000002</v>
      </c>
      <c r="H103" s="14"/>
      <c r="I103" s="14">
        <f t="shared" si="9"/>
        <v>0</v>
      </c>
      <c r="J103" s="14">
        <f t="shared" si="10"/>
        <v>10142.000000000002</v>
      </c>
      <c r="BF103" s="6"/>
      <c r="BG103" s="1" t="s">
        <v>681</v>
      </c>
      <c r="BH103" s="11"/>
    </row>
    <row r="104" spans="1:60" s="5" customFormat="1" ht="22.5" x14ac:dyDescent="0.25">
      <c r="A104" s="2" t="s">
        <v>599</v>
      </c>
      <c r="B104" s="3"/>
      <c r="C104" s="17" t="s">
        <v>710</v>
      </c>
      <c r="D104" s="18" t="s">
        <v>233</v>
      </c>
      <c r="E104" s="8">
        <v>5</v>
      </c>
      <c r="F104" s="14">
        <v>101519.70400000001</v>
      </c>
      <c r="G104" s="14">
        <f t="shared" si="8"/>
        <v>507598.52000000008</v>
      </c>
      <c r="H104" s="14"/>
      <c r="I104" s="14">
        <f t="shared" si="9"/>
        <v>0</v>
      </c>
      <c r="J104" s="14">
        <f t="shared" si="10"/>
        <v>507598.52000000008</v>
      </c>
      <c r="BF104" s="6"/>
      <c r="BG104" s="1" t="s">
        <v>710</v>
      </c>
      <c r="BH104" s="11"/>
    </row>
    <row r="105" spans="1:60" s="5" customFormat="1" ht="22.5" x14ac:dyDescent="0.25">
      <c r="A105" s="2" t="s">
        <v>399</v>
      </c>
      <c r="B105" s="3"/>
      <c r="C105" s="17" t="s">
        <v>711</v>
      </c>
      <c r="D105" s="18" t="s">
        <v>233</v>
      </c>
      <c r="E105" s="8">
        <v>21</v>
      </c>
      <c r="F105" s="14">
        <v>102128.052</v>
      </c>
      <c r="G105" s="14">
        <f t="shared" si="8"/>
        <v>2144689.0919999997</v>
      </c>
      <c r="H105" s="14"/>
      <c r="I105" s="14">
        <f t="shared" si="9"/>
        <v>0</v>
      </c>
      <c r="J105" s="14">
        <f t="shared" si="10"/>
        <v>2144689.0919999997</v>
      </c>
      <c r="BF105" s="6"/>
      <c r="BG105" s="1" t="s">
        <v>711</v>
      </c>
      <c r="BH105" s="11"/>
    </row>
    <row r="106" spans="1:60" s="5" customFormat="1" ht="22.5" x14ac:dyDescent="0.25">
      <c r="A106" s="2" t="s">
        <v>400</v>
      </c>
      <c r="B106" s="3"/>
      <c r="C106" s="17" t="s">
        <v>712</v>
      </c>
      <c r="D106" s="18" t="s">
        <v>233</v>
      </c>
      <c r="E106" s="8">
        <v>1</v>
      </c>
      <c r="F106" s="14">
        <v>121072.003</v>
      </c>
      <c r="G106" s="14">
        <f t="shared" si="8"/>
        <v>121072.003</v>
      </c>
      <c r="H106" s="14"/>
      <c r="I106" s="14">
        <f t="shared" si="9"/>
        <v>0</v>
      </c>
      <c r="J106" s="14">
        <f t="shared" si="10"/>
        <v>121072.003</v>
      </c>
      <c r="BF106" s="6"/>
      <c r="BG106" s="1" t="s">
        <v>712</v>
      </c>
      <c r="BH106" s="11"/>
    </row>
    <row r="107" spans="1:60" s="5" customFormat="1" ht="22.5" x14ac:dyDescent="0.25">
      <c r="A107" s="2" t="s">
        <v>401</v>
      </c>
      <c r="B107" s="3"/>
      <c r="C107" s="17" t="s">
        <v>371</v>
      </c>
      <c r="D107" s="18" t="s">
        <v>174</v>
      </c>
      <c r="E107" s="8">
        <v>58</v>
      </c>
      <c r="F107" s="14">
        <v>1124.318</v>
      </c>
      <c r="G107" s="14">
        <f t="shared" si="8"/>
        <v>65210.443999999996</v>
      </c>
      <c r="H107" s="14"/>
      <c r="I107" s="14">
        <f t="shared" si="9"/>
        <v>0</v>
      </c>
      <c r="J107" s="14">
        <f t="shared" si="10"/>
        <v>65210.443999999996</v>
      </c>
      <c r="BF107" s="6"/>
      <c r="BG107" s="1" t="s">
        <v>371</v>
      </c>
      <c r="BH107" s="11"/>
    </row>
    <row r="108" spans="1:60" s="5" customFormat="1" ht="33.75" x14ac:dyDescent="0.25">
      <c r="A108" s="2" t="s">
        <v>402</v>
      </c>
      <c r="B108" s="3"/>
      <c r="C108" s="17" t="s">
        <v>380</v>
      </c>
      <c r="D108" s="18" t="s">
        <v>233</v>
      </c>
      <c r="E108" s="8">
        <v>1</v>
      </c>
      <c r="F108" s="14">
        <v>3330.4050000000002</v>
      </c>
      <c r="G108" s="14">
        <f t="shared" si="8"/>
        <v>3330.4050000000002</v>
      </c>
      <c r="H108" s="14"/>
      <c r="I108" s="14">
        <f t="shared" si="9"/>
        <v>0</v>
      </c>
      <c r="J108" s="14">
        <f t="shared" si="10"/>
        <v>3330.4050000000002</v>
      </c>
      <c r="BF108" s="6"/>
      <c r="BG108" s="1" t="s">
        <v>380</v>
      </c>
      <c r="BH108" s="11"/>
    </row>
    <row r="109" spans="1:60" s="5" customFormat="1" ht="33.75" x14ac:dyDescent="0.25">
      <c r="A109" s="2" t="s">
        <v>403</v>
      </c>
      <c r="B109" s="3"/>
      <c r="C109" s="17" t="s">
        <v>381</v>
      </c>
      <c r="D109" s="18" t="s">
        <v>233</v>
      </c>
      <c r="E109" s="8">
        <v>27</v>
      </c>
      <c r="F109" s="14">
        <v>5575.2060000000001</v>
      </c>
      <c r="G109" s="14">
        <f t="shared" si="8"/>
        <v>150530.56200000001</v>
      </c>
      <c r="H109" s="14"/>
      <c r="I109" s="14">
        <f t="shared" si="9"/>
        <v>0</v>
      </c>
      <c r="J109" s="14">
        <f t="shared" si="10"/>
        <v>150530.56200000001</v>
      </c>
      <c r="BF109" s="6"/>
      <c r="BG109" s="1" t="s">
        <v>381</v>
      </c>
      <c r="BH109" s="11"/>
    </row>
    <row r="110" spans="1:60" s="5" customFormat="1" ht="33.75" x14ac:dyDescent="0.25">
      <c r="A110" s="2" t="s">
        <v>654</v>
      </c>
      <c r="B110" s="3"/>
      <c r="C110" s="17" t="s">
        <v>713</v>
      </c>
      <c r="D110" s="18" t="s">
        <v>233</v>
      </c>
      <c r="E110" s="8">
        <v>1</v>
      </c>
      <c r="F110" s="14">
        <v>30447.404000000002</v>
      </c>
      <c r="G110" s="14">
        <f t="shared" si="8"/>
        <v>30447.404000000002</v>
      </c>
      <c r="H110" s="14"/>
      <c r="I110" s="14">
        <f t="shared" si="9"/>
        <v>0</v>
      </c>
      <c r="J110" s="14">
        <f t="shared" si="10"/>
        <v>30447.404000000002</v>
      </c>
      <c r="BF110" s="6"/>
      <c r="BG110" s="1" t="s">
        <v>713</v>
      </c>
      <c r="BH110" s="11"/>
    </row>
    <row r="111" spans="1:60" s="5" customFormat="1" ht="33.75" x14ac:dyDescent="0.25">
      <c r="A111" s="2" t="s">
        <v>405</v>
      </c>
      <c r="B111" s="3"/>
      <c r="C111" s="17" t="s">
        <v>714</v>
      </c>
      <c r="D111" s="18" t="s">
        <v>174</v>
      </c>
      <c r="E111" s="8">
        <v>650</v>
      </c>
      <c r="F111" s="14">
        <v>846.28700000000003</v>
      </c>
      <c r="G111" s="14">
        <f t="shared" si="8"/>
        <v>550086.55000000005</v>
      </c>
      <c r="H111" s="14"/>
      <c r="I111" s="14">
        <f t="shared" si="9"/>
        <v>0</v>
      </c>
      <c r="J111" s="14">
        <f t="shared" si="10"/>
        <v>550086.55000000005</v>
      </c>
      <c r="BF111" s="6"/>
      <c r="BG111" s="1" t="s">
        <v>714</v>
      </c>
      <c r="BH111" s="11"/>
    </row>
    <row r="112" spans="1:60" s="5" customFormat="1" ht="33.75" x14ac:dyDescent="0.25">
      <c r="A112" s="2" t="s">
        <v>406</v>
      </c>
      <c r="B112" s="3"/>
      <c r="C112" s="17" t="s">
        <v>715</v>
      </c>
      <c r="D112" s="18" t="s">
        <v>174</v>
      </c>
      <c r="E112" s="8">
        <v>50</v>
      </c>
      <c r="F112" s="14">
        <v>4.7196000000000007</v>
      </c>
      <c r="G112" s="14">
        <f t="shared" ref="G112" si="11">E112*F112</f>
        <v>235.98000000000005</v>
      </c>
      <c r="H112" s="14"/>
      <c r="I112" s="14">
        <f t="shared" ref="I112" si="12">E112*H112</f>
        <v>0</v>
      </c>
      <c r="J112" s="14">
        <f t="shared" si="10"/>
        <v>235.98000000000005</v>
      </c>
      <c r="BF112" s="6"/>
      <c r="BG112" s="1" t="s">
        <v>715</v>
      </c>
      <c r="BH112" s="11"/>
    </row>
    <row r="113" spans="1:66" s="66" customFormat="1" ht="56.25" x14ac:dyDescent="0.25">
      <c r="A113" s="67" t="s">
        <v>716</v>
      </c>
      <c r="B113" s="82" t="s">
        <v>257</v>
      </c>
      <c r="C113" s="69" t="s">
        <v>258</v>
      </c>
      <c r="D113" s="70" t="s">
        <v>259</v>
      </c>
      <c r="E113" s="72">
        <v>0.8</v>
      </c>
      <c r="F113" s="62"/>
      <c r="G113" s="62">
        <f>E113*F113</f>
        <v>0</v>
      </c>
      <c r="H113" s="62">
        <v>7696.14</v>
      </c>
      <c r="I113" s="62">
        <f>E113*H113</f>
        <v>6156.9120000000003</v>
      </c>
      <c r="J113" s="62">
        <f t="shared" ref="J113:J133" si="13">G113+I113</f>
        <v>6156.9120000000003</v>
      </c>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4"/>
      <c r="BG113" s="65" t="s">
        <v>258</v>
      </c>
      <c r="BH113" s="73"/>
      <c r="BI113" s="63"/>
      <c r="BJ113" s="63"/>
      <c r="BK113" s="63"/>
      <c r="BL113" s="63"/>
    </row>
    <row r="114" spans="1:66" s="5" customFormat="1" ht="15" x14ac:dyDescent="0.25">
      <c r="A114" s="2" t="s">
        <v>408</v>
      </c>
      <c r="B114" s="3" t="s">
        <v>260</v>
      </c>
      <c r="C114" s="17" t="s">
        <v>261</v>
      </c>
      <c r="D114" s="18" t="s">
        <v>243</v>
      </c>
      <c r="E114" s="26">
        <v>1.2E-2</v>
      </c>
      <c r="F114" s="14">
        <v>1850000</v>
      </c>
      <c r="G114" s="14">
        <f t="shared" ref="G114:G115" si="14">E114*F114</f>
        <v>22200</v>
      </c>
      <c r="H114" s="14"/>
      <c r="I114" s="14">
        <f t="shared" ref="I114:I115" si="15">E114*H114</f>
        <v>0</v>
      </c>
      <c r="J114" s="14">
        <f t="shared" si="13"/>
        <v>22200</v>
      </c>
      <c r="BF114" s="6"/>
      <c r="BG114" s="1" t="s">
        <v>261</v>
      </c>
      <c r="BH114" s="11"/>
    </row>
    <row r="115" spans="1:66" s="5" customFormat="1" ht="22.5" x14ac:dyDescent="0.25">
      <c r="A115" s="2" t="s">
        <v>717</v>
      </c>
      <c r="B115" s="3" t="s">
        <v>262</v>
      </c>
      <c r="C115" s="17" t="s">
        <v>263</v>
      </c>
      <c r="D115" s="18" t="s">
        <v>174</v>
      </c>
      <c r="E115" s="8">
        <v>30</v>
      </c>
      <c r="F115" s="14">
        <v>5480.96</v>
      </c>
      <c r="G115" s="14">
        <f t="shared" si="14"/>
        <v>164428.79999999999</v>
      </c>
      <c r="H115" s="14"/>
      <c r="I115" s="14">
        <f t="shared" si="15"/>
        <v>0</v>
      </c>
      <c r="J115" s="14">
        <f t="shared" si="13"/>
        <v>164428.79999999999</v>
      </c>
      <c r="BF115" s="6"/>
      <c r="BG115" s="1" t="s">
        <v>263</v>
      </c>
      <c r="BH115" s="11"/>
    </row>
    <row r="116" spans="1:66" s="66" customFormat="1" ht="33.75" x14ac:dyDescent="0.25">
      <c r="A116" s="67" t="s">
        <v>410</v>
      </c>
      <c r="B116" s="82" t="s">
        <v>237</v>
      </c>
      <c r="C116" s="69" t="s">
        <v>238</v>
      </c>
      <c r="D116" s="70" t="s">
        <v>239</v>
      </c>
      <c r="E116" s="72">
        <v>95.7</v>
      </c>
      <c r="F116" s="62"/>
      <c r="G116" s="62">
        <f>E116*F116</f>
        <v>0</v>
      </c>
      <c r="H116" s="62">
        <v>21371.29</v>
      </c>
      <c r="I116" s="62">
        <f>E116*H116</f>
        <v>2045232.4530000002</v>
      </c>
      <c r="J116" s="62">
        <f t="shared" si="13"/>
        <v>2045232.4530000002</v>
      </c>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4"/>
      <c r="BG116" s="65" t="s">
        <v>238</v>
      </c>
      <c r="BH116" s="73"/>
      <c r="BI116" s="63"/>
      <c r="BJ116" s="63"/>
      <c r="BK116" s="63"/>
      <c r="BL116" s="63"/>
      <c r="BN116" s="76"/>
    </row>
    <row r="117" spans="1:66" s="5" customFormat="1" ht="22.5" x14ac:dyDescent="0.25">
      <c r="A117" s="2" t="s">
        <v>411</v>
      </c>
      <c r="B117" s="3" t="s">
        <v>241</v>
      </c>
      <c r="C117" s="17" t="s">
        <v>242</v>
      </c>
      <c r="D117" s="18" t="s">
        <v>243</v>
      </c>
      <c r="E117" s="25">
        <v>9.5699999999999993E-2</v>
      </c>
      <c r="F117" s="14">
        <v>160000</v>
      </c>
      <c r="G117" s="14">
        <f t="shared" ref="G117:G119" si="16">E117*F117</f>
        <v>15311.999999999998</v>
      </c>
      <c r="H117" s="14"/>
      <c r="I117" s="14">
        <f t="shared" ref="I117:I119" si="17">E117*H117</f>
        <v>0</v>
      </c>
      <c r="J117" s="14">
        <f t="shared" si="13"/>
        <v>15311.999999999998</v>
      </c>
      <c r="BF117" s="6"/>
      <c r="BG117" s="1" t="s">
        <v>242</v>
      </c>
      <c r="BH117" s="11"/>
    </row>
    <row r="118" spans="1:66" s="5" customFormat="1" ht="33.75" x14ac:dyDescent="0.25">
      <c r="A118" s="2" t="s">
        <v>412</v>
      </c>
      <c r="B118" s="3"/>
      <c r="C118" s="17" t="s">
        <v>244</v>
      </c>
      <c r="D118" s="18" t="s">
        <v>174</v>
      </c>
      <c r="E118" s="8">
        <v>919</v>
      </c>
      <c r="F118" s="14">
        <v>2241.92</v>
      </c>
      <c r="G118" s="14">
        <f t="shared" si="16"/>
        <v>2060324.48</v>
      </c>
      <c r="H118" s="14"/>
      <c r="I118" s="14">
        <f t="shared" si="17"/>
        <v>0</v>
      </c>
      <c r="J118" s="14">
        <f t="shared" si="13"/>
        <v>2060324.48</v>
      </c>
      <c r="BF118" s="6"/>
      <c r="BG118" s="1" t="s">
        <v>244</v>
      </c>
      <c r="BH118" s="11"/>
    </row>
    <row r="119" spans="1:66" s="5" customFormat="1" ht="33.75" x14ac:dyDescent="0.25">
      <c r="A119" s="2" t="s">
        <v>414</v>
      </c>
      <c r="B119" s="3"/>
      <c r="C119" s="17" t="s">
        <v>386</v>
      </c>
      <c r="D119" s="18" t="s">
        <v>174</v>
      </c>
      <c r="E119" s="8">
        <v>38</v>
      </c>
      <c r="F119" s="14">
        <v>747.30666666666673</v>
      </c>
      <c r="G119" s="14">
        <f t="shared" si="16"/>
        <v>28397.653333333335</v>
      </c>
      <c r="H119" s="14"/>
      <c r="I119" s="14">
        <f t="shared" si="17"/>
        <v>0</v>
      </c>
      <c r="J119" s="14">
        <f t="shared" si="13"/>
        <v>28397.653333333335</v>
      </c>
      <c r="BF119" s="6"/>
      <c r="BG119" s="1" t="s">
        <v>386</v>
      </c>
      <c r="BH119" s="11"/>
    </row>
    <row r="120" spans="1:66" s="66" customFormat="1" ht="33.75" x14ac:dyDescent="0.25">
      <c r="A120" s="67" t="s">
        <v>718</v>
      </c>
      <c r="B120" s="82" t="s">
        <v>143</v>
      </c>
      <c r="C120" s="69" t="s">
        <v>144</v>
      </c>
      <c r="D120" s="70" t="s">
        <v>3</v>
      </c>
      <c r="E120" s="72">
        <v>2.5</v>
      </c>
      <c r="F120" s="62"/>
      <c r="G120" s="62">
        <f>E120*F120</f>
        <v>0</v>
      </c>
      <c r="H120" s="62">
        <v>102816</v>
      </c>
      <c r="I120" s="62">
        <f>E120*H120</f>
        <v>257040</v>
      </c>
      <c r="J120" s="62">
        <f t="shared" si="13"/>
        <v>257040</v>
      </c>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4"/>
      <c r="BG120" s="65" t="s">
        <v>144</v>
      </c>
      <c r="BH120" s="73"/>
      <c r="BI120" s="63"/>
      <c r="BJ120" s="63"/>
      <c r="BK120" s="63"/>
      <c r="BL120" s="63"/>
      <c r="BN120" s="76"/>
    </row>
    <row r="121" spans="1:66" s="5" customFormat="1" ht="15" x14ac:dyDescent="0.25">
      <c r="A121" s="2" t="s">
        <v>418</v>
      </c>
      <c r="B121" s="3" t="s">
        <v>247</v>
      </c>
      <c r="C121" s="17" t="s">
        <v>248</v>
      </c>
      <c r="D121" s="18" t="s">
        <v>249</v>
      </c>
      <c r="E121" s="7">
        <v>5.0999999999999996</v>
      </c>
      <c r="F121" s="14">
        <v>79.2</v>
      </c>
      <c r="G121" s="14">
        <f t="shared" ref="G121:G124" si="18">E121*F121</f>
        <v>403.91999999999996</v>
      </c>
      <c r="H121" s="14"/>
      <c r="I121" s="14">
        <f t="shared" ref="I121:I124" si="19">E121*H121</f>
        <v>0</v>
      </c>
      <c r="J121" s="14">
        <f t="shared" si="13"/>
        <v>403.91999999999996</v>
      </c>
      <c r="BF121" s="6"/>
      <c r="BG121" s="1" t="s">
        <v>248</v>
      </c>
      <c r="BH121" s="11"/>
    </row>
    <row r="122" spans="1:66" s="5" customFormat="1" ht="15" x14ac:dyDescent="0.25">
      <c r="A122" s="2" t="s">
        <v>422</v>
      </c>
      <c r="B122" s="3" t="s">
        <v>251</v>
      </c>
      <c r="C122" s="17" t="s">
        <v>252</v>
      </c>
      <c r="D122" s="18" t="s">
        <v>249</v>
      </c>
      <c r="E122" s="7">
        <v>5.0999999999999996</v>
      </c>
      <c r="F122" s="14">
        <v>120</v>
      </c>
      <c r="G122" s="14">
        <f t="shared" si="18"/>
        <v>612</v>
      </c>
      <c r="H122" s="14"/>
      <c r="I122" s="14">
        <f t="shared" si="19"/>
        <v>0</v>
      </c>
      <c r="J122" s="14">
        <f t="shared" si="13"/>
        <v>612</v>
      </c>
      <c r="BF122" s="6"/>
      <c r="BG122" s="1" t="s">
        <v>252</v>
      </c>
      <c r="BH122" s="11"/>
    </row>
    <row r="123" spans="1:66" s="5" customFormat="1" ht="33.75" x14ac:dyDescent="0.25">
      <c r="A123" s="2" t="s">
        <v>425</v>
      </c>
      <c r="B123" s="3"/>
      <c r="C123" s="17" t="s">
        <v>253</v>
      </c>
      <c r="D123" s="18" t="s">
        <v>39</v>
      </c>
      <c r="E123" s="8">
        <v>255</v>
      </c>
      <c r="F123" s="14">
        <v>300.47600000000006</v>
      </c>
      <c r="G123" s="14">
        <f t="shared" si="18"/>
        <v>76621.380000000019</v>
      </c>
      <c r="H123" s="14"/>
      <c r="I123" s="14">
        <f t="shared" si="19"/>
        <v>0</v>
      </c>
      <c r="J123" s="14">
        <f t="shared" si="13"/>
        <v>76621.380000000019</v>
      </c>
      <c r="BF123" s="6"/>
      <c r="BG123" s="1" t="s">
        <v>253</v>
      </c>
      <c r="BH123" s="11"/>
    </row>
    <row r="124" spans="1:66" s="5" customFormat="1" ht="15" x14ac:dyDescent="0.25">
      <c r="A124" s="2" t="s">
        <v>719</v>
      </c>
      <c r="B124" s="3"/>
      <c r="C124" s="17" t="s">
        <v>254</v>
      </c>
      <c r="D124" s="18" t="s">
        <v>255</v>
      </c>
      <c r="E124" s="8">
        <v>1</v>
      </c>
      <c r="F124" s="14">
        <v>500</v>
      </c>
      <c r="G124" s="14">
        <f t="shared" si="18"/>
        <v>500</v>
      </c>
      <c r="H124" s="14"/>
      <c r="I124" s="14">
        <f t="shared" si="19"/>
        <v>0</v>
      </c>
      <c r="J124" s="14">
        <f t="shared" si="13"/>
        <v>500</v>
      </c>
      <c r="BF124" s="6"/>
      <c r="BG124" s="1" t="s">
        <v>254</v>
      </c>
      <c r="BH124" s="11"/>
    </row>
    <row r="125" spans="1:66" s="66" customFormat="1" ht="22.5" x14ac:dyDescent="0.25">
      <c r="A125" s="67" t="s">
        <v>720</v>
      </c>
      <c r="B125" s="82" t="s">
        <v>265</v>
      </c>
      <c r="C125" s="69" t="s">
        <v>266</v>
      </c>
      <c r="D125" s="70" t="s">
        <v>3</v>
      </c>
      <c r="E125" s="71">
        <v>56.85</v>
      </c>
      <c r="F125" s="62"/>
      <c r="G125" s="62">
        <f>E125*F125</f>
        <v>0</v>
      </c>
      <c r="H125" s="62">
        <v>88992</v>
      </c>
      <c r="I125" s="62">
        <f>E125*H125</f>
        <v>5059195.2</v>
      </c>
      <c r="J125" s="62">
        <f t="shared" si="13"/>
        <v>5059195.2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266</v>
      </c>
      <c r="BH125" s="73"/>
      <c r="BI125" s="63"/>
      <c r="BJ125" s="63"/>
      <c r="BK125" s="63"/>
      <c r="BL125" s="63"/>
      <c r="BN125" s="76"/>
    </row>
    <row r="126" spans="1:66" s="5" customFormat="1" ht="15" x14ac:dyDescent="0.25">
      <c r="A126" s="2" t="s">
        <v>721</v>
      </c>
      <c r="B126" s="3" t="s">
        <v>268</v>
      </c>
      <c r="C126" s="17" t="s">
        <v>269</v>
      </c>
      <c r="D126" s="18" t="s">
        <v>243</v>
      </c>
      <c r="E126" s="27">
        <v>0.123933</v>
      </c>
      <c r="F126" s="14">
        <v>960000</v>
      </c>
      <c r="G126" s="14">
        <f t="shared" ref="G126:G133" si="20">E126*F126</f>
        <v>118975.68000000001</v>
      </c>
      <c r="H126" s="14"/>
      <c r="I126" s="14">
        <f t="shared" ref="I126:I133" si="21">E126*H126</f>
        <v>0</v>
      </c>
      <c r="J126" s="14">
        <f t="shared" si="13"/>
        <v>118975.68000000001</v>
      </c>
      <c r="BF126" s="6"/>
      <c r="BG126" s="1" t="s">
        <v>269</v>
      </c>
      <c r="BH126" s="11"/>
    </row>
    <row r="127" spans="1:66" s="5" customFormat="1" ht="15" x14ac:dyDescent="0.25">
      <c r="A127" s="2" t="s">
        <v>722</v>
      </c>
      <c r="B127" s="3" t="s">
        <v>270</v>
      </c>
      <c r="C127" s="17" t="s">
        <v>271</v>
      </c>
      <c r="D127" s="18" t="s">
        <v>239</v>
      </c>
      <c r="E127" s="26">
        <v>28.425000000000001</v>
      </c>
      <c r="F127" s="14">
        <v>461</v>
      </c>
      <c r="G127" s="14">
        <f t="shared" si="20"/>
        <v>13103.925000000001</v>
      </c>
      <c r="H127" s="14"/>
      <c r="I127" s="14">
        <f t="shared" si="21"/>
        <v>0</v>
      </c>
      <c r="J127" s="14">
        <f t="shared" si="13"/>
        <v>13103.925000000001</v>
      </c>
      <c r="BF127" s="6"/>
      <c r="BG127" s="1" t="s">
        <v>271</v>
      </c>
      <c r="BH127" s="11"/>
    </row>
    <row r="128" spans="1:66" s="5" customFormat="1" ht="15" x14ac:dyDescent="0.25">
      <c r="A128" s="2" t="s">
        <v>723</v>
      </c>
      <c r="B128" s="3" t="s">
        <v>273</v>
      </c>
      <c r="C128" s="17" t="s">
        <v>274</v>
      </c>
      <c r="D128" s="18" t="s">
        <v>275</v>
      </c>
      <c r="E128" s="7">
        <v>568.5</v>
      </c>
      <c r="F128" s="14">
        <v>168</v>
      </c>
      <c r="G128" s="14">
        <f t="shared" si="20"/>
        <v>95508</v>
      </c>
      <c r="H128" s="14"/>
      <c r="I128" s="14">
        <f t="shared" si="21"/>
        <v>0</v>
      </c>
      <c r="J128" s="14">
        <f t="shared" si="13"/>
        <v>95508</v>
      </c>
      <c r="BF128" s="6"/>
      <c r="BG128" s="1" t="s">
        <v>274</v>
      </c>
      <c r="BH128" s="11"/>
    </row>
    <row r="129" spans="1:64" s="5" customFormat="1" ht="33.75" x14ac:dyDescent="0.25">
      <c r="A129" s="2" t="s">
        <v>433</v>
      </c>
      <c r="B129" s="3"/>
      <c r="C129" s="17" t="s">
        <v>277</v>
      </c>
      <c r="D129" s="18" t="s">
        <v>39</v>
      </c>
      <c r="E129" s="7">
        <v>5448.7</v>
      </c>
      <c r="F129" s="14">
        <v>184.18400000000003</v>
      </c>
      <c r="G129" s="14">
        <f t="shared" si="20"/>
        <v>1003563.3608000001</v>
      </c>
      <c r="H129" s="14"/>
      <c r="I129" s="14">
        <f t="shared" si="21"/>
        <v>0</v>
      </c>
      <c r="J129" s="14">
        <f t="shared" si="13"/>
        <v>1003563.3608000001</v>
      </c>
      <c r="BF129" s="6"/>
      <c r="BG129" s="1" t="s">
        <v>277</v>
      </c>
      <c r="BH129" s="11"/>
    </row>
    <row r="130" spans="1:64" s="5" customFormat="1" ht="33.75" x14ac:dyDescent="0.25">
      <c r="A130" s="2" t="s">
        <v>434</v>
      </c>
      <c r="B130" s="3"/>
      <c r="C130" s="17" t="s">
        <v>279</v>
      </c>
      <c r="D130" s="18" t="s">
        <v>39</v>
      </c>
      <c r="E130" s="4">
        <v>406.85</v>
      </c>
      <c r="F130" s="14">
        <v>234.16800000000003</v>
      </c>
      <c r="G130" s="14">
        <f t="shared" si="20"/>
        <v>95271.250800000023</v>
      </c>
      <c r="H130" s="14"/>
      <c r="I130" s="14">
        <f t="shared" si="21"/>
        <v>0</v>
      </c>
      <c r="J130" s="14">
        <f t="shared" si="13"/>
        <v>95271.250800000023</v>
      </c>
      <c r="BF130" s="6"/>
      <c r="BG130" s="1" t="s">
        <v>279</v>
      </c>
      <c r="BH130" s="11"/>
    </row>
    <row r="131" spans="1:64" s="5" customFormat="1" ht="22.5" x14ac:dyDescent="0.25">
      <c r="A131" s="2" t="s">
        <v>435</v>
      </c>
      <c r="B131" s="3"/>
      <c r="C131" s="17" t="s">
        <v>281</v>
      </c>
      <c r="D131" s="18" t="s">
        <v>174</v>
      </c>
      <c r="E131" s="8">
        <v>10580</v>
      </c>
      <c r="F131" s="14">
        <v>294.47680000000003</v>
      </c>
      <c r="G131" s="14">
        <f t="shared" si="20"/>
        <v>3115564.5440000002</v>
      </c>
      <c r="H131" s="14"/>
      <c r="I131" s="14">
        <f t="shared" si="21"/>
        <v>0</v>
      </c>
      <c r="J131" s="14">
        <f t="shared" si="13"/>
        <v>3115564.5440000002</v>
      </c>
      <c r="BF131" s="6"/>
      <c r="BG131" s="1" t="s">
        <v>281</v>
      </c>
      <c r="BH131" s="11"/>
    </row>
    <row r="132" spans="1:64" s="5" customFormat="1" ht="22.5" x14ac:dyDescent="0.25">
      <c r="A132" s="2" t="s">
        <v>436</v>
      </c>
      <c r="B132" s="3"/>
      <c r="C132" s="17" t="s">
        <v>688</v>
      </c>
      <c r="D132" s="18" t="s">
        <v>174</v>
      </c>
      <c r="E132" s="8">
        <v>790</v>
      </c>
      <c r="F132" s="14">
        <v>375.73120000000006</v>
      </c>
      <c r="G132" s="14">
        <f t="shared" si="20"/>
        <v>296827.64800000004</v>
      </c>
      <c r="H132" s="14"/>
      <c r="I132" s="14">
        <f t="shared" si="21"/>
        <v>0</v>
      </c>
      <c r="J132" s="14">
        <f t="shared" si="13"/>
        <v>296827.64800000004</v>
      </c>
      <c r="BF132" s="6"/>
      <c r="BG132" s="1" t="s">
        <v>688</v>
      </c>
      <c r="BH132" s="11"/>
    </row>
    <row r="133" spans="1:64" s="5" customFormat="1" ht="15" x14ac:dyDescent="0.25">
      <c r="A133" s="2" t="s">
        <v>437</v>
      </c>
      <c r="B133" s="3"/>
      <c r="C133" s="17" t="s">
        <v>284</v>
      </c>
      <c r="D133" s="18" t="s">
        <v>174</v>
      </c>
      <c r="E133" s="8">
        <v>11370</v>
      </c>
      <c r="F133" s="14">
        <v>403.57120000000003</v>
      </c>
      <c r="G133" s="14">
        <f t="shared" si="20"/>
        <v>4588604.5440000007</v>
      </c>
      <c r="H133" s="14"/>
      <c r="I133" s="14">
        <f t="shared" si="21"/>
        <v>0</v>
      </c>
      <c r="J133" s="14">
        <f t="shared" si="13"/>
        <v>4588604.5440000007</v>
      </c>
      <c r="BF133" s="6"/>
      <c r="BG133" s="1" t="s">
        <v>284</v>
      </c>
      <c r="BH133" s="11"/>
    </row>
    <row r="134" spans="1:64" s="66" customFormat="1" ht="45" x14ac:dyDescent="0.25">
      <c r="A134" s="67" t="s">
        <v>724</v>
      </c>
      <c r="B134" s="82" t="s">
        <v>285</v>
      </c>
      <c r="C134" s="69" t="s">
        <v>286</v>
      </c>
      <c r="D134" s="70" t="s">
        <v>287</v>
      </c>
      <c r="E134" s="86">
        <v>1125</v>
      </c>
      <c r="F134" s="62"/>
      <c r="G134" s="62">
        <f>E134*F134</f>
        <v>0</v>
      </c>
      <c r="H134" s="62">
        <v>1584</v>
      </c>
      <c r="I134" s="62">
        <f>E134*H134</f>
        <v>1782000</v>
      </c>
      <c r="J134" s="62">
        <f t="shared" ref="J134:J149" si="22">G134+I134</f>
        <v>1782000</v>
      </c>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4"/>
      <c r="BG134" s="65" t="s">
        <v>286</v>
      </c>
      <c r="BH134" s="73"/>
      <c r="BI134" s="63"/>
      <c r="BJ134" s="63"/>
      <c r="BK134" s="63"/>
      <c r="BL134" s="63"/>
    </row>
    <row r="135" spans="1:64" s="5" customFormat="1" ht="22.5" x14ac:dyDescent="0.25">
      <c r="A135" s="2" t="s">
        <v>439</v>
      </c>
      <c r="B135" s="3"/>
      <c r="C135" s="17" t="s">
        <v>288</v>
      </c>
      <c r="D135" s="18" t="s">
        <v>289</v>
      </c>
      <c r="E135" s="8">
        <v>5</v>
      </c>
      <c r="F135" s="14">
        <v>3600</v>
      </c>
      <c r="G135" s="14">
        <f t="shared" ref="G135:G137" si="23">E135*F135</f>
        <v>18000</v>
      </c>
      <c r="H135" s="14"/>
      <c r="I135" s="14">
        <f t="shared" ref="I135:I137" si="24">E135*H135</f>
        <v>0</v>
      </c>
      <c r="J135" s="14">
        <f t="shared" si="22"/>
        <v>18000</v>
      </c>
      <c r="BF135" s="6"/>
      <c r="BG135" s="1" t="s">
        <v>288</v>
      </c>
      <c r="BH135" s="11"/>
    </row>
    <row r="136" spans="1:64" s="5" customFormat="1" ht="22.5" x14ac:dyDescent="0.25">
      <c r="A136" s="2" t="s">
        <v>725</v>
      </c>
      <c r="B136" s="3"/>
      <c r="C136" s="17" t="s">
        <v>291</v>
      </c>
      <c r="D136" s="18" t="s">
        <v>289</v>
      </c>
      <c r="E136" s="8">
        <v>15</v>
      </c>
      <c r="F136" s="14">
        <v>14100</v>
      </c>
      <c r="G136" s="14">
        <f t="shared" si="23"/>
        <v>211500</v>
      </c>
      <c r="H136" s="14"/>
      <c r="I136" s="14">
        <f t="shared" si="24"/>
        <v>0</v>
      </c>
      <c r="J136" s="14">
        <f t="shared" si="22"/>
        <v>211500</v>
      </c>
      <c r="BF136" s="6"/>
      <c r="BG136" s="1" t="s">
        <v>291</v>
      </c>
      <c r="BH136" s="11"/>
    </row>
    <row r="137" spans="1:64" s="5" customFormat="1" ht="22.5" x14ac:dyDescent="0.25">
      <c r="A137" s="2" t="s">
        <v>441</v>
      </c>
      <c r="B137" s="3"/>
      <c r="C137" s="17" t="s">
        <v>292</v>
      </c>
      <c r="D137" s="18" t="s">
        <v>289</v>
      </c>
      <c r="E137" s="8">
        <v>5</v>
      </c>
      <c r="F137" s="14">
        <v>20350.000000000004</v>
      </c>
      <c r="G137" s="14">
        <f t="shared" si="23"/>
        <v>101750.00000000001</v>
      </c>
      <c r="H137" s="14"/>
      <c r="I137" s="14">
        <f t="shared" si="24"/>
        <v>0</v>
      </c>
      <c r="J137" s="14">
        <f t="shared" si="22"/>
        <v>101750.00000000001</v>
      </c>
      <c r="BF137" s="6"/>
      <c r="BG137" s="1" t="s">
        <v>292</v>
      </c>
      <c r="BH137" s="11"/>
    </row>
    <row r="138" spans="1:64" s="66" customFormat="1" ht="45" x14ac:dyDescent="0.25">
      <c r="A138" s="67" t="s">
        <v>726</v>
      </c>
      <c r="B138" s="82" t="s">
        <v>294</v>
      </c>
      <c r="C138" s="69" t="s">
        <v>295</v>
      </c>
      <c r="D138" s="70" t="s">
        <v>287</v>
      </c>
      <c r="E138" s="86">
        <v>14</v>
      </c>
      <c r="F138" s="62"/>
      <c r="G138" s="62">
        <f>E138*F138</f>
        <v>0</v>
      </c>
      <c r="H138" s="62">
        <v>17280</v>
      </c>
      <c r="I138" s="62">
        <f>E138*H138</f>
        <v>241920</v>
      </c>
      <c r="J138" s="62">
        <f t="shared" si="22"/>
        <v>241920</v>
      </c>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4"/>
      <c r="BG138" s="65" t="s">
        <v>295</v>
      </c>
      <c r="BH138" s="73"/>
      <c r="BI138" s="63"/>
      <c r="BJ138" s="63"/>
      <c r="BK138" s="63"/>
      <c r="BL138" s="63"/>
    </row>
    <row r="139" spans="1:64" s="5" customFormat="1" ht="22.5" x14ac:dyDescent="0.25">
      <c r="A139" s="2" t="s">
        <v>443</v>
      </c>
      <c r="B139" s="3"/>
      <c r="C139" s="17" t="s">
        <v>727</v>
      </c>
      <c r="D139" s="18" t="s">
        <v>298</v>
      </c>
      <c r="E139" s="8">
        <v>14</v>
      </c>
      <c r="F139" s="14">
        <v>2861.1000000000004</v>
      </c>
      <c r="G139" s="14">
        <f>E139*F139</f>
        <v>40055.400000000009</v>
      </c>
      <c r="H139" s="14"/>
      <c r="I139" s="14">
        <f>E139*H139</f>
        <v>0</v>
      </c>
      <c r="J139" s="14">
        <f t="shared" si="22"/>
        <v>40055.400000000009</v>
      </c>
      <c r="BF139" s="6"/>
      <c r="BG139" s="1" t="s">
        <v>727</v>
      </c>
      <c r="BH139" s="11"/>
    </row>
    <row r="140" spans="1:64" s="66" customFormat="1" ht="45" x14ac:dyDescent="0.25">
      <c r="A140" s="67" t="s">
        <v>728</v>
      </c>
      <c r="B140" s="82" t="s">
        <v>285</v>
      </c>
      <c r="C140" s="69" t="s">
        <v>286</v>
      </c>
      <c r="D140" s="70" t="s">
        <v>287</v>
      </c>
      <c r="E140" s="86">
        <v>8</v>
      </c>
      <c r="F140" s="62"/>
      <c r="G140" s="62">
        <f>E140*F140</f>
        <v>0</v>
      </c>
      <c r="H140" s="62">
        <v>11520</v>
      </c>
      <c r="I140" s="62">
        <f>E140*H140</f>
        <v>92160</v>
      </c>
      <c r="J140" s="62">
        <f t="shared" si="22"/>
        <v>92160</v>
      </c>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4"/>
      <c r="BG140" s="65" t="s">
        <v>286</v>
      </c>
      <c r="BH140" s="73"/>
      <c r="BI140" s="63"/>
      <c r="BJ140" s="63"/>
      <c r="BK140" s="63"/>
      <c r="BL140" s="63"/>
    </row>
    <row r="141" spans="1:64" s="5" customFormat="1" ht="22.5" x14ac:dyDescent="0.25">
      <c r="A141" s="2" t="s">
        <v>445</v>
      </c>
      <c r="B141" s="3"/>
      <c r="C141" s="17" t="s">
        <v>729</v>
      </c>
      <c r="D141" s="18" t="s">
        <v>174</v>
      </c>
      <c r="E141" s="8">
        <v>8</v>
      </c>
      <c r="F141" s="14">
        <v>2091.1000000000004</v>
      </c>
      <c r="G141" s="14">
        <f>E141*F141</f>
        <v>16728.800000000003</v>
      </c>
      <c r="H141" s="14"/>
      <c r="I141" s="14">
        <f>E141*H141</f>
        <v>0</v>
      </c>
      <c r="J141" s="14">
        <f t="shared" si="22"/>
        <v>16728.800000000003</v>
      </c>
      <c r="BF141" s="6"/>
      <c r="BG141" s="1" t="s">
        <v>729</v>
      </c>
      <c r="BH141" s="11"/>
    </row>
    <row r="142" spans="1:64" s="66" customFormat="1" ht="33.75" x14ac:dyDescent="0.25">
      <c r="A142" s="67" t="s">
        <v>730</v>
      </c>
      <c r="B142" s="82" t="s">
        <v>300</v>
      </c>
      <c r="C142" s="69" t="s">
        <v>301</v>
      </c>
      <c r="D142" s="70" t="s">
        <v>302</v>
      </c>
      <c r="E142" s="86">
        <v>107</v>
      </c>
      <c r="F142" s="62"/>
      <c r="G142" s="62">
        <f>E142*F142</f>
        <v>0</v>
      </c>
      <c r="H142" s="62">
        <v>8640</v>
      </c>
      <c r="I142" s="62">
        <f>E142*H142</f>
        <v>924480</v>
      </c>
      <c r="J142" s="62">
        <f t="shared" si="22"/>
        <v>924480</v>
      </c>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4"/>
      <c r="BG142" s="65" t="s">
        <v>301</v>
      </c>
      <c r="BH142" s="73"/>
      <c r="BI142" s="63"/>
      <c r="BJ142" s="63"/>
      <c r="BK142" s="63"/>
      <c r="BL142" s="63"/>
    </row>
    <row r="143" spans="1:64" s="5" customFormat="1" ht="15" x14ac:dyDescent="0.25">
      <c r="A143" s="2" t="s">
        <v>731</v>
      </c>
      <c r="B143" s="3" t="s">
        <v>304</v>
      </c>
      <c r="C143" s="17" t="s">
        <v>305</v>
      </c>
      <c r="D143" s="18" t="s">
        <v>171</v>
      </c>
      <c r="E143" s="4">
        <v>16.05</v>
      </c>
      <c r="F143" s="14">
        <v>553.33333333333337</v>
      </c>
      <c r="G143" s="14">
        <f t="shared" ref="G143:G149" si="25">E143*F143</f>
        <v>8881.0000000000018</v>
      </c>
      <c r="H143" s="14"/>
      <c r="I143" s="14">
        <f t="shared" ref="I143:I149" si="26">E143*H143</f>
        <v>0</v>
      </c>
      <c r="J143" s="14">
        <f t="shared" si="22"/>
        <v>8881.0000000000018</v>
      </c>
      <c r="BF143" s="6"/>
      <c r="BG143" s="1" t="s">
        <v>305</v>
      </c>
      <c r="BH143" s="11"/>
    </row>
    <row r="144" spans="1:64" s="5" customFormat="1" ht="15" x14ac:dyDescent="0.25">
      <c r="A144" s="2" t="s">
        <v>448</v>
      </c>
      <c r="B144" s="3" t="s">
        <v>307</v>
      </c>
      <c r="C144" s="17" t="s">
        <v>308</v>
      </c>
      <c r="D144" s="18" t="s">
        <v>171</v>
      </c>
      <c r="E144" s="4">
        <v>77.040000000000006</v>
      </c>
      <c r="F144" s="14">
        <v>1850</v>
      </c>
      <c r="G144" s="14">
        <f t="shared" si="25"/>
        <v>142524</v>
      </c>
      <c r="H144" s="14"/>
      <c r="I144" s="14">
        <f t="shared" si="26"/>
        <v>0</v>
      </c>
      <c r="J144" s="14">
        <f t="shared" si="22"/>
        <v>142524</v>
      </c>
      <c r="BF144" s="6"/>
      <c r="BG144" s="1" t="s">
        <v>308</v>
      </c>
      <c r="BH144" s="11"/>
    </row>
    <row r="145" spans="1:60" s="5" customFormat="1" ht="22.5" x14ac:dyDescent="0.25">
      <c r="A145" s="2" t="s">
        <v>732</v>
      </c>
      <c r="B145" s="3" t="s">
        <v>310</v>
      </c>
      <c r="C145" s="17" t="s">
        <v>311</v>
      </c>
      <c r="D145" s="18" t="s">
        <v>243</v>
      </c>
      <c r="E145" s="23">
        <v>6.4200000000000004E-3</v>
      </c>
      <c r="F145" s="14">
        <v>1285000</v>
      </c>
      <c r="G145" s="14">
        <f t="shared" si="25"/>
        <v>8249.7000000000007</v>
      </c>
      <c r="H145" s="14"/>
      <c r="I145" s="14">
        <f t="shared" si="26"/>
        <v>0</v>
      </c>
      <c r="J145" s="14">
        <f t="shared" si="22"/>
        <v>8249.7000000000007</v>
      </c>
      <c r="BF145" s="6"/>
      <c r="BG145" s="1" t="s">
        <v>311</v>
      </c>
      <c r="BH145" s="11"/>
    </row>
    <row r="146" spans="1:60" s="5" customFormat="1" ht="22.5" x14ac:dyDescent="0.25">
      <c r="A146" s="2" t="s">
        <v>450</v>
      </c>
      <c r="B146" s="3"/>
      <c r="C146" s="17" t="s">
        <v>313</v>
      </c>
      <c r="D146" s="18" t="s">
        <v>174</v>
      </c>
      <c r="E146" s="8">
        <v>270</v>
      </c>
      <c r="F146" s="14">
        <v>687.50000000000011</v>
      </c>
      <c r="G146" s="14">
        <f t="shared" si="25"/>
        <v>185625.00000000003</v>
      </c>
      <c r="H146" s="14"/>
      <c r="I146" s="14">
        <f t="shared" si="26"/>
        <v>0</v>
      </c>
      <c r="J146" s="14">
        <f t="shared" si="22"/>
        <v>185625.00000000003</v>
      </c>
      <c r="BF146" s="6"/>
      <c r="BG146" s="1" t="s">
        <v>313</v>
      </c>
      <c r="BH146" s="11"/>
    </row>
    <row r="147" spans="1:60" s="5" customFormat="1" ht="15" x14ac:dyDescent="0.25">
      <c r="A147" s="2" t="s">
        <v>451</v>
      </c>
      <c r="B147" s="3"/>
      <c r="C147" s="17" t="s">
        <v>315</v>
      </c>
      <c r="D147" s="18" t="s">
        <v>174</v>
      </c>
      <c r="E147" s="8">
        <v>10</v>
      </c>
      <c r="F147" s="14">
        <v>49571.6</v>
      </c>
      <c r="G147" s="14">
        <f t="shared" si="25"/>
        <v>495716</v>
      </c>
      <c r="H147" s="14"/>
      <c r="I147" s="14">
        <f t="shared" si="26"/>
        <v>0</v>
      </c>
      <c r="J147" s="14">
        <f t="shared" si="22"/>
        <v>495716</v>
      </c>
      <c r="BF147" s="6"/>
      <c r="BG147" s="1" t="s">
        <v>315</v>
      </c>
      <c r="BH147" s="11"/>
    </row>
    <row r="148" spans="1:60" s="5" customFormat="1" ht="15" x14ac:dyDescent="0.25">
      <c r="A148" s="2" t="s">
        <v>452</v>
      </c>
      <c r="B148" s="3"/>
      <c r="C148" s="17" t="s">
        <v>317</v>
      </c>
      <c r="D148" s="18" t="s">
        <v>174</v>
      </c>
      <c r="E148" s="8">
        <v>100</v>
      </c>
      <c r="F148" s="14">
        <v>170.3</v>
      </c>
      <c r="G148" s="14">
        <f t="shared" si="25"/>
        <v>17030</v>
      </c>
      <c r="H148" s="14"/>
      <c r="I148" s="14">
        <f t="shared" si="26"/>
        <v>0</v>
      </c>
      <c r="J148" s="14">
        <f t="shared" si="22"/>
        <v>17030</v>
      </c>
      <c r="BF148" s="6"/>
      <c r="BG148" s="1" t="s">
        <v>317</v>
      </c>
      <c r="BH148" s="11"/>
    </row>
    <row r="149" spans="1:60" s="5" customFormat="1" ht="22.5" x14ac:dyDescent="0.25">
      <c r="A149" s="2" t="s">
        <v>453</v>
      </c>
      <c r="B149" s="3"/>
      <c r="C149" s="17" t="s">
        <v>319</v>
      </c>
      <c r="D149" s="18" t="s">
        <v>174</v>
      </c>
      <c r="E149" s="8">
        <v>320</v>
      </c>
      <c r="F149" s="14">
        <v>17339.400000000001</v>
      </c>
      <c r="G149" s="14">
        <f t="shared" si="25"/>
        <v>5548608</v>
      </c>
      <c r="H149" s="14"/>
      <c r="I149" s="14">
        <f t="shared" si="26"/>
        <v>0</v>
      </c>
      <c r="J149" s="14">
        <f t="shared" si="22"/>
        <v>5548608</v>
      </c>
      <c r="BF149" s="6"/>
      <c r="BG149" s="1" t="s">
        <v>319</v>
      </c>
      <c r="BH149" s="11"/>
    </row>
    <row r="150" spans="1:60" x14ac:dyDescent="0.25">
      <c r="G150" s="15">
        <f t="shared" ref="G150:I150" si="27">SUM(G3:G149)</f>
        <v>139890951.82281336</v>
      </c>
      <c r="H150" s="15"/>
      <c r="I150" s="15">
        <f t="shared" si="27"/>
        <v>22022255.924151201</v>
      </c>
      <c r="J150" s="15">
        <f>SUM(J3:J149)</f>
        <v>161913207.74696454</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Q83"/>
  <sheetViews>
    <sheetView workbookViewId="0">
      <pane ySplit="1" topLeftCell="A2" activePane="bottomLeft" state="frozen"/>
      <selection pane="bottomLeft" activeCell="BO9" sqref="BO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21.8554687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96"/>
      <c r="BP1" s="91"/>
      <c r="BQ1" s="91"/>
    </row>
    <row r="2" spans="1:69" s="5" customFormat="1" ht="15" x14ac:dyDescent="0.25">
      <c r="A2" s="21" t="s">
        <v>165</v>
      </c>
      <c r="B2" s="22"/>
      <c r="C2" s="29"/>
      <c r="D2" s="29"/>
      <c r="E2" s="22"/>
      <c r="BF2" s="6" t="s">
        <v>165</v>
      </c>
    </row>
    <row r="3" spans="1:69" s="66" customFormat="1" ht="33.75" x14ac:dyDescent="0.25">
      <c r="A3" s="67" t="s">
        <v>0</v>
      </c>
      <c r="B3" s="82" t="s">
        <v>166</v>
      </c>
      <c r="C3" s="69" t="s">
        <v>167</v>
      </c>
      <c r="D3" s="70" t="s">
        <v>168</v>
      </c>
      <c r="E3" s="83">
        <v>1.3626799999999999</v>
      </c>
      <c r="F3" s="62"/>
      <c r="G3" s="62">
        <f>E3*F3</f>
        <v>0</v>
      </c>
      <c r="H3" s="62">
        <v>224610.326709132</v>
      </c>
      <c r="I3" s="62">
        <f>E3*H3</f>
        <v>306072</v>
      </c>
      <c r="J3" s="62">
        <f t="shared" ref="J3" si="0">G3+I3</f>
        <v>306072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9" s="5" customFormat="1" ht="15" x14ac:dyDescent="0.25">
      <c r="A4" s="2" t="s">
        <v>4</v>
      </c>
      <c r="B4" s="3" t="s">
        <v>169</v>
      </c>
      <c r="C4" s="17" t="s">
        <v>170</v>
      </c>
      <c r="D4" s="18" t="s">
        <v>171</v>
      </c>
      <c r="E4" s="23">
        <v>2.42557</v>
      </c>
      <c r="F4" s="14">
        <v>380</v>
      </c>
      <c r="G4" s="14">
        <f>E4*F4</f>
        <v>921.71659999999997</v>
      </c>
      <c r="H4" s="14"/>
      <c r="I4" s="14">
        <f>E4*H4</f>
        <v>0</v>
      </c>
      <c r="J4" s="14">
        <f t="shared" ref="J4" si="1">G4+I4</f>
        <v>921.71659999999997</v>
      </c>
      <c r="BF4" s="6"/>
      <c r="BG4" s="1" t="s">
        <v>170</v>
      </c>
    </row>
    <row r="5" spans="1:69" s="5" customFormat="1" ht="33.75" x14ac:dyDescent="0.25">
      <c r="A5" s="2" t="s">
        <v>172</v>
      </c>
      <c r="B5" s="3"/>
      <c r="C5" s="17" t="s">
        <v>173</v>
      </c>
      <c r="D5" s="18" t="s">
        <v>174</v>
      </c>
      <c r="E5" s="8">
        <v>29</v>
      </c>
      <c r="F5" s="14">
        <v>21505.613999999998</v>
      </c>
      <c r="G5" s="14">
        <f t="shared" ref="G5:G22" si="2">E5*F5</f>
        <v>623662.80599999998</v>
      </c>
      <c r="H5" s="14"/>
      <c r="I5" s="14">
        <f t="shared" ref="I5:I22" si="3">E5*H5</f>
        <v>0</v>
      </c>
      <c r="J5" s="14">
        <f t="shared" ref="J5:J22" si="4">G5+I5</f>
        <v>623662.80599999998</v>
      </c>
      <c r="BF5" s="6"/>
      <c r="BG5" s="1" t="s">
        <v>173</v>
      </c>
    </row>
    <row r="6" spans="1:69" s="5" customFormat="1" ht="45" x14ac:dyDescent="0.25">
      <c r="A6" s="2" t="s">
        <v>175</v>
      </c>
      <c r="B6" s="3"/>
      <c r="C6" s="17" t="s">
        <v>178</v>
      </c>
      <c r="D6" s="18" t="s">
        <v>174</v>
      </c>
      <c r="E6" s="8">
        <v>7</v>
      </c>
      <c r="F6" s="14">
        <v>102679.51200000002</v>
      </c>
      <c r="G6" s="14">
        <f t="shared" si="2"/>
        <v>718756.58400000015</v>
      </c>
      <c r="H6" s="14"/>
      <c r="I6" s="14">
        <f t="shared" si="3"/>
        <v>0</v>
      </c>
      <c r="J6" s="14">
        <f t="shared" si="4"/>
        <v>718756.58400000015</v>
      </c>
      <c r="BF6" s="6"/>
      <c r="BG6" s="1" t="s">
        <v>178</v>
      </c>
    </row>
    <row r="7" spans="1:69" s="5" customFormat="1" ht="33.75" x14ac:dyDescent="0.25">
      <c r="A7" s="2" t="s">
        <v>177</v>
      </c>
      <c r="B7" s="3"/>
      <c r="C7" s="17" t="s">
        <v>180</v>
      </c>
      <c r="D7" s="18" t="s">
        <v>174</v>
      </c>
      <c r="E7" s="8">
        <v>3</v>
      </c>
      <c r="F7" s="14">
        <v>40966.171999999999</v>
      </c>
      <c r="G7" s="14">
        <f t="shared" si="2"/>
        <v>122898.516</v>
      </c>
      <c r="H7" s="14"/>
      <c r="I7" s="14">
        <f t="shared" si="3"/>
        <v>0</v>
      </c>
      <c r="J7" s="14">
        <f t="shared" si="4"/>
        <v>122898.516</v>
      </c>
      <c r="BF7" s="6"/>
      <c r="BG7" s="1" t="s">
        <v>180</v>
      </c>
    </row>
    <row r="8" spans="1:69" s="5" customFormat="1" ht="33.75" x14ac:dyDescent="0.25">
      <c r="A8" s="2" t="s">
        <v>179</v>
      </c>
      <c r="B8" s="3"/>
      <c r="C8" s="17" t="s">
        <v>182</v>
      </c>
      <c r="D8" s="18" t="s">
        <v>174</v>
      </c>
      <c r="E8" s="8">
        <v>3</v>
      </c>
      <c r="F8" s="14">
        <v>40788.279999999992</v>
      </c>
      <c r="G8" s="14">
        <f t="shared" si="2"/>
        <v>122364.83999999997</v>
      </c>
      <c r="H8" s="14"/>
      <c r="I8" s="14">
        <f t="shared" si="3"/>
        <v>0</v>
      </c>
      <c r="J8" s="14">
        <f t="shared" si="4"/>
        <v>122364.83999999997</v>
      </c>
      <c r="BF8" s="6"/>
      <c r="BG8" s="1" t="s">
        <v>182</v>
      </c>
    </row>
    <row r="9" spans="1:69" s="5" customFormat="1" ht="45" x14ac:dyDescent="0.25">
      <c r="A9" s="2" t="s">
        <v>181</v>
      </c>
      <c r="B9" s="3"/>
      <c r="C9" s="17" t="s">
        <v>186</v>
      </c>
      <c r="D9" s="18" t="s">
        <v>174</v>
      </c>
      <c r="E9" s="8">
        <v>8</v>
      </c>
      <c r="F9" s="14">
        <v>30773.964</v>
      </c>
      <c r="G9" s="14">
        <f t="shared" si="2"/>
        <v>246191.712</v>
      </c>
      <c r="H9" s="14"/>
      <c r="I9" s="14">
        <f t="shared" si="3"/>
        <v>0</v>
      </c>
      <c r="J9" s="14">
        <f t="shared" si="4"/>
        <v>246191.712</v>
      </c>
      <c r="BF9" s="6"/>
      <c r="BG9" s="1" t="s">
        <v>186</v>
      </c>
    </row>
    <row r="10" spans="1:69" s="5" customFormat="1" ht="33.75" x14ac:dyDescent="0.25">
      <c r="A10" s="2" t="s">
        <v>183</v>
      </c>
      <c r="B10" s="3"/>
      <c r="C10" s="17" t="s">
        <v>335</v>
      </c>
      <c r="D10" s="18" t="s">
        <v>174</v>
      </c>
      <c r="E10" s="8">
        <v>22</v>
      </c>
      <c r="F10" s="14">
        <v>121241.406</v>
      </c>
      <c r="G10" s="14">
        <f t="shared" si="2"/>
        <v>2667310.932</v>
      </c>
      <c r="H10" s="14"/>
      <c r="I10" s="14">
        <f t="shared" si="3"/>
        <v>0</v>
      </c>
      <c r="J10" s="14">
        <f t="shared" si="4"/>
        <v>2667310.932</v>
      </c>
      <c r="BF10" s="6"/>
      <c r="BG10" s="1" t="s">
        <v>335</v>
      </c>
    </row>
    <row r="11" spans="1:69" s="5" customFormat="1" ht="33.75" x14ac:dyDescent="0.25">
      <c r="A11" s="2" t="s">
        <v>185</v>
      </c>
      <c r="B11" s="3"/>
      <c r="C11" s="17" t="s">
        <v>336</v>
      </c>
      <c r="D11" s="18" t="s">
        <v>174</v>
      </c>
      <c r="E11" s="8">
        <v>2</v>
      </c>
      <c r="F11" s="14">
        <v>59392.852999999996</v>
      </c>
      <c r="G11" s="14">
        <f t="shared" si="2"/>
        <v>118785.70599999999</v>
      </c>
      <c r="H11" s="14"/>
      <c r="I11" s="14">
        <f t="shared" si="3"/>
        <v>0</v>
      </c>
      <c r="J11" s="14">
        <f t="shared" si="4"/>
        <v>118785.70599999999</v>
      </c>
      <c r="BF11" s="6"/>
      <c r="BG11" s="1" t="s">
        <v>336</v>
      </c>
    </row>
    <row r="12" spans="1:69" s="5" customFormat="1" ht="33.75" x14ac:dyDescent="0.25">
      <c r="A12" s="2" t="s">
        <v>187</v>
      </c>
      <c r="B12" s="3"/>
      <c r="C12" s="17" t="s">
        <v>337</v>
      </c>
      <c r="D12" s="18" t="s">
        <v>174</v>
      </c>
      <c r="E12" s="8">
        <v>2</v>
      </c>
      <c r="F12" s="14">
        <v>62228.166000000005</v>
      </c>
      <c r="G12" s="14">
        <f t="shared" si="2"/>
        <v>124456.33200000001</v>
      </c>
      <c r="H12" s="14"/>
      <c r="I12" s="14">
        <f t="shared" si="3"/>
        <v>0</v>
      </c>
      <c r="J12" s="14">
        <f t="shared" si="4"/>
        <v>124456.33200000001</v>
      </c>
      <c r="BF12" s="6"/>
      <c r="BG12" s="1" t="s">
        <v>337</v>
      </c>
    </row>
    <row r="13" spans="1:69" s="5" customFormat="1" ht="45" x14ac:dyDescent="0.25">
      <c r="A13" s="2" t="s">
        <v>189</v>
      </c>
      <c r="B13" s="3"/>
      <c r="C13" s="17" t="s">
        <v>339</v>
      </c>
      <c r="D13" s="18" t="s">
        <v>174</v>
      </c>
      <c r="E13" s="8">
        <v>2</v>
      </c>
      <c r="F13" s="14">
        <v>38517.258000000002</v>
      </c>
      <c r="G13" s="14">
        <f t="shared" si="2"/>
        <v>77034.516000000003</v>
      </c>
      <c r="H13" s="14"/>
      <c r="I13" s="14">
        <f t="shared" si="3"/>
        <v>0</v>
      </c>
      <c r="J13" s="14">
        <f t="shared" si="4"/>
        <v>77034.516000000003</v>
      </c>
      <c r="BF13" s="6"/>
      <c r="BG13" s="1" t="s">
        <v>339</v>
      </c>
    </row>
    <row r="14" spans="1:69" s="5" customFormat="1" ht="45" x14ac:dyDescent="0.25">
      <c r="A14" s="2" t="s">
        <v>191</v>
      </c>
      <c r="B14" s="3"/>
      <c r="C14" s="17" t="s">
        <v>344</v>
      </c>
      <c r="D14" s="18" t="s">
        <v>174</v>
      </c>
      <c r="E14" s="8">
        <v>7</v>
      </c>
      <c r="F14" s="14">
        <v>4180.2539999999999</v>
      </c>
      <c r="G14" s="14">
        <f t="shared" si="2"/>
        <v>29261.777999999998</v>
      </c>
      <c r="H14" s="14"/>
      <c r="I14" s="14">
        <f t="shared" si="3"/>
        <v>0</v>
      </c>
      <c r="J14" s="14">
        <f t="shared" si="4"/>
        <v>29261.777999999998</v>
      </c>
      <c r="BF14" s="6"/>
      <c r="BG14" s="1" t="s">
        <v>344</v>
      </c>
    </row>
    <row r="15" spans="1:69" s="5" customFormat="1" ht="33.75" x14ac:dyDescent="0.25">
      <c r="A15" s="2" t="s">
        <v>37</v>
      </c>
      <c r="B15" s="3"/>
      <c r="C15" s="17" t="s">
        <v>195</v>
      </c>
      <c r="D15" s="18" t="s">
        <v>174</v>
      </c>
      <c r="E15" s="8">
        <v>3</v>
      </c>
      <c r="F15" s="14">
        <v>2663.4920000000002</v>
      </c>
      <c r="G15" s="14">
        <f t="shared" si="2"/>
        <v>7990.4760000000006</v>
      </c>
      <c r="H15" s="14"/>
      <c r="I15" s="14">
        <f t="shared" si="3"/>
        <v>0</v>
      </c>
      <c r="J15" s="14">
        <f t="shared" si="4"/>
        <v>7990.4760000000006</v>
      </c>
      <c r="BF15" s="6"/>
      <c r="BG15" s="1" t="s">
        <v>195</v>
      </c>
    </row>
    <row r="16" spans="1:69" s="5" customFormat="1" ht="45" x14ac:dyDescent="0.25">
      <c r="A16" s="2" t="s">
        <v>40</v>
      </c>
      <c r="B16" s="3"/>
      <c r="C16" s="17" t="s">
        <v>733</v>
      </c>
      <c r="D16" s="18" t="s">
        <v>174</v>
      </c>
      <c r="E16" s="8">
        <v>3</v>
      </c>
      <c r="F16" s="14">
        <v>2997.9560000000001</v>
      </c>
      <c r="G16" s="14">
        <f t="shared" si="2"/>
        <v>8993.8680000000004</v>
      </c>
      <c r="H16" s="14"/>
      <c r="I16" s="14">
        <f t="shared" si="3"/>
        <v>0</v>
      </c>
      <c r="J16" s="14">
        <f t="shared" si="4"/>
        <v>8993.8680000000004</v>
      </c>
      <c r="BF16" s="6"/>
      <c r="BG16" s="1" t="s">
        <v>733</v>
      </c>
    </row>
    <row r="17" spans="1:66" s="5" customFormat="1" ht="33.75" x14ac:dyDescent="0.25">
      <c r="A17" s="2" t="s">
        <v>42</v>
      </c>
      <c r="B17" s="3"/>
      <c r="C17" s="17" t="s">
        <v>192</v>
      </c>
      <c r="D17" s="18" t="s">
        <v>174</v>
      </c>
      <c r="E17" s="8">
        <v>10</v>
      </c>
      <c r="F17" s="14">
        <v>4861.7400000000007</v>
      </c>
      <c r="G17" s="14">
        <f t="shared" si="2"/>
        <v>48617.400000000009</v>
      </c>
      <c r="H17" s="14"/>
      <c r="I17" s="14">
        <f t="shared" si="3"/>
        <v>0</v>
      </c>
      <c r="J17" s="14">
        <f t="shared" si="4"/>
        <v>48617.400000000009</v>
      </c>
      <c r="BF17" s="6"/>
      <c r="BG17" s="1" t="s">
        <v>192</v>
      </c>
    </row>
    <row r="18" spans="1:66" s="5" customFormat="1" ht="15" x14ac:dyDescent="0.25">
      <c r="A18" s="2" t="s">
        <v>44</v>
      </c>
      <c r="B18" s="3"/>
      <c r="C18" s="17" t="s">
        <v>193</v>
      </c>
      <c r="D18" s="18" t="s">
        <v>39</v>
      </c>
      <c r="E18" s="8">
        <v>10</v>
      </c>
      <c r="F18" s="14">
        <v>391.15699999999998</v>
      </c>
      <c r="G18" s="14">
        <f t="shared" si="2"/>
        <v>3911.5699999999997</v>
      </c>
      <c r="H18" s="14"/>
      <c r="I18" s="14">
        <f t="shared" si="3"/>
        <v>0</v>
      </c>
      <c r="J18" s="14">
        <f t="shared" si="4"/>
        <v>3911.5699999999997</v>
      </c>
      <c r="BF18" s="6"/>
      <c r="BG18" s="1" t="s">
        <v>193</v>
      </c>
    </row>
    <row r="19" spans="1:66" s="5" customFormat="1" ht="33.75" x14ac:dyDescent="0.25">
      <c r="A19" s="2" t="s">
        <v>46</v>
      </c>
      <c r="B19" s="3"/>
      <c r="C19" s="17" t="s">
        <v>194</v>
      </c>
      <c r="D19" s="18" t="s">
        <v>174</v>
      </c>
      <c r="E19" s="8">
        <v>93</v>
      </c>
      <c r="F19" s="14">
        <v>1598.454</v>
      </c>
      <c r="G19" s="14">
        <f t="shared" si="2"/>
        <v>148656.22200000001</v>
      </c>
      <c r="H19" s="14"/>
      <c r="I19" s="14">
        <f t="shared" si="3"/>
        <v>0</v>
      </c>
      <c r="J19" s="14">
        <f t="shared" si="4"/>
        <v>148656.22200000001</v>
      </c>
      <c r="BF19" s="6"/>
      <c r="BG19" s="1" t="s">
        <v>194</v>
      </c>
    </row>
    <row r="20" spans="1:66" s="5" customFormat="1" ht="33.75" x14ac:dyDescent="0.25">
      <c r="A20" s="2" t="s">
        <v>48</v>
      </c>
      <c r="B20" s="3"/>
      <c r="C20" s="17" t="s">
        <v>196</v>
      </c>
      <c r="D20" s="18" t="s">
        <v>174</v>
      </c>
      <c r="E20" s="8">
        <v>308</v>
      </c>
      <c r="F20" s="14">
        <v>447.73300000000006</v>
      </c>
      <c r="G20" s="14">
        <f t="shared" si="2"/>
        <v>137901.76400000002</v>
      </c>
      <c r="H20" s="14"/>
      <c r="I20" s="14">
        <f t="shared" si="3"/>
        <v>0</v>
      </c>
      <c r="J20" s="14">
        <f t="shared" si="4"/>
        <v>137901.76400000002</v>
      </c>
      <c r="BF20" s="6"/>
      <c r="BG20" s="1" t="s">
        <v>196</v>
      </c>
    </row>
    <row r="21" spans="1:66" s="5" customFormat="1" ht="33.75" x14ac:dyDescent="0.25">
      <c r="A21" s="2" t="s">
        <v>50</v>
      </c>
      <c r="B21" s="3"/>
      <c r="C21" s="17" t="s">
        <v>197</v>
      </c>
      <c r="D21" s="18" t="s">
        <v>174</v>
      </c>
      <c r="E21" s="8">
        <v>25</v>
      </c>
      <c r="F21" s="14">
        <v>298.49299999999999</v>
      </c>
      <c r="G21" s="14">
        <f t="shared" si="2"/>
        <v>7462.3249999999998</v>
      </c>
      <c r="H21" s="14"/>
      <c r="I21" s="14">
        <f t="shared" si="3"/>
        <v>0</v>
      </c>
      <c r="J21" s="14">
        <f t="shared" si="4"/>
        <v>7462.3249999999998</v>
      </c>
      <c r="BF21" s="6"/>
      <c r="BG21" s="1" t="s">
        <v>197</v>
      </c>
    </row>
    <row r="22" spans="1:66" s="5" customFormat="1" ht="33.75" x14ac:dyDescent="0.25">
      <c r="A22" s="2" t="s">
        <v>52</v>
      </c>
      <c r="B22" s="3"/>
      <c r="C22" s="17" t="s">
        <v>198</v>
      </c>
      <c r="D22" s="18" t="s">
        <v>174</v>
      </c>
      <c r="E22" s="8">
        <v>172</v>
      </c>
      <c r="F22" s="14">
        <v>1336.9070000000002</v>
      </c>
      <c r="G22" s="14">
        <f t="shared" si="2"/>
        <v>229948.00400000002</v>
      </c>
      <c r="H22" s="14"/>
      <c r="I22" s="14">
        <f t="shared" si="3"/>
        <v>0</v>
      </c>
      <c r="J22" s="14">
        <f t="shared" si="4"/>
        <v>229948.00400000002</v>
      </c>
      <c r="BF22" s="6"/>
      <c r="BG22" s="1" t="s">
        <v>198</v>
      </c>
    </row>
    <row r="23" spans="1:66" s="66" customFormat="1" ht="22.5" x14ac:dyDescent="0.25">
      <c r="A23" s="67" t="s">
        <v>664</v>
      </c>
      <c r="B23" s="82" t="s">
        <v>200</v>
      </c>
      <c r="C23" s="69" t="s">
        <v>201</v>
      </c>
      <c r="D23" s="70" t="s">
        <v>3</v>
      </c>
      <c r="E23" s="84">
        <v>3.7570999999999999</v>
      </c>
      <c r="F23" s="62"/>
      <c r="G23" s="62">
        <f>E23*F23</f>
        <v>0</v>
      </c>
      <c r="H23" s="62">
        <v>156950.83974341911</v>
      </c>
      <c r="I23" s="62">
        <f>E23*H23</f>
        <v>589679.99999999988</v>
      </c>
      <c r="J23" s="62">
        <f t="shared" ref="J23:J67" si="5">G23+I23</f>
        <v>589679.99999999988</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4"/>
      <c r="BG23" s="65" t="s">
        <v>201</v>
      </c>
      <c r="BH23" s="63"/>
      <c r="BI23" s="63"/>
      <c r="BJ23" s="63"/>
      <c r="BK23" s="63"/>
      <c r="BL23" s="63"/>
      <c r="BN23" s="76"/>
    </row>
    <row r="24" spans="1:66" s="5" customFormat="1" ht="15" x14ac:dyDescent="0.25">
      <c r="A24" s="2" t="s">
        <v>734</v>
      </c>
      <c r="B24" s="3" t="s">
        <v>169</v>
      </c>
      <c r="C24" s="17" t="s">
        <v>170</v>
      </c>
      <c r="D24" s="18" t="s">
        <v>171</v>
      </c>
      <c r="E24" s="27">
        <v>4.6963749999999997</v>
      </c>
      <c r="F24" s="14">
        <v>380</v>
      </c>
      <c r="G24" s="14">
        <f t="shared" ref="G24:G47" si="6">E24*F24</f>
        <v>1784.6224999999999</v>
      </c>
      <c r="H24" s="14"/>
      <c r="I24" s="14">
        <f t="shared" ref="I24:I47" si="7">E24*H24</f>
        <v>0</v>
      </c>
      <c r="J24" s="14">
        <f t="shared" si="5"/>
        <v>1784.6224999999999</v>
      </c>
      <c r="BF24" s="6"/>
      <c r="BG24" s="1" t="s">
        <v>170</v>
      </c>
    </row>
    <row r="25" spans="1:66" s="5" customFormat="1" ht="67.5" x14ac:dyDescent="0.25">
      <c r="A25" s="2" t="s">
        <v>58</v>
      </c>
      <c r="B25" s="3"/>
      <c r="C25" s="17" t="s">
        <v>735</v>
      </c>
      <c r="D25" s="18" t="s">
        <v>174</v>
      </c>
      <c r="E25" s="8">
        <v>61</v>
      </c>
      <c r="F25" s="14">
        <v>12047.945</v>
      </c>
      <c r="G25" s="14">
        <f t="shared" si="6"/>
        <v>734924.64500000002</v>
      </c>
      <c r="H25" s="14"/>
      <c r="I25" s="14">
        <f t="shared" si="7"/>
        <v>0</v>
      </c>
      <c r="J25" s="14">
        <f t="shared" si="5"/>
        <v>734924.64500000002</v>
      </c>
      <c r="BF25" s="6"/>
      <c r="BG25" s="1" t="s">
        <v>735</v>
      </c>
    </row>
    <row r="26" spans="1:66" s="5" customFormat="1" ht="22.5" x14ac:dyDescent="0.25">
      <c r="A26" s="2" t="s">
        <v>60</v>
      </c>
      <c r="B26" s="3"/>
      <c r="C26" s="17" t="s">
        <v>203</v>
      </c>
      <c r="D26" s="18" t="s">
        <v>174</v>
      </c>
      <c r="E26" s="8">
        <v>9</v>
      </c>
      <c r="F26" s="14">
        <v>5883.8389999999999</v>
      </c>
      <c r="G26" s="14">
        <f t="shared" si="6"/>
        <v>52954.550999999999</v>
      </c>
      <c r="H26" s="14"/>
      <c r="I26" s="14">
        <f t="shared" si="7"/>
        <v>0</v>
      </c>
      <c r="J26" s="14">
        <f t="shared" si="5"/>
        <v>52954.550999999999</v>
      </c>
      <c r="BF26" s="6"/>
      <c r="BG26" s="1" t="s">
        <v>203</v>
      </c>
    </row>
    <row r="27" spans="1:66" s="5" customFormat="1" ht="22.5" x14ac:dyDescent="0.25">
      <c r="A27" s="2" t="s">
        <v>62</v>
      </c>
      <c r="B27" s="3"/>
      <c r="C27" s="17" t="s">
        <v>657</v>
      </c>
      <c r="D27" s="18" t="s">
        <v>174</v>
      </c>
      <c r="E27" s="8">
        <v>9</v>
      </c>
      <c r="F27" s="14">
        <v>10232.768</v>
      </c>
      <c r="G27" s="14">
        <f t="shared" si="6"/>
        <v>92094.911999999997</v>
      </c>
      <c r="H27" s="14"/>
      <c r="I27" s="14">
        <f t="shared" si="7"/>
        <v>0</v>
      </c>
      <c r="J27" s="14">
        <f t="shared" si="5"/>
        <v>92094.911999999997</v>
      </c>
      <c r="BF27" s="6"/>
      <c r="BG27" s="1" t="s">
        <v>657</v>
      </c>
    </row>
    <row r="28" spans="1:66" s="5" customFormat="1" ht="22.5" x14ac:dyDescent="0.25">
      <c r="A28" s="2" t="s">
        <v>64</v>
      </c>
      <c r="B28" s="3"/>
      <c r="C28" s="17" t="s">
        <v>676</v>
      </c>
      <c r="D28" s="18" t="s">
        <v>174</v>
      </c>
      <c r="E28" s="8">
        <v>61</v>
      </c>
      <c r="F28" s="14">
        <v>12279.319</v>
      </c>
      <c r="G28" s="14">
        <f t="shared" si="6"/>
        <v>749038.45899999992</v>
      </c>
      <c r="H28" s="14"/>
      <c r="I28" s="14">
        <f t="shared" si="7"/>
        <v>0</v>
      </c>
      <c r="J28" s="14">
        <f t="shared" si="5"/>
        <v>749038.45899999992</v>
      </c>
      <c r="BF28" s="6"/>
      <c r="BG28" s="1" t="s">
        <v>676</v>
      </c>
    </row>
    <row r="29" spans="1:66" s="5" customFormat="1" ht="22.5" x14ac:dyDescent="0.25">
      <c r="A29" s="2" t="s">
        <v>66</v>
      </c>
      <c r="B29" s="3"/>
      <c r="C29" s="17" t="s">
        <v>643</v>
      </c>
      <c r="D29" s="18" t="s">
        <v>174</v>
      </c>
      <c r="E29" s="8">
        <v>44</v>
      </c>
      <c r="F29" s="14">
        <v>5077.2930000000006</v>
      </c>
      <c r="G29" s="14">
        <f t="shared" si="6"/>
        <v>223400.89200000002</v>
      </c>
      <c r="H29" s="14"/>
      <c r="I29" s="14">
        <f t="shared" si="7"/>
        <v>0</v>
      </c>
      <c r="J29" s="14">
        <f t="shared" si="5"/>
        <v>223400.89200000002</v>
      </c>
      <c r="BF29" s="6"/>
      <c r="BG29" s="1" t="s">
        <v>643</v>
      </c>
    </row>
    <row r="30" spans="1:66" s="5" customFormat="1" ht="22.5" x14ac:dyDescent="0.25">
      <c r="A30" s="2" t="s">
        <v>68</v>
      </c>
      <c r="B30" s="3"/>
      <c r="C30" s="17" t="s">
        <v>213</v>
      </c>
      <c r="D30" s="18" t="s">
        <v>174</v>
      </c>
      <c r="E30" s="8">
        <v>44</v>
      </c>
      <c r="F30" s="14">
        <v>12788.373</v>
      </c>
      <c r="G30" s="14">
        <f t="shared" si="6"/>
        <v>562688.41200000001</v>
      </c>
      <c r="H30" s="14"/>
      <c r="I30" s="14">
        <f t="shared" si="7"/>
        <v>0</v>
      </c>
      <c r="J30" s="14">
        <f t="shared" si="5"/>
        <v>562688.41200000001</v>
      </c>
      <c r="BF30" s="6"/>
      <c r="BG30" s="1" t="s">
        <v>213</v>
      </c>
    </row>
    <row r="31" spans="1:66" s="5" customFormat="1" ht="22.5" x14ac:dyDescent="0.25">
      <c r="A31" s="2" t="s">
        <v>70</v>
      </c>
      <c r="B31" s="3"/>
      <c r="C31" s="17" t="s">
        <v>215</v>
      </c>
      <c r="D31" s="18" t="s">
        <v>174</v>
      </c>
      <c r="E31" s="8">
        <v>36</v>
      </c>
      <c r="F31" s="14">
        <v>1504.4770000000001</v>
      </c>
      <c r="G31" s="14">
        <f t="shared" si="6"/>
        <v>54161.172000000006</v>
      </c>
      <c r="H31" s="14"/>
      <c r="I31" s="14">
        <f t="shared" si="7"/>
        <v>0</v>
      </c>
      <c r="J31" s="14">
        <f t="shared" si="5"/>
        <v>54161.172000000006</v>
      </c>
      <c r="BF31" s="6"/>
      <c r="BG31" s="1" t="s">
        <v>215</v>
      </c>
    </row>
    <row r="32" spans="1:66" s="5" customFormat="1" ht="22.5" x14ac:dyDescent="0.25">
      <c r="A32" s="2" t="s">
        <v>72</v>
      </c>
      <c r="B32" s="3"/>
      <c r="C32" s="17" t="s">
        <v>216</v>
      </c>
      <c r="D32" s="18" t="s">
        <v>174</v>
      </c>
      <c r="E32" s="8">
        <v>192</v>
      </c>
      <c r="F32" s="14">
        <v>822.78300000000002</v>
      </c>
      <c r="G32" s="14">
        <f t="shared" si="6"/>
        <v>157974.33600000001</v>
      </c>
      <c r="H32" s="14"/>
      <c r="I32" s="14">
        <f t="shared" si="7"/>
        <v>0</v>
      </c>
      <c r="J32" s="14">
        <f t="shared" si="5"/>
        <v>157974.33600000001</v>
      </c>
      <c r="BF32" s="6"/>
      <c r="BG32" s="1" t="s">
        <v>216</v>
      </c>
    </row>
    <row r="33" spans="1:64" s="5" customFormat="1" ht="22.5" x14ac:dyDescent="0.25">
      <c r="A33" s="2" t="s">
        <v>74</v>
      </c>
      <c r="B33" s="3"/>
      <c r="C33" s="17" t="s">
        <v>736</v>
      </c>
      <c r="D33" s="18" t="s">
        <v>174</v>
      </c>
      <c r="E33" s="8">
        <v>36</v>
      </c>
      <c r="F33" s="14">
        <v>592.0200000000001</v>
      </c>
      <c r="G33" s="14">
        <f t="shared" si="6"/>
        <v>21312.720000000005</v>
      </c>
      <c r="H33" s="14"/>
      <c r="I33" s="14">
        <f t="shared" si="7"/>
        <v>0</v>
      </c>
      <c r="J33" s="14">
        <f t="shared" si="5"/>
        <v>21312.720000000005</v>
      </c>
      <c r="BF33" s="6"/>
      <c r="BG33" s="1" t="s">
        <v>736</v>
      </c>
    </row>
    <row r="34" spans="1:64" s="5" customFormat="1" ht="22.5" x14ac:dyDescent="0.25">
      <c r="A34" s="2" t="s">
        <v>76</v>
      </c>
      <c r="B34" s="3"/>
      <c r="C34" s="17" t="s">
        <v>218</v>
      </c>
      <c r="D34" s="18" t="s">
        <v>174</v>
      </c>
      <c r="E34" s="8">
        <v>22</v>
      </c>
      <c r="F34" s="14">
        <v>4672.1870000000008</v>
      </c>
      <c r="G34" s="14">
        <f t="shared" si="6"/>
        <v>102788.11400000002</v>
      </c>
      <c r="H34" s="14"/>
      <c r="I34" s="14">
        <f t="shared" si="7"/>
        <v>0</v>
      </c>
      <c r="J34" s="14">
        <f t="shared" si="5"/>
        <v>102788.11400000002</v>
      </c>
      <c r="BF34" s="6"/>
      <c r="BG34" s="1" t="s">
        <v>218</v>
      </c>
    </row>
    <row r="35" spans="1:64" s="5" customFormat="1" ht="22.5" x14ac:dyDescent="0.25">
      <c r="A35" s="2" t="s">
        <v>78</v>
      </c>
      <c r="B35" s="3"/>
      <c r="C35" s="17" t="s">
        <v>220</v>
      </c>
      <c r="D35" s="18" t="s">
        <v>174</v>
      </c>
      <c r="E35" s="8">
        <v>110</v>
      </c>
      <c r="F35" s="14">
        <v>7032.87</v>
      </c>
      <c r="G35" s="14">
        <f t="shared" si="6"/>
        <v>773615.7</v>
      </c>
      <c r="H35" s="14"/>
      <c r="I35" s="14">
        <f t="shared" si="7"/>
        <v>0</v>
      </c>
      <c r="J35" s="14">
        <f t="shared" si="5"/>
        <v>773615.7</v>
      </c>
      <c r="BF35" s="6"/>
      <c r="BG35" s="1" t="s">
        <v>220</v>
      </c>
    </row>
    <row r="36" spans="1:64" s="5" customFormat="1" ht="22.5" x14ac:dyDescent="0.25">
      <c r="A36" s="2" t="s">
        <v>80</v>
      </c>
      <c r="B36" s="3"/>
      <c r="C36" s="17" t="s">
        <v>658</v>
      </c>
      <c r="D36" s="18" t="s">
        <v>174</v>
      </c>
      <c r="E36" s="8">
        <v>18</v>
      </c>
      <c r="F36" s="14">
        <v>36440.313000000002</v>
      </c>
      <c r="G36" s="14">
        <f t="shared" si="6"/>
        <v>655925.63400000008</v>
      </c>
      <c r="H36" s="14"/>
      <c r="I36" s="14">
        <f t="shared" si="7"/>
        <v>0</v>
      </c>
      <c r="J36" s="14">
        <f t="shared" si="5"/>
        <v>655925.63400000008</v>
      </c>
      <c r="BF36" s="6"/>
      <c r="BG36" s="1" t="s">
        <v>658</v>
      </c>
    </row>
    <row r="37" spans="1:64" s="5" customFormat="1" ht="22.5" x14ac:dyDescent="0.25">
      <c r="A37" s="2" t="s">
        <v>82</v>
      </c>
      <c r="B37" s="3"/>
      <c r="C37" s="17" t="s">
        <v>221</v>
      </c>
      <c r="D37" s="18" t="s">
        <v>174</v>
      </c>
      <c r="E37" s="8">
        <v>88</v>
      </c>
      <c r="F37" s="14">
        <v>170</v>
      </c>
      <c r="G37" s="14">
        <f t="shared" si="6"/>
        <v>14960</v>
      </c>
      <c r="H37" s="14"/>
      <c r="I37" s="14">
        <f t="shared" si="7"/>
        <v>0</v>
      </c>
      <c r="J37" s="14">
        <f t="shared" si="5"/>
        <v>14960</v>
      </c>
      <c r="BF37" s="6"/>
      <c r="BG37" s="1" t="s">
        <v>221</v>
      </c>
      <c r="BH37" s="11"/>
    </row>
    <row r="38" spans="1:64" s="5" customFormat="1" ht="22.5" x14ac:dyDescent="0.25">
      <c r="A38" s="2" t="s">
        <v>84</v>
      </c>
      <c r="B38" s="3"/>
      <c r="C38" s="17" t="s">
        <v>223</v>
      </c>
      <c r="D38" s="18" t="s">
        <v>174</v>
      </c>
      <c r="E38" s="8">
        <v>184</v>
      </c>
      <c r="F38" s="14">
        <v>1163.4739999999999</v>
      </c>
      <c r="G38" s="14">
        <f t="shared" si="6"/>
        <v>214079.21599999999</v>
      </c>
      <c r="H38" s="14"/>
      <c r="I38" s="14">
        <f t="shared" si="7"/>
        <v>0</v>
      </c>
      <c r="J38" s="14">
        <f t="shared" si="5"/>
        <v>214079.21599999999</v>
      </c>
      <c r="BF38" s="6"/>
      <c r="BG38" s="1" t="s">
        <v>223</v>
      </c>
      <c r="BH38" s="11"/>
    </row>
    <row r="39" spans="1:64" s="5" customFormat="1" ht="33.75" x14ac:dyDescent="0.25">
      <c r="A39" s="2" t="s">
        <v>86</v>
      </c>
      <c r="B39" s="3"/>
      <c r="C39" s="17" t="s">
        <v>224</v>
      </c>
      <c r="D39" s="18" t="s">
        <v>174</v>
      </c>
      <c r="E39" s="8">
        <v>96</v>
      </c>
      <c r="F39" s="14">
        <v>231.47800000000001</v>
      </c>
      <c r="G39" s="14">
        <f t="shared" si="6"/>
        <v>22221.887999999999</v>
      </c>
      <c r="H39" s="14"/>
      <c r="I39" s="14">
        <f t="shared" si="7"/>
        <v>0</v>
      </c>
      <c r="J39" s="14">
        <f t="shared" si="5"/>
        <v>22221.887999999999</v>
      </c>
      <c r="BF39" s="6"/>
      <c r="BG39" s="1" t="s">
        <v>224</v>
      </c>
      <c r="BH39" s="11"/>
    </row>
    <row r="40" spans="1:64" s="5" customFormat="1" ht="22.5" x14ac:dyDescent="0.25">
      <c r="A40" s="2" t="s">
        <v>88</v>
      </c>
      <c r="B40" s="3"/>
      <c r="C40" s="17" t="s">
        <v>225</v>
      </c>
      <c r="D40" s="18" t="s">
        <v>226</v>
      </c>
      <c r="E40" s="8">
        <v>50</v>
      </c>
      <c r="F40" s="14">
        <v>260.61750000000001</v>
      </c>
      <c r="G40" s="14">
        <f t="shared" si="6"/>
        <v>13030.875</v>
      </c>
      <c r="H40" s="14"/>
      <c r="I40" s="14">
        <f t="shared" si="7"/>
        <v>0</v>
      </c>
      <c r="J40" s="14">
        <f t="shared" si="5"/>
        <v>13030.875</v>
      </c>
      <c r="BF40" s="6"/>
      <c r="BG40" s="1" t="s">
        <v>225</v>
      </c>
      <c r="BH40" s="11"/>
    </row>
    <row r="41" spans="1:64" s="5" customFormat="1" ht="33.75" x14ac:dyDescent="0.25">
      <c r="A41" s="2" t="s">
        <v>90</v>
      </c>
      <c r="B41" s="3"/>
      <c r="C41" s="17" t="s">
        <v>227</v>
      </c>
      <c r="D41" s="18" t="s">
        <v>174</v>
      </c>
      <c r="E41" s="8">
        <v>172</v>
      </c>
      <c r="F41" s="14">
        <v>138.28100000000001</v>
      </c>
      <c r="G41" s="14">
        <f t="shared" si="6"/>
        <v>23784.332000000002</v>
      </c>
      <c r="H41" s="14"/>
      <c r="I41" s="14">
        <f t="shared" si="7"/>
        <v>0</v>
      </c>
      <c r="J41" s="14">
        <f t="shared" si="5"/>
        <v>23784.332000000002</v>
      </c>
      <c r="BF41" s="6"/>
      <c r="BG41" s="1" t="s">
        <v>227</v>
      </c>
      <c r="BH41" s="11"/>
    </row>
    <row r="42" spans="1:64" s="5" customFormat="1" ht="33.75" x14ac:dyDescent="0.25">
      <c r="A42" s="2" t="s">
        <v>92</v>
      </c>
      <c r="B42" s="3"/>
      <c r="C42" s="17" t="s">
        <v>228</v>
      </c>
      <c r="D42" s="18" t="s">
        <v>174</v>
      </c>
      <c r="E42" s="8">
        <v>817</v>
      </c>
      <c r="F42" s="14">
        <v>280.31900000000002</v>
      </c>
      <c r="G42" s="14">
        <f t="shared" si="6"/>
        <v>229020.62300000002</v>
      </c>
      <c r="H42" s="14"/>
      <c r="I42" s="14">
        <f t="shared" si="7"/>
        <v>0</v>
      </c>
      <c r="J42" s="14">
        <f t="shared" si="5"/>
        <v>229020.62300000002</v>
      </c>
      <c r="BF42" s="6"/>
      <c r="BG42" s="1" t="s">
        <v>228</v>
      </c>
      <c r="BH42" s="11"/>
    </row>
    <row r="43" spans="1:64" s="5" customFormat="1" ht="33.75" x14ac:dyDescent="0.25">
      <c r="A43" s="2" t="s">
        <v>94</v>
      </c>
      <c r="B43" s="3"/>
      <c r="C43" s="17" t="s">
        <v>229</v>
      </c>
      <c r="D43" s="18" t="s">
        <v>174</v>
      </c>
      <c r="E43" s="8">
        <v>344</v>
      </c>
      <c r="F43" s="14">
        <v>215.18900000000002</v>
      </c>
      <c r="G43" s="14">
        <f t="shared" si="6"/>
        <v>74025.016000000003</v>
      </c>
      <c r="H43" s="14"/>
      <c r="I43" s="14">
        <f t="shared" si="7"/>
        <v>0</v>
      </c>
      <c r="J43" s="14">
        <f t="shared" si="5"/>
        <v>74025.016000000003</v>
      </c>
      <c r="BF43" s="6"/>
      <c r="BG43" s="1" t="s">
        <v>229</v>
      </c>
      <c r="BH43" s="11"/>
    </row>
    <row r="44" spans="1:64" s="5" customFormat="1" ht="33.75" x14ac:dyDescent="0.25">
      <c r="A44" s="2" t="s">
        <v>96</v>
      </c>
      <c r="B44" s="3"/>
      <c r="C44" s="17" t="s">
        <v>230</v>
      </c>
      <c r="D44" s="18" t="s">
        <v>174</v>
      </c>
      <c r="E44" s="8">
        <v>493</v>
      </c>
      <c r="F44" s="14">
        <v>354.28899999999999</v>
      </c>
      <c r="G44" s="14">
        <f t="shared" si="6"/>
        <v>174664.47699999998</v>
      </c>
      <c r="H44" s="14"/>
      <c r="I44" s="14">
        <f t="shared" si="7"/>
        <v>0</v>
      </c>
      <c r="J44" s="14">
        <f t="shared" si="5"/>
        <v>174664.47699999998</v>
      </c>
      <c r="BF44" s="6"/>
      <c r="BG44" s="1" t="s">
        <v>230</v>
      </c>
      <c r="BH44" s="11"/>
    </row>
    <row r="45" spans="1:64" s="5" customFormat="1" ht="33.75" x14ac:dyDescent="0.25">
      <c r="A45" s="2" t="s">
        <v>98</v>
      </c>
      <c r="B45" s="3"/>
      <c r="C45" s="17" t="s">
        <v>231</v>
      </c>
      <c r="D45" s="18" t="s">
        <v>174</v>
      </c>
      <c r="E45" s="8">
        <v>121</v>
      </c>
      <c r="F45" s="14">
        <v>728.45500000000004</v>
      </c>
      <c r="G45" s="14">
        <f t="shared" si="6"/>
        <v>88143.055000000008</v>
      </c>
      <c r="H45" s="14"/>
      <c r="I45" s="14">
        <f t="shared" si="7"/>
        <v>0</v>
      </c>
      <c r="J45" s="14">
        <f t="shared" si="5"/>
        <v>88143.055000000008</v>
      </c>
      <c r="BF45" s="6"/>
      <c r="BG45" s="1" t="s">
        <v>231</v>
      </c>
      <c r="BH45" s="11"/>
    </row>
    <row r="46" spans="1:64" s="5" customFormat="1" ht="22.5" x14ac:dyDescent="0.25">
      <c r="A46" s="2" t="s">
        <v>100</v>
      </c>
      <c r="B46" s="3"/>
      <c r="C46" s="17" t="s">
        <v>232</v>
      </c>
      <c r="D46" s="18" t="s">
        <v>233</v>
      </c>
      <c r="E46" s="8">
        <v>2</v>
      </c>
      <c r="F46" s="14">
        <v>1729.2</v>
      </c>
      <c r="G46" s="14">
        <f t="shared" si="6"/>
        <v>3458.4</v>
      </c>
      <c r="H46" s="14"/>
      <c r="I46" s="14">
        <f t="shared" si="7"/>
        <v>0</v>
      </c>
      <c r="J46" s="14">
        <f t="shared" si="5"/>
        <v>3458.4</v>
      </c>
      <c r="BF46" s="6"/>
      <c r="BG46" s="1" t="s">
        <v>232</v>
      </c>
      <c r="BH46" s="11"/>
    </row>
    <row r="47" spans="1:64" s="5" customFormat="1" ht="22.5" x14ac:dyDescent="0.25">
      <c r="A47" s="2" t="s">
        <v>102</v>
      </c>
      <c r="B47" s="3"/>
      <c r="C47" s="17" t="s">
        <v>235</v>
      </c>
      <c r="D47" s="18" t="s">
        <v>233</v>
      </c>
      <c r="E47" s="8">
        <v>2</v>
      </c>
      <c r="F47" s="14">
        <v>39912.678399999997</v>
      </c>
      <c r="G47" s="14">
        <f t="shared" si="6"/>
        <v>79825.356799999994</v>
      </c>
      <c r="H47" s="14"/>
      <c r="I47" s="14">
        <f t="shared" si="7"/>
        <v>0</v>
      </c>
      <c r="J47" s="14">
        <f t="shared" si="5"/>
        <v>79825.356799999994</v>
      </c>
      <c r="BF47" s="6"/>
      <c r="BG47" s="1" t="s">
        <v>235</v>
      </c>
      <c r="BH47" s="11"/>
    </row>
    <row r="48" spans="1:64" s="66" customFormat="1" ht="56.25" x14ac:dyDescent="0.25">
      <c r="A48" s="67" t="s">
        <v>667</v>
      </c>
      <c r="B48" s="82" t="s">
        <v>257</v>
      </c>
      <c r="C48" s="69" t="s">
        <v>258</v>
      </c>
      <c r="D48" s="70" t="s">
        <v>259</v>
      </c>
      <c r="E48" s="87">
        <v>0.26666699999999999</v>
      </c>
      <c r="F48" s="62"/>
      <c r="G48" s="62">
        <f>E48*F48</f>
        <v>0</v>
      </c>
      <c r="H48" s="62">
        <v>7696.1376</v>
      </c>
      <c r="I48" s="62">
        <f>E48*H48</f>
        <v>2052.3059253791998</v>
      </c>
      <c r="J48" s="62">
        <f t="shared" si="5"/>
        <v>2052.3059253791998</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258</v>
      </c>
      <c r="BH48" s="73"/>
      <c r="BI48" s="63"/>
      <c r="BJ48" s="63"/>
      <c r="BK48" s="63"/>
      <c r="BL48" s="63"/>
    </row>
    <row r="49" spans="1:66" s="5" customFormat="1" ht="15" x14ac:dyDescent="0.25">
      <c r="A49" s="2" t="s">
        <v>539</v>
      </c>
      <c r="B49" s="3" t="s">
        <v>260</v>
      </c>
      <c r="C49" s="17" t="s">
        <v>261</v>
      </c>
      <c r="D49" s="18" t="s">
        <v>243</v>
      </c>
      <c r="E49" s="26">
        <v>4.0000000000000001E-3</v>
      </c>
      <c r="F49" s="14">
        <v>1850000</v>
      </c>
      <c r="G49" s="14">
        <f t="shared" ref="G49:G50" si="8">E49*F49</f>
        <v>7400</v>
      </c>
      <c r="H49" s="14"/>
      <c r="I49" s="14">
        <f t="shared" ref="I49:I50" si="9">E49*H49</f>
        <v>0</v>
      </c>
      <c r="J49" s="14">
        <f t="shared" si="5"/>
        <v>7400</v>
      </c>
      <c r="BF49" s="6"/>
      <c r="BG49" s="1" t="s">
        <v>261</v>
      </c>
      <c r="BH49" s="11"/>
    </row>
    <row r="50" spans="1:66" s="5" customFormat="1" ht="22.5" x14ac:dyDescent="0.25">
      <c r="A50" s="2" t="s">
        <v>108</v>
      </c>
      <c r="B50" s="3" t="s">
        <v>262</v>
      </c>
      <c r="C50" s="17" t="s">
        <v>263</v>
      </c>
      <c r="D50" s="18" t="s">
        <v>174</v>
      </c>
      <c r="E50" s="8">
        <v>10</v>
      </c>
      <c r="F50" s="14">
        <v>5480.96</v>
      </c>
      <c r="G50" s="14">
        <f t="shared" si="8"/>
        <v>54809.599999999999</v>
      </c>
      <c r="H50" s="14"/>
      <c r="I50" s="14">
        <f t="shared" si="9"/>
        <v>0</v>
      </c>
      <c r="J50" s="14">
        <f t="shared" si="5"/>
        <v>54809.599999999999</v>
      </c>
      <c r="BF50" s="6"/>
      <c r="BG50" s="1" t="s">
        <v>263</v>
      </c>
      <c r="BH50" s="11"/>
    </row>
    <row r="51" spans="1:66" s="66" customFormat="1" ht="33.75" x14ac:dyDescent="0.25">
      <c r="A51" s="67" t="s">
        <v>668</v>
      </c>
      <c r="B51" s="82" t="s">
        <v>237</v>
      </c>
      <c r="C51" s="69" t="s">
        <v>238</v>
      </c>
      <c r="D51" s="70" t="s">
        <v>239</v>
      </c>
      <c r="E51" s="72">
        <v>7.5</v>
      </c>
      <c r="F51" s="62"/>
      <c r="G51" s="62">
        <f>E51*F51</f>
        <v>0</v>
      </c>
      <c r="H51" s="62">
        <v>21600</v>
      </c>
      <c r="I51" s="62">
        <f>E51*H51</f>
        <v>162000</v>
      </c>
      <c r="J51" s="62">
        <f t="shared" si="5"/>
        <v>162000</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238</v>
      </c>
      <c r="BH51" s="73"/>
      <c r="BI51" s="63"/>
      <c r="BJ51" s="63"/>
      <c r="BK51" s="63"/>
      <c r="BL51" s="63"/>
      <c r="BN51" s="76"/>
    </row>
    <row r="52" spans="1:66" s="5" customFormat="1" ht="22.5" x14ac:dyDescent="0.25">
      <c r="A52" s="2" t="s">
        <v>660</v>
      </c>
      <c r="B52" s="3" t="s">
        <v>241</v>
      </c>
      <c r="C52" s="17" t="s">
        <v>242</v>
      </c>
      <c r="D52" s="18" t="s">
        <v>243</v>
      </c>
      <c r="E52" s="25">
        <v>7.4999999999999997E-3</v>
      </c>
      <c r="F52" s="14">
        <v>160000</v>
      </c>
      <c r="G52" s="14">
        <f t="shared" ref="G52:G53" si="10">E52*F52</f>
        <v>1200</v>
      </c>
      <c r="H52" s="14"/>
      <c r="I52" s="14">
        <f t="shared" ref="I52:I53" si="11">E52*H52</f>
        <v>0</v>
      </c>
      <c r="J52" s="14">
        <f t="shared" si="5"/>
        <v>1200</v>
      </c>
      <c r="BF52" s="6"/>
      <c r="BG52" s="1" t="s">
        <v>242</v>
      </c>
      <c r="BH52" s="11"/>
    </row>
    <row r="53" spans="1:66" s="5" customFormat="1" ht="33.75" x14ac:dyDescent="0.25">
      <c r="A53" s="2" t="s">
        <v>114</v>
      </c>
      <c r="B53" s="3"/>
      <c r="C53" s="17" t="s">
        <v>244</v>
      </c>
      <c r="D53" s="18" t="s">
        <v>174</v>
      </c>
      <c r="E53" s="8">
        <v>75</v>
      </c>
      <c r="F53" s="14">
        <v>2241.92</v>
      </c>
      <c r="G53" s="14">
        <f t="shared" si="10"/>
        <v>168144</v>
      </c>
      <c r="H53" s="14"/>
      <c r="I53" s="14">
        <f t="shared" si="11"/>
        <v>0</v>
      </c>
      <c r="J53" s="14">
        <f t="shared" si="5"/>
        <v>168144</v>
      </c>
      <c r="BF53" s="6"/>
      <c r="BG53" s="1" t="s">
        <v>244</v>
      </c>
      <c r="BH53" s="11"/>
    </row>
    <row r="54" spans="1:66" s="66" customFormat="1" ht="33.75" x14ac:dyDescent="0.25">
      <c r="A54" s="67" t="s">
        <v>737</v>
      </c>
      <c r="B54" s="82" t="s">
        <v>143</v>
      </c>
      <c r="C54" s="69" t="s">
        <v>144</v>
      </c>
      <c r="D54" s="70" t="s">
        <v>3</v>
      </c>
      <c r="E54" s="72">
        <v>0.5</v>
      </c>
      <c r="F54" s="62"/>
      <c r="G54" s="62">
        <f>E54*F54</f>
        <v>0</v>
      </c>
      <c r="H54" s="62">
        <v>102816</v>
      </c>
      <c r="I54" s="62">
        <f>E54*H54</f>
        <v>51408</v>
      </c>
      <c r="J54" s="62">
        <f t="shared" si="5"/>
        <v>51408</v>
      </c>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4"/>
      <c r="BG54" s="65" t="s">
        <v>144</v>
      </c>
      <c r="BH54" s="73"/>
      <c r="BI54" s="63"/>
      <c r="BJ54" s="63"/>
      <c r="BK54" s="63"/>
      <c r="BL54" s="63"/>
      <c r="BN54" s="76"/>
    </row>
    <row r="55" spans="1:66" s="5" customFormat="1" ht="15" x14ac:dyDescent="0.25">
      <c r="A55" s="2" t="s">
        <v>236</v>
      </c>
      <c r="B55" s="3" t="s">
        <v>247</v>
      </c>
      <c r="C55" s="17" t="s">
        <v>248</v>
      </c>
      <c r="D55" s="18" t="s">
        <v>249</v>
      </c>
      <c r="E55" s="4">
        <v>1.02</v>
      </c>
      <c r="F55" s="14">
        <v>79.2</v>
      </c>
      <c r="G55" s="14">
        <f t="shared" ref="G55:G58" si="12">E55*F55</f>
        <v>80.784000000000006</v>
      </c>
      <c r="H55" s="14"/>
      <c r="I55" s="14">
        <f t="shared" ref="I55:I58" si="13">E55*H55</f>
        <v>0</v>
      </c>
      <c r="J55" s="14">
        <f t="shared" si="5"/>
        <v>80.784000000000006</v>
      </c>
      <c r="BF55" s="6"/>
      <c r="BG55" s="1" t="s">
        <v>248</v>
      </c>
      <c r="BH55" s="11"/>
    </row>
    <row r="56" spans="1:66" s="5" customFormat="1" ht="15" x14ac:dyDescent="0.25">
      <c r="A56" s="2" t="s">
        <v>240</v>
      </c>
      <c r="B56" s="3" t="s">
        <v>251</v>
      </c>
      <c r="C56" s="17" t="s">
        <v>252</v>
      </c>
      <c r="D56" s="18" t="s">
        <v>249</v>
      </c>
      <c r="E56" s="4">
        <v>1.02</v>
      </c>
      <c r="F56" s="14">
        <v>120</v>
      </c>
      <c r="G56" s="14">
        <f t="shared" si="12"/>
        <v>122.4</v>
      </c>
      <c r="H56" s="14"/>
      <c r="I56" s="14">
        <f t="shared" si="13"/>
        <v>0</v>
      </c>
      <c r="J56" s="14">
        <f t="shared" si="5"/>
        <v>122.4</v>
      </c>
      <c r="BF56" s="6"/>
      <c r="BG56" s="1" t="s">
        <v>252</v>
      </c>
      <c r="BH56" s="11"/>
    </row>
    <row r="57" spans="1:66" s="5" customFormat="1" ht="33.75" x14ac:dyDescent="0.25">
      <c r="A57" s="2" t="s">
        <v>122</v>
      </c>
      <c r="B57" s="3"/>
      <c r="C57" s="17" t="s">
        <v>253</v>
      </c>
      <c r="D57" s="18" t="s">
        <v>39</v>
      </c>
      <c r="E57" s="8">
        <v>51</v>
      </c>
      <c r="F57" s="14">
        <v>300.47600000000006</v>
      </c>
      <c r="G57" s="14">
        <f t="shared" si="12"/>
        <v>15324.276000000003</v>
      </c>
      <c r="H57" s="14"/>
      <c r="I57" s="14">
        <f t="shared" si="13"/>
        <v>0</v>
      </c>
      <c r="J57" s="14">
        <f t="shared" si="5"/>
        <v>15324.276000000003</v>
      </c>
      <c r="BF57" s="6"/>
      <c r="BG57" s="1" t="s">
        <v>253</v>
      </c>
      <c r="BH57" s="11"/>
    </row>
    <row r="58" spans="1:66" s="5" customFormat="1" ht="15" x14ac:dyDescent="0.25">
      <c r="A58" s="2" t="s">
        <v>124</v>
      </c>
      <c r="B58" s="3"/>
      <c r="C58" s="17" t="s">
        <v>254</v>
      </c>
      <c r="D58" s="18" t="s">
        <v>255</v>
      </c>
      <c r="E58" s="8">
        <v>1</v>
      </c>
      <c r="F58" s="14">
        <v>500</v>
      </c>
      <c r="G58" s="14">
        <f t="shared" si="12"/>
        <v>500</v>
      </c>
      <c r="H58" s="14"/>
      <c r="I58" s="14">
        <f t="shared" si="13"/>
        <v>0</v>
      </c>
      <c r="J58" s="14">
        <f t="shared" si="5"/>
        <v>500</v>
      </c>
      <c r="BF58" s="6"/>
      <c r="BG58" s="1" t="s">
        <v>254</v>
      </c>
      <c r="BH58" s="11"/>
    </row>
    <row r="59" spans="1:66" s="66" customFormat="1" ht="22.5" x14ac:dyDescent="0.25">
      <c r="A59" s="67" t="s">
        <v>246</v>
      </c>
      <c r="B59" s="82" t="s">
        <v>265</v>
      </c>
      <c r="C59" s="69" t="s">
        <v>266</v>
      </c>
      <c r="D59" s="70" t="s">
        <v>3</v>
      </c>
      <c r="E59" s="71">
        <v>13.55</v>
      </c>
      <c r="F59" s="62"/>
      <c r="G59" s="62">
        <f>E59*F59</f>
        <v>0</v>
      </c>
      <c r="H59" s="62">
        <v>88992</v>
      </c>
      <c r="I59" s="62">
        <f>E59*H59</f>
        <v>1205841.6000000001</v>
      </c>
      <c r="J59" s="62">
        <f t="shared" si="5"/>
        <v>1205841.6000000001</v>
      </c>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4"/>
      <c r="BG59" s="65" t="s">
        <v>266</v>
      </c>
      <c r="BH59" s="73"/>
      <c r="BI59" s="63"/>
      <c r="BJ59" s="63"/>
      <c r="BK59" s="63"/>
      <c r="BL59" s="63"/>
      <c r="BN59" s="76"/>
    </row>
    <row r="60" spans="1:66" s="5" customFormat="1" ht="15" x14ac:dyDescent="0.25">
      <c r="A60" s="2" t="s">
        <v>250</v>
      </c>
      <c r="B60" s="3" t="s">
        <v>268</v>
      </c>
      <c r="C60" s="17" t="s">
        <v>269</v>
      </c>
      <c r="D60" s="18" t="s">
        <v>243</v>
      </c>
      <c r="E60" s="27">
        <v>2.9538999999999999E-2</v>
      </c>
      <c r="F60" s="14">
        <v>960000</v>
      </c>
      <c r="G60" s="14">
        <f t="shared" ref="G60:G67" si="14">E60*F60</f>
        <v>28357.439999999999</v>
      </c>
      <c r="H60" s="14"/>
      <c r="I60" s="14">
        <f t="shared" ref="I60:I67" si="15">E60*H60</f>
        <v>0</v>
      </c>
      <c r="J60" s="14">
        <f t="shared" si="5"/>
        <v>28357.439999999999</v>
      </c>
      <c r="BF60" s="6"/>
      <c r="BG60" s="1" t="s">
        <v>269</v>
      </c>
      <c r="BH60" s="11"/>
    </row>
    <row r="61" spans="1:66" s="5" customFormat="1" ht="15" x14ac:dyDescent="0.25">
      <c r="A61" s="2" t="s">
        <v>689</v>
      </c>
      <c r="B61" s="3" t="s">
        <v>270</v>
      </c>
      <c r="C61" s="17" t="s">
        <v>271</v>
      </c>
      <c r="D61" s="18" t="s">
        <v>239</v>
      </c>
      <c r="E61" s="26">
        <v>6.7750000000000004</v>
      </c>
      <c r="F61" s="14">
        <v>461</v>
      </c>
      <c r="G61" s="14">
        <f t="shared" si="14"/>
        <v>3123.2750000000001</v>
      </c>
      <c r="H61" s="14"/>
      <c r="I61" s="14">
        <f t="shared" si="15"/>
        <v>0</v>
      </c>
      <c r="J61" s="14">
        <f t="shared" si="5"/>
        <v>3123.2750000000001</v>
      </c>
      <c r="BF61" s="6"/>
      <c r="BG61" s="1" t="s">
        <v>271</v>
      </c>
      <c r="BH61" s="11"/>
    </row>
    <row r="62" spans="1:66" s="5" customFormat="1" ht="15" x14ac:dyDescent="0.25">
      <c r="A62" s="2" t="s">
        <v>618</v>
      </c>
      <c r="B62" s="3" t="s">
        <v>273</v>
      </c>
      <c r="C62" s="17" t="s">
        <v>274</v>
      </c>
      <c r="D62" s="18" t="s">
        <v>275</v>
      </c>
      <c r="E62" s="7">
        <v>135.5</v>
      </c>
      <c r="F62" s="14">
        <v>168</v>
      </c>
      <c r="G62" s="14">
        <f t="shared" si="14"/>
        <v>22764</v>
      </c>
      <c r="H62" s="14"/>
      <c r="I62" s="14">
        <f t="shared" si="15"/>
        <v>0</v>
      </c>
      <c r="J62" s="14">
        <f t="shared" si="5"/>
        <v>22764</v>
      </c>
      <c r="BF62" s="6"/>
      <c r="BG62" s="1" t="s">
        <v>274</v>
      </c>
      <c r="BH62" s="11"/>
    </row>
    <row r="63" spans="1:66" s="5" customFormat="1" ht="33.75" x14ac:dyDescent="0.25">
      <c r="A63" s="2" t="s">
        <v>134</v>
      </c>
      <c r="B63" s="3"/>
      <c r="C63" s="17" t="s">
        <v>277</v>
      </c>
      <c r="D63" s="18" t="s">
        <v>39</v>
      </c>
      <c r="E63" s="4">
        <v>1292.6500000000001</v>
      </c>
      <c r="F63" s="14">
        <v>184.18400000000003</v>
      </c>
      <c r="G63" s="14">
        <f t="shared" si="14"/>
        <v>238085.44760000004</v>
      </c>
      <c r="H63" s="14"/>
      <c r="I63" s="14">
        <f t="shared" si="15"/>
        <v>0</v>
      </c>
      <c r="J63" s="14">
        <f t="shared" si="5"/>
        <v>238085.44760000004</v>
      </c>
      <c r="BF63" s="6"/>
      <c r="BG63" s="1" t="s">
        <v>277</v>
      </c>
      <c r="BH63" s="11"/>
    </row>
    <row r="64" spans="1:66" s="5" customFormat="1" ht="33.75" x14ac:dyDescent="0.25">
      <c r="A64" s="2" t="s">
        <v>362</v>
      </c>
      <c r="B64" s="3"/>
      <c r="C64" s="17" t="s">
        <v>279</v>
      </c>
      <c r="D64" s="18" t="s">
        <v>39</v>
      </c>
      <c r="E64" s="8">
        <v>103</v>
      </c>
      <c r="F64" s="14">
        <v>234.16800000000003</v>
      </c>
      <c r="G64" s="14">
        <f t="shared" si="14"/>
        <v>24119.304000000004</v>
      </c>
      <c r="H64" s="14"/>
      <c r="I64" s="14">
        <f t="shared" si="15"/>
        <v>0</v>
      </c>
      <c r="J64" s="14">
        <f t="shared" si="5"/>
        <v>24119.304000000004</v>
      </c>
      <c r="BF64" s="6"/>
      <c r="BG64" s="1" t="s">
        <v>279</v>
      </c>
      <c r="BH64" s="11"/>
    </row>
    <row r="65" spans="1:66" s="5" customFormat="1" ht="22.5" x14ac:dyDescent="0.25">
      <c r="A65" s="2" t="s">
        <v>140</v>
      </c>
      <c r="B65" s="3"/>
      <c r="C65" s="17" t="s">
        <v>281</v>
      </c>
      <c r="D65" s="18" t="s">
        <v>174</v>
      </c>
      <c r="E65" s="8">
        <v>2510</v>
      </c>
      <c r="F65" s="14">
        <v>294.47680000000003</v>
      </c>
      <c r="G65" s="14">
        <f t="shared" si="14"/>
        <v>739136.76800000004</v>
      </c>
      <c r="H65" s="14"/>
      <c r="I65" s="14">
        <f t="shared" si="15"/>
        <v>0</v>
      </c>
      <c r="J65" s="14">
        <f t="shared" si="5"/>
        <v>739136.76800000004</v>
      </c>
      <c r="BF65" s="6"/>
      <c r="BG65" s="1" t="s">
        <v>281</v>
      </c>
      <c r="BH65" s="11"/>
    </row>
    <row r="66" spans="1:66" s="5" customFormat="1" ht="22.5" x14ac:dyDescent="0.25">
      <c r="A66" s="2" t="s">
        <v>364</v>
      </c>
      <c r="B66" s="3"/>
      <c r="C66" s="17" t="s">
        <v>282</v>
      </c>
      <c r="D66" s="18" t="s">
        <v>174</v>
      </c>
      <c r="E66" s="8">
        <v>200</v>
      </c>
      <c r="F66" s="14">
        <v>375.73120000000006</v>
      </c>
      <c r="G66" s="14">
        <f t="shared" si="14"/>
        <v>75146.240000000005</v>
      </c>
      <c r="H66" s="14"/>
      <c r="I66" s="14">
        <f t="shared" si="15"/>
        <v>0</v>
      </c>
      <c r="J66" s="14">
        <f t="shared" si="5"/>
        <v>75146.240000000005</v>
      </c>
      <c r="BF66" s="6"/>
      <c r="BG66" s="1" t="s">
        <v>282</v>
      </c>
      <c r="BH66" s="11"/>
    </row>
    <row r="67" spans="1:66" s="5" customFormat="1" ht="15" x14ac:dyDescent="0.25">
      <c r="A67" s="2" t="s">
        <v>365</v>
      </c>
      <c r="B67" s="3"/>
      <c r="C67" s="17" t="s">
        <v>284</v>
      </c>
      <c r="D67" s="18" t="s">
        <v>174</v>
      </c>
      <c r="E67" s="8">
        <v>2710</v>
      </c>
      <c r="F67" s="14">
        <v>403.57120000000003</v>
      </c>
      <c r="G67" s="14">
        <f t="shared" si="14"/>
        <v>1093677.952</v>
      </c>
      <c r="H67" s="14"/>
      <c r="I67" s="14">
        <f t="shared" si="15"/>
        <v>0</v>
      </c>
      <c r="J67" s="14">
        <f t="shared" si="5"/>
        <v>1093677.952</v>
      </c>
      <c r="BF67" s="6"/>
      <c r="BG67" s="1" t="s">
        <v>284</v>
      </c>
      <c r="BH67" s="11"/>
    </row>
    <row r="68" spans="1:66" s="66" customFormat="1" ht="45" x14ac:dyDescent="0.25">
      <c r="A68" s="67" t="s">
        <v>142</v>
      </c>
      <c r="B68" s="82" t="s">
        <v>285</v>
      </c>
      <c r="C68" s="69" t="s">
        <v>286</v>
      </c>
      <c r="D68" s="70" t="s">
        <v>287</v>
      </c>
      <c r="E68" s="86">
        <v>125</v>
      </c>
      <c r="F68" s="62"/>
      <c r="G68" s="62">
        <f>E68*F68</f>
        <v>0</v>
      </c>
      <c r="H68" s="62">
        <v>1584</v>
      </c>
      <c r="I68" s="62">
        <f>E68*H68</f>
        <v>198000</v>
      </c>
      <c r="J68" s="62">
        <f t="shared" ref="J68:J82" si="16">G68+I68</f>
        <v>198000</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286</v>
      </c>
      <c r="BH68" s="73"/>
      <c r="BI68" s="63"/>
      <c r="BJ68" s="63"/>
      <c r="BK68" s="63"/>
      <c r="BL68" s="63"/>
    </row>
    <row r="69" spans="1:66" s="5" customFormat="1" ht="22.5" x14ac:dyDescent="0.25">
      <c r="A69" s="2" t="s">
        <v>145</v>
      </c>
      <c r="B69" s="3"/>
      <c r="C69" s="17" t="s">
        <v>288</v>
      </c>
      <c r="D69" s="18" t="s">
        <v>289</v>
      </c>
      <c r="E69" s="8">
        <v>1</v>
      </c>
      <c r="F69" s="14">
        <v>3600</v>
      </c>
      <c r="G69" s="14">
        <f t="shared" ref="G69:G71" si="17">E69*F69</f>
        <v>3600</v>
      </c>
      <c r="H69" s="14"/>
      <c r="I69" s="14">
        <f t="shared" ref="I69:I71" si="18">E69*H69</f>
        <v>0</v>
      </c>
      <c r="J69" s="14">
        <f t="shared" si="16"/>
        <v>3600</v>
      </c>
      <c r="BF69" s="6"/>
      <c r="BG69" s="1" t="s">
        <v>288</v>
      </c>
      <c r="BH69" s="11"/>
    </row>
    <row r="70" spans="1:66" s="5" customFormat="1" ht="22.5" x14ac:dyDescent="0.25">
      <c r="A70" s="2" t="s">
        <v>276</v>
      </c>
      <c r="B70" s="3"/>
      <c r="C70" s="17" t="s">
        <v>291</v>
      </c>
      <c r="D70" s="18" t="s">
        <v>289</v>
      </c>
      <c r="E70" s="8">
        <v>1</v>
      </c>
      <c r="F70" s="14">
        <v>14100</v>
      </c>
      <c r="G70" s="14">
        <f t="shared" si="17"/>
        <v>14100</v>
      </c>
      <c r="H70" s="14"/>
      <c r="I70" s="14">
        <f t="shared" si="18"/>
        <v>0</v>
      </c>
      <c r="J70" s="14">
        <f t="shared" si="16"/>
        <v>14100</v>
      </c>
      <c r="BF70" s="6"/>
      <c r="BG70" s="1" t="s">
        <v>291</v>
      </c>
      <c r="BH70" s="11"/>
    </row>
    <row r="71" spans="1:66" s="5" customFormat="1" ht="22.5" x14ac:dyDescent="0.25">
      <c r="A71" s="2" t="s">
        <v>278</v>
      </c>
      <c r="B71" s="3"/>
      <c r="C71" s="17" t="s">
        <v>292</v>
      </c>
      <c r="D71" s="18" t="s">
        <v>289</v>
      </c>
      <c r="E71" s="8">
        <v>1</v>
      </c>
      <c r="F71" s="14">
        <v>20350.000000000004</v>
      </c>
      <c r="G71" s="14">
        <f t="shared" si="17"/>
        <v>20350.000000000004</v>
      </c>
      <c r="H71" s="14"/>
      <c r="I71" s="14">
        <f t="shared" si="18"/>
        <v>0</v>
      </c>
      <c r="J71" s="14">
        <f t="shared" si="16"/>
        <v>20350.000000000004</v>
      </c>
      <c r="BF71" s="6"/>
      <c r="BG71" s="1" t="s">
        <v>292</v>
      </c>
      <c r="BH71" s="11"/>
    </row>
    <row r="72" spans="1:66" s="66" customFormat="1" ht="45" x14ac:dyDescent="0.25">
      <c r="A72" s="67" t="s">
        <v>147</v>
      </c>
      <c r="B72" s="82" t="s">
        <v>294</v>
      </c>
      <c r="C72" s="69" t="s">
        <v>295</v>
      </c>
      <c r="D72" s="70" t="s">
        <v>287</v>
      </c>
      <c r="E72" s="86">
        <v>3</v>
      </c>
      <c r="F72" s="62"/>
      <c r="G72" s="62">
        <f>E72*F72</f>
        <v>0</v>
      </c>
      <c r="H72" s="62">
        <v>11520</v>
      </c>
      <c r="I72" s="62">
        <f>E72*H72</f>
        <v>34560</v>
      </c>
      <c r="J72" s="62">
        <f t="shared" si="16"/>
        <v>34560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295</v>
      </c>
      <c r="BH72" s="73"/>
      <c r="BI72" s="63"/>
      <c r="BJ72" s="63"/>
      <c r="BK72" s="63"/>
      <c r="BL72" s="63"/>
      <c r="BN72" s="76"/>
    </row>
    <row r="73" spans="1:66" s="5" customFormat="1" ht="22.5" x14ac:dyDescent="0.25">
      <c r="A73" s="2" t="s">
        <v>148</v>
      </c>
      <c r="B73" s="3"/>
      <c r="C73" s="17" t="s">
        <v>670</v>
      </c>
      <c r="D73" s="18" t="s">
        <v>174</v>
      </c>
      <c r="E73" s="8">
        <v>2</v>
      </c>
      <c r="F73" s="14">
        <v>2861.1000000000004</v>
      </c>
      <c r="G73" s="14">
        <f t="shared" ref="G73:G74" si="19">E73*F73</f>
        <v>5722.2000000000007</v>
      </c>
      <c r="H73" s="14"/>
      <c r="I73" s="14">
        <f t="shared" ref="I73:I74" si="20">E73*H73</f>
        <v>0</v>
      </c>
      <c r="J73" s="14">
        <f t="shared" si="16"/>
        <v>5722.2000000000007</v>
      </c>
      <c r="BF73" s="6"/>
      <c r="BG73" s="1" t="s">
        <v>670</v>
      </c>
      <c r="BH73" s="11"/>
    </row>
    <row r="74" spans="1:66" s="5" customFormat="1" ht="22.5" x14ac:dyDescent="0.25">
      <c r="A74" s="2" t="s">
        <v>283</v>
      </c>
      <c r="B74" s="3"/>
      <c r="C74" s="17" t="s">
        <v>738</v>
      </c>
      <c r="D74" s="18" t="s">
        <v>174</v>
      </c>
      <c r="E74" s="8">
        <v>1</v>
      </c>
      <c r="F74" s="14">
        <v>2091.1000000000004</v>
      </c>
      <c r="G74" s="14">
        <f t="shared" si="19"/>
        <v>2091.1000000000004</v>
      </c>
      <c r="H74" s="14"/>
      <c r="I74" s="14">
        <f t="shared" si="20"/>
        <v>0</v>
      </c>
      <c r="J74" s="14">
        <f t="shared" si="16"/>
        <v>2091.1000000000004</v>
      </c>
      <c r="BF74" s="6"/>
      <c r="BG74" s="1" t="s">
        <v>738</v>
      </c>
      <c r="BH74" s="11"/>
    </row>
    <row r="75" spans="1:66" s="66" customFormat="1" ht="33.75" x14ac:dyDescent="0.25">
      <c r="A75" s="67" t="s">
        <v>150</v>
      </c>
      <c r="B75" s="82" t="s">
        <v>300</v>
      </c>
      <c r="C75" s="69" t="s">
        <v>301</v>
      </c>
      <c r="D75" s="70" t="s">
        <v>302</v>
      </c>
      <c r="E75" s="86">
        <v>7</v>
      </c>
      <c r="F75" s="62"/>
      <c r="G75" s="62">
        <f>E75*F75</f>
        <v>0</v>
      </c>
      <c r="H75" s="62">
        <v>8640</v>
      </c>
      <c r="I75" s="62">
        <f>E75*H75</f>
        <v>60480</v>
      </c>
      <c r="J75" s="62">
        <f t="shared" si="16"/>
        <v>60480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301</v>
      </c>
      <c r="BH75" s="73"/>
      <c r="BI75" s="63"/>
      <c r="BJ75" s="63"/>
      <c r="BK75" s="63"/>
      <c r="BL75" s="63"/>
    </row>
    <row r="76" spans="1:66" s="5" customFormat="1" ht="15" x14ac:dyDescent="0.25">
      <c r="A76" s="2" t="s">
        <v>662</v>
      </c>
      <c r="B76" s="3" t="s">
        <v>304</v>
      </c>
      <c r="C76" s="17" t="s">
        <v>305</v>
      </c>
      <c r="D76" s="18" t="s">
        <v>171</v>
      </c>
      <c r="E76" s="4">
        <v>1.05</v>
      </c>
      <c r="F76" s="14">
        <v>553.33333333333337</v>
      </c>
      <c r="G76" s="14">
        <f t="shared" ref="G76:G82" si="21">E76*F76</f>
        <v>581.00000000000011</v>
      </c>
      <c r="H76" s="14"/>
      <c r="I76" s="14">
        <f t="shared" ref="I76:I82" si="22">E76*H76</f>
        <v>0</v>
      </c>
      <c r="J76" s="14">
        <f t="shared" si="16"/>
        <v>581.00000000000011</v>
      </c>
      <c r="BF76" s="6"/>
      <c r="BG76" s="1" t="s">
        <v>305</v>
      </c>
      <c r="BH76" s="11"/>
    </row>
    <row r="77" spans="1:66" s="5" customFormat="1" ht="15" x14ac:dyDescent="0.25">
      <c r="A77" s="2" t="s">
        <v>153</v>
      </c>
      <c r="B77" s="3" t="s">
        <v>307</v>
      </c>
      <c r="C77" s="17" t="s">
        <v>308</v>
      </c>
      <c r="D77" s="18" t="s">
        <v>171</v>
      </c>
      <c r="E77" s="4">
        <v>5.04</v>
      </c>
      <c r="F77" s="14">
        <v>1850</v>
      </c>
      <c r="G77" s="14">
        <f t="shared" si="21"/>
        <v>9324</v>
      </c>
      <c r="H77" s="14"/>
      <c r="I77" s="14">
        <f t="shared" si="22"/>
        <v>0</v>
      </c>
      <c r="J77" s="14">
        <f t="shared" si="16"/>
        <v>9324</v>
      </c>
      <c r="BF77" s="6"/>
      <c r="BG77" s="1" t="s">
        <v>308</v>
      </c>
      <c r="BH77" s="11"/>
    </row>
    <row r="78" spans="1:66" s="5" customFormat="1" ht="22.5" x14ac:dyDescent="0.25">
      <c r="A78" s="2" t="s">
        <v>625</v>
      </c>
      <c r="B78" s="3" t="s">
        <v>310</v>
      </c>
      <c r="C78" s="17" t="s">
        <v>311</v>
      </c>
      <c r="D78" s="18" t="s">
        <v>243</v>
      </c>
      <c r="E78" s="23">
        <v>4.2000000000000002E-4</v>
      </c>
      <c r="F78" s="14">
        <v>1285000</v>
      </c>
      <c r="G78" s="14">
        <f t="shared" si="21"/>
        <v>539.70000000000005</v>
      </c>
      <c r="H78" s="14"/>
      <c r="I78" s="14">
        <f t="shared" si="22"/>
        <v>0</v>
      </c>
      <c r="J78" s="14">
        <f t="shared" si="16"/>
        <v>539.70000000000005</v>
      </c>
      <c r="BF78" s="6"/>
      <c r="BG78" s="1" t="s">
        <v>311</v>
      </c>
      <c r="BH78" s="11"/>
    </row>
    <row r="79" spans="1:66" s="5" customFormat="1" ht="22.5" x14ac:dyDescent="0.25">
      <c r="A79" s="2" t="s">
        <v>156</v>
      </c>
      <c r="B79" s="3"/>
      <c r="C79" s="17" t="s">
        <v>313</v>
      </c>
      <c r="D79" s="18" t="s">
        <v>174</v>
      </c>
      <c r="E79" s="8">
        <v>25</v>
      </c>
      <c r="F79" s="14">
        <v>687.50000000000011</v>
      </c>
      <c r="G79" s="14">
        <f t="shared" si="21"/>
        <v>17187.500000000004</v>
      </c>
      <c r="H79" s="14"/>
      <c r="I79" s="14">
        <f t="shared" si="22"/>
        <v>0</v>
      </c>
      <c r="J79" s="14">
        <f t="shared" si="16"/>
        <v>17187.500000000004</v>
      </c>
      <c r="BF79" s="6"/>
      <c r="BG79" s="1" t="s">
        <v>313</v>
      </c>
      <c r="BH79" s="11"/>
    </row>
    <row r="80" spans="1:66" s="5" customFormat="1" ht="15" x14ac:dyDescent="0.25">
      <c r="A80" s="2" t="s">
        <v>296</v>
      </c>
      <c r="B80" s="3"/>
      <c r="C80" s="17" t="s">
        <v>315</v>
      </c>
      <c r="D80" s="18" t="s">
        <v>174</v>
      </c>
      <c r="E80" s="8">
        <v>2</v>
      </c>
      <c r="F80" s="14">
        <v>49571.6</v>
      </c>
      <c r="G80" s="14">
        <f t="shared" si="21"/>
        <v>99143.2</v>
      </c>
      <c r="H80" s="14"/>
      <c r="I80" s="14">
        <f t="shared" si="22"/>
        <v>0</v>
      </c>
      <c r="J80" s="14">
        <f t="shared" si="16"/>
        <v>99143.2</v>
      </c>
      <c r="BF80" s="6"/>
      <c r="BG80" s="1" t="s">
        <v>315</v>
      </c>
      <c r="BH80" s="11"/>
    </row>
    <row r="81" spans="1:60" s="5" customFormat="1" ht="15" x14ac:dyDescent="0.25">
      <c r="A81" s="2" t="s">
        <v>159</v>
      </c>
      <c r="B81" s="3"/>
      <c r="C81" s="17" t="s">
        <v>317</v>
      </c>
      <c r="D81" s="18" t="s">
        <v>174</v>
      </c>
      <c r="E81" s="8">
        <v>10</v>
      </c>
      <c r="F81" s="14">
        <v>170.3</v>
      </c>
      <c r="G81" s="14">
        <f t="shared" si="21"/>
        <v>1703</v>
      </c>
      <c r="H81" s="14"/>
      <c r="I81" s="14">
        <f t="shared" si="22"/>
        <v>0</v>
      </c>
      <c r="J81" s="14">
        <f t="shared" si="16"/>
        <v>1703</v>
      </c>
      <c r="BF81" s="6"/>
      <c r="BG81" s="1" t="s">
        <v>317</v>
      </c>
      <c r="BH81" s="11"/>
    </row>
    <row r="82" spans="1:60" s="5" customFormat="1" ht="22.5" x14ac:dyDescent="0.25">
      <c r="A82" s="2" t="s">
        <v>161</v>
      </c>
      <c r="B82" s="3"/>
      <c r="C82" s="17" t="s">
        <v>319</v>
      </c>
      <c r="D82" s="18" t="s">
        <v>174</v>
      </c>
      <c r="E82" s="8">
        <v>30</v>
      </c>
      <c r="F82" s="14">
        <v>17339.400000000001</v>
      </c>
      <c r="G82" s="14">
        <f t="shared" si="21"/>
        <v>520182.00000000006</v>
      </c>
      <c r="H82" s="14"/>
      <c r="I82" s="14">
        <f t="shared" si="22"/>
        <v>0</v>
      </c>
      <c r="J82" s="14">
        <f t="shared" si="16"/>
        <v>520182.00000000006</v>
      </c>
      <c r="BF82" s="6"/>
      <c r="BG82" s="1" t="s">
        <v>319</v>
      </c>
      <c r="BH82" s="11"/>
    </row>
    <row r="83" spans="1:60" x14ac:dyDescent="0.25">
      <c r="G83" s="15">
        <f t="shared" ref="G83:I83" si="23">SUM(G3:G82)</f>
        <v>13731519.662499996</v>
      </c>
      <c r="H83" s="15"/>
      <c r="I83" s="15">
        <f t="shared" si="23"/>
        <v>2610093.9059253791</v>
      </c>
      <c r="J83" s="15">
        <f>SUM(J3:J82)</f>
        <v>16341613.568425374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Q135"/>
  <sheetViews>
    <sheetView workbookViewId="0">
      <pane ySplit="1" topLeftCell="A2" activePane="bottomLeft" state="frozen"/>
      <selection pane="bottomLeft" activeCell="BP110" sqref="BP110"/>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9" width="15.7109375"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90"/>
      <c r="BO1" s="88"/>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5.6016300000000001</v>
      </c>
      <c r="F3" s="62"/>
      <c r="G3" s="62">
        <f>E3*F3</f>
        <v>0</v>
      </c>
      <c r="H3" s="62">
        <v>304124.34000000003</v>
      </c>
      <c r="I3" s="62">
        <f>E3*H3</f>
        <v>1703592.0266742001</v>
      </c>
      <c r="J3" s="62">
        <f t="shared" ref="J3" si="0">G3+I3</f>
        <v>1703592.0266742001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P3" s="62"/>
    </row>
    <row r="4" spans="1:69" s="5" customFormat="1" ht="15" x14ac:dyDescent="0.25">
      <c r="A4" s="2" t="s">
        <v>4</v>
      </c>
      <c r="B4" s="3" t="s">
        <v>169</v>
      </c>
      <c r="C4" s="17" t="s">
        <v>170</v>
      </c>
      <c r="D4" s="18" t="s">
        <v>171</v>
      </c>
      <c r="E4" s="23">
        <v>14.22814</v>
      </c>
      <c r="F4" s="14">
        <v>380</v>
      </c>
      <c r="G4" s="14">
        <f>E4*F4</f>
        <v>5406.6931999999997</v>
      </c>
      <c r="H4" s="14"/>
      <c r="I4" s="14">
        <f>E4*H4</f>
        <v>0</v>
      </c>
      <c r="J4" s="14">
        <f t="shared" ref="J4" si="1">G4+I4</f>
        <v>5406.6931999999997</v>
      </c>
      <c r="BF4" s="6"/>
      <c r="BG4" s="1" t="s">
        <v>170</v>
      </c>
    </row>
    <row r="5" spans="1:69" s="5" customFormat="1" ht="45" x14ac:dyDescent="0.25">
      <c r="A5" s="2" t="s">
        <v>172</v>
      </c>
      <c r="B5" s="3"/>
      <c r="C5" s="17" t="s">
        <v>322</v>
      </c>
      <c r="D5" s="18" t="s">
        <v>174</v>
      </c>
      <c r="E5" s="8">
        <v>164</v>
      </c>
      <c r="F5" s="14">
        <v>84117.618000000017</v>
      </c>
      <c r="G5" s="14">
        <f t="shared" ref="G5:G16" si="2">E5*F5</f>
        <v>13795289.352000002</v>
      </c>
      <c r="H5" s="14"/>
      <c r="I5" s="14">
        <f t="shared" ref="I5:I16" si="3">E5*H5</f>
        <v>0</v>
      </c>
      <c r="J5" s="14">
        <f t="shared" ref="J5:J16" si="4">G5+I5</f>
        <v>13795289.352000002</v>
      </c>
      <c r="BF5" s="6"/>
      <c r="BG5" s="1" t="s">
        <v>322</v>
      </c>
    </row>
    <row r="6" spans="1:69" s="5" customFormat="1" ht="33.75" x14ac:dyDescent="0.25">
      <c r="A6" s="2" t="s">
        <v>175</v>
      </c>
      <c r="B6" s="3"/>
      <c r="C6" s="17" t="s">
        <v>323</v>
      </c>
      <c r="D6" s="18" t="s">
        <v>174</v>
      </c>
      <c r="E6" s="8">
        <v>3</v>
      </c>
      <c r="F6" s="14">
        <v>22539.491000000002</v>
      </c>
      <c r="G6" s="14">
        <f t="shared" si="2"/>
        <v>67618.472999999998</v>
      </c>
      <c r="H6" s="14"/>
      <c r="I6" s="14">
        <f t="shared" si="3"/>
        <v>0</v>
      </c>
      <c r="J6" s="14">
        <f t="shared" si="4"/>
        <v>67618.472999999998</v>
      </c>
      <c r="BF6" s="6"/>
      <c r="BG6" s="1" t="s">
        <v>323</v>
      </c>
    </row>
    <row r="7" spans="1:69" s="5" customFormat="1" ht="33.75" x14ac:dyDescent="0.25">
      <c r="A7" s="2" t="s">
        <v>177</v>
      </c>
      <c r="B7" s="3"/>
      <c r="C7" s="17" t="s">
        <v>324</v>
      </c>
      <c r="D7" s="18" t="s">
        <v>174</v>
      </c>
      <c r="E7" s="8">
        <v>3</v>
      </c>
      <c r="F7" s="14">
        <v>19348.394</v>
      </c>
      <c r="G7" s="14">
        <f t="shared" si="2"/>
        <v>58045.182000000001</v>
      </c>
      <c r="H7" s="14"/>
      <c r="I7" s="14">
        <f t="shared" si="3"/>
        <v>0</v>
      </c>
      <c r="J7" s="14">
        <f t="shared" si="4"/>
        <v>58045.182000000001</v>
      </c>
      <c r="BF7" s="6"/>
      <c r="BG7" s="1" t="s">
        <v>324</v>
      </c>
    </row>
    <row r="8" spans="1:69" s="5" customFormat="1" ht="45" x14ac:dyDescent="0.25">
      <c r="A8" s="2" t="s">
        <v>179</v>
      </c>
      <c r="B8" s="3"/>
      <c r="C8" s="17" t="s">
        <v>325</v>
      </c>
      <c r="D8" s="18" t="s">
        <v>174</v>
      </c>
      <c r="E8" s="8">
        <v>31</v>
      </c>
      <c r="F8" s="14">
        <v>23030.670000000002</v>
      </c>
      <c r="G8" s="14">
        <f t="shared" si="2"/>
        <v>713950.77</v>
      </c>
      <c r="H8" s="14"/>
      <c r="I8" s="14">
        <f t="shared" si="3"/>
        <v>0</v>
      </c>
      <c r="J8" s="14">
        <f t="shared" si="4"/>
        <v>713950.77</v>
      </c>
      <c r="BF8" s="6"/>
      <c r="BG8" s="1" t="s">
        <v>325</v>
      </c>
    </row>
    <row r="9" spans="1:69" s="5" customFormat="1" ht="33.75" x14ac:dyDescent="0.25">
      <c r="A9" s="2" t="s">
        <v>181</v>
      </c>
      <c r="B9" s="3"/>
      <c r="C9" s="17" t="s">
        <v>739</v>
      </c>
      <c r="D9" s="18" t="s">
        <v>174</v>
      </c>
      <c r="E9" s="8">
        <v>5</v>
      </c>
      <c r="F9" s="14">
        <v>16685.890000000003</v>
      </c>
      <c r="G9" s="14">
        <f t="shared" si="2"/>
        <v>83429.450000000012</v>
      </c>
      <c r="H9" s="14"/>
      <c r="I9" s="14">
        <f t="shared" si="3"/>
        <v>0</v>
      </c>
      <c r="J9" s="14">
        <f t="shared" si="4"/>
        <v>83429.450000000012</v>
      </c>
      <c r="BF9" s="6"/>
      <c r="BG9" s="1" t="s">
        <v>739</v>
      </c>
    </row>
    <row r="10" spans="1:69" s="5" customFormat="1" ht="33.75" x14ac:dyDescent="0.25">
      <c r="A10" s="2" t="s">
        <v>183</v>
      </c>
      <c r="B10" s="3"/>
      <c r="C10" s="17" t="s">
        <v>173</v>
      </c>
      <c r="D10" s="18" t="s">
        <v>174</v>
      </c>
      <c r="E10" s="8">
        <v>244</v>
      </c>
      <c r="F10" s="14">
        <v>21505.613999999998</v>
      </c>
      <c r="G10" s="14">
        <f t="shared" si="2"/>
        <v>5247369.8159999996</v>
      </c>
      <c r="H10" s="14"/>
      <c r="I10" s="14">
        <f t="shared" si="3"/>
        <v>0</v>
      </c>
      <c r="J10" s="14">
        <f t="shared" si="4"/>
        <v>5247369.8159999996</v>
      </c>
      <c r="BF10" s="6"/>
      <c r="BG10" s="1" t="s">
        <v>173</v>
      </c>
    </row>
    <row r="11" spans="1:69" s="5" customFormat="1" ht="33.75" x14ac:dyDescent="0.25">
      <c r="A11" s="2" t="s">
        <v>185</v>
      </c>
      <c r="B11" s="3"/>
      <c r="C11" s="17" t="s">
        <v>190</v>
      </c>
      <c r="D11" s="18" t="s">
        <v>174</v>
      </c>
      <c r="E11" s="8">
        <v>80</v>
      </c>
      <c r="F11" s="14">
        <v>2486.4839999999999</v>
      </c>
      <c r="G11" s="14">
        <f t="shared" si="2"/>
        <v>198918.72</v>
      </c>
      <c r="H11" s="14"/>
      <c r="I11" s="14">
        <f t="shared" si="3"/>
        <v>0</v>
      </c>
      <c r="J11" s="14">
        <f t="shared" si="4"/>
        <v>198918.72</v>
      </c>
      <c r="BF11" s="6"/>
      <c r="BG11" s="1" t="s">
        <v>190</v>
      </c>
    </row>
    <row r="12" spans="1:69" s="5" customFormat="1" ht="33.75" x14ac:dyDescent="0.25">
      <c r="A12" s="2" t="s">
        <v>187</v>
      </c>
      <c r="B12" s="3"/>
      <c r="C12" s="17" t="s">
        <v>192</v>
      </c>
      <c r="D12" s="18" t="s">
        <v>174</v>
      </c>
      <c r="E12" s="8">
        <v>100</v>
      </c>
      <c r="F12" s="14">
        <v>4861.7400000000007</v>
      </c>
      <c r="G12" s="14">
        <f t="shared" si="2"/>
        <v>486174.00000000006</v>
      </c>
      <c r="H12" s="14"/>
      <c r="I12" s="14">
        <f t="shared" si="3"/>
        <v>0</v>
      </c>
      <c r="J12" s="14">
        <f t="shared" si="4"/>
        <v>486174.00000000006</v>
      </c>
      <c r="BF12" s="6"/>
      <c r="BG12" s="1" t="s">
        <v>192</v>
      </c>
    </row>
    <row r="13" spans="1:69" s="5" customFormat="1" ht="15" x14ac:dyDescent="0.25">
      <c r="A13" s="2" t="s">
        <v>189</v>
      </c>
      <c r="B13" s="3"/>
      <c r="C13" s="17" t="s">
        <v>193</v>
      </c>
      <c r="D13" s="18" t="s">
        <v>39</v>
      </c>
      <c r="E13" s="8">
        <v>160</v>
      </c>
      <c r="F13" s="14">
        <v>391.15699999999998</v>
      </c>
      <c r="G13" s="14">
        <f t="shared" si="2"/>
        <v>62585.119999999995</v>
      </c>
      <c r="H13" s="14"/>
      <c r="I13" s="14">
        <f t="shared" si="3"/>
        <v>0</v>
      </c>
      <c r="J13" s="14">
        <f t="shared" si="4"/>
        <v>62585.119999999995</v>
      </c>
      <c r="BF13" s="6"/>
      <c r="BG13" s="1" t="s">
        <v>193</v>
      </c>
    </row>
    <row r="14" spans="1:69" s="5" customFormat="1" ht="33.75" x14ac:dyDescent="0.25">
      <c r="A14" s="2" t="s">
        <v>191</v>
      </c>
      <c r="B14" s="3"/>
      <c r="C14" s="17" t="s">
        <v>198</v>
      </c>
      <c r="D14" s="18" t="s">
        <v>174</v>
      </c>
      <c r="E14" s="8">
        <v>194</v>
      </c>
      <c r="F14" s="14">
        <v>1336.9070000000002</v>
      </c>
      <c r="G14" s="14">
        <f t="shared" si="2"/>
        <v>259359.95800000004</v>
      </c>
      <c r="H14" s="14"/>
      <c r="I14" s="14">
        <f t="shared" si="3"/>
        <v>0</v>
      </c>
      <c r="J14" s="14">
        <f t="shared" si="4"/>
        <v>259359.95800000004</v>
      </c>
      <c r="BF14" s="6"/>
      <c r="BG14" s="1" t="s">
        <v>198</v>
      </c>
    </row>
    <row r="15" spans="1:69" s="5" customFormat="1" ht="33.75" x14ac:dyDescent="0.25">
      <c r="A15" s="2" t="s">
        <v>37</v>
      </c>
      <c r="B15" s="3"/>
      <c r="C15" s="17" t="s">
        <v>197</v>
      </c>
      <c r="D15" s="18" t="s">
        <v>174</v>
      </c>
      <c r="E15" s="8">
        <v>608</v>
      </c>
      <c r="F15" s="14">
        <v>298.49299999999999</v>
      </c>
      <c r="G15" s="14">
        <f t="shared" si="2"/>
        <v>181483.74400000001</v>
      </c>
      <c r="H15" s="14"/>
      <c r="I15" s="14">
        <f t="shared" si="3"/>
        <v>0</v>
      </c>
      <c r="J15" s="14">
        <f t="shared" si="4"/>
        <v>181483.74400000001</v>
      </c>
      <c r="BF15" s="6"/>
      <c r="BG15" s="1" t="s">
        <v>197</v>
      </c>
    </row>
    <row r="16" spans="1:69" s="5" customFormat="1" ht="33.75" x14ac:dyDescent="0.25">
      <c r="A16" s="2" t="s">
        <v>40</v>
      </c>
      <c r="B16" s="3"/>
      <c r="C16" s="17" t="s">
        <v>195</v>
      </c>
      <c r="D16" s="18" t="s">
        <v>174</v>
      </c>
      <c r="E16" s="8">
        <v>50</v>
      </c>
      <c r="F16" s="14">
        <v>2663.4920000000002</v>
      </c>
      <c r="G16" s="14">
        <f t="shared" si="2"/>
        <v>133174.6</v>
      </c>
      <c r="H16" s="14"/>
      <c r="I16" s="14">
        <f t="shared" si="3"/>
        <v>0</v>
      </c>
      <c r="J16" s="14">
        <f t="shared" si="4"/>
        <v>133174.6</v>
      </c>
      <c r="BF16" s="6"/>
      <c r="BG16" s="1" t="s">
        <v>195</v>
      </c>
    </row>
    <row r="17" spans="1:66" s="66" customFormat="1" ht="33.75" x14ac:dyDescent="0.25">
      <c r="A17" s="67" t="s">
        <v>605</v>
      </c>
      <c r="B17" s="82" t="s">
        <v>166</v>
      </c>
      <c r="C17" s="69" t="s">
        <v>167</v>
      </c>
      <c r="D17" s="70" t="s">
        <v>168</v>
      </c>
      <c r="E17" s="83">
        <v>14.346869999999999</v>
      </c>
      <c r="F17" s="62">
        <v>0</v>
      </c>
      <c r="G17" s="62">
        <f>E17*F17</f>
        <v>0</v>
      </c>
      <c r="H17" s="62">
        <v>254724.83</v>
      </c>
      <c r="I17" s="62">
        <f>E17*H17</f>
        <v>3654504.0217820997</v>
      </c>
      <c r="J17" s="62">
        <f t="shared" ref="J17:J80" si="5">G17+I17</f>
        <v>3654504.0217820997</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N17" s="76"/>
    </row>
    <row r="18" spans="1:66" s="5" customFormat="1" ht="15" x14ac:dyDescent="0.25">
      <c r="A18" s="2" t="s">
        <v>606</v>
      </c>
      <c r="B18" s="3" t="s">
        <v>169</v>
      </c>
      <c r="C18" s="17" t="s">
        <v>170</v>
      </c>
      <c r="D18" s="18" t="s">
        <v>171</v>
      </c>
      <c r="E18" s="27">
        <v>25.537428999999999</v>
      </c>
      <c r="F18" s="14">
        <v>380</v>
      </c>
      <c r="G18" s="14">
        <f t="shared" ref="G18:G35" si="6">E18*F18</f>
        <v>9704.2230199999995</v>
      </c>
      <c r="H18" s="14"/>
      <c r="I18" s="14">
        <f t="shared" ref="I18:I35" si="7">E18*H18</f>
        <v>0</v>
      </c>
      <c r="J18" s="14">
        <f t="shared" si="5"/>
        <v>9704.2230199999995</v>
      </c>
      <c r="BF18" s="6"/>
      <c r="BG18" s="1" t="s">
        <v>170</v>
      </c>
    </row>
    <row r="19" spans="1:66" s="5" customFormat="1" ht="45" x14ac:dyDescent="0.25">
      <c r="A19" s="2" t="s">
        <v>46</v>
      </c>
      <c r="B19" s="3"/>
      <c r="C19" s="17" t="s">
        <v>330</v>
      </c>
      <c r="D19" s="18" t="s">
        <v>174</v>
      </c>
      <c r="E19" s="8">
        <v>108</v>
      </c>
      <c r="F19" s="14">
        <v>93398.604000000007</v>
      </c>
      <c r="G19" s="14">
        <f t="shared" si="6"/>
        <v>10087049.232000001</v>
      </c>
      <c r="H19" s="14"/>
      <c r="I19" s="14">
        <f t="shared" si="7"/>
        <v>0</v>
      </c>
      <c r="J19" s="14">
        <f t="shared" si="5"/>
        <v>10087049.232000001</v>
      </c>
      <c r="BF19" s="6"/>
      <c r="BG19" s="1" t="s">
        <v>330</v>
      </c>
    </row>
    <row r="20" spans="1:66" s="5" customFormat="1" ht="33.75" x14ac:dyDescent="0.25">
      <c r="A20" s="2" t="s">
        <v>48</v>
      </c>
      <c r="B20" s="3"/>
      <c r="C20" s="17" t="s">
        <v>331</v>
      </c>
      <c r="D20" s="18" t="s">
        <v>174</v>
      </c>
      <c r="E20" s="8">
        <v>13</v>
      </c>
      <c r="F20" s="14">
        <v>31671.874</v>
      </c>
      <c r="G20" s="14">
        <f t="shared" si="6"/>
        <v>411734.36200000002</v>
      </c>
      <c r="H20" s="14"/>
      <c r="I20" s="14">
        <f t="shared" si="7"/>
        <v>0</v>
      </c>
      <c r="J20" s="14">
        <f t="shared" si="5"/>
        <v>411734.36200000002</v>
      </c>
      <c r="BF20" s="6"/>
      <c r="BG20" s="1" t="s">
        <v>331</v>
      </c>
    </row>
    <row r="21" spans="1:66" s="5" customFormat="1" ht="33.75" x14ac:dyDescent="0.25">
      <c r="A21" s="2" t="s">
        <v>50</v>
      </c>
      <c r="B21" s="3"/>
      <c r="C21" s="17" t="s">
        <v>740</v>
      </c>
      <c r="D21" s="18" t="s">
        <v>174</v>
      </c>
      <c r="E21" s="8">
        <v>9</v>
      </c>
      <c r="F21" s="14">
        <v>30068.337000000003</v>
      </c>
      <c r="G21" s="14">
        <f t="shared" si="6"/>
        <v>270615.03300000005</v>
      </c>
      <c r="H21" s="14"/>
      <c r="I21" s="14">
        <f t="shared" si="7"/>
        <v>0</v>
      </c>
      <c r="J21" s="14">
        <f t="shared" si="5"/>
        <v>270615.03300000005</v>
      </c>
      <c r="BF21" s="6"/>
      <c r="BG21" s="1" t="s">
        <v>740</v>
      </c>
    </row>
    <row r="22" spans="1:66" s="5" customFormat="1" ht="45" x14ac:dyDescent="0.25">
      <c r="A22" s="2" t="s">
        <v>52</v>
      </c>
      <c r="B22" s="3"/>
      <c r="C22" s="17" t="s">
        <v>338</v>
      </c>
      <c r="D22" s="18" t="s">
        <v>174</v>
      </c>
      <c r="E22" s="8">
        <v>8</v>
      </c>
      <c r="F22" s="14">
        <v>26902.317000000003</v>
      </c>
      <c r="G22" s="14">
        <f t="shared" si="6"/>
        <v>215218.53600000002</v>
      </c>
      <c r="H22" s="14"/>
      <c r="I22" s="14">
        <f t="shared" si="7"/>
        <v>0</v>
      </c>
      <c r="J22" s="14">
        <f t="shared" si="5"/>
        <v>215218.53600000002</v>
      </c>
      <c r="BF22" s="6"/>
      <c r="BG22" s="1" t="s">
        <v>338</v>
      </c>
    </row>
    <row r="23" spans="1:66" s="5" customFormat="1" ht="45" x14ac:dyDescent="0.25">
      <c r="A23" s="2" t="s">
        <v>54</v>
      </c>
      <c r="B23" s="3"/>
      <c r="C23" s="17" t="s">
        <v>184</v>
      </c>
      <c r="D23" s="18" t="s">
        <v>174</v>
      </c>
      <c r="E23" s="8">
        <v>64</v>
      </c>
      <c r="F23" s="14">
        <v>111960.42</v>
      </c>
      <c r="G23" s="14">
        <f t="shared" si="6"/>
        <v>7165466.8799999999</v>
      </c>
      <c r="H23" s="14"/>
      <c r="I23" s="14">
        <f t="shared" si="7"/>
        <v>0</v>
      </c>
      <c r="J23" s="14">
        <f t="shared" si="5"/>
        <v>7165466.8799999999</v>
      </c>
      <c r="BF23" s="6"/>
      <c r="BG23" s="1" t="s">
        <v>184</v>
      </c>
    </row>
    <row r="24" spans="1:66" s="5" customFormat="1" ht="33.75" x14ac:dyDescent="0.25">
      <c r="A24" s="2" t="s">
        <v>56</v>
      </c>
      <c r="B24" s="3"/>
      <c r="C24" s="17" t="s">
        <v>333</v>
      </c>
      <c r="D24" s="18" t="s">
        <v>174</v>
      </c>
      <c r="E24" s="8">
        <v>2</v>
      </c>
      <c r="F24" s="14">
        <v>50292.866000000002</v>
      </c>
      <c r="G24" s="14">
        <f t="shared" si="6"/>
        <v>100585.732</v>
      </c>
      <c r="H24" s="14"/>
      <c r="I24" s="14">
        <f t="shared" si="7"/>
        <v>0</v>
      </c>
      <c r="J24" s="14">
        <f t="shared" si="5"/>
        <v>100585.732</v>
      </c>
      <c r="BF24" s="6"/>
      <c r="BG24" s="1" t="s">
        <v>333</v>
      </c>
    </row>
    <row r="25" spans="1:66" s="5" customFormat="1" ht="33.75" x14ac:dyDescent="0.25">
      <c r="A25" s="2" t="s">
        <v>58</v>
      </c>
      <c r="B25" s="3"/>
      <c r="C25" s="17" t="s">
        <v>334</v>
      </c>
      <c r="D25" s="18" t="s">
        <v>174</v>
      </c>
      <c r="E25" s="8">
        <v>2</v>
      </c>
      <c r="F25" s="14">
        <v>51508.222999999998</v>
      </c>
      <c r="G25" s="14">
        <f t="shared" si="6"/>
        <v>103016.446</v>
      </c>
      <c r="H25" s="14"/>
      <c r="I25" s="14">
        <f t="shared" si="7"/>
        <v>0</v>
      </c>
      <c r="J25" s="14">
        <f t="shared" si="5"/>
        <v>103016.446</v>
      </c>
      <c r="BF25" s="6"/>
      <c r="BG25" s="1" t="s">
        <v>334</v>
      </c>
    </row>
    <row r="26" spans="1:66" s="5" customFormat="1" ht="45" x14ac:dyDescent="0.25">
      <c r="A26" s="2" t="s">
        <v>60</v>
      </c>
      <c r="B26" s="3"/>
      <c r="C26" s="17" t="s">
        <v>188</v>
      </c>
      <c r="D26" s="18" t="s">
        <v>174</v>
      </c>
      <c r="E26" s="8">
        <v>22</v>
      </c>
      <c r="F26" s="14">
        <v>34645.611000000004</v>
      </c>
      <c r="G26" s="14">
        <f t="shared" si="6"/>
        <v>762203.44200000004</v>
      </c>
      <c r="H26" s="14"/>
      <c r="I26" s="14">
        <f t="shared" si="7"/>
        <v>0</v>
      </c>
      <c r="J26" s="14">
        <f t="shared" si="5"/>
        <v>762203.44200000004</v>
      </c>
      <c r="BF26" s="6"/>
      <c r="BG26" s="1" t="s">
        <v>188</v>
      </c>
    </row>
    <row r="27" spans="1:66" s="5" customFormat="1" ht="33.75" x14ac:dyDescent="0.25">
      <c r="A27" s="2" t="s">
        <v>62</v>
      </c>
      <c r="B27" s="3"/>
      <c r="C27" s="17" t="s">
        <v>335</v>
      </c>
      <c r="D27" s="18" t="s">
        <v>174</v>
      </c>
      <c r="E27" s="8">
        <v>176</v>
      </c>
      <c r="F27" s="14">
        <v>121241.406</v>
      </c>
      <c r="G27" s="14">
        <f t="shared" si="6"/>
        <v>21338487.456</v>
      </c>
      <c r="H27" s="14"/>
      <c r="I27" s="14">
        <f t="shared" si="7"/>
        <v>0</v>
      </c>
      <c r="J27" s="14">
        <f t="shared" si="5"/>
        <v>21338487.456</v>
      </c>
      <c r="BF27" s="6"/>
      <c r="BG27" s="1" t="s">
        <v>335</v>
      </c>
    </row>
    <row r="28" spans="1:66" s="5" customFormat="1" ht="33.75" x14ac:dyDescent="0.25">
      <c r="A28" s="2" t="s">
        <v>64</v>
      </c>
      <c r="B28" s="3"/>
      <c r="C28" s="17" t="s">
        <v>336</v>
      </c>
      <c r="D28" s="18" t="s">
        <v>174</v>
      </c>
      <c r="E28" s="8">
        <v>28</v>
      </c>
      <c r="F28" s="14">
        <v>59392.852999999996</v>
      </c>
      <c r="G28" s="14">
        <f t="shared" si="6"/>
        <v>1662999.8839999998</v>
      </c>
      <c r="H28" s="14"/>
      <c r="I28" s="14">
        <f t="shared" si="7"/>
        <v>0</v>
      </c>
      <c r="J28" s="14">
        <f t="shared" si="5"/>
        <v>1662999.8839999998</v>
      </c>
      <c r="BF28" s="6"/>
      <c r="BG28" s="1" t="s">
        <v>336</v>
      </c>
    </row>
    <row r="29" spans="1:66" s="5" customFormat="1" ht="33.75" x14ac:dyDescent="0.25">
      <c r="A29" s="2" t="s">
        <v>66</v>
      </c>
      <c r="B29" s="3"/>
      <c r="C29" s="17" t="s">
        <v>337</v>
      </c>
      <c r="D29" s="18" t="s">
        <v>174</v>
      </c>
      <c r="E29" s="8">
        <v>14</v>
      </c>
      <c r="F29" s="14">
        <v>62228.166000000005</v>
      </c>
      <c r="G29" s="14">
        <f t="shared" si="6"/>
        <v>871194.32400000002</v>
      </c>
      <c r="H29" s="14"/>
      <c r="I29" s="14">
        <f t="shared" si="7"/>
        <v>0</v>
      </c>
      <c r="J29" s="14">
        <f t="shared" si="5"/>
        <v>871194.32400000002</v>
      </c>
      <c r="BF29" s="6"/>
      <c r="BG29" s="1" t="s">
        <v>337</v>
      </c>
    </row>
    <row r="30" spans="1:66" s="5" customFormat="1" ht="45" x14ac:dyDescent="0.25">
      <c r="A30" s="2" t="s">
        <v>68</v>
      </c>
      <c r="B30" s="3"/>
      <c r="C30" s="17" t="s">
        <v>339</v>
      </c>
      <c r="D30" s="18" t="s">
        <v>174</v>
      </c>
      <c r="E30" s="8">
        <v>42</v>
      </c>
      <c r="F30" s="14">
        <v>38517.258000000002</v>
      </c>
      <c r="G30" s="14">
        <f t="shared" si="6"/>
        <v>1617724.8360000001</v>
      </c>
      <c r="H30" s="14"/>
      <c r="I30" s="14">
        <f t="shared" si="7"/>
        <v>0</v>
      </c>
      <c r="J30" s="14">
        <f t="shared" si="5"/>
        <v>1617724.8360000001</v>
      </c>
      <c r="BF30" s="6"/>
      <c r="BG30" s="1" t="s">
        <v>339</v>
      </c>
    </row>
    <row r="31" spans="1:66" s="5" customFormat="1" ht="45" x14ac:dyDescent="0.25">
      <c r="A31" s="2" t="s">
        <v>70</v>
      </c>
      <c r="B31" s="3"/>
      <c r="C31" s="17" t="s">
        <v>176</v>
      </c>
      <c r="D31" s="18" t="s">
        <v>174</v>
      </c>
      <c r="E31" s="8">
        <v>97</v>
      </c>
      <c r="F31" s="14">
        <v>3421.34</v>
      </c>
      <c r="G31" s="14">
        <f t="shared" si="6"/>
        <v>331869.98000000004</v>
      </c>
      <c r="H31" s="14"/>
      <c r="I31" s="14">
        <f t="shared" si="7"/>
        <v>0</v>
      </c>
      <c r="J31" s="14">
        <f t="shared" si="5"/>
        <v>331869.98000000004</v>
      </c>
      <c r="BF31" s="6"/>
      <c r="BG31" s="1" t="s">
        <v>176</v>
      </c>
    </row>
    <row r="32" spans="1:66" s="5" customFormat="1" ht="33.75" x14ac:dyDescent="0.25">
      <c r="A32" s="2" t="s">
        <v>72</v>
      </c>
      <c r="B32" s="3"/>
      <c r="C32" s="17" t="s">
        <v>194</v>
      </c>
      <c r="D32" s="18" t="s">
        <v>174</v>
      </c>
      <c r="E32" s="8">
        <v>2240</v>
      </c>
      <c r="F32" s="14">
        <v>1598.454</v>
      </c>
      <c r="G32" s="14">
        <f t="shared" si="6"/>
        <v>3580536.96</v>
      </c>
      <c r="H32" s="14"/>
      <c r="I32" s="14">
        <f t="shared" si="7"/>
        <v>0</v>
      </c>
      <c r="J32" s="14">
        <f t="shared" si="5"/>
        <v>3580536.96</v>
      </c>
      <c r="BF32" s="6"/>
      <c r="BG32" s="1" t="s">
        <v>194</v>
      </c>
    </row>
    <row r="33" spans="1:66" s="5" customFormat="1" ht="33.75" x14ac:dyDescent="0.25">
      <c r="A33" s="2" t="s">
        <v>74</v>
      </c>
      <c r="B33" s="3"/>
      <c r="C33" s="17" t="s">
        <v>196</v>
      </c>
      <c r="D33" s="18" t="s">
        <v>174</v>
      </c>
      <c r="E33" s="8">
        <v>3494</v>
      </c>
      <c r="F33" s="14">
        <v>447.73300000000006</v>
      </c>
      <c r="G33" s="14">
        <f t="shared" si="6"/>
        <v>1564379.1020000002</v>
      </c>
      <c r="H33" s="14"/>
      <c r="I33" s="14">
        <f t="shared" si="7"/>
        <v>0</v>
      </c>
      <c r="J33" s="14">
        <f t="shared" si="5"/>
        <v>1564379.1020000002</v>
      </c>
      <c r="BF33" s="6"/>
      <c r="BG33" s="1" t="s">
        <v>196</v>
      </c>
    </row>
    <row r="34" spans="1:66" s="5" customFormat="1" ht="33.75" x14ac:dyDescent="0.25">
      <c r="A34" s="2" t="s">
        <v>76</v>
      </c>
      <c r="B34" s="3"/>
      <c r="C34" s="17" t="s">
        <v>741</v>
      </c>
      <c r="D34" s="18" t="s">
        <v>174</v>
      </c>
      <c r="E34" s="8">
        <v>194</v>
      </c>
      <c r="F34" s="14">
        <v>1336.9070000000002</v>
      </c>
      <c r="G34" s="14">
        <f t="shared" si="6"/>
        <v>259359.95800000004</v>
      </c>
      <c r="H34" s="14"/>
      <c r="I34" s="14">
        <f t="shared" si="7"/>
        <v>0</v>
      </c>
      <c r="J34" s="14">
        <f t="shared" si="5"/>
        <v>259359.95800000004</v>
      </c>
      <c r="BF34" s="6"/>
      <c r="BG34" s="1" t="s">
        <v>741</v>
      </c>
    </row>
    <row r="35" spans="1:66" s="5" customFormat="1" ht="45" x14ac:dyDescent="0.25">
      <c r="A35" s="2" t="s">
        <v>78</v>
      </c>
      <c r="B35" s="3"/>
      <c r="C35" s="17" t="s">
        <v>344</v>
      </c>
      <c r="D35" s="18" t="s">
        <v>174</v>
      </c>
      <c r="E35" s="8">
        <v>24</v>
      </c>
      <c r="F35" s="14">
        <v>4180.2539999999999</v>
      </c>
      <c r="G35" s="14">
        <f t="shared" si="6"/>
        <v>100326.09599999999</v>
      </c>
      <c r="H35" s="14"/>
      <c r="I35" s="14">
        <f t="shared" si="7"/>
        <v>0</v>
      </c>
      <c r="J35" s="14">
        <f t="shared" si="5"/>
        <v>100326.09599999999</v>
      </c>
      <c r="BF35" s="6"/>
      <c r="BG35" s="1" t="s">
        <v>344</v>
      </c>
    </row>
    <row r="36" spans="1:66" s="66" customFormat="1" ht="22.5" x14ac:dyDescent="0.25">
      <c r="A36" s="67" t="s">
        <v>522</v>
      </c>
      <c r="B36" s="82" t="s">
        <v>200</v>
      </c>
      <c r="C36" s="69" t="s">
        <v>201</v>
      </c>
      <c r="D36" s="70" t="s">
        <v>3</v>
      </c>
      <c r="E36" s="83">
        <v>19.012450000000001</v>
      </c>
      <c r="F36" s="62"/>
      <c r="G36" s="62">
        <f>E36*F36</f>
        <v>0</v>
      </c>
      <c r="H36" s="62">
        <v>343215.1</v>
      </c>
      <c r="I36" s="62">
        <f>E36*H36</f>
        <v>6525359.927995</v>
      </c>
      <c r="J36" s="62">
        <f t="shared" si="5"/>
        <v>6525359.927995</v>
      </c>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4"/>
      <c r="BG36" s="65" t="s">
        <v>201</v>
      </c>
      <c r="BH36" s="63"/>
      <c r="BI36" s="63"/>
      <c r="BJ36" s="63"/>
      <c r="BK36" s="63"/>
      <c r="BL36" s="63"/>
      <c r="BN36" s="76"/>
    </row>
    <row r="37" spans="1:66" s="5" customFormat="1" ht="15" x14ac:dyDescent="0.25">
      <c r="A37" s="2" t="s">
        <v>523</v>
      </c>
      <c r="B37" s="3" t="s">
        <v>169</v>
      </c>
      <c r="C37" s="17" t="s">
        <v>170</v>
      </c>
      <c r="D37" s="18" t="s">
        <v>171</v>
      </c>
      <c r="E37" s="27">
        <v>23.765563</v>
      </c>
      <c r="F37" s="14">
        <v>380</v>
      </c>
      <c r="G37" s="14">
        <f t="shared" ref="G37:G93" si="8">E37*F37</f>
        <v>9030.9139400000004</v>
      </c>
      <c r="H37" s="14"/>
      <c r="I37" s="14">
        <f t="shared" ref="I37:I93" si="9">E37*H37</f>
        <v>0</v>
      </c>
      <c r="J37" s="14">
        <f t="shared" si="5"/>
        <v>9030.9139400000004</v>
      </c>
      <c r="BF37" s="6"/>
      <c r="BG37" s="1" t="s">
        <v>170</v>
      </c>
    </row>
    <row r="38" spans="1:66" s="5" customFormat="1" ht="22.5" x14ac:dyDescent="0.25">
      <c r="A38" s="2" t="s">
        <v>84</v>
      </c>
      <c r="B38" s="3"/>
      <c r="C38" s="17" t="s">
        <v>348</v>
      </c>
      <c r="D38" s="18" t="s">
        <v>174</v>
      </c>
      <c r="E38" s="8">
        <v>116</v>
      </c>
      <c r="F38" s="14">
        <v>4707.0660000000007</v>
      </c>
      <c r="G38" s="14">
        <f t="shared" si="8"/>
        <v>546019.65600000008</v>
      </c>
      <c r="H38" s="14"/>
      <c r="I38" s="14">
        <f t="shared" si="9"/>
        <v>0</v>
      </c>
      <c r="J38" s="14">
        <f t="shared" si="5"/>
        <v>546019.65600000008</v>
      </c>
      <c r="BF38" s="6"/>
      <c r="BG38" s="1" t="s">
        <v>348</v>
      </c>
    </row>
    <row r="39" spans="1:66" s="5" customFormat="1" ht="22.5" x14ac:dyDescent="0.25">
      <c r="A39" s="2" t="s">
        <v>86</v>
      </c>
      <c r="B39" s="3"/>
      <c r="C39" s="17" t="s">
        <v>203</v>
      </c>
      <c r="D39" s="18" t="s">
        <v>174</v>
      </c>
      <c r="E39" s="8">
        <v>2</v>
      </c>
      <c r="F39" s="14">
        <v>5883.8389999999999</v>
      </c>
      <c r="G39" s="14">
        <f t="shared" si="8"/>
        <v>11767.678</v>
      </c>
      <c r="H39" s="14"/>
      <c r="I39" s="14">
        <f t="shared" si="9"/>
        <v>0</v>
      </c>
      <c r="J39" s="14">
        <f t="shared" si="5"/>
        <v>11767.678</v>
      </c>
      <c r="BF39" s="6"/>
      <c r="BG39" s="1" t="s">
        <v>203</v>
      </c>
    </row>
    <row r="40" spans="1:66" s="5" customFormat="1" ht="22.5" x14ac:dyDescent="0.25">
      <c r="A40" s="2" t="s">
        <v>88</v>
      </c>
      <c r="B40" s="3"/>
      <c r="C40" s="17" t="s">
        <v>204</v>
      </c>
      <c r="D40" s="18" t="s">
        <v>174</v>
      </c>
      <c r="E40" s="8">
        <v>8</v>
      </c>
      <c r="F40" s="14">
        <v>7060.6120000000001</v>
      </c>
      <c r="G40" s="14">
        <f t="shared" si="8"/>
        <v>56484.896000000001</v>
      </c>
      <c r="H40" s="14"/>
      <c r="I40" s="14">
        <f t="shared" si="9"/>
        <v>0</v>
      </c>
      <c r="J40" s="14">
        <f t="shared" si="5"/>
        <v>56484.896000000001</v>
      </c>
      <c r="BF40" s="6"/>
      <c r="BG40" s="1" t="s">
        <v>204</v>
      </c>
    </row>
    <row r="41" spans="1:66" s="5" customFormat="1" ht="22.5" x14ac:dyDescent="0.25">
      <c r="A41" s="2" t="s">
        <v>90</v>
      </c>
      <c r="B41" s="3"/>
      <c r="C41" s="17" t="s">
        <v>349</v>
      </c>
      <c r="D41" s="18" t="s">
        <v>174</v>
      </c>
      <c r="E41" s="8">
        <v>137</v>
      </c>
      <c r="F41" s="14">
        <v>7162.9350000000004</v>
      </c>
      <c r="G41" s="14">
        <f t="shared" si="8"/>
        <v>981322.09500000009</v>
      </c>
      <c r="H41" s="14"/>
      <c r="I41" s="14">
        <f t="shared" si="9"/>
        <v>0</v>
      </c>
      <c r="J41" s="14">
        <f t="shared" si="5"/>
        <v>981322.09500000009</v>
      </c>
      <c r="BF41" s="6"/>
      <c r="BG41" s="1" t="s">
        <v>349</v>
      </c>
    </row>
    <row r="42" spans="1:66" s="5" customFormat="1" ht="22.5" x14ac:dyDescent="0.25">
      <c r="A42" s="2" t="s">
        <v>92</v>
      </c>
      <c r="B42" s="3"/>
      <c r="C42" s="17" t="s">
        <v>675</v>
      </c>
      <c r="D42" s="18" t="s">
        <v>174</v>
      </c>
      <c r="E42" s="8">
        <v>84</v>
      </c>
      <c r="F42" s="14">
        <v>8186.2170000000006</v>
      </c>
      <c r="G42" s="14">
        <f t="shared" si="8"/>
        <v>687642.228</v>
      </c>
      <c r="H42" s="14"/>
      <c r="I42" s="14">
        <f t="shared" si="9"/>
        <v>0</v>
      </c>
      <c r="J42" s="14">
        <f t="shared" si="5"/>
        <v>687642.228</v>
      </c>
      <c r="BF42" s="6"/>
      <c r="BG42" s="1" t="s">
        <v>675</v>
      </c>
    </row>
    <row r="43" spans="1:66" s="5" customFormat="1" ht="22.5" x14ac:dyDescent="0.25">
      <c r="A43" s="2" t="s">
        <v>94</v>
      </c>
      <c r="B43" s="3"/>
      <c r="C43" s="17" t="s">
        <v>700</v>
      </c>
      <c r="D43" s="18" t="s">
        <v>174</v>
      </c>
      <c r="E43" s="8">
        <v>21</v>
      </c>
      <c r="F43" s="14">
        <v>9209.4860000000008</v>
      </c>
      <c r="G43" s="14">
        <f t="shared" si="8"/>
        <v>193399.20600000001</v>
      </c>
      <c r="H43" s="14"/>
      <c r="I43" s="14">
        <f t="shared" si="9"/>
        <v>0</v>
      </c>
      <c r="J43" s="14">
        <f t="shared" si="5"/>
        <v>193399.20600000001</v>
      </c>
      <c r="BF43" s="6"/>
      <c r="BG43" s="1" t="s">
        <v>700</v>
      </c>
    </row>
    <row r="44" spans="1:66" s="5" customFormat="1" ht="22.5" x14ac:dyDescent="0.25">
      <c r="A44" s="2" t="s">
        <v>96</v>
      </c>
      <c r="B44" s="3"/>
      <c r="C44" s="17" t="s">
        <v>657</v>
      </c>
      <c r="D44" s="18" t="s">
        <v>174</v>
      </c>
      <c r="E44" s="8">
        <v>48</v>
      </c>
      <c r="F44" s="14">
        <v>10232.768</v>
      </c>
      <c r="G44" s="14">
        <f t="shared" si="8"/>
        <v>491172.864</v>
      </c>
      <c r="H44" s="14"/>
      <c r="I44" s="14">
        <f t="shared" si="9"/>
        <v>0</v>
      </c>
      <c r="J44" s="14">
        <f t="shared" si="5"/>
        <v>491172.864</v>
      </c>
      <c r="BF44" s="6"/>
      <c r="BG44" s="1" t="s">
        <v>657</v>
      </c>
    </row>
    <row r="45" spans="1:66" s="5" customFormat="1" ht="22.5" x14ac:dyDescent="0.25">
      <c r="A45" s="2" t="s">
        <v>98</v>
      </c>
      <c r="B45" s="3"/>
      <c r="C45" s="17" t="s">
        <v>638</v>
      </c>
      <c r="D45" s="18" t="s">
        <v>174</v>
      </c>
      <c r="E45" s="8">
        <v>2</v>
      </c>
      <c r="F45" s="14">
        <v>14325.87</v>
      </c>
      <c r="G45" s="14">
        <f t="shared" si="8"/>
        <v>28651.74</v>
      </c>
      <c r="H45" s="14"/>
      <c r="I45" s="14">
        <f t="shared" si="9"/>
        <v>0</v>
      </c>
      <c r="J45" s="14">
        <f t="shared" si="5"/>
        <v>28651.74</v>
      </c>
      <c r="BF45" s="6"/>
      <c r="BG45" s="1" t="s">
        <v>638</v>
      </c>
    </row>
    <row r="46" spans="1:66" s="5" customFormat="1" ht="22.5" x14ac:dyDescent="0.25">
      <c r="A46" s="2" t="s">
        <v>100</v>
      </c>
      <c r="B46" s="3"/>
      <c r="C46" s="17" t="s">
        <v>742</v>
      </c>
      <c r="D46" s="18" t="s">
        <v>174</v>
      </c>
      <c r="E46" s="8">
        <v>104</v>
      </c>
      <c r="F46" s="14">
        <v>12240.735000000001</v>
      </c>
      <c r="G46" s="14">
        <f t="shared" si="8"/>
        <v>1273036.44</v>
      </c>
      <c r="H46" s="14"/>
      <c r="I46" s="14">
        <f t="shared" si="9"/>
        <v>0</v>
      </c>
      <c r="J46" s="14">
        <f t="shared" si="5"/>
        <v>1273036.44</v>
      </c>
      <c r="BF46" s="6"/>
      <c r="BG46" s="1" t="s">
        <v>742</v>
      </c>
    </row>
    <row r="47" spans="1:66" s="5" customFormat="1" ht="22.5" x14ac:dyDescent="0.25">
      <c r="A47" s="2" t="s">
        <v>102</v>
      </c>
      <c r="B47" s="3"/>
      <c r="C47" s="17" t="s">
        <v>636</v>
      </c>
      <c r="D47" s="18" t="s">
        <v>174</v>
      </c>
      <c r="E47" s="8">
        <v>39</v>
      </c>
      <c r="F47" s="14">
        <v>5597.1890000000003</v>
      </c>
      <c r="G47" s="14">
        <f t="shared" si="8"/>
        <v>218290.37100000001</v>
      </c>
      <c r="H47" s="14"/>
      <c r="I47" s="14">
        <f t="shared" si="9"/>
        <v>0</v>
      </c>
      <c r="J47" s="14">
        <f t="shared" si="5"/>
        <v>218290.37100000001</v>
      </c>
      <c r="BF47" s="6"/>
      <c r="BG47" s="1" t="s">
        <v>636</v>
      </c>
    </row>
    <row r="48" spans="1:66" s="5" customFormat="1" ht="22.5" x14ac:dyDescent="0.25">
      <c r="A48" s="2" t="s">
        <v>104</v>
      </c>
      <c r="B48" s="3"/>
      <c r="C48" s="17" t="s">
        <v>743</v>
      </c>
      <c r="D48" s="18" t="s">
        <v>174</v>
      </c>
      <c r="E48" s="8">
        <v>39</v>
      </c>
      <c r="F48" s="14">
        <v>8218.0540000000001</v>
      </c>
      <c r="G48" s="14">
        <f t="shared" si="8"/>
        <v>320504.10600000003</v>
      </c>
      <c r="H48" s="14"/>
      <c r="I48" s="14">
        <f t="shared" si="9"/>
        <v>0</v>
      </c>
      <c r="J48" s="14">
        <f t="shared" si="5"/>
        <v>320504.10600000003</v>
      </c>
      <c r="BF48" s="6"/>
      <c r="BG48" s="1" t="s">
        <v>743</v>
      </c>
    </row>
    <row r="49" spans="1:59" s="5" customFormat="1" ht="22.5" x14ac:dyDescent="0.25">
      <c r="A49" s="2" t="s">
        <v>106</v>
      </c>
      <c r="B49" s="3"/>
      <c r="C49" s="17" t="s">
        <v>744</v>
      </c>
      <c r="D49" s="18" t="s">
        <v>174</v>
      </c>
      <c r="E49" s="8">
        <v>4</v>
      </c>
      <c r="F49" s="14">
        <v>12843.662</v>
      </c>
      <c r="G49" s="14">
        <f t="shared" si="8"/>
        <v>51374.648000000001</v>
      </c>
      <c r="H49" s="14"/>
      <c r="I49" s="14">
        <f t="shared" si="9"/>
        <v>0</v>
      </c>
      <c r="J49" s="14">
        <f t="shared" si="5"/>
        <v>51374.648000000001</v>
      </c>
      <c r="BF49" s="6"/>
      <c r="BG49" s="1" t="s">
        <v>744</v>
      </c>
    </row>
    <row r="50" spans="1:59" s="5" customFormat="1" ht="22.5" x14ac:dyDescent="0.25">
      <c r="A50" s="2" t="s">
        <v>108</v>
      </c>
      <c r="B50" s="3"/>
      <c r="C50" s="17" t="s">
        <v>745</v>
      </c>
      <c r="D50" s="18" t="s">
        <v>174</v>
      </c>
      <c r="E50" s="8">
        <v>7</v>
      </c>
      <c r="F50" s="14">
        <v>12843.662</v>
      </c>
      <c r="G50" s="14">
        <f t="shared" si="8"/>
        <v>89905.634000000005</v>
      </c>
      <c r="H50" s="14"/>
      <c r="I50" s="14">
        <f t="shared" si="9"/>
        <v>0</v>
      </c>
      <c r="J50" s="14">
        <f t="shared" si="5"/>
        <v>89905.634000000005</v>
      </c>
      <c r="BF50" s="6"/>
      <c r="BG50" s="1" t="s">
        <v>745</v>
      </c>
    </row>
    <row r="51" spans="1:59" s="5" customFormat="1" ht="22.5" x14ac:dyDescent="0.25">
      <c r="A51" s="2" t="s">
        <v>110</v>
      </c>
      <c r="B51" s="3"/>
      <c r="C51" s="17" t="s">
        <v>746</v>
      </c>
      <c r="D51" s="18" t="s">
        <v>174</v>
      </c>
      <c r="E51" s="8">
        <v>97</v>
      </c>
      <c r="F51" s="14">
        <v>23118.589</v>
      </c>
      <c r="G51" s="14">
        <f t="shared" si="8"/>
        <v>2242503.1329999999</v>
      </c>
      <c r="H51" s="14"/>
      <c r="I51" s="14">
        <f t="shared" si="9"/>
        <v>0</v>
      </c>
      <c r="J51" s="14">
        <f t="shared" si="5"/>
        <v>2242503.1329999999</v>
      </c>
      <c r="BF51" s="6"/>
      <c r="BG51" s="1" t="s">
        <v>746</v>
      </c>
    </row>
    <row r="52" spans="1:59" s="5" customFormat="1" ht="22.5" x14ac:dyDescent="0.25">
      <c r="A52" s="2" t="s">
        <v>112</v>
      </c>
      <c r="B52" s="3"/>
      <c r="C52" s="17" t="s">
        <v>747</v>
      </c>
      <c r="D52" s="18" t="s">
        <v>174</v>
      </c>
      <c r="E52" s="8">
        <v>8</v>
      </c>
      <c r="F52" s="14">
        <v>29097.107</v>
      </c>
      <c r="G52" s="14">
        <f t="shared" si="8"/>
        <v>232776.856</v>
      </c>
      <c r="H52" s="14"/>
      <c r="I52" s="14">
        <f t="shared" si="9"/>
        <v>0</v>
      </c>
      <c r="J52" s="14">
        <f t="shared" si="5"/>
        <v>232776.856</v>
      </c>
      <c r="BF52" s="6"/>
      <c r="BG52" s="1" t="s">
        <v>747</v>
      </c>
    </row>
    <row r="53" spans="1:59" s="5" customFormat="1" ht="22.5" x14ac:dyDescent="0.25">
      <c r="A53" s="2" t="s">
        <v>114</v>
      </c>
      <c r="B53" s="3"/>
      <c r="C53" s="17" t="s">
        <v>353</v>
      </c>
      <c r="D53" s="18" t="s">
        <v>174</v>
      </c>
      <c r="E53" s="8">
        <v>119</v>
      </c>
      <c r="F53" s="14">
        <v>1715.6100000000001</v>
      </c>
      <c r="G53" s="14">
        <f t="shared" si="8"/>
        <v>204157.59000000003</v>
      </c>
      <c r="H53" s="14"/>
      <c r="I53" s="14">
        <f t="shared" si="9"/>
        <v>0</v>
      </c>
      <c r="J53" s="14">
        <f t="shared" si="5"/>
        <v>204157.59000000003</v>
      </c>
      <c r="BF53" s="6"/>
      <c r="BG53" s="1" t="s">
        <v>353</v>
      </c>
    </row>
    <row r="54" spans="1:59" s="5" customFormat="1" ht="22.5" x14ac:dyDescent="0.25">
      <c r="A54" s="2" t="s">
        <v>116</v>
      </c>
      <c r="B54" s="3"/>
      <c r="C54" s="17" t="s">
        <v>354</v>
      </c>
      <c r="D54" s="18" t="s">
        <v>174</v>
      </c>
      <c r="E54" s="8">
        <v>26</v>
      </c>
      <c r="F54" s="14">
        <v>2248.8440000000001</v>
      </c>
      <c r="G54" s="14">
        <f t="shared" si="8"/>
        <v>58469.944000000003</v>
      </c>
      <c r="H54" s="14"/>
      <c r="I54" s="14">
        <f t="shared" si="9"/>
        <v>0</v>
      </c>
      <c r="J54" s="14">
        <f t="shared" si="5"/>
        <v>58469.944000000003</v>
      </c>
      <c r="BF54" s="6"/>
      <c r="BG54" s="1" t="s">
        <v>354</v>
      </c>
    </row>
    <row r="55" spans="1:59" s="5" customFormat="1" ht="22.5" x14ac:dyDescent="0.25">
      <c r="A55" s="2" t="s">
        <v>118</v>
      </c>
      <c r="B55" s="3"/>
      <c r="C55" s="17" t="s">
        <v>355</v>
      </c>
      <c r="D55" s="18" t="s">
        <v>174</v>
      </c>
      <c r="E55" s="8">
        <v>9</v>
      </c>
      <c r="F55" s="14">
        <v>2828.4490000000001</v>
      </c>
      <c r="G55" s="14">
        <f t="shared" si="8"/>
        <v>25456.041000000001</v>
      </c>
      <c r="H55" s="14"/>
      <c r="I55" s="14">
        <f t="shared" si="9"/>
        <v>0</v>
      </c>
      <c r="J55" s="14">
        <f t="shared" si="5"/>
        <v>25456.041000000001</v>
      </c>
      <c r="BF55" s="6"/>
      <c r="BG55" s="1" t="s">
        <v>355</v>
      </c>
    </row>
    <row r="56" spans="1:59" s="5" customFormat="1" ht="22.5" x14ac:dyDescent="0.25">
      <c r="A56" s="2" t="s">
        <v>120</v>
      </c>
      <c r="B56" s="3"/>
      <c r="C56" s="17" t="s">
        <v>614</v>
      </c>
      <c r="D56" s="18" t="s">
        <v>174</v>
      </c>
      <c r="E56" s="8">
        <v>153</v>
      </c>
      <c r="F56" s="14">
        <v>3361.683</v>
      </c>
      <c r="G56" s="14">
        <f t="shared" si="8"/>
        <v>514337.49900000001</v>
      </c>
      <c r="H56" s="14"/>
      <c r="I56" s="14">
        <f t="shared" si="9"/>
        <v>0</v>
      </c>
      <c r="J56" s="14">
        <f t="shared" si="5"/>
        <v>514337.49900000001</v>
      </c>
      <c r="BF56" s="6"/>
      <c r="BG56" s="1" t="s">
        <v>614</v>
      </c>
    </row>
    <row r="57" spans="1:59" s="5" customFormat="1" ht="22.5" x14ac:dyDescent="0.25">
      <c r="A57" s="2" t="s">
        <v>122</v>
      </c>
      <c r="B57" s="3"/>
      <c r="C57" s="17" t="s">
        <v>356</v>
      </c>
      <c r="D57" s="18" t="s">
        <v>174</v>
      </c>
      <c r="E57" s="8">
        <v>116</v>
      </c>
      <c r="F57" s="14">
        <v>3964.4670000000001</v>
      </c>
      <c r="G57" s="14">
        <f t="shared" si="8"/>
        <v>459878.17200000002</v>
      </c>
      <c r="H57" s="14"/>
      <c r="I57" s="14">
        <f t="shared" si="9"/>
        <v>0</v>
      </c>
      <c r="J57" s="14">
        <f t="shared" si="5"/>
        <v>459878.17200000002</v>
      </c>
      <c r="BF57" s="6"/>
      <c r="BG57" s="1" t="s">
        <v>356</v>
      </c>
    </row>
    <row r="58" spans="1:59" s="5" customFormat="1" ht="22.5" x14ac:dyDescent="0.25">
      <c r="A58" s="2" t="s">
        <v>124</v>
      </c>
      <c r="B58" s="3"/>
      <c r="C58" s="17" t="s">
        <v>210</v>
      </c>
      <c r="D58" s="18" t="s">
        <v>174</v>
      </c>
      <c r="E58" s="8">
        <v>146</v>
      </c>
      <c r="F58" s="14">
        <v>4497.7010000000009</v>
      </c>
      <c r="G58" s="14">
        <f t="shared" si="8"/>
        <v>656664.34600000014</v>
      </c>
      <c r="H58" s="14"/>
      <c r="I58" s="14">
        <f t="shared" si="9"/>
        <v>0</v>
      </c>
      <c r="J58" s="14">
        <f t="shared" si="5"/>
        <v>656664.34600000014</v>
      </c>
      <c r="BF58" s="6"/>
      <c r="BG58" s="1" t="s">
        <v>210</v>
      </c>
    </row>
    <row r="59" spans="1:59" s="5" customFormat="1" ht="22.5" x14ac:dyDescent="0.25">
      <c r="A59" s="2" t="s">
        <v>126</v>
      </c>
      <c r="B59" s="3"/>
      <c r="C59" s="17" t="s">
        <v>643</v>
      </c>
      <c r="D59" s="18" t="s">
        <v>174</v>
      </c>
      <c r="E59" s="8">
        <v>39</v>
      </c>
      <c r="F59" s="14">
        <v>5077.2930000000006</v>
      </c>
      <c r="G59" s="14">
        <f t="shared" si="8"/>
        <v>198014.42700000003</v>
      </c>
      <c r="H59" s="14"/>
      <c r="I59" s="14">
        <f t="shared" si="9"/>
        <v>0</v>
      </c>
      <c r="J59" s="14">
        <f t="shared" si="5"/>
        <v>198014.42700000003</v>
      </c>
      <c r="BF59" s="6"/>
      <c r="BG59" s="1" t="s">
        <v>643</v>
      </c>
    </row>
    <row r="60" spans="1:59" s="5" customFormat="1" ht="22.5" x14ac:dyDescent="0.25">
      <c r="A60" s="2" t="s">
        <v>128</v>
      </c>
      <c r="B60" s="3"/>
      <c r="C60" s="17" t="s">
        <v>357</v>
      </c>
      <c r="D60" s="18" t="s">
        <v>174</v>
      </c>
      <c r="E60" s="8">
        <v>35</v>
      </c>
      <c r="F60" s="14">
        <v>6171.5810000000001</v>
      </c>
      <c r="G60" s="14">
        <f t="shared" si="8"/>
        <v>216005.33499999999</v>
      </c>
      <c r="H60" s="14"/>
      <c r="I60" s="14">
        <f t="shared" si="9"/>
        <v>0</v>
      </c>
      <c r="J60" s="14">
        <f t="shared" si="5"/>
        <v>216005.33499999999</v>
      </c>
      <c r="BF60" s="6"/>
      <c r="BG60" s="1" t="s">
        <v>357</v>
      </c>
    </row>
    <row r="61" spans="1:59" s="5" customFormat="1" ht="22.5" x14ac:dyDescent="0.25">
      <c r="A61" s="2" t="s">
        <v>130</v>
      </c>
      <c r="B61" s="3"/>
      <c r="C61" s="17" t="s">
        <v>748</v>
      </c>
      <c r="D61" s="18" t="s">
        <v>174</v>
      </c>
      <c r="E61" s="8">
        <v>3</v>
      </c>
      <c r="F61" s="14">
        <v>7854.7429999999995</v>
      </c>
      <c r="G61" s="14">
        <f t="shared" si="8"/>
        <v>23564.228999999999</v>
      </c>
      <c r="H61" s="14"/>
      <c r="I61" s="14">
        <f t="shared" si="9"/>
        <v>0</v>
      </c>
      <c r="J61" s="14">
        <f t="shared" si="5"/>
        <v>23564.228999999999</v>
      </c>
      <c r="BF61" s="6"/>
      <c r="BG61" s="1" t="s">
        <v>748</v>
      </c>
    </row>
    <row r="62" spans="1:59" s="5" customFormat="1" ht="22.5" x14ac:dyDescent="0.25">
      <c r="A62" s="2" t="s">
        <v>132</v>
      </c>
      <c r="B62" s="3"/>
      <c r="C62" s="17" t="s">
        <v>659</v>
      </c>
      <c r="D62" s="18" t="s">
        <v>174</v>
      </c>
      <c r="E62" s="8">
        <v>3</v>
      </c>
      <c r="F62" s="14">
        <v>8438.9760000000006</v>
      </c>
      <c r="G62" s="14">
        <f t="shared" si="8"/>
        <v>25316.928</v>
      </c>
      <c r="H62" s="14"/>
      <c r="I62" s="14">
        <f t="shared" si="9"/>
        <v>0</v>
      </c>
      <c r="J62" s="14">
        <f t="shared" si="5"/>
        <v>25316.928</v>
      </c>
      <c r="BF62" s="6"/>
      <c r="BG62" s="1" t="s">
        <v>659</v>
      </c>
    </row>
    <row r="63" spans="1:59" s="5" customFormat="1" ht="22.5" x14ac:dyDescent="0.25">
      <c r="A63" s="2" t="s">
        <v>134</v>
      </c>
      <c r="B63" s="3"/>
      <c r="C63" s="17" t="s">
        <v>709</v>
      </c>
      <c r="D63" s="18" t="s">
        <v>174</v>
      </c>
      <c r="E63" s="8">
        <v>14</v>
      </c>
      <c r="F63" s="14">
        <v>9564.1779999999999</v>
      </c>
      <c r="G63" s="14">
        <f t="shared" si="8"/>
        <v>133898.492</v>
      </c>
      <c r="H63" s="14"/>
      <c r="I63" s="14">
        <f t="shared" si="9"/>
        <v>0</v>
      </c>
      <c r="J63" s="14">
        <f t="shared" si="5"/>
        <v>133898.492</v>
      </c>
      <c r="BF63" s="6"/>
      <c r="BG63" s="1" t="s">
        <v>709</v>
      </c>
    </row>
    <row r="64" spans="1:59" s="5" customFormat="1" ht="22.5" x14ac:dyDescent="0.25">
      <c r="A64" s="2" t="s">
        <v>362</v>
      </c>
      <c r="B64" s="3"/>
      <c r="C64" s="17" t="s">
        <v>749</v>
      </c>
      <c r="D64" s="18" t="s">
        <v>174</v>
      </c>
      <c r="E64" s="8">
        <v>3</v>
      </c>
      <c r="F64" s="14">
        <v>11221.054</v>
      </c>
      <c r="G64" s="14">
        <f t="shared" si="8"/>
        <v>33663.161999999997</v>
      </c>
      <c r="H64" s="14"/>
      <c r="I64" s="14">
        <f t="shared" si="9"/>
        <v>0</v>
      </c>
      <c r="J64" s="14">
        <f t="shared" si="5"/>
        <v>33663.161999999997</v>
      </c>
      <c r="BF64" s="6"/>
      <c r="BG64" s="1" t="s">
        <v>749</v>
      </c>
    </row>
    <row r="65" spans="1:60" s="5" customFormat="1" ht="22.5" x14ac:dyDescent="0.25">
      <c r="A65" s="2" t="s">
        <v>140</v>
      </c>
      <c r="B65" s="3"/>
      <c r="C65" s="17" t="s">
        <v>750</v>
      </c>
      <c r="D65" s="18" t="s">
        <v>174</v>
      </c>
      <c r="E65" s="8">
        <v>3</v>
      </c>
      <c r="F65" s="14">
        <v>16831.581000000002</v>
      </c>
      <c r="G65" s="14">
        <f t="shared" si="8"/>
        <v>50494.743000000002</v>
      </c>
      <c r="H65" s="14"/>
      <c r="I65" s="14">
        <f t="shared" si="9"/>
        <v>0</v>
      </c>
      <c r="J65" s="14">
        <f t="shared" si="5"/>
        <v>50494.743000000002</v>
      </c>
      <c r="BF65" s="6"/>
      <c r="BG65" s="1" t="s">
        <v>750</v>
      </c>
    </row>
    <row r="66" spans="1:60" s="5" customFormat="1" ht="22.5" x14ac:dyDescent="0.25">
      <c r="A66" s="2" t="s">
        <v>364</v>
      </c>
      <c r="B66" s="3"/>
      <c r="C66" s="17" t="s">
        <v>213</v>
      </c>
      <c r="D66" s="18" t="s">
        <v>174</v>
      </c>
      <c r="E66" s="8">
        <v>55</v>
      </c>
      <c r="F66" s="14">
        <v>12788.373</v>
      </c>
      <c r="G66" s="14">
        <f t="shared" si="8"/>
        <v>703360.51500000001</v>
      </c>
      <c r="H66" s="14"/>
      <c r="I66" s="14">
        <f t="shared" si="9"/>
        <v>0</v>
      </c>
      <c r="J66" s="14">
        <f t="shared" si="5"/>
        <v>703360.51500000001</v>
      </c>
      <c r="BF66" s="6"/>
      <c r="BG66" s="1" t="s">
        <v>213</v>
      </c>
    </row>
    <row r="67" spans="1:60" s="5" customFormat="1" ht="22.5" x14ac:dyDescent="0.25">
      <c r="A67" s="2" t="s">
        <v>365</v>
      </c>
      <c r="B67" s="3"/>
      <c r="C67" s="17" t="s">
        <v>220</v>
      </c>
      <c r="D67" s="18" t="s">
        <v>174</v>
      </c>
      <c r="E67" s="8">
        <v>648</v>
      </c>
      <c r="F67" s="14">
        <v>7032.87</v>
      </c>
      <c r="G67" s="14">
        <f t="shared" si="8"/>
        <v>4557299.76</v>
      </c>
      <c r="H67" s="14"/>
      <c r="I67" s="14">
        <f t="shared" si="9"/>
        <v>0</v>
      </c>
      <c r="J67" s="14">
        <f t="shared" si="5"/>
        <v>4557299.76</v>
      </c>
      <c r="BF67" s="6"/>
      <c r="BG67" s="1" t="s">
        <v>220</v>
      </c>
    </row>
    <row r="68" spans="1:60" s="5" customFormat="1" ht="22.5" x14ac:dyDescent="0.25">
      <c r="A68" s="2" t="s">
        <v>367</v>
      </c>
      <c r="B68" s="3"/>
      <c r="C68" s="17" t="s">
        <v>219</v>
      </c>
      <c r="D68" s="18" t="s">
        <v>174</v>
      </c>
      <c r="E68" s="8">
        <v>174</v>
      </c>
      <c r="F68" s="14">
        <v>5803.3429999999998</v>
      </c>
      <c r="G68" s="14">
        <f t="shared" si="8"/>
        <v>1009781.682</v>
      </c>
      <c r="H68" s="14"/>
      <c r="I68" s="14">
        <f t="shared" si="9"/>
        <v>0</v>
      </c>
      <c r="J68" s="14">
        <f t="shared" si="5"/>
        <v>1009781.682</v>
      </c>
      <c r="BF68" s="6"/>
      <c r="BG68" s="1" t="s">
        <v>219</v>
      </c>
    </row>
    <row r="69" spans="1:60" s="5" customFormat="1" ht="22.5" x14ac:dyDescent="0.25">
      <c r="A69" s="2" t="s">
        <v>145</v>
      </c>
      <c r="B69" s="3"/>
      <c r="C69" s="17" t="s">
        <v>363</v>
      </c>
      <c r="D69" s="18" t="s">
        <v>174</v>
      </c>
      <c r="E69" s="8">
        <v>18</v>
      </c>
      <c r="F69" s="14">
        <v>4672.1870000000008</v>
      </c>
      <c r="G69" s="14">
        <f t="shared" si="8"/>
        <v>84099.366000000009</v>
      </c>
      <c r="H69" s="14"/>
      <c r="I69" s="14">
        <f t="shared" si="9"/>
        <v>0</v>
      </c>
      <c r="J69" s="14">
        <f t="shared" si="5"/>
        <v>84099.366000000009</v>
      </c>
      <c r="BF69" s="6"/>
      <c r="BG69" s="1" t="s">
        <v>363</v>
      </c>
    </row>
    <row r="70" spans="1:60" s="5" customFormat="1" ht="22.5" x14ac:dyDescent="0.25">
      <c r="A70" s="2" t="s">
        <v>276</v>
      </c>
      <c r="B70" s="3"/>
      <c r="C70" s="17" t="s">
        <v>361</v>
      </c>
      <c r="D70" s="18" t="s">
        <v>174</v>
      </c>
      <c r="E70" s="8">
        <v>477</v>
      </c>
      <c r="F70" s="14">
        <v>3639.3890000000006</v>
      </c>
      <c r="G70" s="14">
        <f t="shared" si="8"/>
        <v>1735988.5530000003</v>
      </c>
      <c r="H70" s="14"/>
      <c r="I70" s="14">
        <f t="shared" si="9"/>
        <v>0</v>
      </c>
      <c r="J70" s="14">
        <f t="shared" si="5"/>
        <v>1735988.5530000003</v>
      </c>
      <c r="BF70" s="6"/>
      <c r="BG70" s="1" t="s">
        <v>361</v>
      </c>
    </row>
    <row r="71" spans="1:60" s="5" customFormat="1" ht="22.5" x14ac:dyDescent="0.25">
      <c r="A71" s="2" t="s">
        <v>278</v>
      </c>
      <c r="B71" s="3"/>
      <c r="C71" s="17" t="s">
        <v>360</v>
      </c>
      <c r="D71" s="18" t="s">
        <v>174</v>
      </c>
      <c r="E71" s="8">
        <v>319</v>
      </c>
      <c r="F71" s="14">
        <v>2754.1280000000002</v>
      </c>
      <c r="G71" s="14">
        <f t="shared" si="8"/>
        <v>878566.83200000005</v>
      </c>
      <c r="H71" s="14"/>
      <c r="I71" s="14">
        <f t="shared" si="9"/>
        <v>0</v>
      </c>
      <c r="J71" s="14">
        <f t="shared" si="5"/>
        <v>878566.83200000005</v>
      </c>
      <c r="BF71" s="6"/>
      <c r="BG71" s="1" t="s">
        <v>360</v>
      </c>
    </row>
    <row r="72" spans="1:60" s="5" customFormat="1" ht="22.5" x14ac:dyDescent="0.25">
      <c r="A72" s="2" t="s">
        <v>280</v>
      </c>
      <c r="B72" s="3"/>
      <c r="C72" s="17" t="s">
        <v>216</v>
      </c>
      <c r="D72" s="18" t="s">
        <v>174</v>
      </c>
      <c r="E72" s="8">
        <v>253</v>
      </c>
      <c r="F72" s="14">
        <v>822.78300000000002</v>
      </c>
      <c r="G72" s="14">
        <f t="shared" si="8"/>
        <v>208164.09900000002</v>
      </c>
      <c r="H72" s="14"/>
      <c r="I72" s="14">
        <f t="shared" si="9"/>
        <v>0</v>
      </c>
      <c r="J72" s="14">
        <f t="shared" si="5"/>
        <v>208164.09900000002</v>
      </c>
      <c r="BF72" s="6"/>
      <c r="BG72" s="1" t="s">
        <v>216</v>
      </c>
    </row>
    <row r="73" spans="1:60" s="5" customFormat="1" ht="22.5" x14ac:dyDescent="0.25">
      <c r="A73" s="2" t="s">
        <v>148</v>
      </c>
      <c r="B73" s="3"/>
      <c r="C73" s="17" t="s">
        <v>736</v>
      </c>
      <c r="D73" s="18" t="s">
        <v>174</v>
      </c>
      <c r="E73" s="8">
        <v>713</v>
      </c>
      <c r="F73" s="14">
        <v>592.0200000000001</v>
      </c>
      <c r="G73" s="14">
        <f t="shared" si="8"/>
        <v>422110.26000000007</v>
      </c>
      <c r="H73" s="14"/>
      <c r="I73" s="14">
        <f t="shared" si="9"/>
        <v>0</v>
      </c>
      <c r="J73" s="14">
        <f t="shared" si="5"/>
        <v>422110.26000000007</v>
      </c>
      <c r="BF73" s="6"/>
      <c r="BG73" s="1" t="s">
        <v>736</v>
      </c>
    </row>
    <row r="74" spans="1:60" s="5" customFormat="1" ht="22.5" x14ac:dyDescent="0.25">
      <c r="A74" s="2" t="s">
        <v>283</v>
      </c>
      <c r="B74" s="3"/>
      <c r="C74" s="17" t="s">
        <v>358</v>
      </c>
      <c r="D74" s="18" t="s">
        <v>174</v>
      </c>
      <c r="E74" s="8">
        <v>98</v>
      </c>
      <c r="F74" s="14">
        <v>2256.7090000000003</v>
      </c>
      <c r="G74" s="14">
        <f t="shared" si="8"/>
        <v>221157.48200000002</v>
      </c>
      <c r="H74" s="14"/>
      <c r="I74" s="14">
        <f t="shared" si="9"/>
        <v>0</v>
      </c>
      <c r="J74" s="14">
        <f t="shared" si="5"/>
        <v>221157.48200000002</v>
      </c>
      <c r="BF74" s="6"/>
      <c r="BG74" s="1" t="s">
        <v>358</v>
      </c>
    </row>
    <row r="75" spans="1:60" s="5" customFormat="1" ht="22.5" x14ac:dyDescent="0.25">
      <c r="A75" s="2" t="s">
        <v>373</v>
      </c>
      <c r="B75" s="3"/>
      <c r="C75" s="17" t="s">
        <v>215</v>
      </c>
      <c r="D75" s="18" t="s">
        <v>174</v>
      </c>
      <c r="E75" s="8">
        <v>1901</v>
      </c>
      <c r="F75" s="14">
        <v>1504.4770000000001</v>
      </c>
      <c r="G75" s="14">
        <f t="shared" si="8"/>
        <v>2860010.7770000002</v>
      </c>
      <c r="H75" s="14"/>
      <c r="I75" s="14">
        <f t="shared" si="9"/>
        <v>0</v>
      </c>
      <c r="J75" s="14">
        <f t="shared" si="5"/>
        <v>2860010.7770000002</v>
      </c>
      <c r="BF75" s="6"/>
      <c r="BG75" s="1" t="s">
        <v>215</v>
      </c>
    </row>
    <row r="76" spans="1:60" s="5" customFormat="1" ht="22.5" x14ac:dyDescent="0.25">
      <c r="A76" s="2" t="s">
        <v>151</v>
      </c>
      <c r="B76" s="3"/>
      <c r="C76" s="17" t="s">
        <v>221</v>
      </c>
      <c r="D76" s="18" t="s">
        <v>174</v>
      </c>
      <c r="E76" s="8">
        <v>1265</v>
      </c>
      <c r="F76" s="14">
        <v>170</v>
      </c>
      <c r="G76" s="14">
        <f t="shared" si="8"/>
        <v>215050</v>
      </c>
      <c r="H76" s="14"/>
      <c r="I76" s="14">
        <f t="shared" si="9"/>
        <v>0</v>
      </c>
      <c r="J76" s="14">
        <f t="shared" si="5"/>
        <v>215050</v>
      </c>
      <c r="BF76" s="6"/>
      <c r="BG76" s="1" t="s">
        <v>221</v>
      </c>
      <c r="BH76" s="11"/>
    </row>
    <row r="77" spans="1:60" s="5" customFormat="1" ht="22.5" x14ac:dyDescent="0.25">
      <c r="A77" s="2" t="s">
        <v>290</v>
      </c>
      <c r="B77" s="3"/>
      <c r="C77" s="17" t="s">
        <v>223</v>
      </c>
      <c r="D77" s="18" t="s">
        <v>174</v>
      </c>
      <c r="E77" s="8">
        <v>50</v>
      </c>
      <c r="F77" s="14">
        <v>1145.5744</v>
      </c>
      <c r="G77" s="14">
        <f t="shared" si="8"/>
        <v>57278.720000000001</v>
      </c>
      <c r="H77" s="14"/>
      <c r="I77" s="14">
        <f t="shared" si="9"/>
        <v>0</v>
      </c>
      <c r="J77" s="14">
        <f t="shared" si="5"/>
        <v>57278.720000000001</v>
      </c>
      <c r="BF77" s="6"/>
      <c r="BG77" s="1" t="s">
        <v>223</v>
      </c>
      <c r="BH77" s="11"/>
    </row>
    <row r="78" spans="1:60" s="5" customFormat="1" ht="22.5" x14ac:dyDescent="0.25">
      <c r="A78" s="2" t="s">
        <v>154</v>
      </c>
      <c r="B78" s="3"/>
      <c r="C78" s="17" t="s">
        <v>232</v>
      </c>
      <c r="D78" s="18" t="s">
        <v>233</v>
      </c>
      <c r="E78" s="8">
        <v>26</v>
      </c>
      <c r="F78" s="14">
        <v>1729.2</v>
      </c>
      <c r="G78" s="14">
        <f t="shared" si="8"/>
        <v>44959.200000000004</v>
      </c>
      <c r="H78" s="14"/>
      <c r="I78" s="14">
        <f t="shared" si="9"/>
        <v>0</v>
      </c>
      <c r="J78" s="14">
        <f t="shared" si="5"/>
        <v>44959.200000000004</v>
      </c>
      <c r="BF78" s="6"/>
      <c r="BG78" s="1" t="s">
        <v>232</v>
      </c>
      <c r="BH78" s="11"/>
    </row>
    <row r="79" spans="1:60" s="5" customFormat="1" ht="22.5" x14ac:dyDescent="0.25">
      <c r="A79" s="2" t="s">
        <v>156</v>
      </c>
      <c r="B79" s="3"/>
      <c r="C79" s="17" t="s">
        <v>751</v>
      </c>
      <c r="D79" s="18" t="s">
        <v>233</v>
      </c>
      <c r="E79" s="8">
        <v>200</v>
      </c>
      <c r="F79" s="14">
        <v>51886.481919999998</v>
      </c>
      <c r="G79" s="14">
        <f t="shared" si="8"/>
        <v>10377296.384</v>
      </c>
      <c r="H79" s="14"/>
      <c r="I79" s="14">
        <f t="shared" si="9"/>
        <v>0</v>
      </c>
      <c r="J79" s="14">
        <f t="shared" si="5"/>
        <v>10377296.384</v>
      </c>
      <c r="BF79" s="6"/>
      <c r="BG79" s="1" t="s">
        <v>751</v>
      </c>
      <c r="BH79" s="11"/>
    </row>
    <row r="80" spans="1:60" s="5" customFormat="1" ht="22.5" x14ac:dyDescent="0.25">
      <c r="A80" s="2" t="s">
        <v>296</v>
      </c>
      <c r="B80" s="3"/>
      <c r="C80" s="17" t="s">
        <v>225</v>
      </c>
      <c r="D80" s="18" t="s">
        <v>226</v>
      </c>
      <c r="E80" s="8">
        <v>200</v>
      </c>
      <c r="F80" s="14">
        <v>260.61750000000001</v>
      </c>
      <c r="G80" s="14">
        <f t="shared" si="8"/>
        <v>52123.5</v>
      </c>
      <c r="H80" s="14"/>
      <c r="I80" s="14">
        <f t="shared" si="9"/>
        <v>0</v>
      </c>
      <c r="J80" s="14">
        <f t="shared" si="5"/>
        <v>52123.5</v>
      </c>
      <c r="BF80" s="6"/>
      <c r="BG80" s="1" t="s">
        <v>225</v>
      </c>
      <c r="BH80" s="11"/>
    </row>
    <row r="81" spans="1:64" s="5" customFormat="1" ht="33.75" x14ac:dyDescent="0.25">
      <c r="A81" s="2" t="s">
        <v>159</v>
      </c>
      <c r="B81" s="3"/>
      <c r="C81" s="17" t="s">
        <v>224</v>
      </c>
      <c r="D81" s="18" t="s">
        <v>174</v>
      </c>
      <c r="E81" s="8">
        <v>20</v>
      </c>
      <c r="F81" s="14">
        <v>231.47800000000001</v>
      </c>
      <c r="G81" s="14">
        <f t="shared" si="8"/>
        <v>4629.5600000000004</v>
      </c>
      <c r="H81" s="14"/>
      <c r="I81" s="14">
        <f t="shared" si="9"/>
        <v>0</v>
      </c>
      <c r="J81" s="14">
        <f t="shared" ref="J81:J93" si="10">G81+I81</f>
        <v>4629.5600000000004</v>
      </c>
      <c r="BF81" s="6"/>
      <c r="BG81" s="1" t="s">
        <v>224</v>
      </c>
      <c r="BH81" s="11"/>
    </row>
    <row r="82" spans="1:64" s="5" customFormat="1" ht="33.75" x14ac:dyDescent="0.25">
      <c r="A82" s="2" t="s">
        <v>161</v>
      </c>
      <c r="B82" s="3"/>
      <c r="C82" s="17" t="s">
        <v>227</v>
      </c>
      <c r="D82" s="18" t="s">
        <v>174</v>
      </c>
      <c r="E82" s="8">
        <v>731</v>
      </c>
      <c r="F82" s="14">
        <v>138.28100000000001</v>
      </c>
      <c r="G82" s="14">
        <f t="shared" si="8"/>
        <v>101083.41100000001</v>
      </c>
      <c r="H82" s="14"/>
      <c r="I82" s="14">
        <f t="shared" si="9"/>
        <v>0</v>
      </c>
      <c r="J82" s="14">
        <f t="shared" si="10"/>
        <v>101083.41100000001</v>
      </c>
      <c r="BF82" s="6"/>
      <c r="BG82" s="1" t="s">
        <v>227</v>
      </c>
      <c r="BH82" s="11"/>
    </row>
    <row r="83" spans="1:64" s="5" customFormat="1" ht="33.75" x14ac:dyDescent="0.25">
      <c r="A83" s="2" t="s">
        <v>163</v>
      </c>
      <c r="B83" s="3"/>
      <c r="C83" s="17" t="s">
        <v>228</v>
      </c>
      <c r="D83" s="18" t="s">
        <v>174</v>
      </c>
      <c r="E83" s="8">
        <v>15357</v>
      </c>
      <c r="F83" s="14">
        <v>280.31900000000002</v>
      </c>
      <c r="G83" s="14">
        <f t="shared" si="8"/>
        <v>4304858.8830000004</v>
      </c>
      <c r="H83" s="14"/>
      <c r="I83" s="14">
        <f t="shared" si="9"/>
        <v>0</v>
      </c>
      <c r="J83" s="14">
        <f t="shared" si="10"/>
        <v>4304858.8830000004</v>
      </c>
      <c r="BF83" s="6"/>
      <c r="BG83" s="1" t="s">
        <v>228</v>
      </c>
      <c r="BH83" s="11"/>
    </row>
    <row r="84" spans="1:64" s="5" customFormat="1" ht="33.75" x14ac:dyDescent="0.25">
      <c r="A84" s="2" t="s">
        <v>377</v>
      </c>
      <c r="B84" s="3"/>
      <c r="C84" s="17" t="s">
        <v>229</v>
      </c>
      <c r="D84" s="18" t="s">
        <v>174</v>
      </c>
      <c r="E84" s="8">
        <v>3908</v>
      </c>
      <c r="F84" s="14">
        <v>215.18900000000002</v>
      </c>
      <c r="G84" s="14">
        <f t="shared" si="8"/>
        <v>840958.61200000008</v>
      </c>
      <c r="H84" s="14"/>
      <c r="I84" s="14">
        <f t="shared" si="9"/>
        <v>0</v>
      </c>
      <c r="J84" s="14">
        <f t="shared" si="10"/>
        <v>840958.61200000008</v>
      </c>
      <c r="BF84" s="6"/>
      <c r="BG84" s="1" t="s">
        <v>229</v>
      </c>
      <c r="BH84" s="11"/>
    </row>
    <row r="85" spans="1:64" s="5" customFormat="1" ht="33.75" x14ac:dyDescent="0.25">
      <c r="A85" s="2" t="s">
        <v>312</v>
      </c>
      <c r="B85" s="3"/>
      <c r="C85" s="17" t="s">
        <v>231</v>
      </c>
      <c r="D85" s="18" t="s">
        <v>174</v>
      </c>
      <c r="E85" s="8">
        <v>720</v>
      </c>
      <c r="F85" s="14">
        <v>728.45500000000004</v>
      </c>
      <c r="G85" s="14">
        <f t="shared" si="8"/>
        <v>524487.6</v>
      </c>
      <c r="H85" s="14"/>
      <c r="I85" s="14">
        <f t="shared" si="9"/>
        <v>0</v>
      </c>
      <c r="J85" s="14">
        <f t="shared" si="10"/>
        <v>524487.6</v>
      </c>
      <c r="BF85" s="6"/>
      <c r="BG85" s="1" t="s">
        <v>231</v>
      </c>
      <c r="BH85" s="11"/>
    </row>
    <row r="86" spans="1:64" s="5" customFormat="1" ht="22.5" x14ac:dyDescent="0.25">
      <c r="A86" s="2" t="s">
        <v>314</v>
      </c>
      <c r="B86" s="3"/>
      <c r="C86" s="17" t="s">
        <v>710</v>
      </c>
      <c r="D86" s="18" t="s">
        <v>233</v>
      </c>
      <c r="E86" s="8">
        <v>1</v>
      </c>
      <c r="F86" s="14">
        <v>101519.70400000001</v>
      </c>
      <c r="G86" s="14">
        <f t="shared" si="8"/>
        <v>101519.70400000001</v>
      </c>
      <c r="H86" s="14"/>
      <c r="I86" s="14">
        <f t="shared" si="9"/>
        <v>0</v>
      </c>
      <c r="J86" s="14">
        <f t="shared" si="10"/>
        <v>101519.70400000001</v>
      </c>
      <c r="BF86" s="6"/>
      <c r="BG86" s="1" t="s">
        <v>710</v>
      </c>
      <c r="BH86" s="11"/>
    </row>
    <row r="87" spans="1:64" s="5" customFormat="1" ht="22.5" x14ac:dyDescent="0.25">
      <c r="A87" s="2" t="s">
        <v>316</v>
      </c>
      <c r="B87" s="3"/>
      <c r="C87" s="17" t="s">
        <v>711</v>
      </c>
      <c r="D87" s="18" t="s">
        <v>233</v>
      </c>
      <c r="E87" s="8">
        <v>1</v>
      </c>
      <c r="F87" s="14">
        <v>102128.052</v>
      </c>
      <c r="G87" s="14">
        <f t="shared" si="8"/>
        <v>102128.052</v>
      </c>
      <c r="H87" s="14"/>
      <c r="I87" s="14">
        <f t="shared" si="9"/>
        <v>0</v>
      </c>
      <c r="J87" s="14">
        <f t="shared" si="10"/>
        <v>102128.052</v>
      </c>
      <c r="BF87" s="6"/>
      <c r="BG87" s="1" t="s">
        <v>711</v>
      </c>
      <c r="BH87" s="11"/>
    </row>
    <row r="88" spans="1:64" s="5" customFormat="1" ht="22.5" x14ac:dyDescent="0.25">
      <c r="A88" s="2" t="s">
        <v>318</v>
      </c>
      <c r="B88" s="3"/>
      <c r="C88" s="17" t="s">
        <v>712</v>
      </c>
      <c r="D88" s="18" t="s">
        <v>233</v>
      </c>
      <c r="E88" s="8">
        <v>2</v>
      </c>
      <c r="F88" s="14">
        <v>121072.003</v>
      </c>
      <c r="G88" s="14">
        <f t="shared" si="8"/>
        <v>242144.00599999999</v>
      </c>
      <c r="H88" s="14"/>
      <c r="I88" s="14">
        <f t="shared" si="9"/>
        <v>0</v>
      </c>
      <c r="J88" s="14">
        <f t="shared" si="10"/>
        <v>242144.00599999999</v>
      </c>
      <c r="BF88" s="6"/>
      <c r="BG88" s="1" t="s">
        <v>712</v>
      </c>
      <c r="BH88" s="11"/>
    </row>
    <row r="89" spans="1:64" s="5" customFormat="1" ht="22.5" x14ac:dyDescent="0.25">
      <c r="A89" s="2" t="s">
        <v>577</v>
      </c>
      <c r="B89" s="3"/>
      <c r="C89" s="17" t="s">
        <v>371</v>
      </c>
      <c r="D89" s="18" t="s">
        <v>174</v>
      </c>
      <c r="E89" s="8">
        <v>140</v>
      </c>
      <c r="F89" s="14">
        <v>1124.318</v>
      </c>
      <c r="G89" s="14">
        <f t="shared" si="8"/>
        <v>157404.51999999999</v>
      </c>
      <c r="H89" s="14"/>
      <c r="I89" s="14">
        <f t="shared" si="9"/>
        <v>0</v>
      </c>
      <c r="J89" s="14">
        <f t="shared" si="10"/>
        <v>157404.51999999999</v>
      </c>
      <c r="BF89" s="6"/>
      <c r="BG89" s="1" t="s">
        <v>371</v>
      </c>
      <c r="BH89" s="11"/>
    </row>
    <row r="90" spans="1:64" s="5" customFormat="1" ht="22.5" x14ac:dyDescent="0.25">
      <c r="A90" s="2" t="s">
        <v>579</v>
      </c>
      <c r="B90" s="3"/>
      <c r="C90" s="17" t="s">
        <v>752</v>
      </c>
      <c r="D90" s="18" t="s">
        <v>233</v>
      </c>
      <c r="E90" s="8">
        <v>2</v>
      </c>
      <c r="F90" s="14">
        <v>3330.4050000000002</v>
      </c>
      <c r="G90" s="14">
        <f t="shared" si="8"/>
        <v>6660.81</v>
      </c>
      <c r="H90" s="14"/>
      <c r="I90" s="14">
        <f t="shared" si="9"/>
        <v>0</v>
      </c>
      <c r="J90" s="14">
        <f t="shared" si="10"/>
        <v>6660.81</v>
      </c>
      <c r="BF90" s="6"/>
      <c r="BG90" s="1" t="s">
        <v>752</v>
      </c>
      <c r="BH90" s="11"/>
    </row>
    <row r="91" spans="1:64" s="5" customFormat="1" ht="22.5" x14ac:dyDescent="0.25">
      <c r="A91" s="2" t="s">
        <v>384</v>
      </c>
      <c r="B91" s="3"/>
      <c r="C91" s="17" t="s">
        <v>753</v>
      </c>
      <c r="D91" s="18" t="s">
        <v>233</v>
      </c>
      <c r="E91" s="8">
        <v>1</v>
      </c>
      <c r="F91" s="14">
        <v>5575.2060000000001</v>
      </c>
      <c r="G91" s="14">
        <f t="shared" si="8"/>
        <v>5575.2060000000001</v>
      </c>
      <c r="H91" s="14"/>
      <c r="I91" s="14">
        <f t="shared" si="9"/>
        <v>0</v>
      </c>
      <c r="J91" s="14">
        <f t="shared" si="10"/>
        <v>5575.2060000000001</v>
      </c>
      <c r="BF91" s="6"/>
      <c r="BG91" s="1" t="s">
        <v>753</v>
      </c>
      <c r="BH91" s="11"/>
    </row>
    <row r="92" spans="1:64" s="5" customFormat="1" ht="22.5" x14ac:dyDescent="0.25">
      <c r="A92" s="2" t="s">
        <v>385</v>
      </c>
      <c r="B92" s="3"/>
      <c r="C92" s="17" t="s">
        <v>754</v>
      </c>
      <c r="D92" s="18" t="s">
        <v>233</v>
      </c>
      <c r="E92" s="8">
        <v>1</v>
      </c>
      <c r="F92" s="14">
        <v>30447.404000000002</v>
      </c>
      <c r="G92" s="14">
        <f t="shared" si="8"/>
        <v>30447.404000000002</v>
      </c>
      <c r="H92" s="14"/>
      <c r="I92" s="14">
        <f t="shared" si="9"/>
        <v>0</v>
      </c>
      <c r="J92" s="14">
        <f t="shared" si="10"/>
        <v>30447.404000000002</v>
      </c>
      <c r="BF92" s="6"/>
      <c r="BG92" s="1" t="s">
        <v>754</v>
      </c>
      <c r="BH92" s="11"/>
    </row>
    <row r="93" spans="1:64" s="5" customFormat="1" ht="33.75" x14ac:dyDescent="0.25">
      <c r="A93" s="2" t="s">
        <v>583</v>
      </c>
      <c r="B93" s="3"/>
      <c r="C93" s="17" t="s">
        <v>755</v>
      </c>
      <c r="D93" s="18" t="s">
        <v>233</v>
      </c>
      <c r="E93" s="8">
        <v>2</v>
      </c>
      <c r="F93" s="14">
        <v>8462.8700000000008</v>
      </c>
      <c r="G93" s="14">
        <f t="shared" si="8"/>
        <v>16925.740000000002</v>
      </c>
      <c r="H93" s="14"/>
      <c r="I93" s="14">
        <f t="shared" si="9"/>
        <v>0</v>
      </c>
      <c r="J93" s="14">
        <f t="shared" si="10"/>
        <v>16925.740000000002</v>
      </c>
      <c r="BF93" s="6"/>
      <c r="BG93" s="1" t="s">
        <v>755</v>
      </c>
      <c r="BH93" s="11"/>
    </row>
    <row r="94" spans="1:64" s="66" customFormat="1" ht="56.25" x14ac:dyDescent="0.25">
      <c r="A94" s="67" t="s">
        <v>388</v>
      </c>
      <c r="B94" s="82" t="s">
        <v>257</v>
      </c>
      <c r="C94" s="69" t="s">
        <v>258</v>
      </c>
      <c r="D94" s="70" t="s">
        <v>259</v>
      </c>
      <c r="E94" s="72">
        <v>0.8</v>
      </c>
      <c r="F94" s="62"/>
      <c r="G94" s="62">
        <f>E94*F94</f>
        <v>0</v>
      </c>
      <c r="H94" s="62">
        <v>7696.14</v>
      </c>
      <c r="I94" s="62">
        <f>E94*H94</f>
        <v>6156.9120000000003</v>
      </c>
      <c r="J94" s="62">
        <f t="shared" ref="J94:J134" si="11">G94+I94</f>
        <v>6156.9120000000003</v>
      </c>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4"/>
      <c r="BG94" s="65" t="s">
        <v>258</v>
      </c>
      <c r="BH94" s="73"/>
      <c r="BI94" s="63"/>
      <c r="BJ94" s="63"/>
      <c r="BK94" s="63"/>
      <c r="BL94" s="63"/>
    </row>
    <row r="95" spans="1:64" s="5" customFormat="1" ht="15" x14ac:dyDescent="0.25">
      <c r="A95" s="2" t="s">
        <v>389</v>
      </c>
      <c r="B95" s="3" t="s">
        <v>260</v>
      </c>
      <c r="C95" s="17" t="s">
        <v>261</v>
      </c>
      <c r="D95" s="18" t="s">
        <v>243</v>
      </c>
      <c r="E95" s="26">
        <v>1.2E-2</v>
      </c>
      <c r="F95" s="14">
        <v>1850000</v>
      </c>
      <c r="G95" s="14">
        <f t="shared" ref="G95:G96" si="12">E95*F95</f>
        <v>22200</v>
      </c>
      <c r="H95" s="14"/>
      <c r="I95" s="14">
        <f t="shared" ref="I95:I96" si="13">E95*H95</f>
        <v>0</v>
      </c>
      <c r="J95" s="14">
        <f t="shared" si="11"/>
        <v>22200</v>
      </c>
      <c r="BF95" s="6"/>
      <c r="BG95" s="1" t="s">
        <v>261</v>
      </c>
      <c r="BH95" s="11"/>
    </row>
    <row r="96" spans="1:64" s="5" customFormat="1" ht="22.5" x14ac:dyDescent="0.25">
      <c r="A96" s="2" t="s">
        <v>390</v>
      </c>
      <c r="B96" s="3" t="s">
        <v>262</v>
      </c>
      <c r="C96" s="17" t="s">
        <v>263</v>
      </c>
      <c r="D96" s="18" t="s">
        <v>174</v>
      </c>
      <c r="E96" s="8">
        <v>30</v>
      </c>
      <c r="F96" s="14">
        <v>5480.96</v>
      </c>
      <c r="G96" s="14">
        <f t="shared" si="12"/>
        <v>164428.79999999999</v>
      </c>
      <c r="H96" s="14"/>
      <c r="I96" s="14">
        <f t="shared" si="13"/>
        <v>0</v>
      </c>
      <c r="J96" s="14">
        <f t="shared" si="11"/>
        <v>164428.79999999999</v>
      </c>
      <c r="BF96" s="6"/>
      <c r="BG96" s="1" t="s">
        <v>263</v>
      </c>
      <c r="BH96" s="11"/>
    </row>
    <row r="97" spans="1:66" s="66" customFormat="1" ht="33.75" x14ac:dyDescent="0.25">
      <c r="A97" s="67" t="s">
        <v>756</v>
      </c>
      <c r="B97" s="82" t="s">
        <v>237</v>
      </c>
      <c r="C97" s="69" t="s">
        <v>238</v>
      </c>
      <c r="D97" s="70" t="s">
        <v>239</v>
      </c>
      <c r="E97" s="86">
        <v>170</v>
      </c>
      <c r="F97" s="62"/>
      <c r="G97" s="62">
        <f>E97*F97</f>
        <v>0</v>
      </c>
      <c r="H97" s="62">
        <v>18211.759999999998</v>
      </c>
      <c r="I97" s="62">
        <f>E97*H97</f>
        <v>3095999.1999999997</v>
      </c>
      <c r="J97" s="62">
        <f t="shared" si="11"/>
        <v>3095999.1999999997</v>
      </c>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4"/>
      <c r="BG97" s="65" t="s">
        <v>238</v>
      </c>
      <c r="BH97" s="73"/>
      <c r="BI97" s="63"/>
      <c r="BJ97" s="63"/>
      <c r="BK97" s="63"/>
      <c r="BL97" s="63"/>
      <c r="BN97" s="76"/>
    </row>
    <row r="98" spans="1:66" s="5" customFormat="1" ht="22.5" x14ac:dyDescent="0.25">
      <c r="A98" s="2" t="s">
        <v>392</v>
      </c>
      <c r="B98" s="3" t="s">
        <v>241</v>
      </c>
      <c r="C98" s="17" t="s">
        <v>242</v>
      </c>
      <c r="D98" s="18" t="s">
        <v>243</v>
      </c>
      <c r="E98" s="4">
        <v>0.17</v>
      </c>
      <c r="F98" s="14">
        <v>160000</v>
      </c>
      <c r="G98" s="14">
        <f t="shared" ref="G98:G100" si="14">E98*F98</f>
        <v>27200.000000000004</v>
      </c>
      <c r="H98" s="14"/>
      <c r="I98" s="14">
        <f t="shared" ref="I98:I100" si="15">E98*H98</f>
        <v>0</v>
      </c>
      <c r="J98" s="14">
        <f t="shared" si="11"/>
        <v>27200.000000000004</v>
      </c>
      <c r="BF98" s="6"/>
      <c r="BG98" s="1" t="s">
        <v>242</v>
      </c>
      <c r="BH98" s="11"/>
    </row>
    <row r="99" spans="1:66" s="5" customFormat="1" ht="33.75" x14ac:dyDescent="0.25">
      <c r="A99" s="2" t="s">
        <v>592</v>
      </c>
      <c r="B99" s="3"/>
      <c r="C99" s="17" t="s">
        <v>244</v>
      </c>
      <c r="D99" s="18" t="s">
        <v>174</v>
      </c>
      <c r="E99" s="8">
        <v>700</v>
      </c>
      <c r="F99" s="14">
        <v>2241.92</v>
      </c>
      <c r="G99" s="14">
        <f t="shared" si="14"/>
        <v>1569344</v>
      </c>
      <c r="H99" s="14"/>
      <c r="I99" s="14">
        <f t="shared" si="15"/>
        <v>0</v>
      </c>
      <c r="J99" s="14">
        <f t="shared" si="11"/>
        <v>1569344</v>
      </c>
      <c r="BF99" s="6"/>
      <c r="BG99" s="1" t="s">
        <v>244</v>
      </c>
      <c r="BH99" s="11"/>
    </row>
    <row r="100" spans="1:66" s="5" customFormat="1" ht="33.75" x14ac:dyDescent="0.25">
      <c r="A100" s="2" t="s">
        <v>394</v>
      </c>
      <c r="B100" s="3"/>
      <c r="C100" s="17" t="s">
        <v>386</v>
      </c>
      <c r="D100" s="18" t="s">
        <v>174</v>
      </c>
      <c r="E100" s="8">
        <v>1000</v>
      </c>
      <c r="F100" s="14">
        <v>747.30666666666673</v>
      </c>
      <c r="G100" s="14">
        <f t="shared" si="14"/>
        <v>747306.66666666674</v>
      </c>
      <c r="H100" s="14"/>
      <c r="I100" s="14">
        <f t="shared" si="15"/>
        <v>0</v>
      </c>
      <c r="J100" s="14">
        <f t="shared" si="11"/>
        <v>747306.66666666674</v>
      </c>
      <c r="BF100" s="6"/>
      <c r="BG100" s="1" t="s">
        <v>386</v>
      </c>
      <c r="BH100" s="11"/>
    </row>
    <row r="101" spans="1:66" s="66" customFormat="1" ht="33.75" x14ac:dyDescent="0.25">
      <c r="A101" s="67" t="s">
        <v>395</v>
      </c>
      <c r="B101" s="82" t="s">
        <v>143</v>
      </c>
      <c r="C101" s="69" t="s">
        <v>144</v>
      </c>
      <c r="D101" s="70" t="s">
        <v>3</v>
      </c>
      <c r="E101" s="86">
        <v>3</v>
      </c>
      <c r="F101" s="62"/>
      <c r="G101" s="62">
        <f>E101*F101</f>
        <v>0</v>
      </c>
      <c r="H101" s="62">
        <v>102816</v>
      </c>
      <c r="I101" s="62">
        <f>E101*H101</f>
        <v>308448</v>
      </c>
      <c r="J101" s="62">
        <f t="shared" si="11"/>
        <v>308448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144</v>
      </c>
      <c r="BH101" s="73"/>
      <c r="BI101" s="63"/>
      <c r="BJ101" s="63"/>
      <c r="BK101" s="63"/>
      <c r="BL101" s="63"/>
      <c r="BN101" s="76"/>
    </row>
    <row r="102" spans="1:66" s="5" customFormat="1" ht="15" x14ac:dyDescent="0.25">
      <c r="A102" s="2" t="s">
        <v>396</v>
      </c>
      <c r="B102" s="3" t="s">
        <v>247</v>
      </c>
      <c r="C102" s="17" t="s">
        <v>248</v>
      </c>
      <c r="D102" s="18" t="s">
        <v>249</v>
      </c>
      <c r="E102" s="4">
        <v>6.12</v>
      </c>
      <c r="F102" s="14">
        <v>79.2</v>
      </c>
      <c r="G102" s="14">
        <f t="shared" ref="G102:G105" si="16">E102*F102</f>
        <v>484.70400000000001</v>
      </c>
      <c r="H102" s="14"/>
      <c r="I102" s="14">
        <f t="shared" ref="I102:I105" si="17">E102*H102</f>
        <v>0</v>
      </c>
      <c r="J102" s="14">
        <f t="shared" si="11"/>
        <v>484.70400000000001</v>
      </c>
      <c r="BF102" s="6"/>
      <c r="BG102" s="1" t="s">
        <v>248</v>
      </c>
      <c r="BH102" s="11"/>
    </row>
    <row r="103" spans="1:66" s="5" customFormat="1" ht="15" x14ac:dyDescent="0.25">
      <c r="A103" s="2" t="s">
        <v>397</v>
      </c>
      <c r="B103" s="3" t="s">
        <v>251</v>
      </c>
      <c r="C103" s="17" t="s">
        <v>252</v>
      </c>
      <c r="D103" s="18" t="s">
        <v>249</v>
      </c>
      <c r="E103" s="4">
        <v>6.12</v>
      </c>
      <c r="F103" s="14">
        <v>120</v>
      </c>
      <c r="G103" s="14">
        <f t="shared" si="16"/>
        <v>734.4</v>
      </c>
      <c r="H103" s="14"/>
      <c r="I103" s="14">
        <f t="shared" si="17"/>
        <v>0</v>
      </c>
      <c r="J103" s="14">
        <f t="shared" si="11"/>
        <v>734.4</v>
      </c>
      <c r="BF103" s="6"/>
      <c r="BG103" s="1" t="s">
        <v>252</v>
      </c>
      <c r="BH103" s="11"/>
    </row>
    <row r="104" spans="1:66" s="5" customFormat="1" ht="33.75" x14ac:dyDescent="0.25">
      <c r="A104" s="2" t="s">
        <v>599</v>
      </c>
      <c r="B104" s="3"/>
      <c r="C104" s="17" t="s">
        <v>253</v>
      </c>
      <c r="D104" s="18" t="s">
        <v>39</v>
      </c>
      <c r="E104" s="8">
        <v>306</v>
      </c>
      <c r="F104" s="14">
        <v>300.47600000000006</v>
      </c>
      <c r="G104" s="14">
        <f t="shared" si="16"/>
        <v>91945.656000000017</v>
      </c>
      <c r="H104" s="14"/>
      <c r="I104" s="14">
        <f t="shared" si="17"/>
        <v>0</v>
      </c>
      <c r="J104" s="14">
        <f t="shared" si="11"/>
        <v>91945.656000000017</v>
      </c>
      <c r="BF104" s="6"/>
      <c r="BG104" s="1" t="s">
        <v>253</v>
      </c>
      <c r="BH104" s="11"/>
    </row>
    <row r="105" spans="1:66" s="5" customFormat="1" ht="15" x14ac:dyDescent="0.25">
      <c r="A105" s="2" t="s">
        <v>399</v>
      </c>
      <c r="B105" s="3"/>
      <c r="C105" s="17" t="s">
        <v>254</v>
      </c>
      <c r="D105" s="18" t="s">
        <v>255</v>
      </c>
      <c r="E105" s="8">
        <v>1</v>
      </c>
      <c r="F105" s="14">
        <v>500</v>
      </c>
      <c r="G105" s="14">
        <f t="shared" si="16"/>
        <v>500</v>
      </c>
      <c r="H105" s="14"/>
      <c r="I105" s="14">
        <f t="shared" si="17"/>
        <v>0</v>
      </c>
      <c r="J105" s="14">
        <f t="shared" si="11"/>
        <v>500</v>
      </c>
      <c r="BF105" s="6"/>
      <c r="BG105" s="1" t="s">
        <v>254</v>
      </c>
      <c r="BH105" s="11"/>
    </row>
    <row r="106" spans="1:66" s="66" customFormat="1" ht="33.75" x14ac:dyDescent="0.25">
      <c r="A106" s="67" t="s">
        <v>602</v>
      </c>
      <c r="B106" s="82" t="s">
        <v>622</v>
      </c>
      <c r="C106" s="69" t="s">
        <v>623</v>
      </c>
      <c r="D106" s="70" t="s">
        <v>3</v>
      </c>
      <c r="E106" s="86">
        <v>1</v>
      </c>
      <c r="F106" s="62"/>
      <c r="G106" s="62">
        <f>E106*F106</f>
        <v>0</v>
      </c>
      <c r="H106" s="62">
        <v>158400</v>
      </c>
      <c r="I106" s="62">
        <f>E106*H106</f>
        <v>158400</v>
      </c>
      <c r="J106" s="62">
        <f t="shared" si="11"/>
        <v>158400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623</v>
      </c>
      <c r="BH106" s="73"/>
      <c r="BI106" s="63"/>
      <c r="BJ106" s="63"/>
      <c r="BK106" s="63"/>
      <c r="BL106" s="63"/>
      <c r="BN106" s="76"/>
    </row>
    <row r="107" spans="1:66" s="5" customFormat="1" ht="22.5" x14ac:dyDescent="0.25">
      <c r="A107" s="2" t="s">
        <v>603</v>
      </c>
      <c r="B107" s="3" t="s">
        <v>241</v>
      </c>
      <c r="C107" s="17" t="s">
        <v>242</v>
      </c>
      <c r="D107" s="18" t="s">
        <v>243</v>
      </c>
      <c r="E107" s="26">
        <v>4.0000000000000001E-3</v>
      </c>
      <c r="F107" s="14">
        <v>160000</v>
      </c>
      <c r="G107" s="14">
        <f t="shared" ref="G107:G108" si="18">E107*F107</f>
        <v>640</v>
      </c>
      <c r="H107" s="14"/>
      <c r="I107" s="14">
        <f t="shared" ref="I107:I108" si="19">E107*H107</f>
        <v>0</v>
      </c>
      <c r="J107" s="14">
        <f t="shared" si="11"/>
        <v>640</v>
      </c>
      <c r="BF107" s="6"/>
      <c r="BG107" s="1" t="s">
        <v>242</v>
      </c>
      <c r="BH107" s="11"/>
    </row>
    <row r="108" spans="1:66" s="5" customFormat="1" ht="15" x14ac:dyDescent="0.25">
      <c r="A108" s="2" t="s">
        <v>402</v>
      </c>
      <c r="B108" s="3"/>
      <c r="C108" s="17" t="s">
        <v>624</v>
      </c>
      <c r="D108" s="18" t="s">
        <v>39</v>
      </c>
      <c r="E108" s="8">
        <v>100</v>
      </c>
      <c r="F108" s="14">
        <v>252</v>
      </c>
      <c r="G108" s="14">
        <f t="shared" si="18"/>
        <v>25200</v>
      </c>
      <c r="H108" s="14"/>
      <c r="I108" s="14">
        <f t="shared" si="19"/>
        <v>0</v>
      </c>
      <c r="J108" s="14">
        <f t="shared" si="11"/>
        <v>25200</v>
      </c>
      <c r="BF108" s="6"/>
      <c r="BG108" s="1" t="s">
        <v>624</v>
      </c>
      <c r="BH108" s="11"/>
    </row>
    <row r="109" spans="1:66" s="66" customFormat="1" ht="22.5" x14ac:dyDescent="0.25">
      <c r="A109" s="67" t="s">
        <v>653</v>
      </c>
      <c r="B109" s="82" t="s">
        <v>265</v>
      </c>
      <c r="C109" s="69" t="s">
        <v>266</v>
      </c>
      <c r="D109" s="70" t="s">
        <v>3</v>
      </c>
      <c r="E109" s="86">
        <v>42</v>
      </c>
      <c r="F109" s="62"/>
      <c r="G109" s="62">
        <f>E109*F109</f>
        <v>0</v>
      </c>
      <c r="H109" s="62">
        <v>46614.86</v>
      </c>
      <c r="I109" s="62">
        <f>E109*H109</f>
        <v>1957824.12</v>
      </c>
      <c r="J109" s="62">
        <f t="shared" si="11"/>
        <v>1957824.12</v>
      </c>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4"/>
      <c r="BG109" s="65" t="s">
        <v>266</v>
      </c>
      <c r="BH109" s="73"/>
      <c r="BI109" s="63"/>
      <c r="BJ109" s="63"/>
      <c r="BK109" s="63"/>
      <c r="BL109" s="63"/>
      <c r="BN109" s="76"/>
    </row>
    <row r="110" spans="1:66" s="5" customFormat="1" ht="15" x14ac:dyDescent="0.25">
      <c r="A110" s="2" t="s">
        <v>404</v>
      </c>
      <c r="B110" s="3" t="s">
        <v>268</v>
      </c>
      <c r="C110" s="17" t="s">
        <v>269</v>
      </c>
      <c r="D110" s="18" t="s">
        <v>243</v>
      </c>
      <c r="E110" s="23">
        <v>9.1560000000000002E-2</v>
      </c>
      <c r="F110" s="14">
        <v>960000</v>
      </c>
      <c r="G110" s="14">
        <f t="shared" ref="G110:G117" si="20">E110*F110</f>
        <v>87897.600000000006</v>
      </c>
      <c r="H110" s="14"/>
      <c r="I110" s="14">
        <f t="shared" ref="I110:I117" si="21">E110*H110</f>
        <v>0</v>
      </c>
      <c r="J110" s="14">
        <f t="shared" si="11"/>
        <v>87897.600000000006</v>
      </c>
      <c r="BF110" s="6"/>
      <c r="BG110" s="1" t="s">
        <v>269</v>
      </c>
      <c r="BH110" s="11"/>
    </row>
    <row r="111" spans="1:66" s="5" customFormat="1" ht="15" x14ac:dyDescent="0.25">
      <c r="A111" s="2" t="s">
        <v>757</v>
      </c>
      <c r="B111" s="3" t="s">
        <v>270</v>
      </c>
      <c r="C111" s="17" t="s">
        <v>271</v>
      </c>
      <c r="D111" s="18" t="s">
        <v>239</v>
      </c>
      <c r="E111" s="8">
        <v>21</v>
      </c>
      <c r="F111" s="14">
        <v>461</v>
      </c>
      <c r="G111" s="14">
        <f t="shared" si="20"/>
        <v>9681</v>
      </c>
      <c r="H111" s="14"/>
      <c r="I111" s="14">
        <f t="shared" si="21"/>
        <v>0</v>
      </c>
      <c r="J111" s="14">
        <f t="shared" si="11"/>
        <v>9681</v>
      </c>
      <c r="BF111" s="6"/>
      <c r="BG111" s="1" t="s">
        <v>271</v>
      </c>
      <c r="BH111" s="11"/>
    </row>
    <row r="112" spans="1:66" s="5" customFormat="1" ht="15" x14ac:dyDescent="0.25">
      <c r="A112" s="2" t="s">
        <v>683</v>
      </c>
      <c r="B112" s="3" t="s">
        <v>273</v>
      </c>
      <c r="C112" s="17" t="s">
        <v>274</v>
      </c>
      <c r="D112" s="18" t="s">
        <v>275</v>
      </c>
      <c r="E112" s="8">
        <v>420</v>
      </c>
      <c r="F112" s="14">
        <v>168</v>
      </c>
      <c r="G112" s="14">
        <f t="shared" si="20"/>
        <v>70560</v>
      </c>
      <c r="H112" s="14"/>
      <c r="I112" s="14">
        <f t="shared" si="21"/>
        <v>0</v>
      </c>
      <c r="J112" s="14">
        <f t="shared" si="11"/>
        <v>70560</v>
      </c>
      <c r="BF112" s="6"/>
      <c r="BG112" s="1" t="s">
        <v>274</v>
      </c>
      <c r="BH112" s="11"/>
    </row>
    <row r="113" spans="1:66" s="5" customFormat="1" ht="33.75" x14ac:dyDescent="0.25">
      <c r="A113" s="2" t="s">
        <v>407</v>
      </c>
      <c r="B113" s="3"/>
      <c r="C113" s="17" t="s">
        <v>277</v>
      </c>
      <c r="D113" s="18" t="s">
        <v>39</v>
      </c>
      <c r="E113" s="7">
        <v>1905.5</v>
      </c>
      <c r="F113" s="14">
        <v>184.18400000000003</v>
      </c>
      <c r="G113" s="14">
        <f t="shared" si="20"/>
        <v>350962.61200000002</v>
      </c>
      <c r="H113" s="14"/>
      <c r="I113" s="14">
        <f t="shared" si="21"/>
        <v>0</v>
      </c>
      <c r="J113" s="14">
        <f t="shared" si="11"/>
        <v>350962.61200000002</v>
      </c>
      <c r="BF113" s="6"/>
      <c r="BG113" s="1" t="s">
        <v>277</v>
      </c>
      <c r="BH113" s="11"/>
    </row>
    <row r="114" spans="1:66" s="5" customFormat="1" ht="33.75" x14ac:dyDescent="0.25">
      <c r="A114" s="2" t="s">
        <v>758</v>
      </c>
      <c r="B114" s="3"/>
      <c r="C114" s="17" t="s">
        <v>279</v>
      </c>
      <c r="D114" s="18" t="s">
        <v>39</v>
      </c>
      <c r="E114" s="7">
        <v>360.5</v>
      </c>
      <c r="F114" s="14">
        <v>234.16800000000003</v>
      </c>
      <c r="G114" s="14">
        <f t="shared" si="20"/>
        <v>84417.564000000013</v>
      </c>
      <c r="H114" s="14"/>
      <c r="I114" s="14">
        <f t="shared" si="21"/>
        <v>0</v>
      </c>
      <c r="J114" s="14">
        <f t="shared" si="11"/>
        <v>84417.564000000013</v>
      </c>
      <c r="BF114" s="6"/>
      <c r="BG114" s="1" t="s">
        <v>279</v>
      </c>
      <c r="BH114" s="11"/>
    </row>
    <row r="115" spans="1:66" s="5" customFormat="1" ht="22.5" x14ac:dyDescent="0.25">
      <c r="A115" s="2" t="s">
        <v>717</v>
      </c>
      <c r="B115" s="3"/>
      <c r="C115" s="17" t="s">
        <v>626</v>
      </c>
      <c r="D115" s="18" t="s">
        <v>174</v>
      </c>
      <c r="E115" s="8">
        <v>7700</v>
      </c>
      <c r="F115" s="14">
        <v>294.47680000000003</v>
      </c>
      <c r="G115" s="14">
        <f t="shared" si="20"/>
        <v>2267471.3600000003</v>
      </c>
      <c r="H115" s="14"/>
      <c r="I115" s="14">
        <f t="shared" si="21"/>
        <v>0</v>
      </c>
      <c r="J115" s="14">
        <f t="shared" si="11"/>
        <v>2267471.3600000003</v>
      </c>
      <c r="BF115" s="6"/>
      <c r="BG115" s="1" t="s">
        <v>626</v>
      </c>
      <c r="BH115" s="11"/>
    </row>
    <row r="116" spans="1:66" s="5" customFormat="1" ht="22.5" x14ac:dyDescent="0.25">
      <c r="A116" s="2" t="s">
        <v>759</v>
      </c>
      <c r="B116" s="3"/>
      <c r="C116" s="17" t="s">
        <v>627</v>
      </c>
      <c r="D116" s="18" t="s">
        <v>174</v>
      </c>
      <c r="E116" s="8">
        <v>700</v>
      </c>
      <c r="F116" s="14">
        <v>375.73120000000006</v>
      </c>
      <c r="G116" s="14">
        <f t="shared" si="20"/>
        <v>263011.84000000003</v>
      </c>
      <c r="H116" s="14"/>
      <c r="I116" s="14">
        <f t="shared" si="21"/>
        <v>0</v>
      </c>
      <c r="J116" s="14">
        <f t="shared" si="11"/>
        <v>263011.84000000003</v>
      </c>
      <c r="BF116" s="6"/>
      <c r="BG116" s="1" t="s">
        <v>627</v>
      </c>
      <c r="BH116" s="11"/>
    </row>
    <row r="117" spans="1:66" s="5" customFormat="1" ht="15" x14ac:dyDescent="0.25">
      <c r="A117" s="2" t="s">
        <v>760</v>
      </c>
      <c r="B117" s="3"/>
      <c r="C117" s="17" t="s">
        <v>284</v>
      </c>
      <c r="D117" s="18" t="s">
        <v>174</v>
      </c>
      <c r="E117" s="8">
        <v>8400</v>
      </c>
      <c r="F117" s="14">
        <v>403.57120000000003</v>
      </c>
      <c r="G117" s="14">
        <f t="shared" si="20"/>
        <v>3389998.08</v>
      </c>
      <c r="H117" s="14"/>
      <c r="I117" s="14">
        <f t="shared" si="21"/>
        <v>0</v>
      </c>
      <c r="J117" s="14">
        <f t="shared" si="11"/>
        <v>3389998.08</v>
      </c>
      <c r="BF117" s="6"/>
      <c r="BG117" s="1" t="s">
        <v>284</v>
      </c>
      <c r="BH117" s="11"/>
    </row>
    <row r="118" spans="1:66" s="66" customFormat="1" ht="45" x14ac:dyDescent="0.25">
      <c r="A118" s="67" t="s">
        <v>761</v>
      </c>
      <c r="B118" s="82" t="s">
        <v>285</v>
      </c>
      <c r="C118" s="69" t="s">
        <v>286</v>
      </c>
      <c r="D118" s="70" t="s">
        <v>287</v>
      </c>
      <c r="E118" s="86">
        <v>350</v>
      </c>
      <c r="F118" s="62"/>
      <c r="G118" s="62">
        <f>E118*F118</f>
        <v>0</v>
      </c>
      <c r="H118" s="62">
        <v>1584</v>
      </c>
      <c r="I118" s="62">
        <f>E118*H118</f>
        <v>554400</v>
      </c>
      <c r="J118" s="62">
        <f t="shared" si="11"/>
        <v>554400</v>
      </c>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4"/>
      <c r="BG118" s="65" t="s">
        <v>286</v>
      </c>
      <c r="BH118" s="73"/>
      <c r="BI118" s="63"/>
      <c r="BJ118" s="63"/>
      <c r="BK118" s="63"/>
      <c r="BL118" s="63"/>
    </row>
    <row r="119" spans="1:66" s="5" customFormat="1" ht="22.5" x14ac:dyDescent="0.25">
      <c r="A119" s="2" t="s">
        <v>414</v>
      </c>
      <c r="B119" s="3"/>
      <c r="C119" s="17" t="s">
        <v>288</v>
      </c>
      <c r="D119" s="18" t="s">
        <v>289</v>
      </c>
      <c r="E119" s="8">
        <v>1</v>
      </c>
      <c r="F119" s="14">
        <v>3600</v>
      </c>
      <c r="G119" s="14">
        <f t="shared" ref="G119:G121" si="22">E119*F119</f>
        <v>3600</v>
      </c>
      <c r="H119" s="14"/>
      <c r="I119" s="14">
        <f t="shared" ref="I119:I121" si="23">E119*H119</f>
        <v>0</v>
      </c>
      <c r="J119" s="14">
        <f t="shared" si="11"/>
        <v>3600</v>
      </c>
      <c r="BF119" s="6"/>
      <c r="BG119" s="1" t="s">
        <v>288</v>
      </c>
      <c r="BH119" s="11"/>
    </row>
    <row r="120" spans="1:66" s="5" customFormat="1" ht="22.5" x14ac:dyDescent="0.25">
      <c r="A120" s="2" t="s">
        <v>416</v>
      </c>
      <c r="B120" s="3"/>
      <c r="C120" s="17" t="s">
        <v>291</v>
      </c>
      <c r="D120" s="18" t="s">
        <v>289</v>
      </c>
      <c r="E120" s="8">
        <v>5</v>
      </c>
      <c r="F120" s="14">
        <v>14100</v>
      </c>
      <c r="G120" s="14">
        <f t="shared" si="22"/>
        <v>70500</v>
      </c>
      <c r="H120" s="14"/>
      <c r="I120" s="14">
        <f t="shared" si="23"/>
        <v>0</v>
      </c>
      <c r="J120" s="14">
        <f t="shared" si="11"/>
        <v>70500</v>
      </c>
      <c r="BF120" s="6"/>
      <c r="BG120" s="1" t="s">
        <v>291</v>
      </c>
      <c r="BH120" s="11"/>
    </row>
    <row r="121" spans="1:66" s="5" customFormat="1" ht="22.5" x14ac:dyDescent="0.25">
      <c r="A121" s="2" t="s">
        <v>684</v>
      </c>
      <c r="B121" s="3"/>
      <c r="C121" s="17" t="s">
        <v>292</v>
      </c>
      <c r="D121" s="18" t="s">
        <v>289</v>
      </c>
      <c r="E121" s="8">
        <v>2</v>
      </c>
      <c r="F121" s="14">
        <v>20350.000000000004</v>
      </c>
      <c r="G121" s="14">
        <f t="shared" si="22"/>
        <v>40700.000000000007</v>
      </c>
      <c r="H121" s="14"/>
      <c r="I121" s="14">
        <f t="shared" si="23"/>
        <v>0</v>
      </c>
      <c r="J121" s="14">
        <f t="shared" si="11"/>
        <v>40700.000000000007</v>
      </c>
      <c r="BF121" s="6"/>
      <c r="BG121" s="1" t="s">
        <v>292</v>
      </c>
      <c r="BH121" s="11"/>
    </row>
    <row r="122" spans="1:66" s="66" customFormat="1" ht="45" x14ac:dyDescent="0.25">
      <c r="A122" s="67" t="s">
        <v>422</v>
      </c>
      <c r="B122" s="82" t="s">
        <v>294</v>
      </c>
      <c r="C122" s="69" t="s">
        <v>295</v>
      </c>
      <c r="D122" s="70" t="s">
        <v>287</v>
      </c>
      <c r="E122" s="86">
        <v>10</v>
      </c>
      <c r="F122" s="62"/>
      <c r="G122" s="62">
        <f>E122*F122</f>
        <v>0</v>
      </c>
      <c r="H122" s="62">
        <v>17280</v>
      </c>
      <c r="I122" s="62">
        <f>E122*H122</f>
        <v>172800</v>
      </c>
      <c r="J122" s="62">
        <f t="shared" si="11"/>
        <v>172800</v>
      </c>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4"/>
      <c r="BG122" s="65" t="s">
        <v>295</v>
      </c>
      <c r="BH122" s="73"/>
      <c r="BI122" s="63"/>
      <c r="BJ122" s="63"/>
      <c r="BK122" s="63"/>
      <c r="BL122" s="63"/>
      <c r="BN122" s="76"/>
    </row>
    <row r="123" spans="1:66" s="5" customFormat="1" ht="22.5" x14ac:dyDescent="0.25">
      <c r="A123" s="2" t="s">
        <v>425</v>
      </c>
      <c r="B123" s="3"/>
      <c r="C123" s="17" t="s">
        <v>762</v>
      </c>
      <c r="D123" s="18" t="s">
        <v>174</v>
      </c>
      <c r="E123" s="8">
        <v>8</v>
      </c>
      <c r="F123" s="14">
        <v>5646.3</v>
      </c>
      <c r="G123" s="14">
        <f t="shared" ref="G123:G124" si="24">E123*F123</f>
        <v>45170.400000000001</v>
      </c>
      <c r="H123" s="14"/>
      <c r="I123" s="14">
        <f t="shared" ref="I123:I124" si="25">E123*H123</f>
        <v>0</v>
      </c>
      <c r="J123" s="14">
        <f t="shared" si="11"/>
        <v>45170.400000000001</v>
      </c>
      <c r="BF123" s="6"/>
      <c r="BG123" s="1" t="s">
        <v>762</v>
      </c>
      <c r="BH123" s="11"/>
    </row>
    <row r="124" spans="1:66" s="5" customFormat="1" ht="22.5" x14ac:dyDescent="0.25">
      <c r="A124" s="2" t="s">
        <v>719</v>
      </c>
      <c r="B124" s="3"/>
      <c r="C124" s="17" t="s">
        <v>663</v>
      </c>
      <c r="D124" s="18" t="s">
        <v>174</v>
      </c>
      <c r="E124" s="8">
        <v>2</v>
      </c>
      <c r="F124" s="14">
        <v>2861.1000000000004</v>
      </c>
      <c r="G124" s="14">
        <f t="shared" si="24"/>
        <v>5722.2000000000007</v>
      </c>
      <c r="H124" s="14"/>
      <c r="I124" s="14">
        <f t="shared" si="25"/>
        <v>0</v>
      </c>
      <c r="J124" s="14">
        <f t="shared" si="11"/>
        <v>5722.2000000000007</v>
      </c>
      <c r="BF124" s="6"/>
      <c r="BG124" s="1" t="s">
        <v>663</v>
      </c>
      <c r="BH124" s="11"/>
    </row>
    <row r="125" spans="1:66" s="66" customFormat="1" ht="45" x14ac:dyDescent="0.25">
      <c r="A125" s="67" t="s">
        <v>720</v>
      </c>
      <c r="B125" s="82" t="s">
        <v>285</v>
      </c>
      <c r="C125" s="69" t="s">
        <v>286</v>
      </c>
      <c r="D125" s="70" t="s">
        <v>287</v>
      </c>
      <c r="E125" s="86">
        <v>24</v>
      </c>
      <c r="F125" s="62"/>
      <c r="G125" s="62">
        <f>E125*F125</f>
        <v>0</v>
      </c>
      <c r="H125" s="62">
        <v>11520</v>
      </c>
      <c r="I125" s="62">
        <f>E125*H125</f>
        <v>276480</v>
      </c>
      <c r="J125" s="62">
        <f t="shared" si="11"/>
        <v>276480</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286</v>
      </c>
      <c r="BH125" s="73"/>
      <c r="BI125" s="63"/>
      <c r="BJ125" s="63"/>
      <c r="BK125" s="63"/>
      <c r="BL125" s="63"/>
    </row>
    <row r="126" spans="1:66" s="5" customFormat="1" ht="22.5" x14ac:dyDescent="0.25">
      <c r="A126" s="2" t="s">
        <v>430</v>
      </c>
      <c r="B126" s="3"/>
      <c r="C126" s="17" t="s">
        <v>763</v>
      </c>
      <c r="D126" s="18" t="s">
        <v>174</v>
      </c>
      <c r="E126" s="8">
        <v>24</v>
      </c>
      <c r="F126" s="14">
        <v>2091.1000000000004</v>
      </c>
      <c r="G126" s="14">
        <f>E126*F126</f>
        <v>50186.400000000009</v>
      </c>
      <c r="H126" s="14"/>
      <c r="I126" s="14">
        <f>E126*H126</f>
        <v>0</v>
      </c>
      <c r="J126" s="14">
        <f t="shared" si="11"/>
        <v>50186.400000000009</v>
      </c>
      <c r="BF126" s="6"/>
      <c r="BG126" s="1" t="s">
        <v>763</v>
      </c>
      <c r="BH126" s="11"/>
    </row>
    <row r="127" spans="1:66" s="66" customFormat="1" ht="33.75" x14ac:dyDescent="0.25">
      <c r="A127" s="67" t="s">
        <v>722</v>
      </c>
      <c r="B127" s="82" t="s">
        <v>300</v>
      </c>
      <c r="C127" s="69" t="s">
        <v>301</v>
      </c>
      <c r="D127" s="70" t="s">
        <v>302</v>
      </c>
      <c r="E127" s="86">
        <v>42</v>
      </c>
      <c r="F127" s="62"/>
      <c r="G127" s="62">
        <f>E127*F127</f>
        <v>0</v>
      </c>
      <c r="H127" s="62">
        <v>8640</v>
      </c>
      <c r="I127" s="62">
        <f>E127*H127</f>
        <v>362880</v>
      </c>
      <c r="J127" s="62">
        <f t="shared" si="11"/>
        <v>362880</v>
      </c>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4"/>
      <c r="BG127" s="65" t="s">
        <v>301</v>
      </c>
      <c r="BH127" s="73"/>
      <c r="BI127" s="63"/>
      <c r="BJ127" s="63"/>
      <c r="BK127" s="63"/>
      <c r="BL127" s="63"/>
    </row>
    <row r="128" spans="1:66" s="5" customFormat="1" ht="15" x14ac:dyDescent="0.25">
      <c r="A128" s="2" t="s">
        <v>723</v>
      </c>
      <c r="B128" s="3" t="s">
        <v>304</v>
      </c>
      <c r="C128" s="17" t="s">
        <v>305</v>
      </c>
      <c r="D128" s="18" t="s">
        <v>171</v>
      </c>
      <c r="E128" s="7">
        <v>6.3</v>
      </c>
      <c r="F128" s="14">
        <v>553.33333333333337</v>
      </c>
      <c r="G128" s="14">
        <f t="shared" ref="G128:G134" si="26">E128*F128</f>
        <v>3486</v>
      </c>
      <c r="H128" s="14"/>
      <c r="I128" s="14">
        <f t="shared" ref="I128:I134" si="27">E128*H128</f>
        <v>0</v>
      </c>
      <c r="J128" s="14">
        <f t="shared" si="11"/>
        <v>3486</v>
      </c>
      <c r="BF128" s="6"/>
      <c r="BG128" s="1" t="s">
        <v>305</v>
      </c>
      <c r="BH128" s="11"/>
    </row>
    <row r="129" spans="1:60" s="5" customFormat="1" ht="15" x14ac:dyDescent="0.25">
      <c r="A129" s="2" t="s">
        <v>764</v>
      </c>
      <c r="B129" s="3" t="s">
        <v>307</v>
      </c>
      <c r="C129" s="17" t="s">
        <v>308</v>
      </c>
      <c r="D129" s="18" t="s">
        <v>171</v>
      </c>
      <c r="E129" s="4">
        <v>30.24</v>
      </c>
      <c r="F129" s="14">
        <v>1850</v>
      </c>
      <c r="G129" s="14">
        <f t="shared" si="26"/>
        <v>55944</v>
      </c>
      <c r="H129" s="14"/>
      <c r="I129" s="14">
        <f t="shared" si="27"/>
        <v>0</v>
      </c>
      <c r="J129" s="14">
        <f t="shared" si="11"/>
        <v>55944</v>
      </c>
      <c r="BF129" s="6"/>
      <c r="BG129" s="1" t="s">
        <v>308</v>
      </c>
      <c r="BH129" s="11"/>
    </row>
    <row r="130" spans="1:60" s="5" customFormat="1" ht="22.5" x14ac:dyDescent="0.25">
      <c r="A130" s="2" t="s">
        <v>765</v>
      </c>
      <c r="B130" s="3" t="s">
        <v>310</v>
      </c>
      <c r="C130" s="17" t="s">
        <v>311</v>
      </c>
      <c r="D130" s="18" t="s">
        <v>243</v>
      </c>
      <c r="E130" s="23">
        <v>2.5200000000000001E-3</v>
      </c>
      <c r="F130" s="14">
        <v>1285000</v>
      </c>
      <c r="G130" s="14">
        <f t="shared" si="26"/>
        <v>3238.2000000000003</v>
      </c>
      <c r="H130" s="14"/>
      <c r="I130" s="14">
        <f t="shared" si="27"/>
        <v>0</v>
      </c>
      <c r="J130" s="14">
        <f t="shared" si="11"/>
        <v>3238.2000000000003</v>
      </c>
      <c r="BF130" s="6"/>
      <c r="BG130" s="1" t="s">
        <v>311</v>
      </c>
      <c r="BH130" s="11"/>
    </row>
    <row r="131" spans="1:60" s="5" customFormat="1" ht="22.5" x14ac:dyDescent="0.25">
      <c r="A131" s="2" t="s">
        <v>435</v>
      </c>
      <c r="B131" s="3"/>
      <c r="C131" s="17" t="s">
        <v>313</v>
      </c>
      <c r="D131" s="18" t="s">
        <v>174</v>
      </c>
      <c r="E131" s="8">
        <v>30</v>
      </c>
      <c r="F131" s="14">
        <v>687.50000000000011</v>
      </c>
      <c r="G131" s="14">
        <f t="shared" si="26"/>
        <v>20625.000000000004</v>
      </c>
      <c r="H131" s="14"/>
      <c r="I131" s="14">
        <f t="shared" si="27"/>
        <v>0</v>
      </c>
      <c r="J131" s="14">
        <f t="shared" si="11"/>
        <v>20625.000000000004</v>
      </c>
      <c r="BF131" s="6"/>
      <c r="BG131" s="1" t="s">
        <v>313</v>
      </c>
      <c r="BH131" s="11"/>
    </row>
    <row r="132" spans="1:60" s="5" customFormat="1" ht="15" x14ac:dyDescent="0.25">
      <c r="A132" s="2" t="s">
        <v>436</v>
      </c>
      <c r="B132" s="3"/>
      <c r="C132" s="17" t="s">
        <v>315</v>
      </c>
      <c r="D132" s="18" t="s">
        <v>174</v>
      </c>
      <c r="E132" s="8">
        <v>5</v>
      </c>
      <c r="F132" s="14">
        <v>49571.6</v>
      </c>
      <c r="G132" s="14">
        <f t="shared" si="26"/>
        <v>247858</v>
      </c>
      <c r="H132" s="14"/>
      <c r="I132" s="14">
        <f t="shared" si="27"/>
        <v>0</v>
      </c>
      <c r="J132" s="14">
        <f t="shared" si="11"/>
        <v>247858</v>
      </c>
      <c r="BF132" s="6"/>
      <c r="BG132" s="1" t="s">
        <v>315</v>
      </c>
      <c r="BH132" s="11"/>
    </row>
    <row r="133" spans="1:60" s="5" customFormat="1" ht="15" x14ac:dyDescent="0.25">
      <c r="A133" s="2" t="s">
        <v>437</v>
      </c>
      <c r="B133" s="3"/>
      <c r="C133" s="17" t="s">
        <v>317</v>
      </c>
      <c r="D133" s="18" t="s">
        <v>174</v>
      </c>
      <c r="E133" s="8">
        <v>90</v>
      </c>
      <c r="F133" s="14">
        <v>170.3</v>
      </c>
      <c r="G133" s="14">
        <f t="shared" si="26"/>
        <v>15327.000000000002</v>
      </c>
      <c r="H133" s="14"/>
      <c r="I133" s="14">
        <f t="shared" si="27"/>
        <v>0</v>
      </c>
      <c r="J133" s="14">
        <f t="shared" si="11"/>
        <v>15327.000000000002</v>
      </c>
      <c r="BF133" s="6"/>
      <c r="BG133" s="1" t="s">
        <v>317</v>
      </c>
      <c r="BH133" s="11"/>
    </row>
    <row r="134" spans="1:60" s="5" customFormat="1" ht="22.5" x14ac:dyDescent="0.25">
      <c r="A134" s="2" t="s">
        <v>438</v>
      </c>
      <c r="B134" s="3"/>
      <c r="C134" s="17" t="s">
        <v>319</v>
      </c>
      <c r="D134" s="18" t="s">
        <v>174</v>
      </c>
      <c r="E134" s="8">
        <v>50</v>
      </c>
      <c r="F134" s="14">
        <v>17339.400000000001</v>
      </c>
      <c r="G134" s="14">
        <f t="shared" si="26"/>
        <v>866970.00000000012</v>
      </c>
      <c r="H134" s="14"/>
      <c r="I134" s="14">
        <f t="shared" si="27"/>
        <v>0</v>
      </c>
      <c r="J134" s="14">
        <f t="shared" si="11"/>
        <v>866970.00000000012</v>
      </c>
      <c r="BF134" s="6"/>
      <c r="BG134" s="1" t="s">
        <v>319</v>
      </c>
      <c r="BH134" s="11"/>
    </row>
    <row r="135" spans="1:60" x14ac:dyDescent="0.25">
      <c r="G135" s="15">
        <f t="shared" ref="G135:I135" si="28">SUM(G3:G134)</f>
        <v>122248463.8538267</v>
      </c>
      <c r="H135" s="15"/>
      <c r="I135" s="15">
        <f t="shared" si="28"/>
        <v>18776844.208451301</v>
      </c>
      <c r="J135" s="15">
        <f>SUM(J3:J134)</f>
        <v>141025308.062278</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K17"/>
  <sheetViews>
    <sheetView workbookViewId="0">
      <pane ySplit="1" topLeftCell="A2" activePane="bottomLeft" state="frozen"/>
      <selection pane="bottomLeft" activeCell="H2" sqref="H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1121</v>
      </c>
      <c r="B1" s="13" t="s">
        <v>1122</v>
      </c>
      <c r="C1" s="13" t="s">
        <v>1123</v>
      </c>
      <c r="D1" s="13" t="s">
        <v>1124</v>
      </c>
      <c r="E1" s="13" t="s">
        <v>1125</v>
      </c>
      <c r="F1" s="13" t="s">
        <v>1126</v>
      </c>
      <c r="G1" s="13" t="s">
        <v>1127</v>
      </c>
      <c r="H1" s="13" t="s">
        <v>1128</v>
      </c>
      <c r="I1" s="13" t="s">
        <v>1129</v>
      </c>
      <c r="J1" s="13" t="s">
        <v>1130</v>
      </c>
    </row>
    <row r="2" spans="1:59" s="66" customFormat="1" ht="22.5" x14ac:dyDescent="0.25">
      <c r="A2" s="67" t="s">
        <v>0</v>
      </c>
      <c r="B2" s="82" t="s">
        <v>767</v>
      </c>
      <c r="C2" s="69" t="s">
        <v>768</v>
      </c>
      <c r="D2" s="70" t="s">
        <v>287</v>
      </c>
      <c r="E2" s="86">
        <v>14</v>
      </c>
      <c r="F2" s="62"/>
      <c r="G2" s="62">
        <f>E2*F2</f>
        <v>0</v>
      </c>
      <c r="H2" s="62">
        <v>43200</v>
      </c>
      <c r="I2" s="62">
        <f>E2*H2</f>
        <v>604800</v>
      </c>
      <c r="J2" s="62">
        <f t="shared" ref="J2" si="0">G2+I2</f>
        <v>604800</v>
      </c>
      <c r="BF2" s="98"/>
      <c r="BG2" s="99" t="s">
        <v>768</v>
      </c>
    </row>
    <row r="3" spans="1:59" s="5" customFormat="1" ht="22.5" x14ac:dyDescent="0.25">
      <c r="A3" s="2" t="s">
        <v>769</v>
      </c>
      <c r="B3" s="3"/>
      <c r="C3" s="17" t="s">
        <v>770</v>
      </c>
      <c r="D3" s="18" t="s">
        <v>174</v>
      </c>
      <c r="E3" s="8">
        <v>1</v>
      </c>
      <c r="F3" s="14"/>
      <c r="G3" s="14"/>
      <c r="H3" s="14"/>
      <c r="I3" s="14"/>
      <c r="J3" s="14"/>
      <c r="BF3" s="6"/>
      <c r="BG3" s="1" t="s">
        <v>770</v>
      </c>
    </row>
    <row r="4" spans="1:59" s="5" customFormat="1" ht="22.5" x14ac:dyDescent="0.25">
      <c r="A4" s="2" t="s">
        <v>771</v>
      </c>
      <c r="B4" s="3"/>
      <c r="C4" s="17" t="s">
        <v>772</v>
      </c>
      <c r="D4" s="18" t="s">
        <v>174</v>
      </c>
      <c r="E4" s="8">
        <v>1</v>
      </c>
      <c r="F4" s="14"/>
      <c r="G4" s="14"/>
      <c r="H4" s="14"/>
      <c r="I4" s="14"/>
      <c r="J4" s="14"/>
      <c r="BF4" s="6"/>
      <c r="BG4" s="1" t="s">
        <v>772</v>
      </c>
    </row>
    <row r="5" spans="1:59" s="5" customFormat="1" ht="22.5" x14ac:dyDescent="0.25">
      <c r="A5" s="2" t="s">
        <v>773</v>
      </c>
      <c r="B5" s="3"/>
      <c r="C5" s="17" t="s">
        <v>774</v>
      </c>
      <c r="D5" s="18" t="s">
        <v>174</v>
      </c>
      <c r="E5" s="8">
        <v>1</v>
      </c>
      <c r="F5" s="14"/>
      <c r="G5" s="14"/>
      <c r="H5" s="14"/>
      <c r="I5" s="14"/>
      <c r="J5" s="14"/>
      <c r="BF5" s="6"/>
      <c r="BG5" s="1" t="s">
        <v>774</v>
      </c>
    </row>
    <row r="6" spans="1:59" s="5" customFormat="1" ht="22.5" x14ac:dyDescent="0.25">
      <c r="A6" s="2" t="s">
        <v>775</v>
      </c>
      <c r="B6" s="3"/>
      <c r="C6" s="17" t="s">
        <v>776</v>
      </c>
      <c r="D6" s="18" t="s">
        <v>174</v>
      </c>
      <c r="E6" s="8">
        <v>1</v>
      </c>
      <c r="F6" s="14"/>
      <c r="G6" s="14"/>
      <c r="H6" s="14"/>
      <c r="I6" s="14"/>
      <c r="J6" s="14"/>
      <c r="BF6" s="6"/>
      <c r="BG6" s="1" t="s">
        <v>776</v>
      </c>
    </row>
    <row r="7" spans="1:59" s="5" customFormat="1" ht="22.5" x14ac:dyDescent="0.25">
      <c r="A7" s="2" t="s">
        <v>777</v>
      </c>
      <c r="B7" s="3"/>
      <c r="C7" s="17" t="s">
        <v>778</v>
      </c>
      <c r="D7" s="18" t="s">
        <v>174</v>
      </c>
      <c r="E7" s="8">
        <v>1</v>
      </c>
      <c r="F7" s="14"/>
      <c r="G7" s="14"/>
      <c r="H7" s="14"/>
      <c r="I7" s="14"/>
      <c r="J7" s="14"/>
      <c r="BF7" s="6"/>
      <c r="BG7" s="1" t="s">
        <v>778</v>
      </c>
    </row>
    <row r="8" spans="1:59" s="5" customFormat="1" ht="22.5" x14ac:dyDescent="0.25">
      <c r="A8" s="2" t="s">
        <v>779</v>
      </c>
      <c r="B8" s="3"/>
      <c r="C8" s="17" t="s">
        <v>780</v>
      </c>
      <c r="D8" s="18" t="s">
        <v>174</v>
      </c>
      <c r="E8" s="8">
        <v>1</v>
      </c>
      <c r="F8" s="14"/>
      <c r="G8" s="14"/>
      <c r="H8" s="14"/>
      <c r="I8" s="14"/>
      <c r="J8" s="14"/>
      <c r="BF8" s="6"/>
      <c r="BG8" s="1" t="s">
        <v>780</v>
      </c>
    </row>
    <row r="9" spans="1:59" s="5" customFormat="1" ht="22.5" x14ac:dyDescent="0.25">
      <c r="A9" s="2" t="s">
        <v>781</v>
      </c>
      <c r="B9" s="3"/>
      <c r="C9" s="17" t="s">
        <v>782</v>
      </c>
      <c r="D9" s="18" t="s">
        <v>174</v>
      </c>
      <c r="E9" s="8">
        <v>1</v>
      </c>
      <c r="F9" s="14"/>
      <c r="G9" s="14"/>
      <c r="H9" s="14"/>
      <c r="I9" s="14"/>
      <c r="J9" s="14"/>
      <c r="BF9" s="6"/>
      <c r="BG9" s="1" t="s">
        <v>782</v>
      </c>
    </row>
    <row r="10" spans="1:59" s="5" customFormat="1" ht="22.5" x14ac:dyDescent="0.25">
      <c r="A10" s="2" t="s">
        <v>783</v>
      </c>
      <c r="B10" s="3"/>
      <c r="C10" s="17" t="s">
        <v>784</v>
      </c>
      <c r="D10" s="18" t="s">
        <v>174</v>
      </c>
      <c r="E10" s="8">
        <v>1</v>
      </c>
      <c r="F10" s="14"/>
      <c r="G10" s="14"/>
      <c r="H10" s="14"/>
      <c r="I10" s="14"/>
      <c r="J10" s="14"/>
      <c r="BF10" s="6"/>
      <c r="BG10" s="1" t="s">
        <v>784</v>
      </c>
    </row>
    <row r="11" spans="1:59" s="5" customFormat="1" ht="22.5" x14ac:dyDescent="0.25">
      <c r="A11" s="2" t="s">
        <v>785</v>
      </c>
      <c r="B11" s="3"/>
      <c r="C11" s="17" t="s">
        <v>786</v>
      </c>
      <c r="D11" s="18" t="s">
        <v>174</v>
      </c>
      <c r="E11" s="8">
        <v>1</v>
      </c>
      <c r="F11" s="14"/>
      <c r="G11" s="14"/>
      <c r="H11" s="14"/>
      <c r="I11" s="14"/>
      <c r="J11" s="14"/>
      <c r="BF11" s="6"/>
      <c r="BG11" s="1" t="s">
        <v>786</v>
      </c>
    </row>
    <row r="12" spans="1:59" s="5" customFormat="1" ht="22.5" x14ac:dyDescent="0.25">
      <c r="A12" s="2" t="s">
        <v>787</v>
      </c>
      <c r="B12" s="3"/>
      <c r="C12" s="17" t="s">
        <v>788</v>
      </c>
      <c r="D12" s="18" t="s">
        <v>174</v>
      </c>
      <c r="E12" s="8">
        <v>1</v>
      </c>
      <c r="F12" s="14"/>
      <c r="G12" s="14"/>
      <c r="H12" s="14"/>
      <c r="I12" s="14"/>
      <c r="J12" s="14"/>
      <c r="BF12" s="6"/>
      <c r="BG12" s="1" t="s">
        <v>788</v>
      </c>
    </row>
    <row r="13" spans="1:59" s="5" customFormat="1" ht="22.5" x14ac:dyDescent="0.25">
      <c r="A13" s="2" t="s">
        <v>789</v>
      </c>
      <c r="B13" s="3"/>
      <c r="C13" s="17" t="s">
        <v>790</v>
      </c>
      <c r="D13" s="18" t="s">
        <v>174</v>
      </c>
      <c r="E13" s="8">
        <v>1</v>
      </c>
      <c r="F13" s="14"/>
      <c r="G13" s="14"/>
      <c r="H13" s="14"/>
      <c r="I13" s="14"/>
      <c r="J13" s="14"/>
      <c r="BF13" s="6"/>
      <c r="BG13" s="1" t="s">
        <v>790</v>
      </c>
    </row>
    <row r="14" spans="1:59" s="5" customFormat="1" ht="22.5" x14ac:dyDescent="0.25">
      <c r="A14" s="2" t="s">
        <v>791</v>
      </c>
      <c r="B14" s="3"/>
      <c r="C14" s="17" t="s">
        <v>792</v>
      </c>
      <c r="D14" s="18" t="s">
        <v>174</v>
      </c>
      <c r="E14" s="8">
        <v>1</v>
      </c>
      <c r="F14" s="14"/>
      <c r="G14" s="14"/>
      <c r="H14" s="14"/>
      <c r="I14" s="14"/>
      <c r="J14" s="14"/>
      <c r="BF14" s="6"/>
      <c r="BG14" s="1" t="s">
        <v>792</v>
      </c>
    </row>
    <row r="15" spans="1:59" s="5" customFormat="1" ht="22.5" x14ac:dyDescent="0.25">
      <c r="A15" s="2" t="s">
        <v>793</v>
      </c>
      <c r="B15" s="3"/>
      <c r="C15" s="17" t="s">
        <v>794</v>
      </c>
      <c r="D15" s="18" t="s">
        <v>174</v>
      </c>
      <c r="E15" s="8">
        <v>1</v>
      </c>
      <c r="F15" s="14"/>
      <c r="G15" s="14"/>
      <c r="H15" s="14"/>
      <c r="I15" s="14"/>
      <c r="J15" s="14"/>
      <c r="BF15" s="6"/>
      <c r="BG15" s="1" t="s">
        <v>794</v>
      </c>
    </row>
    <row r="16" spans="1:59" s="5" customFormat="1" ht="22.5" x14ac:dyDescent="0.25">
      <c r="A16" s="2" t="s">
        <v>795</v>
      </c>
      <c r="B16" s="3"/>
      <c r="C16" s="17" t="s">
        <v>796</v>
      </c>
      <c r="D16" s="18" t="s">
        <v>174</v>
      </c>
      <c r="E16" s="8">
        <v>1</v>
      </c>
      <c r="F16" s="14"/>
      <c r="G16" s="14"/>
      <c r="H16" s="14"/>
      <c r="I16" s="14"/>
      <c r="J16" s="14"/>
      <c r="BF16" s="6"/>
      <c r="BG16" s="1" t="s">
        <v>796</v>
      </c>
    </row>
    <row r="17" spans="7:10" x14ac:dyDescent="0.25">
      <c r="G17" s="15">
        <f t="shared" ref="G17:I17" si="1">SUM(G2:G16)</f>
        <v>0</v>
      </c>
      <c r="H17" s="15"/>
      <c r="I17" s="15">
        <f t="shared" si="1"/>
        <v>604800</v>
      </c>
      <c r="J17" s="15">
        <f>SUM(J2:J16)</f>
        <v>604800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O65"/>
  <sheetViews>
    <sheetView workbookViewId="0">
      <pane ySplit="1" topLeftCell="A2" activePane="bottomLeft" state="frozen"/>
      <selection pane="bottomLeft" activeCell="G71" sqref="G71"/>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65" width="9.140625" style="1"/>
    <col min="66" max="66" width="10" style="1" bestFit="1" customWidth="1"/>
    <col min="67"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c r="BN1" s="90"/>
    </row>
    <row r="2" spans="1:67" s="5" customFormat="1" ht="15" x14ac:dyDescent="0.25">
      <c r="A2" s="21" t="s">
        <v>766</v>
      </c>
      <c r="B2" s="22"/>
      <c r="C2" s="29"/>
      <c r="D2" s="29"/>
      <c r="E2" s="22"/>
      <c r="BF2" s="6" t="s">
        <v>766</v>
      </c>
    </row>
    <row r="3" spans="1:67" s="5" customFormat="1" ht="15" x14ac:dyDescent="0.25">
      <c r="A3" s="9" t="s">
        <v>797</v>
      </c>
      <c r="B3" s="10"/>
      <c r="C3" s="19"/>
      <c r="D3" s="19"/>
      <c r="E3" s="10"/>
      <c r="BF3" s="6"/>
      <c r="BG3" s="11" t="s">
        <v>797</v>
      </c>
    </row>
    <row r="4" spans="1:67" s="66" customFormat="1" ht="22.5" x14ac:dyDescent="0.25">
      <c r="A4" s="67" t="s">
        <v>0</v>
      </c>
      <c r="B4" s="82" t="s">
        <v>798</v>
      </c>
      <c r="C4" s="69" t="s">
        <v>799</v>
      </c>
      <c r="D4" s="70" t="s">
        <v>287</v>
      </c>
      <c r="E4" s="86">
        <v>2</v>
      </c>
      <c r="F4" s="62"/>
      <c r="G4" s="62">
        <f>E4*F4</f>
        <v>0</v>
      </c>
      <c r="H4" s="62">
        <v>504000</v>
      </c>
      <c r="I4" s="62">
        <f>E4*H4</f>
        <v>1008000</v>
      </c>
      <c r="J4" s="62">
        <f t="shared" ref="J4" si="0">G4+I4</f>
        <v>1008000</v>
      </c>
      <c r="BF4" s="98"/>
      <c r="BG4" s="100"/>
      <c r="BH4" s="99" t="s">
        <v>799</v>
      </c>
      <c r="BO4" s="62"/>
    </row>
    <row r="5" spans="1:67" s="5" customFormat="1" ht="22.5" x14ac:dyDescent="0.25">
      <c r="A5" s="2" t="s">
        <v>769</v>
      </c>
      <c r="B5" s="3"/>
      <c r="C5" s="17" t="s">
        <v>800</v>
      </c>
      <c r="D5" s="18" t="s">
        <v>174</v>
      </c>
      <c r="E5" s="8">
        <v>1</v>
      </c>
      <c r="F5" s="14"/>
      <c r="G5" s="14"/>
      <c r="H5" s="14"/>
      <c r="I5" s="14"/>
      <c r="J5" s="14"/>
      <c r="BF5" s="6"/>
      <c r="BG5" s="11"/>
      <c r="BH5" s="1" t="s">
        <v>800</v>
      </c>
    </row>
    <row r="6" spans="1:67" s="5" customFormat="1" ht="22.5" x14ac:dyDescent="0.25">
      <c r="A6" s="2" t="s">
        <v>771</v>
      </c>
      <c r="B6" s="3"/>
      <c r="C6" s="17" t="s">
        <v>801</v>
      </c>
      <c r="D6" s="18" t="s">
        <v>174</v>
      </c>
      <c r="E6" s="8">
        <v>1</v>
      </c>
      <c r="F6" s="14"/>
      <c r="G6" s="14"/>
      <c r="H6" s="14"/>
      <c r="I6" s="14"/>
      <c r="J6" s="14"/>
      <c r="BF6" s="6"/>
      <c r="BG6" s="11"/>
      <c r="BH6" s="1" t="s">
        <v>801</v>
      </c>
    </row>
    <row r="7" spans="1:67" s="66" customFormat="1" ht="45" x14ac:dyDescent="0.25">
      <c r="A7" s="67" t="s">
        <v>10</v>
      </c>
      <c r="B7" s="82" t="s">
        <v>802</v>
      </c>
      <c r="C7" s="69" t="s">
        <v>803</v>
      </c>
      <c r="D7" s="70" t="s">
        <v>804</v>
      </c>
      <c r="E7" s="86">
        <v>26</v>
      </c>
      <c r="F7" s="62"/>
      <c r="G7" s="62">
        <f>E7*F7</f>
        <v>0</v>
      </c>
      <c r="H7" s="62">
        <v>86400</v>
      </c>
      <c r="I7" s="62">
        <f>E7*H7</f>
        <v>2246400</v>
      </c>
      <c r="J7" s="62">
        <f t="shared" ref="J7:J62" si="1">G7+I7</f>
        <v>2246400</v>
      </c>
      <c r="BF7" s="98"/>
      <c r="BG7" s="100"/>
      <c r="BH7" s="99" t="s">
        <v>803</v>
      </c>
    </row>
    <row r="8" spans="1:67" s="5" customFormat="1" ht="22.5" x14ac:dyDescent="0.25">
      <c r="A8" s="2" t="s">
        <v>775</v>
      </c>
      <c r="B8" s="3"/>
      <c r="C8" s="17" t="s">
        <v>805</v>
      </c>
      <c r="D8" s="18" t="s">
        <v>174</v>
      </c>
      <c r="E8" s="8">
        <v>1</v>
      </c>
      <c r="F8" s="14"/>
      <c r="G8" s="14"/>
      <c r="H8" s="14"/>
      <c r="I8" s="14"/>
      <c r="J8" s="14"/>
      <c r="BF8" s="6"/>
      <c r="BG8" s="11"/>
      <c r="BH8" s="1" t="s">
        <v>805</v>
      </c>
    </row>
    <row r="9" spans="1:67" s="5" customFormat="1" ht="22.5" x14ac:dyDescent="0.25">
      <c r="A9" s="2" t="s">
        <v>777</v>
      </c>
      <c r="B9" s="3"/>
      <c r="C9" s="17" t="s">
        <v>806</v>
      </c>
      <c r="D9" s="18" t="s">
        <v>174</v>
      </c>
      <c r="E9" s="8">
        <v>1</v>
      </c>
      <c r="F9" s="14"/>
      <c r="G9" s="14"/>
      <c r="H9" s="14"/>
      <c r="I9" s="14"/>
      <c r="J9" s="14"/>
      <c r="BF9" s="6"/>
      <c r="BG9" s="11"/>
      <c r="BH9" s="1" t="s">
        <v>806</v>
      </c>
    </row>
    <row r="10" spans="1:67" s="5" customFormat="1" ht="22.5" x14ac:dyDescent="0.25">
      <c r="A10" s="2" t="s">
        <v>779</v>
      </c>
      <c r="B10" s="3"/>
      <c r="C10" s="17" t="s">
        <v>807</v>
      </c>
      <c r="D10" s="18" t="s">
        <v>174</v>
      </c>
      <c r="E10" s="8">
        <v>1</v>
      </c>
      <c r="F10" s="14"/>
      <c r="G10" s="14"/>
      <c r="H10" s="14"/>
      <c r="I10" s="14"/>
      <c r="J10" s="14"/>
      <c r="BF10" s="6"/>
      <c r="BG10" s="11"/>
      <c r="BH10" s="1" t="s">
        <v>807</v>
      </c>
    </row>
    <row r="11" spans="1:67" s="5" customFormat="1" ht="15" x14ac:dyDescent="0.25">
      <c r="A11" s="2" t="s">
        <v>781</v>
      </c>
      <c r="B11" s="3"/>
      <c r="C11" s="17" t="s">
        <v>808</v>
      </c>
      <c r="D11" s="18" t="s">
        <v>174</v>
      </c>
      <c r="E11" s="8">
        <v>1</v>
      </c>
      <c r="F11" s="14"/>
      <c r="G11" s="14"/>
      <c r="H11" s="14"/>
      <c r="I11" s="14"/>
      <c r="J11" s="14"/>
      <c r="BF11" s="6"/>
      <c r="BG11" s="11"/>
      <c r="BH11" s="1" t="s">
        <v>808</v>
      </c>
    </row>
    <row r="12" spans="1:67" s="5" customFormat="1" ht="15" x14ac:dyDescent="0.25">
      <c r="A12" s="2" t="s">
        <v>783</v>
      </c>
      <c r="B12" s="3"/>
      <c r="C12" s="17" t="s">
        <v>809</v>
      </c>
      <c r="D12" s="18" t="s">
        <v>174</v>
      </c>
      <c r="E12" s="8">
        <v>1</v>
      </c>
      <c r="F12" s="14"/>
      <c r="G12" s="14"/>
      <c r="H12" s="14"/>
      <c r="I12" s="14"/>
      <c r="J12" s="14"/>
      <c r="BF12" s="6"/>
      <c r="BG12" s="11"/>
      <c r="BH12" s="1" t="s">
        <v>809</v>
      </c>
    </row>
    <row r="13" spans="1:67" s="5" customFormat="1" ht="22.5" x14ac:dyDescent="0.25">
      <c r="A13" s="2" t="s">
        <v>785</v>
      </c>
      <c r="B13" s="3"/>
      <c r="C13" s="17" t="s">
        <v>810</v>
      </c>
      <c r="D13" s="18" t="s">
        <v>174</v>
      </c>
      <c r="E13" s="8">
        <v>1</v>
      </c>
      <c r="F13" s="14"/>
      <c r="G13" s="14"/>
      <c r="H13" s="14"/>
      <c r="I13" s="14"/>
      <c r="J13" s="14"/>
      <c r="BF13" s="6"/>
      <c r="BG13" s="11"/>
      <c r="BH13" s="1" t="s">
        <v>810</v>
      </c>
    </row>
    <row r="14" spans="1:67" s="5" customFormat="1" ht="22.5" x14ac:dyDescent="0.25">
      <c r="A14" s="2" t="s">
        <v>787</v>
      </c>
      <c r="B14" s="3"/>
      <c r="C14" s="17" t="s">
        <v>811</v>
      </c>
      <c r="D14" s="18" t="s">
        <v>174</v>
      </c>
      <c r="E14" s="8">
        <v>1</v>
      </c>
      <c r="F14" s="14"/>
      <c r="G14" s="14"/>
      <c r="H14" s="14"/>
      <c r="I14" s="14"/>
      <c r="J14" s="14"/>
      <c r="BF14" s="6"/>
      <c r="BG14" s="11"/>
      <c r="BH14" s="1" t="s">
        <v>811</v>
      </c>
    </row>
    <row r="15" spans="1:67" s="5" customFormat="1" ht="15" x14ac:dyDescent="0.25">
      <c r="A15" s="2" t="s">
        <v>789</v>
      </c>
      <c r="B15" s="3"/>
      <c r="C15" s="17" t="s">
        <v>812</v>
      </c>
      <c r="D15" s="18" t="s">
        <v>174</v>
      </c>
      <c r="E15" s="8">
        <v>1</v>
      </c>
      <c r="F15" s="14"/>
      <c r="G15" s="14"/>
      <c r="H15" s="14"/>
      <c r="I15" s="14"/>
      <c r="J15" s="14"/>
      <c r="BF15" s="6"/>
      <c r="BG15" s="11"/>
      <c r="BH15" s="1" t="s">
        <v>812</v>
      </c>
    </row>
    <row r="16" spans="1:67" s="5" customFormat="1" ht="22.5" x14ac:dyDescent="0.25">
      <c r="A16" s="2" t="s">
        <v>791</v>
      </c>
      <c r="B16" s="3"/>
      <c r="C16" s="17" t="s">
        <v>813</v>
      </c>
      <c r="D16" s="18" t="s">
        <v>174</v>
      </c>
      <c r="E16" s="8">
        <v>1</v>
      </c>
      <c r="F16" s="14"/>
      <c r="G16" s="14"/>
      <c r="H16" s="14"/>
      <c r="I16" s="14"/>
      <c r="J16" s="14"/>
      <c r="BF16" s="6"/>
      <c r="BG16" s="11"/>
      <c r="BH16" s="1" t="s">
        <v>813</v>
      </c>
    </row>
    <row r="17" spans="1:60" s="5" customFormat="1" ht="22.5" x14ac:dyDescent="0.25">
      <c r="A17" s="2" t="s">
        <v>793</v>
      </c>
      <c r="B17" s="3"/>
      <c r="C17" s="17" t="s">
        <v>814</v>
      </c>
      <c r="D17" s="18" t="s">
        <v>174</v>
      </c>
      <c r="E17" s="8">
        <v>1</v>
      </c>
      <c r="F17" s="14"/>
      <c r="G17" s="14"/>
      <c r="H17" s="14"/>
      <c r="I17" s="14"/>
      <c r="J17" s="14"/>
      <c r="BF17" s="6"/>
      <c r="BG17" s="11"/>
      <c r="BH17" s="1" t="s">
        <v>814</v>
      </c>
    </row>
    <row r="18" spans="1:60" s="5" customFormat="1" ht="15" x14ac:dyDescent="0.25">
      <c r="A18" s="2" t="s">
        <v>795</v>
      </c>
      <c r="B18" s="3"/>
      <c r="C18" s="17" t="s">
        <v>815</v>
      </c>
      <c r="D18" s="18" t="s">
        <v>174</v>
      </c>
      <c r="E18" s="8">
        <v>1</v>
      </c>
      <c r="F18" s="14"/>
      <c r="G18" s="14"/>
      <c r="H18" s="14"/>
      <c r="I18" s="14"/>
      <c r="J18" s="14"/>
      <c r="BF18" s="6"/>
      <c r="BG18" s="11"/>
      <c r="BH18" s="1" t="s">
        <v>815</v>
      </c>
    </row>
    <row r="19" spans="1:60" s="5" customFormat="1" ht="15" x14ac:dyDescent="0.25">
      <c r="A19" s="2" t="s">
        <v>816</v>
      </c>
      <c r="B19" s="3"/>
      <c r="C19" s="17" t="s">
        <v>817</v>
      </c>
      <c r="D19" s="18" t="s">
        <v>174</v>
      </c>
      <c r="E19" s="8">
        <v>1</v>
      </c>
      <c r="F19" s="14"/>
      <c r="G19" s="14"/>
      <c r="H19" s="14"/>
      <c r="I19" s="14"/>
      <c r="J19" s="14"/>
      <c r="BF19" s="6"/>
      <c r="BG19" s="11"/>
      <c r="BH19" s="1" t="s">
        <v>817</v>
      </c>
    </row>
    <row r="20" spans="1:60" s="5" customFormat="1" ht="15" x14ac:dyDescent="0.25">
      <c r="A20" s="2" t="s">
        <v>818</v>
      </c>
      <c r="B20" s="3"/>
      <c r="C20" s="17" t="s">
        <v>819</v>
      </c>
      <c r="D20" s="18" t="s">
        <v>174</v>
      </c>
      <c r="E20" s="8">
        <v>1</v>
      </c>
      <c r="F20" s="14"/>
      <c r="G20" s="14"/>
      <c r="H20" s="14"/>
      <c r="I20" s="14"/>
      <c r="J20" s="14"/>
      <c r="BF20" s="6"/>
      <c r="BG20" s="11"/>
      <c r="BH20" s="1" t="s">
        <v>819</v>
      </c>
    </row>
    <row r="21" spans="1:60" s="5" customFormat="1" ht="15" x14ac:dyDescent="0.25">
      <c r="A21" s="2" t="s">
        <v>820</v>
      </c>
      <c r="B21" s="3"/>
      <c r="C21" s="17" t="s">
        <v>821</v>
      </c>
      <c r="D21" s="18" t="s">
        <v>174</v>
      </c>
      <c r="E21" s="8">
        <v>1</v>
      </c>
      <c r="F21" s="14"/>
      <c r="G21" s="14"/>
      <c r="H21" s="14"/>
      <c r="I21" s="14"/>
      <c r="J21" s="14"/>
      <c r="BF21" s="6"/>
      <c r="BG21" s="11"/>
      <c r="BH21" s="1" t="s">
        <v>821</v>
      </c>
    </row>
    <row r="22" spans="1:60" s="5" customFormat="1" ht="15" x14ac:dyDescent="0.25">
      <c r="A22" s="2" t="s">
        <v>822</v>
      </c>
      <c r="B22" s="3"/>
      <c r="C22" s="17" t="s">
        <v>823</v>
      </c>
      <c r="D22" s="18" t="s">
        <v>174</v>
      </c>
      <c r="E22" s="8">
        <v>1</v>
      </c>
      <c r="F22" s="14"/>
      <c r="G22" s="14"/>
      <c r="H22" s="14"/>
      <c r="I22" s="14"/>
      <c r="J22" s="14"/>
      <c r="BF22" s="6"/>
      <c r="BG22" s="11"/>
      <c r="BH22" s="1" t="s">
        <v>823</v>
      </c>
    </row>
    <row r="23" spans="1:60" s="5" customFormat="1" ht="22.5" x14ac:dyDescent="0.25">
      <c r="A23" s="2" t="s">
        <v>824</v>
      </c>
      <c r="B23" s="3"/>
      <c r="C23" s="17" t="s">
        <v>825</v>
      </c>
      <c r="D23" s="18" t="s">
        <v>174</v>
      </c>
      <c r="E23" s="8">
        <v>1</v>
      </c>
      <c r="F23" s="14"/>
      <c r="G23" s="14"/>
      <c r="H23" s="14"/>
      <c r="I23" s="14"/>
      <c r="J23" s="14"/>
      <c r="BF23" s="6"/>
      <c r="BG23" s="11"/>
      <c r="BH23" s="1" t="s">
        <v>825</v>
      </c>
    </row>
    <row r="24" spans="1:60" s="5" customFormat="1" ht="15" x14ac:dyDescent="0.25">
      <c r="A24" s="2" t="s">
        <v>826</v>
      </c>
      <c r="B24" s="3"/>
      <c r="C24" s="17" t="s">
        <v>827</v>
      </c>
      <c r="D24" s="18" t="s">
        <v>174</v>
      </c>
      <c r="E24" s="8">
        <v>1</v>
      </c>
      <c r="F24" s="14"/>
      <c r="G24" s="14"/>
      <c r="H24" s="14"/>
      <c r="I24" s="14"/>
      <c r="J24" s="14"/>
      <c r="BF24" s="6"/>
      <c r="BG24" s="11"/>
      <c r="BH24" s="1" t="s">
        <v>827</v>
      </c>
    </row>
    <row r="25" spans="1:60" s="5" customFormat="1" ht="15" x14ac:dyDescent="0.25">
      <c r="A25" s="2" t="s">
        <v>828</v>
      </c>
      <c r="B25" s="3"/>
      <c r="C25" s="17" t="s">
        <v>829</v>
      </c>
      <c r="D25" s="18" t="s">
        <v>174</v>
      </c>
      <c r="E25" s="8">
        <v>1</v>
      </c>
      <c r="F25" s="14"/>
      <c r="G25" s="14"/>
      <c r="H25" s="14"/>
      <c r="I25" s="14"/>
      <c r="J25" s="14"/>
      <c r="BF25" s="6"/>
      <c r="BG25" s="11"/>
      <c r="BH25" s="1" t="s">
        <v>829</v>
      </c>
    </row>
    <row r="26" spans="1:60" s="5" customFormat="1" ht="22.5" x14ac:dyDescent="0.25">
      <c r="A26" s="2" t="s">
        <v>830</v>
      </c>
      <c r="B26" s="3"/>
      <c r="C26" s="17" t="s">
        <v>831</v>
      </c>
      <c r="D26" s="18" t="s">
        <v>174</v>
      </c>
      <c r="E26" s="8">
        <v>1</v>
      </c>
      <c r="F26" s="14"/>
      <c r="G26" s="14"/>
      <c r="H26" s="14"/>
      <c r="I26" s="14"/>
      <c r="J26" s="14"/>
      <c r="BF26" s="6"/>
      <c r="BG26" s="11"/>
      <c r="BH26" s="1" t="s">
        <v>831</v>
      </c>
    </row>
    <row r="27" spans="1:60" s="5" customFormat="1" ht="15" x14ac:dyDescent="0.25">
      <c r="A27" s="2" t="s">
        <v>832</v>
      </c>
      <c r="B27" s="3"/>
      <c r="C27" s="17" t="s">
        <v>833</v>
      </c>
      <c r="D27" s="18" t="s">
        <v>174</v>
      </c>
      <c r="E27" s="8">
        <v>1</v>
      </c>
      <c r="F27" s="14"/>
      <c r="G27" s="14"/>
      <c r="H27" s="14"/>
      <c r="I27" s="14"/>
      <c r="J27" s="14"/>
      <c r="BF27" s="6"/>
      <c r="BG27" s="11"/>
      <c r="BH27" s="1" t="s">
        <v>833</v>
      </c>
    </row>
    <row r="28" spans="1:60" s="5" customFormat="1" ht="22.5" x14ac:dyDescent="0.25">
      <c r="A28" s="2" t="s">
        <v>834</v>
      </c>
      <c r="B28" s="3"/>
      <c r="C28" s="17" t="s">
        <v>835</v>
      </c>
      <c r="D28" s="18" t="s">
        <v>174</v>
      </c>
      <c r="E28" s="8">
        <v>1</v>
      </c>
      <c r="F28" s="14"/>
      <c r="G28" s="14"/>
      <c r="H28" s="14"/>
      <c r="I28" s="14"/>
      <c r="J28" s="14"/>
      <c r="BF28" s="6"/>
      <c r="BG28" s="11"/>
      <c r="BH28" s="1" t="s">
        <v>835</v>
      </c>
    </row>
    <row r="29" spans="1:60" s="5" customFormat="1" ht="22.5" x14ac:dyDescent="0.25">
      <c r="A29" s="2" t="s">
        <v>836</v>
      </c>
      <c r="B29" s="3"/>
      <c r="C29" s="17" t="s">
        <v>837</v>
      </c>
      <c r="D29" s="18" t="s">
        <v>174</v>
      </c>
      <c r="E29" s="8">
        <v>1</v>
      </c>
      <c r="F29" s="14"/>
      <c r="G29" s="14"/>
      <c r="H29" s="14"/>
      <c r="I29" s="14"/>
      <c r="J29" s="14"/>
      <c r="BF29" s="6"/>
      <c r="BG29" s="11"/>
      <c r="BH29" s="1" t="s">
        <v>837</v>
      </c>
    </row>
    <row r="30" spans="1:60" s="5" customFormat="1" ht="22.5" x14ac:dyDescent="0.25">
      <c r="A30" s="2" t="s">
        <v>838</v>
      </c>
      <c r="B30" s="3"/>
      <c r="C30" s="17" t="s">
        <v>839</v>
      </c>
      <c r="D30" s="18" t="s">
        <v>174</v>
      </c>
      <c r="E30" s="8">
        <v>1</v>
      </c>
      <c r="F30" s="14"/>
      <c r="G30" s="14"/>
      <c r="H30" s="14"/>
      <c r="I30" s="14"/>
      <c r="J30" s="14"/>
      <c r="BF30" s="6"/>
      <c r="BG30" s="11"/>
      <c r="BH30" s="1" t="s">
        <v>839</v>
      </c>
    </row>
    <row r="31" spans="1:60" s="66" customFormat="1" ht="45" x14ac:dyDescent="0.25">
      <c r="A31" s="67" t="s">
        <v>840</v>
      </c>
      <c r="B31" s="82" t="s">
        <v>841</v>
      </c>
      <c r="C31" s="69" t="s">
        <v>842</v>
      </c>
      <c r="D31" s="70" t="s">
        <v>287</v>
      </c>
      <c r="E31" s="86">
        <v>2</v>
      </c>
      <c r="F31" s="62"/>
      <c r="G31" s="62">
        <f>E31*F31</f>
        <v>0</v>
      </c>
      <c r="H31" s="62">
        <v>86400</v>
      </c>
      <c r="I31" s="62">
        <f>E31*H31</f>
        <v>172800</v>
      </c>
      <c r="J31" s="62">
        <f t="shared" si="1"/>
        <v>172800</v>
      </c>
      <c r="BF31" s="98"/>
      <c r="BG31" s="100"/>
      <c r="BH31" s="99" t="s">
        <v>842</v>
      </c>
    </row>
    <row r="32" spans="1:60" s="5" customFormat="1" ht="15" x14ac:dyDescent="0.25">
      <c r="A32" s="2" t="s">
        <v>843</v>
      </c>
      <c r="B32" s="3"/>
      <c r="C32" s="17" t="s">
        <v>844</v>
      </c>
      <c r="D32" s="18" t="s">
        <v>174</v>
      </c>
      <c r="E32" s="8">
        <v>1</v>
      </c>
      <c r="F32" s="14"/>
      <c r="G32" s="14"/>
      <c r="H32" s="14"/>
      <c r="I32" s="14"/>
      <c r="J32" s="14"/>
      <c r="BF32" s="6"/>
      <c r="BG32" s="11"/>
      <c r="BH32" s="1" t="s">
        <v>844</v>
      </c>
    </row>
    <row r="33" spans="1:60" s="5" customFormat="1" ht="22.5" x14ac:dyDescent="0.25">
      <c r="A33" s="2" t="s">
        <v>845</v>
      </c>
      <c r="B33" s="3"/>
      <c r="C33" s="17" t="s">
        <v>846</v>
      </c>
      <c r="D33" s="18" t="s">
        <v>174</v>
      </c>
      <c r="E33" s="8">
        <v>1</v>
      </c>
      <c r="F33" s="14"/>
      <c r="G33" s="14"/>
      <c r="H33" s="14"/>
      <c r="I33" s="14"/>
      <c r="J33" s="14"/>
      <c r="BF33" s="6"/>
      <c r="BG33" s="11"/>
      <c r="BH33" s="1" t="s">
        <v>846</v>
      </c>
    </row>
    <row r="34" spans="1:60" s="5" customFormat="1" ht="15" x14ac:dyDescent="0.25">
      <c r="A34" s="9" t="s">
        <v>847</v>
      </c>
      <c r="B34" s="10"/>
      <c r="C34" s="19"/>
      <c r="D34" s="19"/>
      <c r="E34" s="10"/>
      <c r="F34" s="14"/>
      <c r="G34" s="14"/>
      <c r="H34" s="14"/>
      <c r="I34" s="14"/>
      <c r="J34" s="14"/>
      <c r="BF34" s="6"/>
      <c r="BG34" s="11" t="s">
        <v>847</v>
      </c>
      <c r="BH34" s="1"/>
    </row>
    <row r="35" spans="1:60" s="66" customFormat="1" ht="22.5" x14ac:dyDescent="0.25">
      <c r="A35" s="67" t="s">
        <v>848</v>
      </c>
      <c r="B35" s="82" t="s">
        <v>798</v>
      </c>
      <c r="C35" s="69" t="s">
        <v>799</v>
      </c>
      <c r="D35" s="70" t="s">
        <v>287</v>
      </c>
      <c r="E35" s="86">
        <v>2</v>
      </c>
      <c r="F35" s="62"/>
      <c r="G35" s="62">
        <f>E35*F35</f>
        <v>0</v>
      </c>
      <c r="H35" s="62">
        <v>504000</v>
      </c>
      <c r="I35" s="62">
        <f>E35*H35</f>
        <v>1008000</v>
      </c>
      <c r="J35" s="62">
        <f t="shared" si="1"/>
        <v>1008000</v>
      </c>
      <c r="BF35" s="98"/>
      <c r="BG35" s="100"/>
      <c r="BH35" s="99" t="s">
        <v>799</v>
      </c>
    </row>
    <row r="36" spans="1:60" s="5" customFormat="1" ht="22.5" x14ac:dyDescent="0.25">
      <c r="A36" s="2" t="s">
        <v>849</v>
      </c>
      <c r="B36" s="3"/>
      <c r="C36" s="17" t="s">
        <v>850</v>
      </c>
      <c r="D36" s="18" t="s">
        <v>174</v>
      </c>
      <c r="E36" s="8">
        <v>1</v>
      </c>
      <c r="F36" s="14"/>
      <c r="G36" s="14"/>
      <c r="H36" s="14"/>
      <c r="I36" s="14"/>
      <c r="J36" s="14"/>
      <c r="BF36" s="6"/>
      <c r="BG36" s="11"/>
      <c r="BH36" s="1" t="s">
        <v>850</v>
      </c>
    </row>
    <row r="37" spans="1:60" s="5" customFormat="1" ht="22.5" x14ac:dyDescent="0.25">
      <c r="A37" s="2" t="s">
        <v>851</v>
      </c>
      <c r="B37" s="3"/>
      <c r="C37" s="17" t="s">
        <v>852</v>
      </c>
      <c r="D37" s="18" t="s">
        <v>174</v>
      </c>
      <c r="E37" s="8">
        <v>1</v>
      </c>
      <c r="F37" s="14"/>
      <c r="G37" s="14"/>
      <c r="H37" s="14"/>
      <c r="I37" s="14"/>
      <c r="J37" s="14"/>
      <c r="BF37" s="6"/>
      <c r="BG37" s="11"/>
      <c r="BH37" s="1" t="s">
        <v>852</v>
      </c>
    </row>
    <row r="38" spans="1:60" s="66" customFormat="1" ht="45" x14ac:dyDescent="0.25">
      <c r="A38" s="67" t="s">
        <v>522</v>
      </c>
      <c r="B38" s="82" t="s">
        <v>802</v>
      </c>
      <c r="C38" s="69" t="s">
        <v>803</v>
      </c>
      <c r="D38" s="70" t="s">
        <v>804</v>
      </c>
      <c r="E38" s="86">
        <v>26</v>
      </c>
      <c r="F38" s="62"/>
      <c r="G38" s="62">
        <f>E38*F38</f>
        <v>0</v>
      </c>
      <c r="H38" s="62">
        <v>86400</v>
      </c>
      <c r="I38" s="62">
        <f>E38*H38</f>
        <v>2246400</v>
      </c>
      <c r="J38" s="62">
        <f t="shared" si="1"/>
        <v>2246400</v>
      </c>
      <c r="BF38" s="98"/>
      <c r="BG38" s="100"/>
      <c r="BH38" s="99" t="s">
        <v>803</v>
      </c>
    </row>
    <row r="39" spans="1:60" s="5" customFormat="1" ht="22.5" x14ac:dyDescent="0.25">
      <c r="A39" s="2" t="s">
        <v>853</v>
      </c>
      <c r="B39" s="3"/>
      <c r="C39" s="17" t="s">
        <v>854</v>
      </c>
      <c r="D39" s="18" t="s">
        <v>174</v>
      </c>
      <c r="E39" s="8">
        <v>1</v>
      </c>
      <c r="F39" s="14"/>
      <c r="G39" s="14"/>
      <c r="H39" s="14"/>
      <c r="I39" s="14"/>
      <c r="J39" s="14"/>
      <c r="BF39" s="6"/>
      <c r="BG39" s="11"/>
      <c r="BH39" s="1" t="s">
        <v>854</v>
      </c>
    </row>
    <row r="40" spans="1:60" s="5" customFormat="1" ht="22.5" x14ac:dyDescent="0.25">
      <c r="A40" s="2" t="s">
        <v>855</v>
      </c>
      <c r="B40" s="3"/>
      <c r="C40" s="17" t="s">
        <v>856</v>
      </c>
      <c r="D40" s="18" t="s">
        <v>174</v>
      </c>
      <c r="E40" s="8">
        <v>1</v>
      </c>
      <c r="F40" s="14"/>
      <c r="G40" s="14"/>
      <c r="H40" s="14"/>
      <c r="I40" s="14"/>
      <c r="J40" s="14"/>
      <c r="BF40" s="6"/>
      <c r="BG40" s="11"/>
      <c r="BH40" s="1" t="s">
        <v>856</v>
      </c>
    </row>
    <row r="41" spans="1:60" s="5" customFormat="1" ht="22.5" x14ac:dyDescent="0.25">
      <c r="A41" s="2" t="s">
        <v>857</v>
      </c>
      <c r="B41" s="3"/>
      <c r="C41" s="17" t="s">
        <v>858</v>
      </c>
      <c r="D41" s="18" t="s">
        <v>174</v>
      </c>
      <c r="E41" s="8">
        <v>1</v>
      </c>
      <c r="F41" s="14"/>
      <c r="G41" s="14"/>
      <c r="H41" s="14"/>
      <c r="I41" s="14"/>
      <c r="J41" s="14"/>
      <c r="BF41" s="6"/>
      <c r="BG41" s="11"/>
      <c r="BH41" s="1" t="s">
        <v>858</v>
      </c>
    </row>
    <row r="42" spans="1:60" s="5" customFormat="1" ht="15" x14ac:dyDescent="0.25">
      <c r="A42" s="2" t="s">
        <v>859</v>
      </c>
      <c r="B42" s="3"/>
      <c r="C42" s="17" t="s">
        <v>860</v>
      </c>
      <c r="D42" s="18" t="s">
        <v>174</v>
      </c>
      <c r="E42" s="8">
        <v>1</v>
      </c>
      <c r="F42" s="14"/>
      <c r="G42" s="14"/>
      <c r="H42" s="14"/>
      <c r="I42" s="14"/>
      <c r="J42" s="14"/>
      <c r="BF42" s="6"/>
      <c r="BG42" s="11"/>
      <c r="BH42" s="1" t="s">
        <v>860</v>
      </c>
    </row>
    <row r="43" spans="1:60" s="5" customFormat="1" ht="15" x14ac:dyDescent="0.25">
      <c r="A43" s="2" t="s">
        <v>861</v>
      </c>
      <c r="B43" s="3"/>
      <c r="C43" s="17" t="s">
        <v>862</v>
      </c>
      <c r="D43" s="18" t="s">
        <v>174</v>
      </c>
      <c r="E43" s="8">
        <v>1</v>
      </c>
      <c r="F43" s="14"/>
      <c r="G43" s="14"/>
      <c r="H43" s="14"/>
      <c r="I43" s="14"/>
      <c r="J43" s="14"/>
      <c r="BF43" s="6"/>
      <c r="BG43" s="11"/>
      <c r="BH43" s="1" t="s">
        <v>862</v>
      </c>
    </row>
    <row r="44" spans="1:60" s="5" customFormat="1" ht="22.5" x14ac:dyDescent="0.25">
      <c r="A44" s="2" t="s">
        <v>863</v>
      </c>
      <c r="B44" s="3"/>
      <c r="C44" s="17" t="s">
        <v>864</v>
      </c>
      <c r="D44" s="18" t="s">
        <v>174</v>
      </c>
      <c r="E44" s="8">
        <v>1</v>
      </c>
      <c r="F44" s="14"/>
      <c r="G44" s="14"/>
      <c r="H44" s="14"/>
      <c r="I44" s="14"/>
      <c r="J44" s="14"/>
      <c r="BF44" s="6"/>
      <c r="BG44" s="11"/>
      <c r="BH44" s="1" t="s">
        <v>864</v>
      </c>
    </row>
    <row r="45" spans="1:60" s="5" customFormat="1" ht="22.5" x14ac:dyDescent="0.25">
      <c r="A45" s="2" t="s">
        <v>865</v>
      </c>
      <c r="B45" s="3"/>
      <c r="C45" s="17" t="s">
        <v>866</v>
      </c>
      <c r="D45" s="18" t="s">
        <v>174</v>
      </c>
      <c r="E45" s="8">
        <v>1</v>
      </c>
      <c r="F45" s="14"/>
      <c r="G45" s="14"/>
      <c r="H45" s="14"/>
      <c r="I45" s="14"/>
      <c r="J45" s="14"/>
      <c r="BF45" s="6"/>
      <c r="BG45" s="11"/>
      <c r="BH45" s="1" t="s">
        <v>866</v>
      </c>
    </row>
    <row r="46" spans="1:60" s="5" customFormat="1" ht="15" x14ac:dyDescent="0.25">
      <c r="A46" s="2" t="s">
        <v>867</v>
      </c>
      <c r="B46" s="3"/>
      <c r="C46" s="17" t="s">
        <v>868</v>
      </c>
      <c r="D46" s="18" t="s">
        <v>174</v>
      </c>
      <c r="E46" s="8">
        <v>1</v>
      </c>
      <c r="F46" s="14"/>
      <c r="G46" s="14"/>
      <c r="H46" s="14"/>
      <c r="I46" s="14"/>
      <c r="J46" s="14"/>
      <c r="BF46" s="6"/>
      <c r="BG46" s="11"/>
      <c r="BH46" s="1" t="s">
        <v>868</v>
      </c>
    </row>
    <row r="47" spans="1:60" s="5" customFormat="1" ht="22.5" x14ac:dyDescent="0.25">
      <c r="A47" s="2" t="s">
        <v>869</v>
      </c>
      <c r="B47" s="3"/>
      <c r="C47" s="17" t="s">
        <v>870</v>
      </c>
      <c r="D47" s="18" t="s">
        <v>174</v>
      </c>
      <c r="E47" s="8">
        <v>1</v>
      </c>
      <c r="F47" s="14"/>
      <c r="G47" s="14"/>
      <c r="H47" s="14"/>
      <c r="I47" s="14"/>
      <c r="J47" s="14"/>
      <c r="BF47" s="6"/>
      <c r="BG47" s="11"/>
      <c r="BH47" s="1" t="s">
        <v>870</v>
      </c>
    </row>
    <row r="48" spans="1:60" s="5" customFormat="1" ht="22.5" x14ac:dyDescent="0.25">
      <c r="A48" s="2" t="s">
        <v>871</v>
      </c>
      <c r="B48" s="3"/>
      <c r="C48" s="17" t="s">
        <v>872</v>
      </c>
      <c r="D48" s="18" t="s">
        <v>174</v>
      </c>
      <c r="E48" s="8">
        <v>1</v>
      </c>
      <c r="F48" s="14"/>
      <c r="G48" s="14"/>
      <c r="H48" s="14"/>
      <c r="I48" s="14"/>
      <c r="J48" s="14"/>
      <c r="BF48" s="6"/>
      <c r="BG48" s="11"/>
      <c r="BH48" s="1" t="s">
        <v>872</v>
      </c>
    </row>
    <row r="49" spans="1:60" s="5" customFormat="1" ht="15" x14ac:dyDescent="0.25">
      <c r="A49" s="2" t="s">
        <v>873</v>
      </c>
      <c r="B49" s="3"/>
      <c r="C49" s="17" t="s">
        <v>874</v>
      </c>
      <c r="D49" s="18" t="s">
        <v>174</v>
      </c>
      <c r="E49" s="8">
        <v>1</v>
      </c>
      <c r="F49" s="14"/>
      <c r="G49" s="14"/>
      <c r="H49" s="14"/>
      <c r="I49" s="14"/>
      <c r="J49" s="14"/>
      <c r="BF49" s="6"/>
      <c r="BG49" s="11"/>
      <c r="BH49" s="1" t="s">
        <v>874</v>
      </c>
    </row>
    <row r="50" spans="1:60" s="5" customFormat="1" ht="22.5" x14ac:dyDescent="0.25">
      <c r="A50" s="2" t="s">
        <v>875</v>
      </c>
      <c r="B50" s="3"/>
      <c r="C50" s="17" t="s">
        <v>876</v>
      </c>
      <c r="D50" s="18" t="s">
        <v>174</v>
      </c>
      <c r="E50" s="8">
        <v>1</v>
      </c>
      <c r="F50" s="14"/>
      <c r="G50" s="14"/>
      <c r="H50" s="14"/>
      <c r="I50" s="14"/>
      <c r="J50" s="14"/>
      <c r="BF50" s="6"/>
      <c r="BG50" s="11"/>
      <c r="BH50" s="1" t="s">
        <v>876</v>
      </c>
    </row>
    <row r="51" spans="1:60" s="5" customFormat="1" ht="22.5" x14ac:dyDescent="0.25">
      <c r="A51" s="2" t="s">
        <v>877</v>
      </c>
      <c r="B51" s="3"/>
      <c r="C51" s="17" t="s">
        <v>878</v>
      </c>
      <c r="D51" s="18" t="s">
        <v>174</v>
      </c>
      <c r="E51" s="8">
        <v>1</v>
      </c>
      <c r="F51" s="14"/>
      <c r="G51" s="14"/>
      <c r="H51" s="14"/>
      <c r="I51" s="14"/>
      <c r="J51" s="14"/>
      <c r="BF51" s="6"/>
      <c r="BG51" s="11"/>
      <c r="BH51" s="1" t="s">
        <v>878</v>
      </c>
    </row>
    <row r="52" spans="1:60" s="5" customFormat="1" ht="15" x14ac:dyDescent="0.25">
      <c r="A52" s="2" t="s">
        <v>879</v>
      </c>
      <c r="B52" s="3"/>
      <c r="C52" s="17" t="s">
        <v>880</v>
      </c>
      <c r="D52" s="18" t="s">
        <v>174</v>
      </c>
      <c r="E52" s="8">
        <v>1</v>
      </c>
      <c r="F52" s="14"/>
      <c r="G52" s="14"/>
      <c r="H52" s="14"/>
      <c r="I52" s="14"/>
      <c r="J52" s="14"/>
      <c r="BF52" s="6"/>
      <c r="BG52" s="11"/>
      <c r="BH52" s="1" t="s">
        <v>880</v>
      </c>
    </row>
    <row r="53" spans="1:60" s="5" customFormat="1" ht="15" x14ac:dyDescent="0.25">
      <c r="A53" s="2" t="s">
        <v>881</v>
      </c>
      <c r="B53" s="3"/>
      <c r="C53" s="17" t="s">
        <v>882</v>
      </c>
      <c r="D53" s="18" t="s">
        <v>174</v>
      </c>
      <c r="E53" s="8">
        <v>1</v>
      </c>
      <c r="F53" s="14"/>
      <c r="G53" s="14"/>
      <c r="H53" s="14"/>
      <c r="I53" s="14"/>
      <c r="J53" s="14"/>
      <c r="BF53" s="6"/>
      <c r="BG53" s="11"/>
      <c r="BH53" s="1" t="s">
        <v>882</v>
      </c>
    </row>
    <row r="54" spans="1:60" s="5" customFormat="1" ht="22.5" x14ac:dyDescent="0.25">
      <c r="A54" s="2" t="s">
        <v>883</v>
      </c>
      <c r="B54" s="3"/>
      <c r="C54" s="17" t="s">
        <v>884</v>
      </c>
      <c r="D54" s="18" t="s">
        <v>174</v>
      </c>
      <c r="E54" s="8">
        <v>1</v>
      </c>
      <c r="F54" s="14"/>
      <c r="G54" s="14"/>
      <c r="H54" s="14"/>
      <c r="I54" s="14"/>
      <c r="J54" s="14"/>
      <c r="BF54" s="6"/>
      <c r="BG54" s="11"/>
      <c r="BH54" s="1" t="s">
        <v>884</v>
      </c>
    </row>
    <row r="55" spans="1:60" s="5" customFormat="1" ht="15" x14ac:dyDescent="0.25">
      <c r="A55" s="2" t="s">
        <v>885</v>
      </c>
      <c r="B55" s="3"/>
      <c r="C55" s="17" t="s">
        <v>886</v>
      </c>
      <c r="D55" s="18" t="s">
        <v>174</v>
      </c>
      <c r="E55" s="8">
        <v>1</v>
      </c>
      <c r="F55" s="14"/>
      <c r="G55" s="14"/>
      <c r="H55" s="14"/>
      <c r="I55" s="14"/>
      <c r="J55" s="14"/>
      <c r="BF55" s="6"/>
      <c r="BG55" s="11"/>
      <c r="BH55" s="1" t="s">
        <v>886</v>
      </c>
    </row>
    <row r="56" spans="1:60" s="5" customFormat="1" ht="15" x14ac:dyDescent="0.25">
      <c r="A56" s="2" t="s">
        <v>887</v>
      </c>
      <c r="B56" s="3"/>
      <c r="C56" s="17" t="s">
        <v>888</v>
      </c>
      <c r="D56" s="18" t="s">
        <v>174</v>
      </c>
      <c r="E56" s="8">
        <v>1</v>
      </c>
      <c r="F56" s="14"/>
      <c r="G56" s="14"/>
      <c r="H56" s="14"/>
      <c r="I56" s="14"/>
      <c r="J56" s="14"/>
      <c r="BF56" s="6"/>
      <c r="BG56" s="11"/>
      <c r="BH56" s="1" t="s">
        <v>888</v>
      </c>
    </row>
    <row r="57" spans="1:60" s="5" customFormat="1" ht="22.5" x14ac:dyDescent="0.25">
      <c r="A57" s="2" t="s">
        <v>889</v>
      </c>
      <c r="B57" s="3"/>
      <c r="C57" s="17" t="s">
        <v>890</v>
      </c>
      <c r="D57" s="18" t="s">
        <v>174</v>
      </c>
      <c r="E57" s="8">
        <v>1</v>
      </c>
      <c r="F57" s="14"/>
      <c r="G57" s="14"/>
      <c r="H57" s="14"/>
      <c r="I57" s="14"/>
      <c r="J57" s="14"/>
      <c r="BF57" s="6"/>
      <c r="BG57" s="11"/>
      <c r="BH57" s="1" t="s">
        <v>890</v>
      </c>
    </row>
    <row r="58" spans="1:60" s="5" customFormat="1" ht="15" x14ac:dyDescent="0.25">
      <c r="A58" s="2" t="s">
        <v>891</v>
      </c>
      <c r="B58" s="3"/>
      <c r="C58" s="17" t="s">
        <v>892</v>
      </c>
      <c r="D58" s="18" t="s">
        <v>174</v>
      </c>
      <c r="E58" s="8">
        <v>1</v>
      </c>
      <c r="F58" s="14"/>
      <c r="G58" s="14"/>
      <c r="H58" s="14"/>
      <c r="I58" s="14"/>
      <c r="J58" s="14"/>
      <c r="BF58" s="6"/>
      <c r="BG58" s="11"/>
      <c r="BH58" s="1" t="s">
        <v>892</v>
      </c>
    </row>
    <row r="59" spans="1:60" s="5" customFormat="1" ht="22.5" x14ac:dyDescent="0.25">
      <c r="A59" s="2" t="s">
        <v>893</v>
      </c>
      <c r="B59" s="3"/>
      <c r="C59" s="17" t="s">
        <v>894</v>
      </c>
      <c r="D59" s="18" t="s">
        <v>174</v>
      </c>
      <c r="E59" s="8">
        <v>1</v>
      </c>
      <c r="F59" s="14"/>
      <c r="G59" s="14"/>
      <c r="H59" s="14"/>
      <c r="I59" s="14"/>
      <c r="J59" s="14"/>
      <c r="BF59" s="6"/>
      <c r="BG59" s="11"/>
      <c r="BH59" s="1" t="s">
        <v>894</v>
      </c>
    </row>
    <row r="60" spans="1:60" s="5" customFormat="1" ht="22.5" x14ac:dyDescent="0.25">
      <c r="A60" s="2" t="s">
        <v>895</v>
      </c>
      <c r="B60" s="3"/>
      <c r="C60" s="17" t="s">
        <v>896</v>
      </c>
      <c r="D60" s="18" t="s">
        <v>174</v>
      </c>
      <c r="E60" s="8">
        <v>1</v>
      </c>
      <c r="F60" s="14"/>
      <c r="G60" s="14"/>
      <c r="H60" s="14"/>
      <c r="I60" s="14"/>
      <c r="J60" s="14"/>
      <c r="BF60" s="6"/>
      <c r="BG60" s="11"/>
      <c r="BH60" s="1" t="s">
        <v>896</v>
      </c>
    </row>
    <row r="61" spans="1:60" s="5" customFormat="1" ht="22.5" x14ac:dyDescent="0.25">
      <c r="A61" s="2" t="s">
        <v>897</v>
      </c>
      <c r="B61" s="3"/>
      <c r="C61" s="17" t="s">
        <v>898</v>
      </c>
      <c r="D61" s="18" t="s">
        <v>174</v>
      </c>
      <c r="E61" s="8">
        <v>1</v>
      </c>
      <c r="F61" s="14"/>
      <c r="G61" s="14"/>
      <c r="H61" s="14"/>
      <c r="I61" s="14"/>
      <c r="J61" s="14"/>
      <c r="BF61" s="6"/>
      <c r="BG61" s="11"/>
      <c r="BH61" s="1" t="s">
        <v>898</v>
      </c>
    </row>
    <row r="62" spans="1:60" s="66" customFormat="1" ht="45" x14ac:dyDescent="0.25">
      <c r="A62" s="67" t="s">
        <v>250</v>
      </c>
      <c r="B62" s="82" t="s">
        <v>841</v>
      </c>
      <c r="C62" s="69" t="s">
        <v>842</v>
      </c>
      <c r="D62" s="70" t="s">
        <v>287</v>
      </c>
      <c r="E62" s="86">
        <v>2</v>
      </c>
      <c r="F62" s="62"/>
      <c r="G62" s="62">
        <f>E62*F62</f>
        <v>0</v>
      </c>
      <c r="H62" s="62">
        <v>86400</v>
      </c>
      <c r="I62" s="62">
        <f>E62*H62</f>
        <v>172800</v>
      </c>
      <c r="J62" s="62">
        <f t="shared" si="1"/>
        <v>172800</v>
      </c>
      <c r="BF62" s="98"/>
      <c r="BG62" s="100"/>
      <c r="BH62" s="99" t="s">
        <v>842</v>
      </c>
    </row>
    <row r="63" spans="1:60" s="5" customFormat="1" ht="15" x14ac:dyDescent="0.25">
      <c r="A63" s="2" t="s">
        <v>899</v>
      </c>
      <c r="B63" s="3"/>
      <c r="C63" s="17" t="s">
        <v>900</v>
      </c>
      <c r="D63" s="18" t="s">
        <v>174</v>
      </c>
      <c r="E63" s="8">
        <v>1</v>
      </c>
      <c r="F63" s="14"/>
      <c r="G63" s="14"/>
      <c r="H63" s="14"/>
      <c r="I63" s="14"/>
      <c r="J63" s="14"/>
      <c r="BF63" s="6"/>
      <c r="BG63" s="11"/>
      <c r="BH63" s="1" t="s">
        <v>900</v>
      </c>
    </row>
    <row r="64" spans="1:60" s="5" customFormat="1" ht="22.5" x14ac:dyDescent="0.25">
      <c r="A64" s="2" t="s">
        <v>901</v>
      </c>
      <c r="B64" s="3"/>
      <c r="C64" s="17" t="s">
        <v>902</v>
      </c>
      <c r="D64" s="18" t="s">
        <v>174</v>
      </c>
      <c r="E64" s="8">
        <v>1</v>
      </c>
      <c r="F64" s="14"/>
      <c r="G64" s="14"/>
      <c r="H64" s="14"/>
      <c r="I64" s="14"/>
      <c r="J64" s="14"/>
      <c r="BF64" s="6"/>
      <c r="BG64" s="11"/>
      <c r="BH64" s="1" t="s">
        <v>902</v>
      </c>
    </row>
    <row r="65" spans="7:10" x14ac:dyDescent="0.25">
      <c r="G65" s="15">
        <f t="shared" ref="G65:I65" si="2">SUM(G4:G64)</f>
        <v>0</v>
      </c>
      <c r="H65" s="15"/>
      <c r="I65" s="15">
        <f t="shared" si="2"/>
        <v>6854400</v>
      </c>
      <c r="J65" s="15">
        <f>SUM(J4:J64)</f>
        <v>6854400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N14"/>
  <sheetViews>
    <sheetView workbookViewId="0">
      <pane ySplit="1" topLeftCell="A2" activePane="bottomLeft" state="frozen"/>
      <selection pane="bottomLeft" activeCell="H12" sqref="H1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8.1999999999999993</v>
      </c>
      <c r="F3" s="62"/>
      <c r="G3" s="62">
        <f>E3*F3</f>
        <v>0</v>
      </c>
      <c r="H3" s="62">
        <v>58536.59</v>
      </c>
      <c r="I3" s="62">
        <f>E3*H3</f>
        <v>480000.03799999994</v>
      </c>
      <c r="J3" s="62">
        <f t="shared" ref="J3" si="0">G3+I3</f>
        <v>480000.03799999994</v>
      </c>
      <c r="BF3" s="98"/>
      <c r="BG3" s="100"/>
      <c r="BH3" s="99" t="s">
        <v>803</v>
      </c>
      <c r="BN3" s="76"/>
    </row>
    <row r="4" spans="1:66" s="5" customFormat="1" ht="15" x14ac:dyDescent="0.25">
      <c r="A4" s="2" t="s">
        <v>769</v>
      </c>
      <c r="B4" s="3"/>
      <c r="C4" s="17" t="s">
        <v>903</v>
      </c>
      <c r="D4" s="18" t="s">
        <v>174</v>
      </c>
      <c r="E4" s="8">
        <v>1</v>
      </c>
      <c r="F4" s="14"/>
      <c r="G4" s="14"/>
      <c r="H4" s="14"/>
      <c r="I4" s="14"/>
      <c r="J4" s="14"/>
      <c r="BF4" s="6"/>
      <c r="BG4" s="11"/>
      <c r="BH4" s="1" t="s">
        <v>903</v>
      </c>
    </row>
    <row r="5" spans="1:66" s="5" customFormat="1" ht="15" x14ac:dyDescent="0.25">
      <c r="A5" s="2" t="s">
        <v>771</v>
      </c>
      <c r="B5" s="3"/>
      <c r="C5" s="17" t="s">
        <v>904</v>
      </c>
      <c r="D5" s="18" t="s">
        <v>174</v>
      </c>
      <c r="E5" s="8">
        <v>1</v>
      </c>
      <c r="F5" s="14"/>
      <c r="G5" s="14"/>
      <c r="H5" s="14"/>
      <c r="I5" s="14"/>
      <c r="J5" s="14"/>
      <c r="BF5" s="6"/>
      <c r="BG5" s="11"/>
      <c r="BH5" s="1" t="s">
        <v>904</v>
      </c>
    </row>
    <row r="6" spans="1:66" s="5" customFormat="1" ht="15" x14ac:dyDescent="0.25">
      <c r="A6" s="2" t="s">
        <v>773</v>
      </c>
      <c r="B6" s="3"/>
      <c r="C6" s="17" t="s">
        <v>905</v>
      </c>
      <c r="D6" s="18" t="s">
        <v>174</v>
      </c>
      <c r="E6" s="8">
        <v>1</v>
      </c>
      <c r="F6" s="14"/>
      <c r="G6" s="14"/>
      <c r="H6" s="14"/>
      <c r="I6" s="14"/>
      <c r="J6" s="14"/>
      <c r="BF6" s="6"/>
      <c r="BG6" s="11"/>
      <c r="BH6" s="1" t="s">
        <v>905</v>
      </c>
    </row>
    <row r="7" spans="1:66" s="5" customFormat="1" ht="15" x14ac:dyDescent="0.25">
      <c r="A7" s="2" t="s">
        <v>775</v>
      </c>
      <c r="B7" s="3"/>
      <c r="C7" s="17" t="s">
        <v>906</v>
      </c>
      <c r="D7" s="18" t="s">
        <v>174</v>
      </c>
      <c r="E7" s="8">
        <v>1</v>
      </c>
      <c r="F7" s="14"/>
      <c r="G7" s="14"/>
      <c r="H7" s="14"/>
      <c r="I7" s="14"/>
      <c r="J7" s="14"/>
      <c r="BF7" s="6"/>
      <c r="BG7" s="11"/>
      <c r="BH7" s="1" t="s">
        <v>906</v>
      </c>
    </row>
    <row r="8" spans="1:66" s="5" customFormat="1" ht="15" x14ac:dyDescent="0.25">
      <c r="A8" s="2" t="s">
        <v>777</v>
      </c>
      <c r="B8" s="3"/>
      <c r="C8" s="17" t="s">
        <v>907</v>
      </c>
      <c r="D8" s="18" t="s">
        <v>174</v>
      </c>
      <c r="E8" s="8">
        <v>1</v>
      </c>
      <c r="F8" s="14"/>
      <c r="G8" s="14"/>
      <c r="H8" s="14"/>
      <c r="I8" s="14"/>
      <c r="J8" s="14"/>
      <c r="BF8" s="6"/>
      <c r="BG8" s="11"/>
      <c r="BH8" s="1" t="s">
        <v>907</v>
      </c>
    </row>
    <row r="9" spans="1:66" s="5" customFormat="1" ht="15" x14ac:dyDescent="0.25">
      <c r="A9" s="2" t="s">
        <v>779</v>
      </c>
      <c r="B9" s="3"/>
      <c r="C9" s="17" t="s">
        <v>908</v>
      </c>
      <c r="D9" s="18" t="s">
        <v>174</v>
      </c>
      <c r="E9" s="8">
        <v>1</v>
      </c>
      <c r="F9" s="14"/>
      <c r="G9" s="14"/>
      <c r="H9" s="14"/>
      <c r="I9" s="14"/>
      <c r="J9" s="14"/>
      <c r="BF9" s="6"/>
      <c r="BG9" s="11"/>
      <c r="BH9" s="1" t="s">
        <v>908</v>
      </c>
    </row>
    <row r="10" spans="1:66" s="5" customFormat="1" ht="15" x14ac:dyDescent="0.25">
      <c r="A10" s="2" t="s">
        <v>781</v>
      </c>
      <c r="B10" s="3"/>
      <c r="C10" s="17" t="s">
        <v>909</v>
      </c>
      <c r="D10" s="18" t="s">
        <v>174</v>
      </c>
      <c r="E10" s="8">
        <v>1</v>
      </c>
      <c r="F10" s="14"/>
      <c r="G10" s="14"/>
      <c r="H10" s="14"/>
      <c r="I10" s="14"/>
      <c r="J10" s="14"/>
      <c r="BF10" s="6"/>
      <c r="BG10" s="11"/>
      <c r="BH10" s="1" t="s">
        <v>909</v>
      </c>
    </row>
    <row r="11" spans="1:66" s="5" customFormat="1" ht="15" x14ac:dyDescent="0.25">
      <c r="A11" s="2" t="s">
        <v>783</v>
      </c>
      <c r="B11" s="3"/>
      <c r="C11" s="17" t="s">
        <v>910</v>
      </c>
      <c r="D11" s="18" t="s">
        <v>174</v>
      </c>
      <c r="E11" s="8">
        <v>1</v>
      </c>
      <c r="F11" s="14"/>
      <c r="G11" s="14"/>
      <c r="H11" s="14"/>
      <c r="I11" s="14"/>
      <c r="J11" s="14"/>
      <c r="BF11" s="6"/>
      <c r="BG11" s="11"/>
      <c r="BH11" s="1" t="s">
        <v>910</v>
      </c>
    </row>
    <row r="12" spans="1:66" s="66" customFormat="1" ht="45" x14ac:dyDescent="0.25">
      <c r="A12" s="67" t="s">
        <v>28</v>
      </c>
      <c r="B12" s="82" t="s">
        <v>911</v>
      </c>
      <c r="C12" s="69" t="s">
        <v>912</v>
      </c>
      <c r="D12" s="70" t="s">
        <v>804</v>
      </c>
      <c r="E12" s="72">
        <v>0.8</v>
      </c>
      <c r="F12" s="62"/>
      <c r="G12" s="62">
        <f>E12*F12</f>
        <v>0</v>
      </c>
      <c r="H12" s="62">
        <v>75000</v>
      </c>
      <c r="I12" s="62">
        <f>E12*H12</f>
        <v>60000</v>
      </c>
      <c r="J12" s="62">
        <f t="shared" ref="J12" si="1">G12+I12</f>
        <v>60000</v>
      </c>
      <c r="BF12" s="98"/>
      <c r="BG12" s="100"/>
      <c r="BH12" s="99" t="s">
        <v>912</v>
      </c>
    </row>
    <row r="13" spans="1:66" s="5" customFormat="1" ht="15" x14ac:dyDescent="0.25">
      <c r="A13" s="2" t="s">
        <v>787</v>
      </c>
      <c r="B13" s="3"/>
      <c r="C13" s="17" t="s">
        <v>913</v>
      </c>
      <c r="D13" s="18" t="s">
        <v>174</v>
      </c>
      <c r="E13" s="8">
        <v>1</v>
      </c>
      <c r="F13" s="14"/>
      <c r="G13" s="14"/>
      <c r="H13" s="14"/>
      <c r="I13" s="14"/>
      <c r="J13" s="14"/>
      <c r="BF13" s="6"/>
      <c r="BG13" s="11"/>
      <c r="BH13" s="1" t="s">
        <v>913</v>
      </c>
    </row>
    <row r="14" spans="1:66" x14ac:dyDescent="0.25">
      <c r="G14" s="15">
        <f t="shared" ref="G14:I14" si="2">SUM(G3:G13)</f>
        <v>0</v>
      </c>
      <c r="H14" s="15"/>
      <c r="I14" s="15">
        <f t="shared" si="2"/>
        <v>540000.03799999994</v>
      </c>
      <c r="J14" s="15">
        <f>SUM(J3:J13)</f>
        <v>540000.03799999994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Q79"/>
  <sheetViews>
    <sheetView tabSelected="1" workbookViewId="0">
      <pane ySplit="1" topLeftCell="A2" activePane="bottomLeft" state="frozen"/>
      <selection pane="bottomLeft" activeCell="C17" sqref="C17"/>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9.7109375" style="1" customWidth="1"/>
    <col min="66" max="67" width="16.140625" style="1" customWidth="1"/>
    <col min="68" max="68" width="25.28515625" style="1" customWidth="1"/>
    <col min="69" max="70" width="16.140625" style="1" customWidth="1"/>
    <col min="71" max="16384" width="9.140625" style="1"/>
  </cols>
  <sheetData>
    <row r="1" spans="1:69" s="12" customFormat="1" ht="24" x14ac:dyDescent="0.25">
      <c r="A1" s="13" t="s">
        <v>1121</v>
      </c>
      <c r="B1" s="13" t="s">
        <v>1122</v>
      </c>
      <c r="C1" s="13" t="s">
        <v>1123</v>
      </c>
      <c r="D1" s="13" t="s">
        <v>1124</v>
      </c>
      <c r="E1" s="13" t="s">
        <v>1125</v>
      </c>
      <c r="F1" s="13" t="s">
        <v>1126</v>
      </c>
      <c r="G1" s="13" t="s">
        <v>1127</v>
      </c>
      <c r="H1" s="13" t="s">
        <v>1128</v>
      </c>
      <c r="I1" s="13" t="s">
        <v>1129</v>
      </c>
      <c r="J1" s="13" t="s">
        <v>1130</v>
      </c>
      <c r="BN1" s="75"/>
      <c r="BO1" s="80"/>
      <c r="BP1" s="74"/>
      <c r="BQ1" s="74"/>
    </row>
    <row r="2" spans="1:69" s="66" customFormat="1" ht="45" x14ac:dyDescent="0.25">
      <c r="A2" s="57" t="s">
        <v>0</v>
      </c>
      <c r="B2" s="58" t="s">
        <v>1</v>
      </c>
      <c r="C2" s="59" t="s">
        <v>2</v>
      </c>
      <c r="D2" s="60" t="s">
        <v>3</v>
      </c>
      <c r="E2" s="61">
        <v>4.01</v>
      </c>
      <c r="F2" s="62"/>
      <c r="G2" s="62">
        <f t="shared" ref="G2:G13" si="0">E2*F2</f>
        <v>0</v>
      </c>
      <c r="H2" s="62">
        <v>25000</v>
      </c>
      <c r="I2" s="62">
        <f t="shared" ref="I2:I13" si="1">(E2*H2)*1.2</f>
        <v>120300</v>
      </c>
      <c r="J2" s="62">
        <f t="shared" ref="J2" si="2">G2+I2</f>
        <v>120300</v>
      </c>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4"/>
      <c r="BG2" s="65" t="s">
        <v>2</v>
      </c>
      <c r="BH2" s="63"/>
      <c r="BI2" s="63"/>
      <c r="BJ2" s="63"/>
      <c r="BK2" s="63"/>
      <c r="BL2" s="63"/>
      <c r="BM2" s="76"/>
      <c r="BN2" s="77"/>
      <c r="BO2" s="78"/>
      <c r="BP2" s="79"/>
    </row>
    <row r="3" spans="1:69" s="66" customFormat="1" ht="45" x14ac:dyDescent="0.25">
      <c r="A3" s="67" t="s">
        <v>4</v>
      </c>
      <c r="B3" s="68" t="s">
        <v>5</v>
      </c>
      <c r="C3" s="69" t="s">
        <v>6</v>
      </c>
      <c r="D3" s="70" t="s">
        <v>3</v>
      </c>
      <c r="E3" s="71">
        <v>66.95</v>
      </c>
      <c r="F3" s="62"/>
      <c r="G3" s="62">
        <f t="shared" si="0"/>
        <v>0</v>
      </c>
      <c r="H3" s="62">
        <v>28000</v>
      </c>
      <c r="I3" s="62">
        <f t="shared" si="1"/>
        <v>2249520</v>
      </c>
      <c r="J3" s="62">
        <f t="shared" ref="J3:J66" si="3">G3+I3</f>
        <v>2249520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6</v>
      </c>
      <c r="BH3" s="63"/>
      <c r="BI3" s="63"/>
      <c r="BJ3" s="63"/>
      <c r="BK3" s="63"/>
      <c r="BL3" s="63"/>
      <c r="BO3" s="78"/>
      <c r="BP3" s="79"/>
    </row>
    <row r="4" spans="1:69" s="66" customFormat="1" ht="45" x14ac:dyDescent="0.25">
      <c r="A4" s="67" t="s">
        <v>7</v>
      </c>
      <c r="B4" s="68" t="s">
        <v>8</v>
      </c>
      <c r="C4" s="69" t="s">
        <v>9</v>
      </c>
      <c r="D4" s="70" t="s">
        <v>3</v>
      </c>
      <c r="E4" s="71">
        <v>358.21</v>
      </c>
      <c r="F4" s="62"/>
      <c r="G4" s="62">
        <f t="shared" si="0"/>
        <v>0</v>
      </c>
      <c r="H4" s="62">
        <v>30000</v>
      </c>
      <c r="I4" s="62">
        <f t="shared" si="1"/>
        <v>12895560</v>
      </c>
      <c r="J4" s="62">
        <f t="shared" si="3"/>
        <v>12895560</v>
      </c>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4"/>
      <c r="BG4" s="65" t="s">
        <v>9</v>
      </c>
      <c r="BH4" s="63"/>
      <c r="BI4" s="63"/>
      <c r="BJ4" s="63"/>
      <c r="BK4" s="63"/>
      <c r="BL4" s="63"/>
      <c r="BO4" s="78"/>
      <c r="BP4" s="79"/>
    </row>
    <row r="5" spans="1:69" s="66" customFormat="1" ht="45" x14ac:dyDescent="0.25">
      <c r="A5" s="67" t="s">
        <v>10</v>
      </c>
      <c r="B5" s="68" t="s">
        <v>11</v>
      </c>
      <c r="C5" s="69" t="s">
        <v>12</v>
      </c>
      <c r="D5" s="70" t="s">
        <v>3</v>
      </c>
      <c r="E5" s="72">
        <v>155.4</v>
      </c>
      <c r="F5" s="62"/>
      <c r="G5" s="62">
        <f t="shared" si="0"/>
        <v>0</v>
      </c>
      <c r="H5" s="62">
        <v>30000</v>
      </c>
      <c r="I5" s="62">
        <f t="shared" si="1"/>
        <v>5594400</v>
      </c>
      <c r="J5" s="62">
        <f t="shared" si="3"/>
        <v>5594400</v>
      </c>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4"/>
      <c r="BG5" s="65" t="s">
        <v>12</v>
      </c>
      <c r="BH5" s="63"/>
      <c r="BI5" s="63"/>
      <c r="BJ5" s="63"/>
      <c r="BK5" s="63"/>
      <c r="BL5" s="63"/>
      <c r="BO5" s="78"/>
      <c r="BP5" s="79"/>
    </row>
    <row r="6" spans="1:69" s="66" customFormat="1" ht="45" x14ac:dyDescent="0.25">
      <c r="A6" s="67" t="s">
        <v>13</v>
      </c>
      <c r="B6" s="68" t="s">
        <v>14</v>
      </c>
      <c r="C6" s="69" t="s">
        <v>15</v>
      </c>
      <c r="D6" s="70" t="s">
        <v>3</v>
      </c>
      <c r="E6" s="71">
        <v>5.15</v>
      </c>
      <c r="F6" s="62"/>
      <c r="G6" s="62">
        <f t="shared" si="0"/>
        <v>0</v>
      </c>
      <c r="H6" s="62">
        <v>33000</v>
      </c>
      <c r="I6" s="62">
        <f t="shared" si="1"/>
        <v>203940</v>
      </c>
      <c r="J6" s="62">
        <f t="shared" si="3"/>
        <v>203940</v>
      </c>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4"/>
      <c r="BG6" s="65" t="s">
        <v>15</v>
      </c>
      <c r="BH6" s="63"/>
      <c r="BI6" s="63"/>
      <c r="BJ6" s="63"/>
      <c r="BK6" s="63"/>
      <c r="BL6" s="63"/>
      <c r="BO6" s="78"/>
      <c r="BP6" s="79"/>
    </row>
    <row r="7" spans="1:69" s="66" customFormat="1" ht="45" x14ac:dyDescent="0.25">
      <c r="A7" s="67" t="s">
        <v>16</v>
      </c>
      <c r="B7" s="68" t="s">
        <v>17</v>
      </c>
      <c r="C7" s="69" t="s">
        <v>18</v>
      </c>
      <c r="D7" s="70" t="s">
        <v>3</v>
      </c>
      <c r="E7" s="71">
        <v>9.4700000000000006</v>
      </c>
      <c r="F7" s="62"/>
      <c r="G7" s="62">
        <f t="shared" si="0"/>
        <v>0</v>
      </c>
      <c r="H7" s="62">
        <v>34000</v>
      </c>
      <c r="I7" s="62">
        <f t="shared" si="1"/>
        <v>386376</v>
      </c>
      <c r="J7" s="62">
        <f t="shared" si="3"/>
        <v>386376</v>
      </c>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4"/>
      <c r="BG7" s="65" t="s">
        <v>18</v>
      </c>
      <c r="BH7" s="63"/>
      <c r="BI7" s="63"/>
      <c r="BJ7" s="63"/>
      <c r="BK7" s="63"/>
      <c r="BL7" s="63"/>
      <c r="BO7" s="78"/>
      <c r="BP7" s="79"/>
    </row>
    <row r="8" spans="1:69" s="66" customFormat="1" ht="45" x14ac:dyDescent="0.25">
      <c r="A8" s="67" t="s">
        <v>19</v>
      </c>
      <c r="B8" s="68" t="s">
        <v>20</v>
      </c>
      <c r="C8" s="69" t="s">
        <v>21</v>
      </c>
      <c r="D8" s="70" t="s">
        <v>3</v>
      </c>
      <c r="E8" s="71">
        <v>1.58</v>
      </c>
      <c r="F8" s="62"/>
      <c r="G8" s="62">
        <f t="shared" si="0"/>
        <v>0</v>
      </c>
      <c r="H8" s="62">
        <v>33000</v>
      </c>
      <c r="I8" s="62">
        <f t="shared" si="1"/>
        <v>62568</v>
      </c>
      <c r="J8" s="62">
        <f t="shared" si="3"/>
        <v>62568</v>
      </c>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4"/>
      <c r="BG8" s="65" t="s">
        <v>21</v>
      </c>
      <c r="BH8" s="63"/>
      <c r="BI8" s="63"/>
      <c r="BJ8" s="63"/>
      <c r="BK8" s="63"/>
      <c r="BL8" s="63"/>
      <c r="BO8" s="78"/>
      <c r="BP8" s="79"/>
    </row>
    <row r="9" spans="1:69" s="66" customFormat="1" ht="15" x14ac:dyDescent="0.25">
      <c r="A9" s="67" t="s">
        <v>22</v>
      </c>
      <c r="B9" s="68" t="s">
        <v>23</v>
      </c>
      <c r="C9" s="69" t="s">
        <v>24</v>
      </c>
      <c r="D9" s="70" t="s">
        <v>3</v>
      </c>
      <c r="E9" s="71">
        <v>2925.16</v>
      </c>
      <c r="F9" s="62"/>
      <c r="G9" s="62">
        <f t="shared" si="0"/>
        <v>0</v>
      </c>
      <c r="H9" s="62">
        <v>52483.25</v>
      </c>
      <c r="I9" s="62">
        <f t="shared" si="1"/>
        <v>184226284.28399998</v>
      </c>
      <c r="J9" s="62">
        <f t="shared" si="3"/>
        <v>184226284.28399998</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4"/>
      <c r="BG9" s="65" t="s">
        <v>24</v>
      </c>
      <c r="BH9" s="63"/>
      <c r="BI9" s="63"/>
      <c r="BJ9" s="63"/>
      <c r="BK9" s="63"/>
      <c r="BL9" s="63"/>
      <c r="BO9" s="78"/>
      <c r="BP9" s="79"/>
    </row>
    <row r="10" spans="1:69" s="66" customFormat="1" ht="15" x14ac:dyDescent="0.25">
      <c r="A10" s="67" t="s">
        <v>25</v>
      </c>
      <c r="B10" s="68" t="s">
        <v>26</v>
      </c>
      <c r="C10" s="69" t="s">
        <v>27</v>
      </c>
      <c r="D10" s="70" t="s">
        <v>3</v>
      </c>
      <c r="E10" s="71">
        <v>6314.15</v>
      </c>
      <c r="F10" s="62"/>
      <c r="G10" s="62">
        <f t="shared" si="0"/>
        <v>0</v>
      </c>
      <c r="H10" s="62">
        <v>64000</v>
      </c>
      <c r="I10" s="62">
        <f t="shared" si="1"/>
        <v>484926720</v>
      </c>
      <c r="J10" s="62">
        <f t="shared" si="3"/>
        <v>484926720</v>
      </c>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4"/>
      <c r="BG10" s="65" t="s">
        <v>27</v>
      </c>
      <c r="BH10" s="63"/>
      <c r="BI10" s="63"/>
      <c r="BJ10" s="63"/>
      <c r="BK10" s="63"/>
      <c r="BL10" s="63"/>
      <c r="BO10" s="78"/>
      <c r="BP10" s="79"/>
    </row>
    <row r="11" spans="1:69" s="66" customFormat="1" ht="15" x14ac:dyDescent="0.25">
      <c r="A11" s="67" t="s">
        <v>28</v>
      </c>
      <c r="B11" s="68" t="s">
        <v>29</v>
      </c>
      <c r="C11" s="69" t="s">
        <v>30</v>
      </c>
      <c r="D11" s="70" t="s">
        <v>3</v>
      </c>
      <c r="E11" s="71">
        <v>78.790000000000006</v>
      </c>
      <c r="F11" s="62"/>
      <c r="G11" s="62">
        <f t="shared" si="0"/>
        <v>0</v>
      </c>
      <c r="H11" s="62">
        <v>65000</v>
      </c>
      <c r="I11" s="62">
        <f t="shared" si="1"/>
        <v>6145620</v>
      </c>
      <c r="J11" s="62">
        <f t="shared" si="3"/>
        <v>6145620</v>
      </c>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4"/>
      <c r="BG11" s="65" t="s">
        <v>30</v>
      </c>
      <c r="BH11" s="63"/>
      <c r="BI11" s="63"/>
      <c r="BJ11" s="63"/>
      <c r="BK11" s="63"/>
      <c r="BL11" s="63"/>
      <c r="BO11" s="78"/>
      <c r="BP11" s="79"/>
    </row>
    <row r="12" spans="1:69" s="66" customFormat="1" ht="15" x14ac:dyDescent="0.25">
      <c r="A12" s="67" t="s">
        <v>31</v>
      </c>
      <c r="B12" s="68" t="s">
        <v>32</v>
      </c>
      <c r="C12" s="69" t="s">
        <v>33</v>
      </c>
      <c r="D12" s="70" t="s">
        <v>3</v>
      </c>
      <c r="E12" s="71">
        <v>130.93</v>
      </c>
      <c r="F12" s="62"/>
      <c r="G12" s="62">
        <f t="shared" si="0"/>
        <v>0</v>
      </c>
      <c r="H12" s="62">
        <v>65000</v>
      </c>
      <c r="I12" s="62">
        <f t="shared" si="1"/>
        <v>10212540</v>
      </c>
      <c r="J12" s="62">
        <f t="shared" si="3"/>
        <v>10212540</v>
      </c>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4"/>
      <c r="BG12" s="65" t="s">
        <v>33</v>
      </c>
      <c r="BH12" s="63"/>
      <c r="BI12" s="63"/>
      <c r="BJ12" s="63"/>
      <c r="BK12" s="63"/>
      <c r="BL12" s="63"/>
      <c r="BO12" s="78"/>
      <c r="BP12" s="79"/>
    </row>
    <row r="13" spans="1:69" s="66" customFormat="1" ht="15" x14ac:dyDescent="0.25">
      <c r="A13" s="67" t="s">
        <v>34</v>
      </c>
      <c r="B13" s="68" t="s">
        <v>35</v>
      </c>
      <c r="C13" s="69" t="s">
        <v>36</v>
      </c>
      <c r="D13" s="70" t="s">
        <v>3</v>
      </c>
      <c r="E13" s="71">
        <v>37.78</v>
      </c>
      <c r="F13" s="62"/>
      <c r="G13" s="62">
        <f t="shared" si="0"/>
        <v>0</v>
      </c>
      <c r="H13" s="62">
        <v>66000</v>
      </c>
      <c r="I13" s="62">
        <f t="shared" si="1"/>
        <v>2992176</v>
      </c>
      <c r="J13" s="62">
        <f t="shared" si="3"/>
        <v>2992176</v>
      </c>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4"/>
      <c r="BG13" s="65" t="s">
        <v>36</v>
      </c>
      <c r="BH13" s="63"/>
      <c r="BI13" s="63"/>
      <c r="BJ13" s="63"/>
      <c r="BK13" s="63"/>
      <c r="BL13" s="63"/>
      <c r="BO13" s="78"/>
      <c r="BP13" s="79"/>
    </row>
    <row r="14" spans="1:69" s="5" customFormat="1" ht="15" x14ac:dyDescent="0.25">
      <c r="A14" s="2" t="s">
        <v>37</v>
      </c>
      <c r="B14" s="16"/>
      <c r="C14" s="17" t="s">
        <v>38</v>
      </c>
      <c r="D14" s="18" t="s">
        <v>39</v>
      </c>
      <c r="E14" s="7">
        <v>2621.4</v>
      </c>
      <c r="F14" s="14">
        <v>620.7482</v>
      </c>
      <c r="G14" s="14">
        <f>E14*F14</f>
        <v>1627229.3314799999</v>
      </c>
      <c r="H14" s="14">
        <v>0</v>
      </c>
      <c r="I14" s="15">
        <f t="shared" ref="I14:I63" si="4">E14*H14</f>
        <v>0</v>
      </c>
      <c r="J14" s="15">
        <f t="shared" ref="J14:J63" si="5">G14+I14</f>
        <v>1627229.3314799999</v>
      </c>
      <c r="BF14" s="6"/>
      <c r="BG14" s="1" t="s">
        <v>38</v>
      </c>
    </row>
    <row r="15" spans="1:69" s="5" customFormat="1" ht="15" x14ac:dyDescent="0.25">
      <c r="A15" s="2" t="s">
        <v>40</v>
      </c>
      <c r="B15" s="16"/>
      <c r="C15" s="17" t="s">
        <v>41</v>
      </c>
      <c r="D15" s="18" t="s">
        <v>39</v>
      </c>
      <c r="E15" s="7">
        <v>260.10000000000002</v>
      </c>
      <c r="F15" s="14">
        <v>773.12620000000004</v>
      </c>
      <c r="G15" s="14">
        <f t="shared" ref="G15:G62" si="6">E15*F15</f>
        <v>201090.12462000002</v>
      </c>
      <c r="H15" s="14">
        <v>0</v>
      </c>
      <c r="I15" s="15">
        <f t="shared" si="4"/>
        <v>0</v>
      </c>
      <c r="J15" s="15">
        <f t="shared" si="5"/>
        <v>201090.12462000002</v>
      </c>
      <c r="BF15" s="6"/>
      <c r="BG15" s="1" t="s">
        <v>41</v>
      </c>
    </row>
    <row r="16" spans="1:69" s="5" customFormat="1" ht="15" x14ac:dyDescent="0.25">
      <c r="A16" s="2" t="s">
        <v>42</v>
      </c>
      <c r="B16" s="16"/>
      <c r="C16" s="17" t="s">
        <v>43</v>
      </c>
      <c r="D16" s="18" t="s">
        <v>39</v>
      </c>
      <c r="E16" s="7">
        <v>3223.2</v>
      </c>
      <c r="F16" s="14">
        <v>683</v>
      </c>
      <c r="G16" s="14">
        <f t="shared" si="6"/>
        <v>2201445.6</v>
      </c>
      <c r="H16" s="14">
        <v>0</v>
      </c>
      <c r="I16" s="15">
        <f t="shared" si="4"/>
        <v>0</v>
      </c>
      <c r="J16" s="15">
        <f t="shared" si="5"/>
        <v>2201445.6</v>
      </c>
      <c r="BF16" s="6"/>
      <c r="BG16" s="1" t="s">
        <v>43</v>
      </c>
    </row>
    <row r="17" spans="1:59" s="5" customFormat="1" ht="15" x14ac:dyDescent="0.25">
      <c r="A17" s="2" t="s">
        <v>44</v>
      </c>
      <c r="B17" s="16"/>
      <c r="C17" s="17" t="s">
        <v>45</v>
      </c>
      <c r="D17" s="18" t="s">
        <v>39</v>
      </c>
      <c r="E17" s="4">
        <v>157501.26</v>
      </c>
      <c r="F17" s="14">
        <v>1190.8054</v>
      </c>
      <c r="G17" s="14">
        <f t="shared" si="6"/>
        <v>187553350.91480401</v>
      </c>
      <c r="H17" s="14">
        <v>0</v>
      </c>
      <c r="I17" s="15">
        <f t="shared" si="4"/>
        <v>0</v>
      </c>
      <c r="J17" s="15">
        <f t="shared" si="5"/>
        <v>187553350.91480401</v>
      </c>
      <c r="BF17" s="6"/>
      <c r="BG17" s="1" t="s">
        <v>45</v>
      </c>
    </row>
    <row r="18" spans="1:59" s="5" customFormat="1" ht="15" x14ac:dyDescent="0.25">
      <c r="A18" s="2" t="s">
        <v>46</v>
      </c>
      <c r="B18" s="16"/>
      <c r="C18" s="17" t="s">
        <v>47</v>
      </c>
      <c r="D18" s="18" t="s">
        <v>39</v>
      </c>
      <c r="E18" s="4">
        <v>29328.06</v>
      </c>
      <c r="F18" s="14">
        <v>1077.7357999999999</v>
      </c>
      <c r="G18" s="14">
        <f t="shared" si="6"/>
        <v>31607900.206547998</v>
      </c>
      <c r="H18" s="14">
        <v>0</v>
      </c>
      <c r="I18" s="15">
        <f t="shared" si="4"/>
        <v>0</v>
      </c>
      <c r="J18" s="15">
        <f t="shared" si="5"/>
        <v>31607900.206547998</v>
      </c>
      <c r="BF18" s="6"/>
      <c r="BG18" s="1" t="s">
        <v>47</v>
      </c>
    </row>
    <row r="19" spans="1:59" s="5" customFormat="1" ht="15" x14ac:dyDescent="0.25">
      <c r="A19" s="2" t="s">
        <v>48</v>
      </c>
      <c r="B19" s="16"/>
      <c r="C19" s="17" t="s">
        <v>49</v>
      </c>
      <c r="D19" s="18" t="s">
        <v>39</v>
      </c>
      <c r="E19" s="7">
        <v>2738.7</v>
      </c>
      <c r="F19" s="14">
        <v>883.3531999999999</v>
      </c>
      <c r="G19" s="14">
        <f t="shared" si="6"/>
        <v>2419239.4088399997</v>
      </c>
      <c r="H19" s="14">
        <v>0</v>
      </c>
      <c r="I19" s="15">
        <f t="shared" si="4"/>
        <v>0</v>
      </c>
      <c r="J19" s="15">
        <f t="shared" si="5"/>
        <v>2419239.4088399997</v>
      </c>
      <c r="BF19" s="6"/>
      <c r="BG19" s="1" t="s">
        <v>49</v>
      </c>
    </row>
    <row r="20" spans="1:59" s="5" customFormat="1" ht="15" x14ac:dyDescent="0.25">
      <c r="A20" s="2" t="s">
        <v>50</v>
      </c>
      <c r="B20" s="16"/>
      <c r="C20" s="17" t="s">
        <v>51</v>
      </c>
      <c r="D20" s="18" t="s">
        <v>39</v>
      </c>
      <c r="E20" s="4">
        <v>1134.24</v>
      </c>
      <c r="F20" s="14">
        <v>420</v>
      </c>
      <c r="G20" s="14">
        <f t="shared" si="6"/>
        <v>476380.8</v>
      </c>
      <c r="H20" s="14">
        <v>0</v>
      </c>
      <c r="I20" s="15">
        <f t="shared" si="4"/>
        <v>0</v>
      </c>
      <c r="J20" s="15">
        <f t="shared" si="5"/>
        <v>476380.8</v>
      </c>
      <c r="BF20" s="6"/>
      <c r="BG20" s="1" t="s">
        <v>51</v>
      </c>
    </row>
    <row r="21" spans="1:59" s="5" customFormat="1" ht="15" x14ac:dyDescent="0.25">
      <c r="A21" s="2" t="s">
        <v>52</v>
      </c>
      <c r="B21" s="16"/>
      <c r="C21" s="17" t="s">
        <v>53</v>
      </c>
      <c r="D21" s="18" t="s">
        <v>39</v>
      </c>
      <c r="E21" s="8">
        <v>102</v>
      </c>
      <c r="F21" s="14">
        <v>5940.9241999999995</v>
      </c>
      <c r="G21" s="14">
        <f t="shared" si="6"/>
        <v>605974.26839999994</v>
      </c>
      <c r="H21" s="14">
        <v>0</v>
      </c>
      <c r="I21" s="15">
        <f t="shared" si="4"/>
        <v>0</v>
      </c>
      <c r="J21" s="15">
        <f t="shared" si="5"/>
        <v>605974.26839999994</v>
      </c>
      <c r="BF21" s="6"/>
      <c r="BG21" s="1" t="s">
        <v>53</v>
      </c>
    </row>
    <row r="22" spans="1:59" s="5" customFormat="1" ht="15" x14ac:dyDescent="0.25">
      <c r="A22" s="2" t="s">
        <v>54</v>
      </c>
      <c r="B22" s="16"/>
      <c r="C22" s="17" t="s">
        <v>55</v>
      </c>
      <c r="D22" s="18" t="s">
        <v>39</v>
      </c>
      <c r="E22" s="7">
        <v>341.7</v>
      </c>
      <c r="F22" s="14">
        <v>193</v>
      </c>
      <c r="G22" s="14">
        <f t="shared" si="6"/>
        <v>65948.099999999991</v>
      </c>
      <c r="H22" s="14">
        <v>0</v>
      </c>
      <c r="I22" s="15">
        <f t="shared" si="4"/>
        <v>0</v>
      </c>
      <c r="J22" s="15">
        <f t="shared" si="5"/>
        <v>65948.099999999991</v>
      </c>
      <c r="BF22" s="6"/>
      <c r="BG22" s="1" t="s">
        <v>55</v>
      </c>
    </row>
    <row r="23" spans="1:59" s="5" customFormat="1" ht="15" x14ac:dyDescent="0.25">
      <c r="A23" s="2" t="s">
        <v>56</v>
      </c>
      <c r="B23" s="16"/>
      <c r="C23" s="17" t="s">
        <v>57</v>
      </c>
      <c r="D23" s="18" t="s">
        <v>39</v>
      </c>
      <c r="E23" s="7">
        <v>448.8</v>
      </c>
      <c r="F23" s="14">
        <v>561.33420000000001</v>
      </c>
      <c r="G23" s="14">
        <f t="shared" si="6"/>
        <v>251926.78896000001</v>
      </c>
      <c r="H23" s="14">
        <v>0</v>
      </c>
      <c r="I23" s="15">
        <f t="shared" si="4"/>
        <v>0</v>
      </c>
      <c r="J23" s="15">
        <f t="shared" si="5"/>
        <v>251926.78896000001</v>
      </c>
      <c r="BF23" s="6"/>
      <c r="BG23" s="1" t="s">
        <v>57</v>
      </c>
    </row>
    <row r="24" spans="1:59" s="5" customFormat="1" ht="15" x14ac:dyDescent="0.25">
      <c r="A24" s="2" t="s">
        <v>58</v>
      </c>
      <c r="B24" s="16"/>
      <c r="C24" s="17" t="s">
        <v>59</v>
      </c>
      <c r="D24" s="18" t="s">
        <v>39</v>
      </c>
      <c r="E24" s="7">
        <v>6793.2</v>
      </c>
      <c r="F24" s="14">
        <v>273.57280000000003</v>
      </c>
      <c r="G24" s="14">
        <f t="shared" si="6"/>
        <v>1858434.74496</v>
      </c>
      <c r="H24" s="14">
        <v>0</v>
      </c>
      <c r="I24" s="15">
        <f t="shared" si="4"/>
        <v>0</v>
      </c>
      <c r="J24" s="15">
        <f t="shared" si="5"/>
        <v>1858434.74496</v>
      </c>
      <c r="BF24" s="6"/>
      <c r="BG24" s="1" t="s">
        <v>59</v>
      </c>
    </row>
    <row r="25" spans="1:59" s="5" customFormat="1" ht="15" x14ac:dyDescent="0.25">
      <c r="A25" s="2" t="s">
        <v>60</v>
      </c>
      <c r="B25" s="16"/>
      <c r="C25" s="17" t="s">
        <v>61</v>
      </c>
      <c r="D25" s="18" t="s">
        <v>39</v>
      </c>
      <c r="E25" s="7">
        <v>158.1</v>
      </c>
      <c r="F25" s="14">
        <v>192.32</v>
      </c>
      <c r="G25" s="14">
        <f t="shared" si="6"/>
        <v>30405.791999999998</v>
      </c>
      <c r="H25" s="14">
        <v>0</v>
      </c>
      <c r="I25" s="15">
        <f t="shared" si="4"/>
        <v>0</v>
      </c>
      <c r="J25" s="15">
        <f t="shared" si="5"/>
        <v>30405.791999999998</v>
      </c>
      <c r="BF25" s="6"/>
      <c r="BG25" s="1" t="s">
        <v>61</v>
      </c>
    </row>
    <row r="26" spans="1:59" s="5" customFormat="1" ht="15" x14ac:dyDescent="0.25">
      <c r="A26" s="2" t="s">
        <v>62</v>
      </c>
      <c r="B26" s="16"/>
      <c r="C26" s="17" t="s">
        <v>63</v>
      </c>
      <c r="D26" s="18" t="s">
        <v>39</v>
      </c>
      <c r="E26" s="8">
        <v>2142</v>
      </c>
      <c r="F26" s="14">
        <v>155.4768</v>
      </c>
      <c r="G26" s="14">
        <f t="shared" si="6"/>
        <v>333031.30560000002</v>
      </c>
      <c r="H26" s="14">
        <v>0</v>
      </c>
      <c r="I26" s="15">
        <f t="shared" si="4"/>
        <v>0</v>
      </c>
      <c r="J26" s="15">
        <f t="shared" si="5"/>
        <v>333031.30560000002</v>
      </c>
      <c r="BF26" s="6"/>
      <c r="BG26" s="1" t="s">
        <v>63</v>
      </c>
    </row>
    <row r="27" spans="1:59" s="5" customFormat="1" ht="15" x14ac:dyDescent="0.25">
      <c r="A27" s="2" t="s">
        <v>64</v>
      </c>
      <c r="B27" s="16"/>
      <c r="C27" s="17" t="s">
        <v>65</v>
      </c>
      <c r="D27" s="18" t="s">
        <v>39</v>
      </c>
      <c r="E27" s="8">
        <v>255</v>
      </c>
      <c r="F27" s="14">
        <v>8758.099400000001</v>
      </c>
      <c r="G27" s="14">
        <f t="shared" si="6"/>
        <v>2233315.3470000001</v>
      </c>
      <c r="H27" s="14">
        <v>0</v>
      </c>
      <c r="I27" s="15">
        <f t="shared" si="4"/>
        <v>0</v>
      </c>
      <c r="J27" s="15">
        <f t="shared" si="5"/>
        <v>2233315.3470000001</v>
      </c>
      <c r="BF27" s="6"/>
      <c r="BG27" s="1" t="s">
        <v>65</v>
      </c>
    </row>
    <row r="28" spans="1:59" s="5" customFormat="1" ht="15" x14ac:dyDescent="0.25">
      <c r="A28" s="2" t="s">
        <v>66</v>
      </c>
      <c r="B28" s="16"/>
      <c r="C28" s="17" t="s">
        <v>67</v>
      </c>
      <c r="D28" s="18" t="s">
        <v>39</v>
      </c>
      <c r="E28" s="4">
        <v>135508.01999999999</v>
      </c>
      <c r="F28" s="14">
        <v>228.31323999999998</v>
      </c>
      <c r="G28" s="14">
        <f t="shared" si="6"/>
        <v>30938275.092184793</v>
      </c>
      <c r="H28" s="14">
        <v>0</v>
      </c>
      <c r="I28" s="15">
        <f t="shared" si="4"/>
        <v>0</v>
      </c>
      <c r="J28" s="15">
        <f t="shared" si="5"/>
        <v>30938275.092184793</v>
      </c>
      <c r="BF28" s="6"/>
      <c r="BG28" s="1" t="s">
        <v>67</v>
      </c>
    </row>
    <row r="29" spans="1:59" s="5" customFormat="1" ht="15" x14ac:dyDescent="0.25">
      <c r="A29" s="2" t="s">
        <v>68</v>
      </c>
      <c r="B29" s="16"/>
      <c r="C29" s="17" t="s">
        <v>69</v>
      </c>
      <c r="D29" s="18" t="s">
        <v>39</v>
      </c>
      <c r="E29" s="7">
        <v>32920.5</v>
      </c>
      <c r="F29" s="14">
        <v>233.62389999999999</v>
      </c>
      <c r="G29" s="14">
        <f t="shared" si="6"/>
        <v>7691015.5999499997</v>
      </c>
      <c r="H29" s="14">
        <v>0</v>
      </c>
      <c r="I29" s="15">
        <f t="shared" si="4"/>
        <v>0</v>
      </c>
      <c r="J29" s="15">
        <f t="shared" si="5"/>
        <v>7691015.5999499997</v>
      </c>
      <c r="BF29" s="6"/>
      <c r="BG29" s="1" t="s">
        <v>69</v>
      </c>
    </row>
    <row r="30" spans="1:59" s="5" customFormat="1" ht="15" x14ac:dyDescent="0.25">
      <c r="A30" s="2" t="s">
        <v>70</v>
      </c>
      <c r="B30" s="16"/>
      <c r="C30" s="17" t="s">
        <v>71</v>
      </c>
      <c r="D30" s="18" t="s">
        <v>39</v>
      </c>
      <c r="E30" s="7">
        <v>351.9</v>
      </c>
      <c r="F30" s="14">
        <v>840.95222200000001</v>
      </c>
      <c r="G30" s="14">
        <f t="shared" si="6"/>
        <v>295931.08692179999</v>
      </c>
      <c r="H30" s="14">
        <v>0</v>
      </c>
      <c r="I30" s="15">
        <f t="shared" si="4"/>
        <v>0</v>
      </c>
      <c r="J30" s="15">
        <f t="shared" si="5"/>
        <v>295931.08692179999</v>
      </c>
      <c r="BF30" s="6"/>
      <c r="BG30" s="1" t="s">
        <v>71</v>
      </c>
    </row>
    <row r="31" spans="1:59" s="5" customFormat="1" ht="15" x14ac:dyDescent="0.25">
      <c r="A31" s="2" t="s">
        <v>72</v>
      </c>
      <c r="B31" s="16"/>
      <c r="C31" s="17" t="s">
        <v>73</v>
      </c>
      <c r="D31" s="18" t="s">
        <v>39</v>
      </c>
      <c r="E31" s="4">
        <v>628.32000000000005</v>
      </c>
      <c r="F31" s="14">
        <v>296</v>
      </c>
      <c r="G31" s="14">
        <f t="shared" si="6"/>
        <v>185982.72</v>
      </c>
      <c r="H31" s="14">
        <v>0</v>
      </c>
      <c r="I31" s="15">
        <f t="shared" si="4"/>
        <v>0</v>
      </c>
      <c r="J31" s="15">
        <f t="shared" si="5"/>
        <v>185982.72</v>
      </c>
      <c r="BF31" s="6"/>
      <c r="BG31" s="1" t="s">
        <v>73</v>
      </c>
    </row>
    <row r="32" spans="1:59" s="5" customFormat="1" ht="15" x14ac:dyDescent="0.25">
      <c r="A32" s="2" t="s">
        <v>74</v>
      </c>
      <c r="B32" s="16"/>
      <c r="C32" s="17" t="s">
        <v>75</v>
      </c>
      <c r="D32" s="18" t="s">
        <v>39</v>
      </c>
      <c r="E32" s="4">
        <v>7135.92</v>
      </c>
      <c r="F32" s="14"/>
      <c r="G32" s="14">
        <f t="shared" si="6"/>
        <v>0</v>
      </c>
      <c r="H32" s="14">
        <v>0</v>
      </c>
      <c r="I32" s="15">
        <f t="shared" si="4"/>
        <v>0</v>
      </c>
      <c r="J32" s="15">
        <f t="shared" si="5"/>
        <v>0</v>
      </c>
      <c r="BF32" s="6"/>
      <c r="BG32" s="1" t="s">
        <v>75</v>
      </c>
    </row>
    <row r="33" spans="1:59" s="5" customFormat="1" ht="15" x14ac:dyDescent="0.25">
      <c r="A33" s="2" t="s">
        <v>76</v>
      </c>
      <c r="B33" s="16"/>
      <c r="C33" s="17" t="s">
        <v>77</v>
      </c>
      <c r="D33" s="18" t="s">
        <v>39</v>
      </c>
      <c r="E33" s="7">
        <v>81457.2</v>
      </c>
      <c r="F33" s="14"/>
      <c r="G33" s="14">
        <f t="shared" si="6"/>
        <v>0</v>
      </c>
      <c r="H33" s="14">
        <v>0</v>
      </c>
      <c r="I33" s="15">
        <f t="shared" si="4"/>
        <v>0</v>
      </c>
      <c r="J33" s="15">
        <f t="shared" si="5"/>
        <v>0</v>
      </c>
      <c r="BF33" s="6"/>
      <c r="BG33" s="1" t="s">
        <v>77</v>
      </c>
    </row>
    <row r="34" spans="1:59" s="5" customFormat="1" ht="15" x14ac:dyDescent="0.25">
      <c r="A34" s="2" t="s">
        <v>78</v>
      </c>
      <c r="B34" s="16"/>
      <c r="C34" s="17" t="s">
        <v>79</v>
      </c>
      <c r="D34" s="18" t="s">
        <v>39</v>
      </c>
      <c r="E34" s="8">
        <v>1224</v>
      </c>
      <c r="F34" s="14">
        <v>842.2758</v>
      </c>
      <c r="G34" s="14">
        <f t="shared" si="6"/>
        <v>1030945.5792</v>
      </c>
      <c r="H34" s="14">
        <v>0</v>
      </c>
      <c r="I34" s="15">
        <f t="shared" si="4"/>
        <v>0</v>
      </c>
      <c r="J34" s="15">
        <f t="shared" si="5"/>
        <v>1030945.5792</v>
      </c>
      <c r="BF34" s="6"/>
      <c r="BG34" s="1" t="s">
        <v>79</v>
      </c>
    </row>
    <row r="35" spans="1:59" s="5" customFormat="1" ht="15" x14ac:dyDescent="0.25">
      <c r="A35" s="2" t="s">
        <v>80</v>
      </c>
      <c r="B35" s="16"/>
      <c r="C35" s="17" t="s">
        <v>81</v>
      </c>
      <c r="D35" s="18" t="s">
        <v>39</v>
      </c>
      <c r="E35" s="7">
        <v>326.39999999999998</v>
      </c>
      <c r="F35" s="14">
        <v>4446.9975999999997</v>
      </c>
      <c r="G35" s="14">
        <f t="shared" si="6"/>
        <v>1451500.0166399998</v>
      </c>
      <c r="H35" s="14">
        <v>0</v>
      </c>
      <c r="I35" s="15">
        <f t="shared" si="4"/>
        <v>0</v>
      </c>
      <c r="J35" s="15">
        <f t="shared" si="5"/>
        <v>1451500.0166399998</v>
      </c>
      <c r="BF35" s="6"/>
      <c r="BG35" s="1" t="s">
        <v>81</v>
      </c>
    </row>
    <row r="36" spans="1:59" s="5" customFormat="1" ht="15" x14ac:dyDescent="0.25">
      <c r="A36" s="2" t="s">
        <v>82</v>
      </c>
      <c r="B36" s="16"/>
      <c r="C36" s="17" t="s">
        <v>83</v>
      </c>
      <c r="D36" s="18" t="s">
        <v>39</v>
      </c>
      <c r="E36" s="8">
        <v>612</v>
      </c>
      <c r="F36" s="14">
        <v>4420.1380799999997</v>
      </c>
      <c r="G36" s="14">
        <f t="shared" si="6"/>
        <v>2705124.50496</v>
      </c>
      <c r="H36" s="14">
        <v>0</v>
      </c>
      <c r="I36" s="15">
        <f t="shared" si="4"/>
        <v>0</v>
      </c>
      <c r="J36" s="15">
        <f t="shared" si="5"/>
        <v>2705124.50496</v>
      </c>
      <c r="BF36" s="6"/>
      <c r="BG36" s="1" t="s">
        <v>83</v>
      </c>
    </row>
    <row r="37" spans="1:59" s="5" customFormat="1" ht="15" x14ac:dyDescent="0.25">
      <c r="A37" s="2" t="s">
        <v>84</v>
      </c>
      <c r="B37" s="16"/>
      <c r="C37" s="17" t="s">
        <v>85</v>
      </c>
      <c r="D37" s="18" t="s">
        <v>39</v>
      </c>
      <c r="E37" s="8">
        <v>6375</v>
      </c>
      <c r="F37" s="14">
        <v>1428.86888</v>
      </c>
      <c r="G37" s="14">
        <f t="shared" si="6"/>
        <v>9109039.1099999994</v>
      </c>
      <c r="H37" s="14">
        <v>0</v>
      </c>
      <c r="I37" s="15">
        <f t="shared" si="4"/>
        <v>0</v>
      </c>
      <c r="J37" s="15">
        <f t="shared" si="5"/>
        <v>9109039.1099999994</v>
      </c>
      <c r="BF37" s="6"/>
      <c r="BG37" s="1" t="s">
        <v>85</v>
      </c>
    </row>
    <row r="38" spans="1:59" s="5" customFormat="1" ht="15" x14ac:dyDescent="0.25">
      <c r="A38" s="2" t="s">
        <v>86</v>
      </c>
      <c r="B38" s="16"/>
      <c r="C38" s="17" t="s">
        <v>87</v>
      </c>
      <c r="D38" s="18" t="s">
        <v>39</v>
      </c>
      <c r="E38" s="4">
        <v>102605.88</v>
      </c>
      <c r="F38" s="14">
        <v>295.48887999999999</v>
      </c>
      <c r="G38" s="14">
        <f t="shared" si="6"/>
        <v>30318896.5626144</v>
      </c>
      <c r="H38" s="14">
        <v>0</v>
      </c>
      <c r="I38" s="15">
        <f t="shared" si="4"/>
        <v>0</v>
      </c>
      <c r="J38" s="15">
        <f t="shared" si="5"/>
        <v>30318896.5626144</v>
      </c>
      <c r="BF38" s="6"/>
      <c r="BG38" s="1" t="s">
        <v>87</v>
      </c>
    </row>
    <row r="39" spans="1:59" s="5" customFormat="1" ht="15" x14ac:dyDescent="0.25">
      <c r="A39" s="2" t="s">
        <v>88</v>
      </c>
      <c r="B39" s="16"/>
      <c r="C39" s="17" t="s">
        <v>89</v>
      </c>
      <c r="D39" s="18" t="s">
        <v>39</v>
      </c>
      <c r="E39" s="8">
        <v>11985</v>
      </c>
      <c r="F39" s="14">
        <v>311.28055999999998</v>
      </c>
      <c r="G39" s="14">
        <f t="shared" si="6"/>
        <v>3730697.5115999999</v>
      </c>
      <c r="H39" s="14">
        <v>0</v>
      </c>
      <c r="I39" s="15">
        <f t="shared" si="4"/>
        <v>0</v>
      </c>
      <c r="J39" s="15">
        <f t="shared" si="5"/>
        <v>3730697.5115999999</v>
      </c>
      <c r="BF39" s="6"/>
      <c r="BG39" s="1" t="s">
        <v>89</v>
      </c>
    </row>
    <row r="40" spans="1:59" s="5" customFormat="1" ht="15" x14ac:dyDescent="0.25">
      <c r="A40" s="2" t="s">
        <v>90</v>
      </c>
      <c r="B40" s="16"/>
      <c r="C40" s="17" t="s">
        <v>91</v>
      </c>
      <c r="D40" s="18" t="s">
        <v>39</v>
      </c>
      <c r="E40" s="7">
        <v>13555.8</v>
      </c>
      <c r="F40" s="14">
        <v>2243.1371399999998</v>
      </c>
      <c r="G40" s="14">
        <f t="shared" si="6"/>
        <v>30407518.442411996</v>
      </c>
      <c r="H40" s="14">
        <v>0</v>
      </c>
      <c r="I40" s="15">
        <f t="shared" si="4"/>
        <v>0</v>
      </c>
      <c r="J40" s="15">
        <f t="shared" si="5"/>
        <v>30407518.442411996</v>
      </c>
      <c r="BF40" s="6"/>
      <c r="BG40" s="1" t="s">
        <v>91</v>
      </c>
    </row>
    <row r="41" spans="1:59" s="5" customFormat="1" ht="15" x14ac:dyDescent="0.25">
      <c r="A41" s="2" t="s">
        <v>92</v>
      </c>
      <c r="B41" s="16"/>
      <c r="C41" s="17" t="s">
        <v>93</v>
      </c>
      <c r="D41" s="18" t="s">
        <v>39</v>
      </c>
      <c r="E41" s="7">
        <v>423.3</v>
      </c>
      <c r="F41" s="14">
        <v>2353.4153799999999</v>
      </c>
      <c r="G41" s="14">
        <f t="shared" si="6"/>
        <v>996200.730354</v>
      </c>
      <c r="H41" s="14">
        <v>0</v>
      </c>
      <c r="I41" s="15">
        <f t="shared" si="4"/>
        <v>0</v>
      </c>
      <c r="J41" s="15">
        <f t="shared" si="5"/>
        <v>996200.730354</v>
      </c>
      <c r="BF41" s="6"/>
      <c r="BG41" s="1" t="s">
        <v>93</v>
      </c>
    </row>
    <row r="42" spans="1:59" s="5" customFormat="1" ht="15" x14ac:dyDescent="0.25">
      <c r="A42" s="2" t="s">
        <v>94</v>
      </c>
      <c r="B42" s="16"/>
      <c r="C42" s="17" t="s">
        <v>95</v>
      </c>
      <c r="D42" s="18" t="s">
        <v>39</v>
      </c>
      <c r="E42" s="4">
        <v>4745.04</v>
      </c>
      <c r="F42" s="14">
        <v>128.24884</v>
      </c>
      <c r="G42" s="14">
        <f t="shared" si="6"/>
        <v>608545.87575360003</v>
      </c>
      <c r="H42" s="14">
        <v>0</v>
      </c>
      <c r="I42" s="15">
        <f t="shared" si="4"/>
        <v>0</v>
      </c>
      <c r="J42" s="15">
        <f t="shared" si="5"/>
        <v>608545.87575360003</v>
      </c>
      <c r="BF42" s="6"/>
      <c r="BG42" s="1" t="s">
        <v>95</v>
      </c>
    </row>
    <row r="43" spans="1:59" s="5" customFormat="1" ht="15" x14ac:dyDescent="0.25">
      <c r="A43" s="2" t="s">
        <v>96</v>
      </c>
      <c r="B43" s="16"/>
      <c r="C43" s="17" t="s">
        <v>97</v>
      </c>
      <c r="D43" s="18" t="s">
        <v>39</v>
      </c>
      <c r="E43" s="7">
        <v>3029.4</v>
      </c>
      <c r="F43" s="14">
        <v>125.7698</v>
      </c>
      <c r="G43" s="14">
        <f t="shared" si="6"/>
        <v>381007.03212000005</v>
      </c>
      <c r="H43" s="14">
        <v>0</v>
      </c>
      <c r="I43" s="15">
        <f t="shared" si="4"/>
        <v>0</v>
      </c>
      <c r="J43" s="15">
        <f t="shared" si="5"/>
        <v>381007.03212000005</v>
      </c>
      <c r="BF43" s="6"/>
      <c r="BG43" s="1" t="s">
        <v>97</v>
      </c>
    </row>
    <row r="44" spans="1:59" s="5" customFormat="1" ht="15" x14ac:dyDescent="0.25">
      <c r="A44" s="2" t="s">
        <v>98</v>
      </c>
      <c r="B44" s="16"/>
      <c r="C44" s="17" t="s">
        <v>99</v>
      </c>
      <c r="D44" s="18" t="s">
        <v>39</v>
      </c>
      <c r="E44" s="7">
        <v>872.1</v>
      </c>
      <c r="F44" s="14">
        <v>587.08596</v>
      </c>
      <c r="G44" s="14">
        <f t="shared" si="6"/>
        <v>511997.66571600002</v>
      </c>
      <c r="H44" s="14">
        <v>0</v>
      </c>
      <c r="I44" s="15">
        <f t="shared" si="4"/>
        <v>0</v>
      </c>
      <c r="J44" s="15">
        <f t="shared" si="5"/>
        <v>511997.66571600002</v>
      </c>
      <c r="BF44" s="6"/>
      <c r="BG44" s="1" t="s">
        <v>99</v>
      </c>
    </row>
    <row r="45" spans="1:59" s="5" customFormat="1" ht="15" x14ac:dyDescent="0.25">
      <c r="A45" s="2" t="s">
        <v>100</v>
      </c>
      <c r="B45" s="16"/>
      <c r="C45" s="17" t="s">
        <v>101</v>
      </c>
      <c r="D45" s="18" t="s">
        <v>39</v>
      </c>
      <c r="E45" s="7">
        <v>82395.600000000006</v>
      </c>
      <c r="F45" s="14">
        <v>486.85929999999996</v>
      </c>
      <c r="G45" s="14">
        <f t="shared" si="6"/>
        <v>40115064.139080003</v>
      </c>
      <c r="H45" s="14">
        <v>0</v>
      </c>
      <c r="I45" s="15">
        <f t="shared" si="4"/>
        <v>0</v>
      </c>
      <c r="J45" s="15">
        <f t="shared" si="5"/>
        <v>40115064.139080003</v>
      </c>
      <c r="BF45" s="6"/>
      <c r="BG45" s="1" t="s">
        <v>101</v>
      </c>
    </row>
    <row r="46" spans="1:59" s="5" customFormat="1" ht="15" x14ac:dyDescent="0.25">
      <c r="A46" s="2" t="s">
        <v>102</v>
      </c>
      <c r="B46" s="16"/>
      <c r="C46" s="17" t="s">
        <v>103</v>
      </c>
      <c r="D46" s="18" t="s">
        <v>39</v>
      </c>
      <c r="E46" s="7">
        <v>1943.1</v>
      </c>
      <c r="F46" s="14">
        <v>506.50007999999997</v>
      </c>
      <c r="G46" s="14">
        <f t="shared" si="6"/>
        <v>984180.30544799985</v>
      </c>
      <c r="H46" s="14">
        <v>0</v>
      </c>
      <c r="I46" s="15">
        <f t="shared" si="4"/>
        <v>0</v>
      </c>
      <c r="J46" s="15">
        <f t="shared" si="5"/>
        <v>984180.30544799985</v>
      </c>
      <c r="BF46" s="6"/>
      <c r="BG46" s="1" t="s">
        <v>103</v>
      </c>
    </row>
    <row r="47" spans="1:59" s="5" customFormat="1" ht="15" x14ac:dyDescent="0.25">
      <c r="A47" s="2" t="s">
        <v>104</v>
      </c>
      <c r="B47" s="16"/>
      <c r="C47" s="17" t="s">
        <v>105</v>
      </c>
      <c r="D47" s="18" t="s">
        <v>39</v>
      </c>
      <c r="E47" s="4">
        <v>352.92</v>
      </c>
      <c r="F47" s="14">
        <v>3183.8230199999998</v>
      </c>
      <c r="G47" s="14">
        <f t="shared" si="6"/>
        <v>1123634.8202184001</v>
      </c>
      <c r="H47" s="14">
        <v>0</v>
      </c>
      <c r="I47" s="15">
        <f t="shared" si="4"/>
        <v>0</v>
      </c>
      <c r="J47" s="15">
        <f t="shared" si="5"/>
        <v>1123634.8202184001</v>
      </c>
      <c r="BF47" s="6"/>
      <c r="BG47" s="1" t="s">
        <v>105</v>
      </c>
    </row>
    <row r="48" spans="1:59" s="5" customFormat="1" ht="15" x14ac:dyDescent="0.25">
      <c r="A48" s="2" t="s">
        <v>106</v>
      </c>
      <c r="B48" s="16"/>
      <c r="C48" s="17" t="s">
        <v>107</v>
      </c>
      <c r="D48" s="18" t="s">
        <v>39</v>
      </c>
      <c r="E48" s="7">
        <v>453.9</v>
      </c>
      <c r="F48" s="14">
        <v>817.69036000000006</v>
      </c>
      <c r="G48" s="14">
        <f t="shared" si="6"/>
        <v>371149.65440400003</v>
      </c>
      <c r="H48" s="14">
        <v>0</v>
      </c>
      <c r="I48" s="15">
        <f t="shared" si="4"/>
        <v>0</v>
      </c>
      <c r="J48" s="15">
        <f t="shared" si="5"/>
        <v>371149.65440400003</v>
      </c>
      <c r="BF48" s="6"/>
      <c r="BG48" s="1" t="s">
        <v>107</v>
      </c>
    </row>
    <row r="49" spans="1:64" s="5" customFormat="1" ht="15" x14ac:dyDescent="0.25">
      <c r="A49" s="2" t="s">
        <v>108</v>
      </c>
      <c r="B49" s="16"/>
      <c r="C49" s="17" t="s">
        <v>109</v>
      </c>
      <c r="D49" s="18" t="s">
        <v>39</v>
      </c>
      <c r="E49" s="7">
        <v>1239.3</v>
      </c>
      <c r="F49" s="14">
        <v>841.89882</v>
      </c>
      <c r="G49" s="14">
        <f t="shared" si="6"/>
        <v>1043365.2076259999</v>
      </c>
      <c r="H49" s="14">
        <v>0</v>
      </c>
      <c r="I49" s="15">
        <f t="shared" si="4"/>
        <v>0</v>
      </c>
      <c r="J49" s="15">
        <f t="shared" si="5"/>
        <v>1043365.2076259999</v>
      </c>
      <c r="BF49" s="6"/>
      <c r="BG49" s="1" t="s">
        <v>109</v>
      </c>
    </row>
    <row r="50" spans="1:64" s="5" customFormat="1" ht="15" x14ac:dyDescent="0.25">
      <c r="A50" s="2" t="s">
        <v>110</v>
      </c>
      <c r="B50" s="16"/>
      <c r="C50" s="17" t="s">
        <v>111</v>
      </c>
      <c r="D50" s="18" t="s">
        <v>39</v>
      </c>
      <c r="E50" s="7">
        <v>999.6</v>
      </c>
      <c r="F50" s="14">
        <v>6144.5348800000002</v>
      </c>
      <c r="G50" s="14">
        <f t="shared" si="6"/>
        <v>6142077.066048</v>
      </c>
      <c r="H50" s="14">
        <v>0</v>
      </c>
      <c r="I50" s="15">
        <f t="shared" si="4"/>
        <v>0</v>
      </c>
      <c r="J50" s="15">
        <f t="shared" si="5"/>
        <v>6142077.066048</v>
      </c>
      <c r="BF50" s="6"/>
      <c r="BG50" s="1" t="s">
        <v>111</v>
      </c>
    </row>
    <row r="51" spans="1:64" s="5" customFormat="1" ht="15" x14ac:dyDescent="0.25">
      <c r="A51" s="2" t="s">
        <v>112</v>
      </c>
      <c r="B51" s="16"/>
      <c r="C51" s="17" t="s">
        <v>113</v>
      </c>
      <c r="D51" s="18" t="s">
        <v>39</v>
      </c>
      <c r="E51" s="7">
        <v>1468.8</v>
      </c>
      <c r="F51" s="14">
        <v>6040.5152399999997</v>
      </c>
      <c r="G51" s="14">
        <f t="shared" si="6"/>
        <v>8872308.7845120002</v>
      </c>
      <c r="H51" s="14">
        <v>0</v>
      </c>
      <c r="I51" s="15">
        <f t="shared" si="4"/>
        <v>0</v>
      </c>
      <c r="J51" s="15">
        <f t="shared" si="5"/>
        <v>8872308.7845120002</v>
      </c>
      <c r="BF51" s="6"/>
      <c r="BG51" s="1" t="s">
        <v>113</v>
      </c>
    </row>
    <row r="52" spans="1:64" s="5" customFormat="1" ht="15" x14ac:dyDescent="0.25">
      <c r="A52" s="2" t="s">
        <v>114</v>
      </c>
      <c r="B52" s="16"/>
      <c r="C52" s="17" t="s">
        <v>115</v>
      </c>
      <c r="D52" s="18" t="s">
        <v>39</v>
      </c>
      <c r="E52" s="7">
        <v>1468.8</v>
      </c>
      <c r="F52" s="14">
        <v>496.08006</v>
      </c>
      <c r="G52" s="14">
        <f t="shared" si="6"/>
        <v>728642.39212800004</v>
      </c>
      <c r="H52" s="14">
        <v>0</v>
      </c>
      <c r="I52" s="15">
        <f t="shared" si="4"/>
        <v>0</v>
      </c>
      <c r="J52" s="15">
        <f t="shared" si="5"/>
        <v>728642.39212800004</v>
      </c>
      <c r="BF52" s="6"/>
      <c r="BG52" s="1" t="s">
        <v>115</v>
      </c>
    </row>
    <row r="53" spans="1:64" s="5" customFormat="1" ht="15" x14ac:dyDescent="0.25">
      <c r="A53" s="2" t="s">
        <v>116</v>
      </c>
      <c r="B53" s="16"/>
      <c r="C53" s="17" t="s">
        <v>117</v>
      </c>
      <c r="D53" s="18" t="s">
        <v>39</v>
      </c>
      <c r="E53" s="4">
        <v>11851.38</v>
      </c>
      <c r="F53" s="14">
        <v>323.21093999999999</v>
      </c>
      <c r="G53" s="14">
        <f t="shared" si="6"/>
        <v>3830495.6700971997</v>
      </c>
      <c r="H53" s="14">
        <v>0</v>
      </c>
      <c r="I53" s="15">
        <f t="shared" si="4"/>
        <v>0</v>
      </c>
      <c r="J53" s="15">
        <f t="shared" si="5"/>
        <v>3830495.6700971997</v>
      </c>
      <c r="BF53" s="6"/>
      <c r="BG53" s="1" t="s">
        <v>117</v>
      </c>
    </row>
    <row r="54" spans="1:64" s="5" customFormat="1" ht="15" x14ac:dyDescent="0.25">
      <c r="A54" s="2" t="s">
        <v>118</v>
      </c>
      <c r="B54" s="16"/>
      <c r="C54" s="17" t="s">
        <v>119</v>
      </c>
      <c r="D54" s="18" t="s">
        <v>39</v>
      </c>
      <c r="E54" s="7">
        <v>958.8</v>
      </c>
      <c r="F54" s="14">
        <v>1500.60122</v>
      </c>
      <c r="G54" s="14">
        <f t="shared" si="6"/>
        <v>1438776.449736</v>
      </c>
      <c r="H54" s="14">
        <v>0</v>
      </c>
      <c r="I54" s="15">
        <f t="shared" si="4"/>
        <v>0</v>
      </c>
      <c r="J54" s="15">
        <f t="shared" si="5"/>
        <v>1438776.449736</v>
      </c>
      <c r="BF54" s="6"/>
      <c r="BG54" s="1" t="s">
        <v>119</v>
      </c>
    </row>
    <row r="55" spans="1:64" s="5" customFormat="1" ht="15" x14ac:dyDescent="0.25">
      <c r="A55" s="2" t="s">
        <v>120</v>
      </c>
      <c r="B55" s="16"/>
      <c r="C55" s="17" t="s">
        <v>121</v>
      </c>
      <c r="D55" s="18" t="s">
        <v>39</v>
      </c>
      <c r="E55" s="7">
        <v>341.7</v>
      </c>
      <c r="F55" s="14">
        <v>2034.55252</v>
      </c>
      <c r="G55" s="14">
        <f t="shared" si="6"/>
        <v>695206.59608399996</v>
      </c>
      <c r="H55" s="14">
        <v>0</v>
      </c>
      <c r="I55" s="15">
        <f t="shared" si="4"/>
        <v>0</v>
      </c>
      <c r="J55" s="15">
        <f t="shared" si="5"/>
        <v>695206.59608399996</v>
      </c>
      <c r="BF55" s="6"/>
      <c r="BG55" s="1" t="s">
        <v>121</v>
      </c>
    </row>
    <row r="56" spans="1:64" s="5" customFormat="1" ht="15" x14ac:dyDescent="0.25">
      <c r="A56" s="2" t="s">
        <v>122</v>
      </c>
      <c r="B56" s="16"/>
      <c r="C56" s="17" t="s">
        <v>123</v>
      </c>
      <c r="D56" s="18" t="s">
        <v>39</v>
      </c>
      <c r="E56" s="7">
        <v>27223.8</v>
      </c>
      <c r="F56" s="14">
        <v>334.54717999999997</v>
      </c>
      <c r="G56" s="14">
        <f t="shared" si="6"/>
        <v>9107645.5188839994</v>
      </c>
      <c r="H56" s="14">
        <v>0</v>
      </c>
      <c r="I56" s="15">
        <f t="shared" si="4"/>
        <v>0</v>
      </c>
      <c r="J56" s="15">
        <f t="shared" si="5"/>
        <v>9107645.5188839994</v>
      </c>
      <c r="BF56" s="6"/>
      <c r="BG56" s="1" t="s">
        <v>123</v>
      </c>
    </row>
    <row r="57" spans="1:64" s="5" customFormat="1" ht="15" x14ac:dyDescent="0.25">
      <c r="A57" s="2" t="s">
        <v>124</v>
      </c>
      <c r="B57" s="16"/>
      <c r="C57" s="17" t="s">
        <v>125</v>
      </c>
      <c r="D57" s="18" t="s">
        <v>39</v>
      </c>
      <c r="E57" s="4">
        <v>185212.62</v>
      </c>
      <c r="F57" s="14">
        <v>581.81434000000002</v>
      </c>
      <c r="G57" s="14">
        <f t="shared" si="6"/>
        <v>107759358.26497079</v>
      </c>
      <c r="H57" s="14">
        <v>0</v>
      </c>
      <c r="I57" s="15">
        <f t="shared" si="4"/>
        <v>0</v>
      </c>
      <c r="J57" s="15">
        <f t="shared" si="5"/>
        <v>107759358.26497079</v>
      </c>
      <c r="BF57" s="6"/>
      <c r="BG57" s="1" t="s">
        <v>125</v>
      </c>
    </row>
    <row r="58" spans="1:64" s="5" customFormat="1" ht="15" x14ac:dyDescent="0.25">
      <c r="A58" s="2" t="s">
        <v>126</v>
      </c>
      <c r="B58" s="16"/>
      <c r="C58" s="17" t="s">
        <v>127</v>
      </c>
      <c r="D58" s="18" t="s">
        <v>39</v>
      </c>
      <c r="E58" s="8">
        <v>6630</v>
      </c>
      <c r="F58" s="14">
        <v>525.36860000000001</v>
      </c>
      <c r="G58" s="14">
        <f t="shared" si="6"/>
        <v>3483193.818</v>
      </c>
      <c r="H58" s="14">
        <v>0</v>
      </c>
      <c r="I58" s="15">
        <f t="shared" si="4"/>
        <v>0</v>
      </c>
      <c r="J58" s="15">
        <f t="shared" si="5"/>
        <v>3483193.818</v>
      </c>
      <c r="BF58" s="6"/>
      <c r="BG58" s="1" t="s">
        <v>127</v>
      </c>
    </row>
    <row r="59" spans="1:64" s="5" customFormat="1" ht="15" x14ac:dyDescent="0.25">
      <c r="A59" s="2" t="s">
        <v>128</v>
      </c>
      <c r="B59" s="16"/>
      <c r="C59" s="17" t="s">
        <v>129</v>
      </c>
      <c r="D59" s="18" t="s">
        <v>39</v>
      </c>
      <c r="E59" s="7">
        <v>265.2</v>
      </c>
      <c r="F59" s="14">
        <v>678.90315999999996</v>
      </c>
      <c r="G59" s="14">
        <f t="shared" si="6"/>
        <v>180045.11803199997</v>
      </c>
      <c r="H59" s="14">
        <v>0</v>
      </c>
      <c r="I59" s="15">
        <f t="shared" si="4"/>
        <v>0</v>
      </c>
      <c r="J59" s="15">
        <f t="shared" si="5"/>
        <v>180045.11803199997</v>
      </c>
      <c r="BF59" s="6"/>
      <c r="BG59" s="1" t="s">
        <v>129</v>
      </c>
    </row>
    <row r="60" spans="1:64" s="5" customFormat="1" ht="15" x14ac:dyDescent="0.25">
      <c r="A60" s="2" t="s">
        <v>130</v>
      </c>
      <c r="B60" s="16"/>
      <c r="C60" s="17" t="s">
        <v>131</v>
      </c>
      <c r="D60" s="18" t="s">
        <v>39</v>
      </c>
      <c r="E60" s="7">
        <v>2305.1999999999998</v>
      </c>
      <c r="F60" s="14">
        <v>858.16386</v>
      </c>
      <c r="G60" s="14">
        <f t="shared" si="6"/>
        <v>1978239.3300719999</v>
      </c>
      <c r="H60" s="14">
        <v>0</v>
      </c>
      <c r="I60" s="15">
        <f t="shared" si="4"/>
        <v>0</v>
      </c>
      <c r="J60" s="15">
        <f t="shared" si="5"/>
        <v>1978239.3300719999</v>
      </c>
      <c r="BF60" s="6"/>
      <c r="BG60" s="1" t="s">
        <v>131</v>
      </c>
    </row>
    <row r="61" spans="1:64" s="5" customFormat="1" ht="15" x14ac:dyDescent="0.25">
      <c r="A61" s="2" t="s">
        <v>132</v>
      </c>
      <c r="B61" s="16"/>
      <c r="C61" s="17" t="s">
        <v>133</v>
      </c>
      <c r="D61" s="18" t="s">
        <v>39</v>
      </c>
      <c r="E61" s="7">
        <v>1305.5999999999999</v>
      </c>
      <c r="F61" s="14">
        <v>523</v>
      </c>
      <c r="G61" s="14">
        <f t="shared" si="6"/>
        <v>682828.79999999993</v>
      </c>
      <c r="H61" s="14">
        <v>0</v>
      </c>
      <c r="I61" s="15">
        <f t="shared" si="4"/>
        <v>0</v>
      </c>
      <c r="J61" s="15">
        <f t="shared" si="5"/>
        <v>682828.79999999993</v>
      </c>
      <c r="BF61" s="6"/>
      <c r="BG61" s="1" t="s">
        <v>133</v>
      </c>
    </row>
    <row r="62" spans="1:64" s="5" customFormat="1" ht="15" x14ac:dyDescent="0.25">
      <c r="A62" s="2" t="s">
        <v>134</v>
      </c>
      <c r="B62" s="16"/>
      <c r="C62" s="17" t="s">
        <v>135</v>
      </c>
      <c r="D62" s="18" t="s">
        <v>39</v>
      </c>
      <c r="E62" s="4">
        <v>91721.46</v>
      </c>
      <c r="F62" s="14">
        <v>747.11946</v>
      </c>
      <c r="G62" s="14">
        <f t="shared" si="6"/>
        <v>68526887.66561161</v>
      </c>
      <c r="H62" s="14">
        <v>0</v>
      </c>
      <c r="I62" s="15">
        <f t="shared" si="4"/>
        <v>0</v>
      </c>
      <c r="J62" s="15">
        <f t="shared" si="5"/>
        <v>68526887.66561161</v>
      </c>
      <c r="BF62" s="6"/>
      <c r="BG62" s="1" t="s">
        <v>135</v>
      </c>
    </row>
    <row r="63" spans="1:64" s="5" customFormat="1" ht="15" x14ac:dyDescent="0.25">
      <c r="A63" s="9" t="s">
        <v>136</v>
      </c>
      <c r="B63" s="19"/>
      <c r="C63" s="19"/>
      <c r="D63" s="19"/>
      <c r="E63" s="10"/>
      <c r="F63" s="14"/>
      <c r="G63" s="14"/>
      <c r="H63" s="14"/>
      <c r="I63" s="62">
        <f t="shared" si="4"/>
        <v>0</v>
      </c>
      <c r="J63" s="62">
        <f t="shared" si="5"/>
        <v>0</v>
      </c>
      <c r="BF63" s="6"/>
      <c r="BG63" s="1"/>
      <c r="BH63" s="11" t="s">
        <v>136</v>
      </c>
    </row>
    <row r="64" spans="1:64" s="66" customFormat="1" ht="22.5" x14ac:dyDescent="0.25">
      <c r="A64" s="67" t="s">
        <v>137</v>
      </c>
      <c r="B64" s="68" t="s">
        <v>138</v>
      </c>
      <c r="C64" s="69" t="s">
        <v>139</v>
      </c>
      <c r="D64" s="70" t="s">
        <v>3</v>
      </c>
      <c r="E64" s="72">
        <v>1.9</v>
      </c>
      <c r="F64" s="62"/>
      <c r="G64" s="62">
        <f>E64*F64</f>
        <v>0</v>
      </c>
      <c r="H64" s="62">
        <v>48960</v>
      </c>
      <c r="I64" s="62">
        <f>(E64*H64)*1.2</f>
        <v>111628.8</v>
      </c>
      <c r="J64" s="62">
        <f t="shared" si="3"/>
        <v>111628.8</v>
      </c>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4"/>
      <c r="BG64" s="65" t="s">
        <v>139</v>
      </c>
      <c r="BH64" s="73"/>
      <c r="BI64" s="63"/>
      <c r="BJ64" s="63"/>
      <c r="BK64" s="63"/>
      <c r="BL64" s="63"/>
    </row>
    <row r="65" spans="1:65" s="5" customFormat="1" ht="15" x14ac:dyDescent="0.25">
      <c r="A65" s="2" t="s">
        <v>140</v>
      </c>
      <c r="B65" s="16"/>
      <c r="C65" s="17" t="s">
        <v>141</v>
      </c>
      <c r="D65" s="18" t="s">
        <v>39</v>
      </c>
      <c r="E65" s="7">
        <v>193.8</v>
      </c>
      <c r="F65" s="14">
        <v>138</v>
      </c>
      <c r="G65" s="14">
        <f t="shared" ref="G65" si="7">E65*F65</f>
        <v>26744.400000000001</v>
      </c>
      <c r="H65" s="14">
        <v>0</v>
      </c>
      <c r="I65" s="15">
        <f t="shared" ref="I65" si="8">E65*H65</f>
        <v>0</v>
      </c>
      <c r="J65" s="15">
        <f t="shared" ref="J65" si="9">G65+I65</f>
        <v>26744.400000000001</v>
      </c>
      <c r="BF65" s="6"/>
      <c r="BG65" s="1" t="s">
        <v>141</v>
      </c>
      <c r="BH65" s="11"/>
    </row>
    <row r="66" spans="1:65" s="66" customFormat="1" ht="33.75" x14ac:dyDescent="0.25">
      <c r="A66" s="67" t="s">
        <v>142</v>
      </c>
      <c r="B66" s="68" t="s">
        <v>143</v>
      </c>
      <c r="C66" s="69" t="s">
        <v>144</v>
      </c>
      <c r="D66" s="70" t="s">
        <v>3</v>
      </c>
      <c r="E66" s="71">
        <v>4.45</v>
      </c>
      <c r="F66" s="62"/>
      <c r="G66" s="62">
        <f>E66*F66</f>
        <v>0</v>
      </c>
      <c r="H66" s="62">
        <v>61200</v>
      </c>
      <c r="I66" s="62">
        <f>(E66*H66)*1.2</f>
        <v>326808</v>
      </c>
      <c r="J66" s="62">
        <f t="shared" si="3"/>
        <v>326808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144</v>
      </c>
      <c r="BH66" s="73"/>
      <c r="BI66" s="63"/>
      <c r="BJ66" s="63"/>
      <c r="BK66" s="63"/>
      <c r="BL66" s="63"/>
    </row>
    <row r="67" spans="1:65" s="5" customFormat="1" ht="15" x14ac:dyDescent="0.25">
      <c r="A67" s="2" t="s">
        <v>145</v>
      </c>
      <c r="B67" s="16"/>
      <c r="C67" s="17" t="s">
        <v>146</v>
      </c>
      <c r="D67" s="18" t="s">
        <v>39</v>
      </c>
      <c r="E67" s="7">
        <v>453.9</v>
      </c>
      <c r="F67" s="14">
        <v>261</v>
      </c>
      <c r="G67" s="14">
        <f t="shared" ref="G67" si="10">E67*F67</f>
        <v>118467.9</v>
      </c>
      <c r="H67" s="14">
        <v>0</v>
      </c>
      <c r="I67" s="15">
        <f t="shared" ref="I67" si="11">E67*H67</f>
        <v>0</v>
      </c>
      <c r="J67" s="15">
        <f t="shared" ref="J67" si="12">G67+I67</f>
        <v>118467.9</v>
      </c>
      <c r="BF67" s="6"/>
      <c r="BG67" s="1" t="s">
        <v>146</v>
      </c>
      <c r="BH67" s="11"/>
    </row>
    <row r="68" spans="1:65" s="66" customFormat="1" ht="22.5" x14ac:dyDescent="0.25">
      <c r="A68" s="67" t="s">
        <v>147</v>
      </c>
      <c r="B68" s="68" t="s">
        <v>138</v>
      </c>
      <c r="C68" s="69" t="s">
        <v>139</v>
      </c>
      <c r="D68" s="70" t="s">
        <v>3</v>
      </c>
      <c r="E68" s="71">
        <v>1.85</v>
      </c>
      <c r="F68" s="62"/>
      <c r="G68" s="62">
        <f>E68*F68</f>
        <v>0</v>
      </c>
      <c r="H68" s="62">
        <v>146880</v>
      </c>
      <c r="I68" s="62">
        <f>(E68*H68)*1.2</f>
        <v>326073.59999999998</v>
      </c>
      <c r="J68" s="62">
        <f t="shared" ref="J68:J78" si="13">G68+I68</f>
        <v>326073.59999999998</v>
      </c>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4"/>
      <c r="BG68" s="65" t="s">
        <v>139</v>
      </c>
      <c r="BH68" s="73"/>
      <c r="BI68" s="63"/>
      <c r="BJ68" s="63"/>
      <c r="BK68" s="63"/>
      <c r="BL68" s="63"/>
    </row>
    <row r="69" spans="1:65" s="5" customFormat="1" ht="15" x14ac:dyDescent="0.25">
      <c r="A69" s="2" t="s">
        <v>148</v>
      </c>
      <c r="B69" s="16"/>
      <c r="C69" s="17" t="s">
        <v>149</v>
      </c>
      <c r="D69" s="18" t="s">
        <v>39</v>
      </c>
      <c r="E69" s="7">
        <v>188.7</v>
      </c>
      <c r="F69" s="14">
        <v>2820</v>
      </c>
      <c r="G69" s="14">
        <f t="shared" ref="G69" si="14">E69*F69</f>
        <v>532134</v>
      </c>
      <c r="H69" s="14">
        <v>0</v>
      </c>
      <c r="I69" s="15">
        <f t="shared" ref="I69" si="15">E69*H69</f>
        <v>0</v>
      </c>
      <c r="J69" s="15">
        <f t="shared" si="13"/>
        <v>532134</v>
      </c>
      <c r="BF69" s="6"/>
      <c r="BG69" s="1" t="s">
        <v>149</v>
      </c>
      <c r="BH69" s="11"/>
    </row>
    <row r="70" spans="1:65" s="66" customFormat="1" ht="22.5" x14ac:dyDescent="0.25">
      <c r="A70" s="67" t="s">
        <v>150</v>
      </c>
      <c r="B70" s="68" t="s">
        <v>138</v>
      </c>
      <c r="C70" s="69" t="s">
        <v>139</v>
      </c>
      <c r="D70" s="70" t="s">
        <v>3</v>
      </c>
      <c r="E70" s="72">
        <v>0.5</v>
      </c>
      <c r="F70" s="62"/>
      <c r="G70" s="62">
        <f>E70*F70</f>
        <v>0</v>
      </c>
      <c r="H70" s="62">
        <v>132000</v>
      </c>
      <c r="I70" s="62">
        <f>(E70*H70)*1.2</f>
        <v>79200</v>
      </c>
      <c r="J70" s="62">
        <f t="shared" si="13"/>
        <v>79200</v>
      </c>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4"/>
      <c r="BG70" s="65" t="s">
        <v>139</v>
      </c>
      <c r="BH70" s="73"/>
      <c r="BI70" s="63"/>
      <c r="BJ70" s="63"/>
      <c r="BK70" s="63"/>
      <c r="BL70" s="63"/>
    </row>
    <row r="71" spans="1:65" s="5" customFormat="1" ht="15" x14ac:dyDescent="0.25">
      <c r="A71" s="2" t="s">
        <v>151</v>
      </c>
      <c r="B71" s="16"/>
      <c r="C71" s="17" t="s">
        <v>152</v>
      </c>
      <c r="D71" s="18" t="s">
        <v>39</v>
      </c>
      <c r="E71" s="8">
        <v>50</v>
      </c>
      <c r="F71" s="14">
        <v>692</v>
      </c>
      <c r="G71" s="14">
        <f t="shared" ref="G71" si="16">E71*F71</f>
        <v>34600</v>
      </c>
      <c r="H71" s="14">
        <v>0</v>
      </c>
      <c r="I71" s="15">
        <f t="shared" ref="I71" si="17">E71*H71</f>
        <v>0</v>
      </c>
      <c r="J71" s="15">
        <f t="shared" si="13"/>
        <v>34600</v>
      </c>
      <c r="BF71" s="6"/>
      <c r="BG71" s="1" t="s">
        <v>152</v>
      </c>
      <c r="BH71" s="11"/>
    </row>
    <row r="72" spans="1:65" s="66" customFormat="1" ht="33.75" x14ac:dyDescent="0.25">
      <c r="A72" s="67" t="s">
        <v>153</v>
      </c>
      <c r="B72" s="68" t="s">
        <v>143</v>
      </c>
      <c r="C72" s="69" t="s">
        <v>144</v>
      </c>
      <c r="D72" s="70" t="s">
        <v>3</v>
      </c>
      <c r="E72" s="72">
        <v>58.9</v>
      </c>
      <c r="F72" s="62"/>
      <c r="G72" s="62">
        <f>E72*F72</f>
        <v>0</v>
      </c>
      <c r="H72" s="62">
        <v>49440</v>
      </c>
      <c r="I72" s="62">
        <f>(E72*H72)*1.2</f>
        <v>3494419.1999999997</v>
      </c>
      <c r="J72" s="62">
        <f t="shared" si="13"/>
        <v>3494419.1999999997</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144</v>
      </c>
      <c r="BH72" s="73"/>
      <c r="BI72" s="63"/>
      <c r="BJ72" s="63"/>
      <c r="BK72" s="63"/>
      <c r="BL72" s="63"/>
      <c r="BM72" s="76"/>
    </row>
    <row r="73" spans="1:65" s="5" customFormat="1" ht="15" x14ac:dyDescent="0.25">
      <c r="A73" s="2" t="s">
        <v>154</v>
      </c>
      <c r="B73" s="16"/>
      <c r="C73" s="17" t="s">
        <v>155</v>
      </c>
      <c r="D73" s="18" t="s">
        <v>39</v>
      </c>
      <c r="E73" s="7">
        <v>2132.1</v>
      </c>
      <c r="F73" s="14">
        <v>74</v>
      </c>
      <c r="G73" s="14">
        <f t="shared" ref="G73:G74" si="18">E73*F73</f>
        <v>157775.4</v>
      </c>
      <c r="H73" s="14">
        <v>0</v>
      </c>
      <c r="I73" s="15">
        <f t="shared" ref="I73:I74" si="19">E73*H73</f>
        <v>0</v>
      </c>
      <c r="J73" s="15">
        <f t="shared" si="13"/>
        <v>157775.4</v>
      </c>
      <c r="BF73" s="6"/>
      <c r="BG73" s="1" t="s">
        <v>155</v>
      </c>
      <c r="BH73" s="11"/>
    </row>
    <row r="74" spans="1:65" s="5" customFormat="1" ht="15" x14ac:dyDescent="0.25">
      <c r="A74" s="2" t="s">
        <v>156</v>
      </c>
      <c r="B74" s="16"/>
      <c r="C74" s="17" t="s">
        <v>157</v>
      </c>
      <c r="D74" s="18" t="s">
        <v>39</v>
      </c>
      <c r="E74" s="7">
        <v>3934.6</v>
      </c>
      <c r="F74" s="14">
        <v>74</v>
      </c>
      <c r="G74" s="14">
        <f t="shared" si="18"/>
        <v>291160.39999999997</v>
      </c>
      <c r="H74" s="14">
        <v>0</v>
      </c>
      <c r="I74" s="15">
        <f t="shared" si="19"/>
        <v>0</v>
      </c>
      <c r="J74" s="15">
        <f t="shared" si="13"/>
        <v>291160.39999999997</v>
      </c>
      <c r="BF74" s="6"/>
      <c r="BG74" s="1" t="s">
        <v>157</v>
      </c>
      <c r="BH74" s="11"/>
    </row>
    <row r="75" spans="1:65" s="66" customFormat="1" ht="22.5" x14ac:dyDescent="0.25">
      <c r="A75" s="67" t="s">
        <v>158</v>
      </c>
      <c r="B75" s="68" t="s">
        <v>138</v>
      </c>
      <c r="C75" s="69" t="s">
        <v>139</v>
      </c>
      <c r="D75" s="70" t="s">
        <v>3</v>
      </c>
      <c r="E75" s="71">
        <v>3.35</v>
      </c>
      <c r="F75" s="62"/>
      <c r="G75" s="62">
        <f>E75*F75</f>
        <v>0</v>
      </c>
      <c r="H75" s="62">
        <v>139572.53731343284</v>
      </c>
      <c r="I75" s="62">
        <f>(E75*H75)*1.2</f>
        <v>561081.59999999998</v>
      </c>
      <c r="J75" s="62">
        <f t="shared" si="13"/>
        <v>561081.59999999998</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139</v>
      </c>
      <c r="BH75" s="73"/>
      <c r="BI75" s="63"/>
      <c r="BJ75" s="63"/>
      <c r="BK75" s="63"/>
      <c r="BL75" s="63"/>
      <c r="BM75" s="76"/>
    </row>
    <row r="76" spans="1:65" s="5" customFormat="1" ht="15" x14ac:dyDescent="0.25">
      <c r="A76" s="2" t="s">
        <v>159</v>
      </c>
      <c r="B76" s="16"/>
      <c r="C76" s="17" t="s">
        <v>160</v>
      </c>
      <c r="D76" s="18" t="s">
        <v>39</v>
      </c>
      <c r="E76" s="7">
        <v>66.3</v>
      </c>
      <c r="F76" s="14">
        <v>948</v>
      </c>
      <c r="G76" s="14">
        <f t="shared" ref="G76:G78" si="20">E76*F76</f>
        <v>62852.399999999994</v>
      </c>
      <c r="H76" s="14">
        <v>0</v>
      </c>
      <c r="I76" s="15">
        <f t="shared" ref="I76:I78" si="21">E76*H76</f>
        <v>0</v>
      </c>
      <c r="J76" s="15">
        <f t="shared" si="13"/>
        <v>62852.399999999994</v>
      </c>
      <c r="BF76" s="6"/>
      <c r="BG76" s="1" t="s">
        <v>160</v>
      </c>
      <c r="BH76" s="11"/>
    </row>
    <row r="77" spans="1:65" s="5" customFormat="1" ht="15" x14ac:dyDescent="0.25">
      <c r="A77" s="2" t="s">
        <v>161</v>
      </c>
      <c r="B77" s="16"/>
      <c r="C77" s="17" t="s">
        <v>162</v>
      </c>
      <c r="D77" s="18" t="s">
        <v>39</v>
      </c>
      <c r="E77" s="7">
        <v>35.700000000000003</v>
      </c>
      <c r="F77" s="14">
        <v>948</v>
      </c>
      <c r="G77" s="14">
        <f t="shared" si="20"/>
        <v>33843.600000000006</v>
      </c>
      <c r="H77" s="14">
        <v>0</v>
      </c>
      <c r="I77" s="15">
        <f t="shared" si="21"/>
        <v>0</v>
      </c>
      <c r="J77" s="15">
        <f t="shared" si="13"/>
        <v>33843.600000000006</v>
      </c>
      <c r="BF77" s="6"/>
      <c r="BG77" s="1" t="s">
        <v>162</v>
      </c>
      <c r="BH77" s="11"/>
    </row>
    <row r="78" spans="1:65" s="5" customFormat="1" ht="15" x14ac:dyDescent="0.25">
      <c r="A78" s="2" t="s">
        <v>163</v>
      </c>
      <c r="B78" s="16"/>
      <c r="C78" s="17" t="s">
        <v>164</v>
      </c>
      <c r="D78" s="18" t="s">
        <v>39</v>
      </c>
      <c r="E78" s="7">
        <v>239.7</v>
      </c>
      <c r="F78" s="14">
        <v>1228</v>
      </c>
      <c r="G78" s="14">
        <f t="shared" si="20"/>
        <v>294351.59999999998</v>
      </c>
      <c r="H78" s="14">
        <v>0</v>
      </c>
      <c r="I78" s="15">
        <f t="shared" si="21"/>
        <v>0</v>
      </c>
      <c r="J78" s="15">
        <f t="shared" si="13"/>
        <v>294351.59999999998</v>
      </c>
      <c r="BF78" s="6"/>
      <c r="BG78" s="1" t="s">
        <v>164</v>
      </c>
      <c r="BH78" s="11"/>
    </row>
    <row r="79" spans="1:65" x14ac:dyDescent="0.25">
      <c r="G79" s="15">
        <f t="shared" ref="G79:I79" si="22">SUM(G2:G78)</f>
        <v>610443379.56459057</v>
      </c>
      <c r="H79" s="15"/>
      <c r="I79" s="15">
        <f t="shared" si="22"/>
        <v>714915215.48399997</v>
      </c>
      <c r="J79" s="15">
        <f>SUM(J2:J78)</f>
        <v>1325358595.0485904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N20"/>
  <sheetViews>
    <sheetView workbookViewId="0">
      <pane ySplit="1" topLeftCell="A2" activePane="bottomLeft" state="frozen"/>
      <selection pane="bottomLeft" activeCell="H4" sqref="H4"/>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14.8</v>
      </c>
      <c r="F3" s="62"/>
      <c r="G3" s="62">
        <f>E3*F3</f>
        <v>0</v>
      </c>
      <c r="H3" s="62">
        <v>93405.41</v>
      </c>
      <c r="I3" s="62">
        <f>E3*H3</f>
        <v>1382400.0680000002</v>
      </c>
      <c r="J3" s="62">
        <f t="shared" ref="J3" si="0">G3+I3</f>
        <v>1382400.0680000002</v>
      </c>
      <c r="BF3" s="98"/>
      <c r="BG3" s="100"/>
      <c r="BH3" s="99" t="s">
        <v>803</v>
      </c>
      <c r="BN3" s="95"/>
    </row>
    <row r="4" spans="1:66" s="5" customFormat="1" ht="15" x14ac:dyDescent="0.25">
      <c r="A4" s="2" t="s">
        <v>769</v>
      </c>
      <c r="B4" s="3"/>
      <c r="C4" s="17" t="s">
        <v>914</v>
      </c>
      <c r="D4" s="18" t="s">
        <v>174</v>
      </c>
      <c r="E4" s="8">
        <v>1</v>
      </c>
      <c r="F4" s="14"/>
      <c r="G4" s="14"/>
      <c r="H4" s="14"/>
      <c r="I4" s="14">
        <f>E4*H4</f>
        <v>0</v>
      </c>
      <c r="J4" s="14">
        <f t="shared" ref="J4" si="1">G4+I4</f>
        <v>0</v>
      </c>
      <c r="BF4" s="6"/>
      <c r="BG4" s="11"/>
      <c r="BH4" s="1" t="s">
        <v>914</v>
      </c>
    </row>
    <row r="5" spans="1:66" s="5" customFormat="1" ht="15" x14ac:dyDescent="0.25">
      <c r="A5" s="2" t="s">
        <v>771</v>
      </c>
      <c r="B5" s="3"/>
      <c r="C5" s="17" t="s">
        <v>915</v>
      </c>
      <c r="D5" s="18" t="s">
        <v>174</v>
      </c>
      <c r="E5" s="8">
        <v>1</v>
      </c>
      <c r="F5" s="14"/>
      <c r="G5" s="14"/>
      <c r="H5" s="14"/>
      <c r="I5" s="14">
        <f t="shared" ref="I5:I17" si="2">E5*H5</f>
        <v>0</v>
      </c>
      <c r="J5" s="14">
        <f t="shared" ref="J5:J17" si="3">G5+I5</f>
        <v>0</v>
      </c>
      <c r="BF5" s="6"/>
      <c r="BG5" s="11"/>
      <c r="BH5" s="1" t="s">
        <v>915</v>
      </c>
    </row>
    <row r="6" spans="1:66" s="5" customFormat="1" ht="15" x14ac:dyDescent="0.25">
      <c r="A6" s="2" t="s">
        <v>773</v>
      </c>
      <c r="B6" s="3"/>
      <c r="C6" s="17" t="s">
        <v>916</v>
      </c>
      <c r="D6" s="18" t="s">
        <v>174</v>
      </c>
      <c r="E6" s="8">
        <v>2</v>
      </c>
      <c r="F6" s="14"/>
      <c r="G6" s="14"/>
      <c r="H6" s="14"/>
      <c r="I6" s="14">
        <f t="shared" si="2"/>
        <v>0</v>
      </c>
      <c r="J6" s="14">
        <f t="shared" si="3"/>
        <v>0</v>
      </c>
      <c r="BF6" s="6"/>
      <c r="BG6" s="11"/>
      <c r="BH6" s="1" t="s">
        <v>916</v>
      </c>
    </row>
    <row r="7" spans="1:66" s="5" customFormat="1" ht="15" x14ac:dyDescent="0.25">
      <c r="A7" s="2" t="s">
        <v>775</v>
      </c>
      <c r="B7" s="3"/>
      <c r="C7" s="17" t="s">
        <v>917</v>
      </c>
      <c r="D7" s="18" t="s">
        <v>174</v>
      </c>
      <c r="E7" s="8">
        <v>1</v>
      </c>
      <c r="F7" s="14"/>
      <c r="G7" s="14"/>
      <c r="H7" s="14"/>
      <c r="I7" s="14">
        <f t="shared" si="2"/>
        <v>0</v>
      </c>
      <c r="J7" s="14">
        <f t="shared" si="3"/>
        <v>0</v>
      </c>
      <c r="BF7" s="6"/>
      <c r="BG7" s="11"/>
      <c r="BH7" s="1" t="s">
        <v>917</v>
      </c>
    </row>
    <row r="8" spans="1:66" s="5" customFormat="1" ht="15" x14ac:dyDescent="0.25">
      <c r="A8" s="2" t="s">
        <v>777</v>
      </c>
      <c r="B8" s="3"/>
      <c r="C8" s="17" t="s">
        <v>918</v>
      </c>
      <c r="D8" s="18" t="s">
        <v>174</v>
      </c>
      <c r="E8" s="8">
        <v>1</v>
      </c>
      <c r="F8" s="14"/>
      <c r="G8" s="14"/>
      <c r="H8" s="14"/>
      <c r="I8" s="14">
        <f t="shared" si="2"/>
        <v>0</v>
      </c>
      <c r="J8" s="14">
        <f t="shared" si="3"/>
        <v>0</v>
      </c>
      <c r="BF8" s="6"/>
      <c r="BG8" s="11"/>
      <c r="BH8" s="1" t="s">
        <v>918</v>
      </c>
    </row>
    <row r="9" spans="1:66" s="5" customFormat="1" ht="15" x14ac:dyDescent="0.25">
      <c r="A9" s="2" t="s">
        <v>779</v>
      </c>
      <c r="B9" s="3"/>
      <c r="C9" s="17" t="s">
        <v>919</v>
      </c>
      <c r="D9" s="18" t="s">
        <v>174</v>
      </c>
      <c r="E9" s="8">
        <v>1</v>
      </c>
      <c r="F9" s="14"/>
      <c r="G9" s="14"/>
      <c r="H9" s="14"/>
      <c r="I9" s="14">
        <f t="shared" si="2"/>
        <v>0</v>
      </c>
      <c r="J9" s="14">
        <f t="shared" si="3"/>
        <v>0</v>
      </c>
      <c r="BF9" s="6"/>
      <c r="BG9" s="11"/>
      <c r="BH9" s="1" t="s">
        <v>919</v>
      </c>
    </row>
    <row r="10" spans="1:66" s="5" customFormat="1" ht="15" x14ac:dyDescent="0.25">
      <c r="A10" s="2" t="s">
        <v>781</v>
      </c>
      <c r="B10" s="3"/>
      <c r="C10" s="17" t="s">
        <v>920</v>
      </c>
      <c r="D10" s="18" t="s">
        <v>174</v>
      </c>
      <c r="E10" s="8">
        <v>2</v>
      </c>
      <c r="F10" s="14"/>
      <c r="G10" s="14"/>
      <c r="H10" s="14"/>
      <c r="I10" s="14">
        <f t="shared" si="2"/>
        <v>0</v>
      </c>
      <c r="J10" s="14">
        <f t="shared" si="3"/>
        <v>0</v>
      </c>
      <c r="BF10" s="6"/>
      <c r="BG10" s="11"/>
      <c r="BH10" s="1" t="s">
        <v>920</v>
      </c>
    </row>
    <row r="11" spans="1:66" s="5" customFormat="1" ht="15" x14ac:dyDescent="0.25">
      <c r="A11" s="2" t="s">
        <v>783</v>
      </c>
      <c r="B11" s="3"/>
      <c r="C11" s="17" t="s">
        <v>921</v>
      </c>
      <c r="D11" s="18" t="s">
        <v>174</v>
      </c>
      <c r="E11" s="8">
        <v>1</v>
      </c>
      <c r="F11" s="14"/>
      <c r="G11" s="14"/>
      <c r="H11" s="14"/>
      <c r="I11" s="14">
        <f t="shared" si="2"/>
        <v>0</v>
      </c>
      <c r="J11" s="14">
        <f t="shared" si="3"/>
        <v>0</v>
      </c>
      <c r="BF11" s="6"/>
      <c r="BG11" s="11"/>
      <c r="BH11" s="1" t="s">
        <v>921</v>
      </c>
    </row>
    <row r="12" spans="1:66" s="5" customFormat="1" ht="15" x14ac:dyDescent="0.25">
      <c r="A12" s="2" t="s">
        <v>785</v>
      </c>
      <c r="B12" s="3"/>
      <c r="C12" s="17" t="s">
        <v>922</v>
      </c>
      <c r="D12" s="18" t="s">
        <v>174</v>
      </c>
      <c r="E12" s="8">
        <v>1</v>
      </c>
      <c r="F12" s="14"/>
      <c r="G12" s="14"/>
      <c r="H12" s="14"/>
      <c r="I12" s="14">
        <f t="shared" si="2"/>
        <v>0</v>
      </c>
      <c r="J12" s="14">
        <f t="shared" si="3"/>
        <v>0</v>
      </c>
      <c r="BF12" s="6"/>
      <c r="BG12" s="11"/>
      <c r="BH12" s="1" t="s">
        <v>922</v>
      </c>
    </row>
    <row r="13" spans="1:66" s="5" customFormat="1" ht="15" x14ac:dyDescent="0.25">
      <c r="A13" s="2" t="s">
        <v>787</v>
      </c>
      <c r="B13" s="3"/>
      <c r="C13" s="17" t="s">
        <v>923</v>
      </c>
      <c r="D13" s="18" t="s">
        <v>174</v>
      </c>
      <c r="E13" s="8">
        <v>1</v>
      </c>
      <c r="F13" s="14"/>
      <c r="G13" s="14"/>
      <c r="H13" s="14"/>
      <c r="I13" s="14">
        <f t="shared" si="2"/>
        <v>0</v>
      </c>
      <c r="J13" s="14">
        <f t="shared" si="3"/>
        <v>0</v>
      </c>
      <c r="BF13" s="6"/>
      <c r="BG13" s="11"/>
      <c r="BH13" s="1" t="s">
        <v>923</v>
      </c>
    </row>
    <row r="14" spans="1:66" s="5" customFormat="1" ht="15" x14ac:dyDescent="0.25">
      <c r="A14" s="2" t="s">
        <v>789</v>
      </c>
      <c r="B14" s="3"/>
      <c r="C14" s="17" t="s">
        <v>924</v>
      </c>
      <c r="D14" s="18" t="s">
        <v>174</v>
      </c>
      <c r="E14" s="8">
        <v>1</v>
      </c>
      <c r="F14" s="14"/>
      <c r="G14" s="14"/>
      <c r="H14" s="14"/>
      <c r="I14" s="14">
        <f t="shared" si="2"/>
        <v>0</v>
      </c>
      <c r="J14" s="14">
        <f t="shared" si="3"/>
        <v>0</v>
      </c>
      <c r="BF14" s="6"/>
      <c r="BG14" s="11"/>
      <c r="BH14" s="1" t="s">
        <v>924</v>
      </c>
    </row>
    <row r="15" spans="1:66" s="5" customFormat="1" ht="15" x14ac:dyDescent="0.25">
      <c r="A15" s="2" t="s">
        <v>791</v>
      </c>
      <c r="B15" s="3"/>
      <c r="C15" s="17" t="s">
        <v>925</v>
      </c>
      <c r="D15" s="18" t="s">
        <v>174</v>
      </c>
      <c r="E15" s="8">
        <v>1</v>
      </c>
      <c r="F15" s="14"/>
      <c r="G15" s="14"/>
      <c r="H15" s="14"/>
      <c r="I15" s="14">
        <f t="shared" si="2"/>
        <v>0</v>
      </c>
      <c r="J15" s="14">
        <f t="shared" si="3"/>
        <v>0</v>
      </c>
      <c r="BF15" s="6"/>
      <c r="BG15" s="11"/>
      <c r="BH15" s="1" t="s">
        <v>925</v>
      </c>
    </row>
    <row r="16" spans="1:66" s="5" customFormat="1" ht="15" x14ac:dyDescent="0.25">
      <c r="A16" s="2" t="s">
        <v>793</v>
      </c>
      <c r="B16" s="3"/>
      <c r="C16" s="17" t="s">
        <v>926</v>
      </c>
      <c r="D16" s="18" t="s">
        <v>174</v>
      </c>
      <c r="E16" s="8">
        <v>1</v>
      </c>
      <c r="F16" s="14"/>
      <c r="G16" s="14"/>
      <c r="H16" s="14"/>
      <c r="I16" s="14">
        <f t="shared" si="2"/>
        <v>0</v>
      </c>
      <c r="J16" s="14">
        <f t="shared" si="3"/>
        <v>0</v>
      </c>
      <c r="BF16" s="6"/>
      <c r="BG16" s="11"/>
      <c r="BH16" s="1" t="s">
        <v>926</v>
      </c>
    </row>
    <row r="17" spans="1:60" s="5" customFormat="1" ht="15" x14ac:dyDescent="0.25">
      <c r="A17" s="2" t="s">
        <v>795</v>
      </c>
      <c r="B17" s="3"/>
      <c r="C17" s="17" t="s">
        <v>927</v>
      </c>
      <c r="D17" s="18" t="s">
        <v>174</v>
      </c>
      <c r="E17" s="8">
        <v>1</v>
      </c>
      <c r="F17" s="14"/>
      <c r="G17" s="14"/>
      <c r="H17" s="14"/>
      <c r="I17" s="14">
        <f t="shared" si="2"/>
        <v>0</v>
      </c>
      <c r="J17" s="14">
        <f t="shared" si="3"/>
        <v>0</v>
      </c>
      <c r="BF17" s="6"/>
      <c r="BG17" s="11"/>
      <c r="BH17" s="1" t="s">
        <v>927</v>
      </c>
    </row>
    <row r="18" spans="1:60" s="66" customFormat="1" ht="45" x14ac:dyDescent="0.25">
      <c r="A18" s="67" t="s">
        <v>606</v>
      </c>
      <c r="B18" s="82" t="s">
        <v>911</v>
      </c>
      <c r="C18" s="69" t="s">
        <v>912</v>
      </c>
      <c r="D18" s="70" t="s">
        <v>804</v>
      </c>
      <c r="E18" s="72">
        <v>0.8</v>
      </c>
      <c r="F18" s="62"/>
      <c r="G18" s="62">
        <f>E18*F18</f>
        <v>0</v>
      </c>
      <c r="H18" s="62">
        <v>108000</v>
      </c>
      <c r="I18" s="62">
        <f>E18*H18</f>
        <v>86400</v>
      </c>
      <c r="J18" s="62">
        <f t="shared" ref="J18" si="4">G18+I18</f>
        <v>86400</v>
      </c>
      <c r="BF18" s="98"/>
      <c r="BG18" s="100"/>
      <c r="BH18" s="99" t="s">
        <v>912</v>
      </c>
    </row>
    <row r="19" spans="1:60" s="5" customFormat="1" ht="15" x14ac:dyDescent="0.25">
      <c r="A19" s="2" t="s">
        <v>818</v>
      </c>
      <c r="B19" s="3"/>
      <c r="C19" s="17" t="s">
        <v>928</v>
      </c>
      <c r="D19" s="18" t="s">
        <v>174</v>
      </c>
      <c r="E19" s="8">
        <v>1</v>
      </c>
      <c r="F19" s="14"/>
      <c r="G19" s="14"/>
      <c r="H19" s="14"/>
      <c r="I19" s="14"/>
      <c r="J19" s="14"/>
      <c r="BF19" s="6"/>
      <c r="BG19" s="11"/>
      <c r="BH19" s="1" t="s">
        <v>928</v>
      </c>
    </row>
    <row r="20" spans="1:60" x14ac:dyDescent="0.25">
      <c r="G20" s="15">
        <f t="shared" ref="G20:I20" si="5">SUM(G3:G19)</f>
        <v>0</v>
      </c>
      <c r="H20" s="15"/>
      <c r="I20" s="15">
        <f t="shared" si="5"/>
        <v>1468800.0680000002</v>
      </c>
      <c r="J20" s="15">
        <f>SUM(J3:J19)</f>
        <v>1468800.0680000002</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O35"/>
  <sheetViews>
    <sheetView workbookViewId="0">
      <pane ySplit="1" topLeftCell="A2" activePane="bottomLeft" state="frozen"/>
      <selection pane="bottomLeft" activeCell="H33" sqref="H3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5" customFormat="1" ht="15" x14ac:dyDescent="0.25">
      <c r="A2" s="21" t="s">
        <v>766</v>
      </c>
      <c r="B2" s="22"/>
      <c r="C2" s="29"/>
      <c r="D2" s="29"/>
      <c r="E2" s="22"/>
      <c r="BF2" s="6" t="s">
        <v>766</v>
      </c>
    </row>
    <row r="3" spans="1:67" s="66" customFormat="1" ht="45" x14ac:dyDescent="0.25">
      <c r="A3" s="67" t="s">
        <v>0</v>
      </c>
      <c r="B3" s="82" t="s">
        <v>802</v>
      </c>
      <c r="C3" s="69" t="s">
        <v>803</v>
      </c>
      <c r="D3" s="70" t="s">
        <v>804</v>
      </c>
      <c r="E3" s="72">
        <v>56.2</v>
      </c>
      <c r="F3" s="62"/>
      <c r="G3" s="62">
        <f>E3*F3</f>
        <v>0</v>
      </c>
      <c r="H3" s="62">
        <v>84555.160142348745</v>
      </c>
      <c r="I3" s="62">
        <f>E3*H3</f>
        <v>4752000</v>
      </c>
      <c r="J3" s="62">
        <f t="shared" ref="J3" si="0">G3+I3</f>
        <v>4752000</v>
      </c>
      <c r="BF3" s="98"/>
      <c r="BG3" s="100"/>
      <c r="BH3" s="99" t="s">
        <v>803</v>
      </c>
      <c r="BN3" s="76"/>
      <c r="BO3" s="95"/>
    </row>
    <row r="4" spans="1:67" s="5" customFormat="1" ht="15" x14ac:dyDescent="0.25">
      <c r="A4" s="2" t="s">
        <v>769</v>
      </c>
      <c r="B4" s="3"/>
      <c r="C4" s="17" t="s">
        <v>929</v>
      </c>
      <c r="D4" s="18" t="s">
        <v>174</v>
      </c>
      <c r="E4" s="8">
        <v>1</v>
      </c>
      <c r="F4" s="14"/>
      <c r="G4" s="14"/>
      <c r="H4" s="14"/>
      <c r="I4" s="14">
        <f>E4*H4</f>
        <v>0</v>
      </c>
      <c r="J4" s="14">
        <f t="shared" ref="J4" si="1">G4+I4</f>
        <v>0</v>
      </c>
      <c r="BF4" s="6"/>
      <c r="BG4" s="11"/>
      <c r="BH4" s="1" t="s">
        <v>929</v>
      </c>
    </row>
    <row r="5" spans="1:67" s="5" customFormat="1" ht="15" x14ac:dyDescent="0.25">
      <c r="A5" s="2" t="s">
        <v>771</v>
      </c>
      <c r="B5" s="3"/>
      <c r="C5" s="17" t="s">
        <v>930</v>
      </c>
      <c r="D5" s="18" t="s">
        <v>174</v>
      </c>
      <c r="E5" s="8">
        <v>1</v>
      </c>
      <c r="F5" s="14"/>
      <c r="G5" s="14"/>
      <c r="H5" s="14"/>
      <c r="I5" s="14">
        <f t="shared" ref="I5:I32" si="2">E5*H5</f>
        <v>0</v>
      </c>
      <c r="J5" s="14">
        <f t="shared" ref="J5:J32" si="3">G5+I5</f>
        <v>0</v>
      </c>
      <c r="BF5" s="6"/>
      <c r="BG5" s="11"/>
      <c r="BH5" s="1" t="s">
        <v>930</v>
      </c>
    </row>
    <row r="6" spans="1:67" s="5" customFormat="1" ht="15" x14ac:dyDescent="0.25">
      <c r="A6" s="2" t="s">
        <v>773</v>
      </c>
      <c r="B6" s="3"/>
      <c r="C6" s="17" t="s">
        <v>931</v>
      </c>
      <c r="D6" s="18" t="s">
        <v>174</v>
      </c>
      <c r="E6" s="8">
        <v>1</v>
      </c>
      <c r="F6" s="14"/>
      <c r="G6" s="14"/>
      <c r="H6" s="14"/>
      <c r="I6" s="14">
        <f t="shared" si="2"/>
        <v>0</v>
      </c>
      <c r="J6" s="14">
        <f t="shared" si="3"/>
        <v>0</v>
      </c>
      <c r="BF6" s="6"/>
      <c r="BG6" s="11"/>
      <c r="BH6" s="1" t="s">
        <v>931</v>
      </c>
    </row>
    <row r="7" spans="1:67" s="5" customFormat="1" ht="15" x14ac:dyDescent="0.25">
      <c r="A7" s="2" t="s">
        <v>775</v>
      </c>
      <c r="B7" s="3"/>
      <c r="C7" s="17" t="s">
        <v>932</v>
      </c>
      <c r="D7" s="18" t="s">
        <v>174</v>
      </c>
      <c r="E7" s="8">
        <v>2</v>
      </c>
      <c r="F7" s="14"/>
      <c r="G7" s="14"/>
      <c r="H7" s="14"/>
      <c r="I7" s="14">
        <f t="shared" si="2"/>
        <v>0</v>
      </c>
      <c r="J7" s="14">
        <f t="shared" si="3"/>
        <v>0</v>
      </c>
      <c r="BF7" s="6"/>
      <c r="BG7" s="11"/>
      <c r="BH7" s="1" t="s">
        <v>932</v>
      </c>
    </row>
    <row r="8" spans="1:67" s="5" customFormat="1" ht="15" x14ac:dyDescent="0.25">
      <c r="A8" s="2" t="s">
        <v>777</v>
      </c>
      <c r="B8" s="3"/>
      <c r="C8" s="17" t="s">
        <v>933</v>
      </c>
      <c r="D8" s="18" t="s">
        <v>174</v>
      </c>
      <c r="E8" s="8">
        <v>2</v>
      </c>
      <c r="F8" s="14"/>
      <c r="G8" s="14"/>
      <c r="H8" s="14"/>
      <c r="I8" s="14">
        <f t="shared" si="2"/>
        <v>0</v>
      </c>
      <c r="J8" s="14">
        <f t="shared" si="3"/>
        <v>0</v>
      </c>
      <c r="BF8" s="6"/>
      <c r="BG8" s="11"/>
      <c r="BH8" s="1" t="s">
        <v>933</v>
      </c>
    </row>
    <row r="9" spans="1:67" s="5" customFormat="1" ht="15" x14ac:dyDescent="0.25">
      <c r="A9" s="2" t="s">
        <v>779</v>
      </c>
      <c r="B9" s="3"/>
      <c r="C9" s="17" t="s">
        <v>934</v>
      </c>
      <c r="D9" s="18" t="s">
        <v>174</v>
      </c>
      <c r="E9" s="8">
        <v>2</v>
      </c>
      <c r="F9" s="14"/>
      <c r="G9" s="14"/>
      <c r="H9" s="14"/>
      <c r="I9" s="14">
        <f t="shared" si="2"/>
        <v>0</v>
      </c>
      <c r="J9" s="14">
        <f t="shared" si="3"/>
        <v>0</v>
      </c>
      <c r="BF9" s="6"/>
      <c r="BG9" s="11"/>
      <c r="BH9" s="1" t="s">
        <v>934</v>
      </c>
    </row>
    <row r="10" spans="1:67" s="5" customFormat="1" ht="15" x14ac:dyDescent="0.25">
      <c r="A10" s="2" t="s">
        <v>781</v>
      </c>
      <c r="B10" s="3"/>
      <c r="C10" s="17" t="s">
        <v>935</v>
      </c>
      <c r="D10" s="18" t="s">
        <v>174</v>
      </c>
      <c r="E10" s="8">
        <v>2</v>
      </c>
      <c r="F10" s="14"/>
      <c r="G10" s="14"/>
      <c r="H10" s="14"/>
      <c r="I10" s="14">
        <f t="shared" si="2"/>
        <v>0</v>
      </c>
      <c r="J10" s="14">
        <f t="shared" si="3"/>
        <v>0</v>
      </c>
      <c r="BF10" s="6"/>
      <c r="BG10" s="11"/>
      <c r="BH10" s="1" t="s">
        <v>935</v>
      </c>
    </row>
    <row r="11" spans="1:67" s="5" customFormat="1" ht="15" x14ac:dyDescent="0.25">
      <c r="A11" s="2" t="s">
        <v>783</v>
      </c>
      <c r="B11" s="3"/>
      <c r="C11" s="17" t="s">
        <v>936</v>
      </c>
      <c r="D11" s="18" t="s">
        <v>174</v>
      </c>
      <c r="E11" s="8">
        <v>2</v>
      </c>
      <c r="F11" s="14"/>
      <c r="G11" s="14"/>
      <c r="H11" s="14"/>
      <c r="I11" s="14">
        <f t="shared" si="2"/>
        <v>0</v>
      </c>
      <c r="J11" s="14">
        <f t="shared" si="3"/>
        <v>0</v>
      </c>
      <c r="BF11" s="6"/>
      <c r="BG11" s="11"/>
      <c r="BH11" s="1" t="s">
        <v>936</v>
      </c>
    </row>
    <row r="12" spans="1:67" s="5" customFormat="1" ht="15" x14ac:dyDescent="0.25">
      <c r="A12" s="2" t="s">
        <v>785</v>
      </c>
      <c r="B12" s="3"/>
      <c r="C12" s="17" t="s">
        <v>937</v>
      </c>
      <c r="D12" s="18" t="s">
        <v>174</v>
      </c>
      <c r="E12" s="8">
        <v>2</v>
      </c>
      <c r="F12" s="14"/>
      <c r="G12" s="14"/>
      <c r="H12" s="14"/>
      <c r="I12" s="14">
        <f t="shared" si="2"/>
        <v>0</v>
      </c>
      <c r="J12" s="14">
        <f t="shared" si="3"/>
        <v>0</v>
      </c>
      <c r="BF12" s="6"/>
      <c r="BG12" s="11"/>
      <c r="BH12" s="1" t="s">
        <v>937</v>
      </c>
    </row>
    <row r="13" spans="1:67" s="5" customFormat="1" ht="15" x14ac:dyDescent="0.25">
      <c r="A13" s="2" t="s">
        <v>787</v>
      </c>
      <c r="B13" s="3"/>
      <c r="C13" s="17" t="s">
        <v>938</v>
      </c>
      <c r="D13" s="18" t="s">
        <v>174</v>
      </c>
      <c r="E13" s="8">
        <v>2</v>
      </c>
      <c r="F13" s="14"/>
      <c r="G13" s="14"/>
      <c r="H13" s="14"/>
      <c r="I13" s="14">
        <f t="shared" si="2"/>
        <v>0</v>
      </c>
      <c r="J13" s="14">
        <f t="shared" si="3"/>
        <v>0</v>
      </c>
      <c r="BF13" s="6"/>
      <c r="BG13" s="11"/>
      <c r="BH13" s="1" t="s">
        <v>938</v>
      </c>
    </row>
    <row r="14" spans="1:67" s="5" customFormat="1" ht="15" x14ac:dyDescent="0.25">
      <c r="A14" s="2" t="s">
        <v>789</v>
      </c>
      <c r="B14" s="3"/>
      <c r="C14" s="17" t="s">
        <v>939</v>
      </c>
      <c r="D14" s="18" t="s">
        <v>174</v>
      </c>
      <c r="E14" s="8">
        <v>2</v>
      </c>
      <c r="F14" s="14"/>
      <c r="G14" s="14"/>
      <c r="H14" s="14"/>
      <c r="I14" s="14">
        <f t="shared" si="2"/>
        <v>0</v>
      </c>
      <c r="J14" s="14">
        <f t="shared" si="3"/>
        <v>0</v>
      </c>
      <c r="BF14" s="6"/>
      <c r="BG14" s="11"/>
      <c r="BH14" s="1" t="s">
        <v>939</v>
      </c>
    </row>
    <row r="15" spans="1:67" s="5" customFormat="1" ht="15" x14ac:dyDescent="0.25">
      <c r="A15" s="2" t="s">
        <v>791</v>
      </c>
      <c r="B15" s="3"/>
      <c r="C15" s="17" t="s">
        <v>940</v>
      </c>
      <c r="D15" s="18" t="s">
        <v>174</v>
      </c>
      <c r="E15" s="8">
        <v>2</v>
      </c>
      <c r="F15" s="14"/>
      <c r="G15" s="14"/>
      <c r="H15" s="14"/>
      <c r="I15" s="14">
        <f t="shared" si="2"/>
        <v>0</v>
      </c>
      <c r="J15" s="14">
        <f t="shared" si="3"/>
        <v>0</v>
      </c>
      <c r="BF15" s="6"/>
      <c r="BG15" s="11"/>
      <c r="BH15" s="1" t="s">
        <v>940</v>
      </c>
    </row>
    <row r="16" spans="1:67" s="5" customFormat="1" ht="15" x14ac:dyDescent="0.25">
      <c r="A16" s="2" t="s">
        <v>793</v>
      </c>
      <c r="B16" s="3"/>
      <c r="C16" s="17" t="s">
        <v>941</v>
      </c>
      <c r="D16" s="18" t="s">
        <v>174</v>
      </c>
      <c r="E16" s="8">
        <v>2</v>
      </c>
      <c r="F16" s="14"/>
      <c r="G16" s="14"/>
      <c r="H16" s="14"/>
      <c r="I16" s="14">
        <f t="shared" si="2"/>
        <v>0</v>
      </c>
      <c r="J16" s="14">
        <f t="shared" si="3"/>
        <v>0</v>
      </c>
      <c r="BF16" s="6"/>
      <c r="BG16" s="11"/>
      <c r="BH16" s="1" t="s">
        <v>941</v>
      </c>
    </row>
    <row r="17" spans="1:60" s="5" customFormat="1" ht="15" x14ac:dyDescent="0.25">
      <c r="A17" s="2" t="s">
        <v>795</v>
      </c>
      <c r="B17" s="3"/>
      <c r="C17" s="17" t="s">
        <v>942</v>
      </c>
      <c r="D17" s="18" t="s">
        <v>174</v>
      </c>
      <c r="E17" s="8">
        <v>2</v>
      </c>
      <c r="F17" s="14"/>
      <c r="G17" s="14"/>
      <c r="H17" s="14"/>
      <c r="I17" s="14">
        <f t="shared" si="2"/>
        <v>0</v>
      </c>
      <c r="J17" s="14">
        <f t="shared" si="3"/>
        <v>0</v>
      </c>
      <c r="BF17" s="6"/>
      <c r="BG17" s="11"/>
      <c r="BH17" s="1" t="s">
        <v>942</v>
      </c>
    </row>
    <row r="18" spans="1:60" s="5" customFormat="1" ht="15" x14ac:dyDescent="0.25">
      <c r="A18" s="2" t="s">
        <v>816</v>
      </c>
      <c r="B18" s="3"/>
      <c r="C18" s="17" t="s">
        <v>943</v>
      </c>
      <c r="D18" s="18" t="s">
        <v>174</v>
      </c>
      <c r="E18" s="8">
        <v>2</v>
      </c>
      <c r="F18" s="14"/>
      <c r="G18" s="14"/>
      <c r="H18" s="14"/>
      <c r="I18" s="14">
        <f t="shared" si="2"/>
        <v>0</v>
      </c>
      <c r="J18" s="14">
        <f t="shared" si="3"/>
        <v>0</v>
      </c>
      <c r="BF18" s="6"/>
      <c r="BG18" s="11"/>
      <c r="BH18" s="1" t="s">
        <v>943</v>
      </c>
    </row>
    <row r="19" spans="1:60" s="5" customFormat="1" ht="15" x14ac:dyDescent="0.25">
      <c r="A19" s="2" t="s">
        <v>818</v>
      </c>
      <c r="B19" s="3"/>
      <c r="C19" s="17" t="s">
        <v>944</v>
      </c>
      <c r="D19" s="18" t="s">
        <v>174</v>
      </c>
      <c r="E19" s="8">
        <v>2</v>
      </c>
      <c r="F19" s="14"/>
      <c r="G19" s="14"/>
      <c r="H19" s="14"/>
      <c r="I19" s="14">
        <f t="shared" si="2"/>
        <v>0</v>
      </c>
      <c r="J19" s="14">
        <f t="shared" si="3"/>
        <v>0</v>
      </c>
      <c r="BF19" s="6"/>
      <c r="BG19" s="11"/>
      <c r="BH19" s="1" t="s">
        <v>944</v>
      </c>
    </row>
    <row r="20" spans="1:60" s="5" customFormat="1" ht="15" x14ac:dyDescent="0.25">
      <c r="A20" s="2" t="s">
        <v>820</v>
      </c>
      <c r="B20" s="3"/>
      <c r="C20" s="17" t="s">
        <v>945</v>
      </c>
      <c r="D20" s="18" t="s">
        <v>174</v>
      </c>
      <c r="E20" s="8">
        <v>2</v>
      </c>
      <c r="F20" s="14"/>
      <c r="G20" s="14"/>
      <c r="H20" s="14"/>
      <c r="I20" s="14">
        <f t="shared" si="2"/>
        <v>0</v>
      </c>
      <c r="J20" s="14">
        <f t="shared" si="3"/>
        <v>0</v>
      </c>
      <c r="BF20" s="6"/>
      <c r="BG20" s="11"/>
      <c r="BH20" s="1" t="s">
        <v>945</v>
      </c>
    </row>
    <row r="21" spans="1:60" s="5" customFormat="1" ht="15" x14ac:dyDescent="0.25">
      <c r="A21" s="2" t="s">
        <v>822</v>
      </c>
      <c r="B21" s="3"/>
      <c r="C21" s="17" t="s">
        <v>946</v>
      </c>
      <c r="D21" s="18" t="s">
        <v>174</v>
      </c>
      <c r="E21" s="8">
        <v>2</v>
      </c>
      <c r="F21" s="14"/>
      <c r="G21" s="14"/>
      <c r="H21" s="14"/>
      <c r="I21" s="14">
        <f t="shared" si="2"/>
        <v>0</v>
      </c>
      <c r="J21" s="14">
        <f t="shared" si="3"/>
        <v>0</v>
      </c>
      <c r="BF21" s="6"/>
      <c r="BG21" s="11"/>
      <c r="BH21" s="1" t="s">
        <v>946</v>
      </c>
    </row>
    <row r="22" spans="1:60" s="5" customFormat="1" ht="15" x14ac:dyDescent="0.25">
      <c r="A22" s="2" t="s">
        <v>824</v>
      </c>
      <c r="B22" s="3"/>
      <c r="C22" s="17" t="s">
        <v>947</v>
      </c>
      <c r="D22" s="18" t="s">
        <v>174</v>
      </c>
      <c r="E22" s="8">
        <v>2</v>
      </c>
      <c r="F22" s="14"/>
      <c r="G22" s="14"/>
      <c r="H22" s="14"/>
      <c r="I22" s="14">
        <f t="shared" si="2"/>
        <v>0</v>
      </c>
      <c r="J22" s="14">
        <f t="shared" si="3"/>
        <v>0</v>
      </c>
      <c r="BF22" s="6"/>
      <c r="BG22" s="11"/>
      <c r="BH22" s="1" t="s">
        <v>947</v>
      </c>
    </row>
    <row r="23" spans="1:60" s="5" customFormat="1" ht="15" x14ac:dyDescent="0.25">
      <c r="A23" s="2" t="s">
        <v>826</v>
      </c>
      <c r="B23" s="3"/>
      <c r="C23" s="17" t="s">
        <v>948</v>
      </c>
      <c r="D23" s="18" t="s">
        <v>174</v>
      </c>
      <c r="E23" s="8">
        <v>2</v>
      </c>
      <c r="F23" s="14"/>
      <c r="G23" s="14"/>
      <c r="H23" s="14"/>
      <c r="I23" s="14">
        <f t="shared" si="2"/>
        <v>0</v>
      </c>
      <c r="J23" s="14">
        <f t="shared" si="3"/>
        <v>0</v>
      </c>
      <c r="BF23" s="6"/>
      <c r="BG23" s="11"/>
      <c r="BH23" s="1" t="s">
        <v>948</v>
      </c>
    </row>
    <row r="24" spans="1:60" s="5" customFormat="1" ht="15" x14ac:dyDescent="0.25">
      <c r="A24" s="2" t="s">
        <v>828</v>
      </c>
      <c r="B24" s="3"/>
      <c r="C24" s="17" t="s">
        <v>949</v>
      </c>
      <c r="D24" s="18" t="s">
        <v>174</v>
      </c>
      <c r="E24" s="8">
        <v>2</v>
      </c>
      <c r="F24" s="14"/>
      <c r="G24" s="14"/>
      <c r="H24" s="14"/>
      <c r="I24" s="14">
        <f t="shared" si="2"/>
        <v>0</v>
      </c>
      <c r="J24" s="14">
        <f t="shared" si="3"/>
        <v>0</v>
      </c>
      <c r="BF24" s="6"/>
      <c r="BG24" s="11"/>
      <c r="BH24" s="1" t="s">
        <v>949</v>
      </c>
    </row>
    <row r="25" spans="1:60" s="5" customFormat="1" ht="15" x14ac:dyDescent="0.25">
      <c r="A25" s="2" t="s">
        <v>830</v>
      </c>
      <c r="B25" s="3"/>
      <c r="C25" s="17" t="s">
        <v>950</v>
      </c>
      <c r="D25" s="18" t="s">
        <v>174</v>
      </c>
      <c r="E25" s="8">
        <v>2</v>
      </c>
      <c r="F25" s="14"/>
      <c r="G25" s="14"/>
      <c r="H25" s="14"/>
      <c r="I25" s="14">
        <f t="shared" si="2"/>
        <v>0</v>
      </c>
      <c r="J25" s="14">
        <f t="shared" si="3"/>
        <v>0</v>
      </c>
      <c r="BF25" s="6"/>
      <c r="BG25" s="11"/>
      <c r="BH25" s="1" t="s">
        <v>950</v>
      </c>
    </row>
    <row r="26" spans="1:60" s="5" customFormat="1" ht="15" x14ac:dyDescent="0.25">
      <c r="A26" s="2" t="s">
        <v>832</v>
      </c>
      <c r="B26" s="3"/>
      <c r="C26" s="17" t="s">
        <v>951</v>
      </c>
      <c r="D26" s="18" t="s">
        <v>174</v>
      </c>
      <c r="E26" s="8">
        <v>2</v>
      </c>
      <c r="F26" s="14"/>
      <c r="G26" s="14"/>
      <c r="H26" s="14"/>
      <c r="I26" s="14">
        <f t="shared" si="2"/>
        <v>0</v>
      </c>
      <c r="J26" s="14">
        <f t="shared" si="3"/>
        <v>0</v>
      </c>
      <c r="BF26" s="6"/>
      <c r="BG26" s="11"/>
      <c r="BH26" s="1" t="s">
        <v>951</v>
      </c>
    </row>
    <row r="27" spans="1:60" s="5" customFormat="1" ht="15" x14ac:dyDescent="0.25">
      <c r="A27" s="2" t="s">
        <v>834</v>
      </c>
      <c r="B27" s="3"/>
      <c r="C27" s="17" t="s">
        <v>952</v>
      </c>
      <c r="D27" s="18" t="s">
        <v>174</v>
      </c>
      <c r="E27" s="8">
        <v>2</v>
      </c>
      <c r="F27" s="14"/>
      <c r="G27" s="14"/>
      <c r="H27" s="14"/>
      <c r="I27" s="14">
        <f t="shared" si="2"/>
        <v>0</v>
      </c>
      <c r="J27" s="14">
        <f t="shared" si="3"/>
        <v>0</v>
      </c>
      <c r="BF27" s="6"/>
      <c r="BG27" s="11"/>
      <c r="BH27" s="1" t="s">
        <v>952</v>
      </c>
    </row>
    <row r="28" spans="1:60" s="5" customFormat="1" ht="15" x14ac:dyDescent="0.25">
      <c r="A28" s="2" t="s">
        <v>836</v>
      </c>
      <c r="B28" s="3"/>
      <c r="C28" s="17" t="s">
        <v>953</v>
      </c>
      <c r="D28" s="18" t="s">
        <v>174</v>
      </c>
      <c r="E28" s="8">
        <v>2</v>
      </c>
      <c r="F28" s="14"/>
      <c r="G28" s="14"/>
      <c r="H28" s="14"/>
      <c r="I28" s="14">
        <f t="shared" si="2"/>
        <v>0</v>
      </c>
      <c r="J28" s="14">
        <f t="shared" si="3"/>
        <v>0</v>
      </c>
      <c r="BF28" s="6"/>
      <c r="BG28" s="11"/>
      <c r="BH28" s="1" t="s">
        <v>953</v>
      </c>
    </row>
    <row r="29" spans="1:60" s="5" customFormat="1" ht="15" x14ac:dyDescent="0.25">
      <c r="A29" s="2" t="s">
        <v>838</v>
      </c>
      <c r="B29" s="3"/>
      <c r="C29" s="17" t="s">
        <v>954</v>
      </c>
      <c r="D29" s="18" t="s">
        <v>174</v>
      </c>
      <c r="E29" s="8">
        <v>2</v>
      </c>
      <c r="F29" s="14"/>
      <c r="G29" s="14"/>
      <c r="H29" s="14"/>
      <c r="I29" s="14">
        <f t="shared" si="2"/>
        <v>0</v>
      </c>
      <c r="J29" s="14">
        <f t="shared" si="3"/>
        <v>0</v>
      </c>
      <c r="BF29" s="6"/>
      <c r="BG29" s="11"/>
      <c r="BH29" s="1" t="s">
        <v>954</v>
      </c>
    </row>
    <row r="30" spans="1:60" s="5" customFormat="1" ht="15" x14ac:dyDescent="0.25">
      <c r="A30" s="2" t="s">
        <v>955</v>
      </c>
      <c r="B30" s="3"/>
      <c r="C30" s="17" t="s">
        <v>956</v>
      </c>
      <c r="D30" s="18" t="s">
        <v>174</v>
      </c>
      <c r="E30" s="8">
        <v>2</v>
      </c>
      <c r="F30" s="14"/>
      <c r="G30" s="14"/>
      <c r="H30" s="14"/>
      <c r="I30" s="14">
        <f t="shared" si="2"/>
        <v>0</v>
      </c>
      <c r="J30" s="14">
        <f t="shared" si="3"/>
        <v>0</v>
      </c>
      <c r="BF30" s="6"/>
      <c r="BG30" s="11"/>
      <c r="BH30" s="1" t="s">
        <v>956</v>
      </c>
    </row>
    <row r="31" spans="1:60" s="5" customFormat="1" ht="15" x14ac:dyDescent="0.25">
      <c r="A31" s="2" t="s">
        <v>843</v>
      </c>
      <c r="B31" s="3"/>
      <c r="C31" s="17" t="s">
        <v>957</v>
      </c>
      <c r="D31" s="18" t="s">
        <v>174</v>
      </c>
      <c r="E31" s="8">
        <v>2</v>
      </c>
      <c r="F31" s="14"/>
      <c r="G31" s="14"/>
      <c r="H31" s="14"/>
      <c r="I31" s="14">
        <f t="shared" si="2"/>
        <v>0</v>
      </c>
      <c r="J31" s="14">
        <f t="shared" si="3"/>
        <v>0</v>
      </c>
      <c r="BF31" s="6"/>
      <c r="BG31" s="11"/>
      <c r="BH31" s="1" t="s">
        <v>957</v>
      </c>
    </row>
    <row r="32" spans="1:60" s="5" customFormat="1" ht="15" x14ac:dyDescent="0.25">
      <c r="A32" s="2" t="s">
        <v>845</v>
      </c>
      <c r="B32" s="3"/>
      <c r="C32" s="17" t="s">
        <v>958</v>
      </c>
      <c r="D32" s="18" t="s">
        <v>174</v>
      </c>
      <c r="E32" s="8">
        <v>2</v>
      </c>
      <c r="F32" s="14"/>
      <c r="G32" s="14"/>
      <c r="H32" s="14"/>
      <c r="I32" s="14">
        <f t="shared" si="2"/>
        <v>0</v>
      </c>
      <c r="J32" s="14">
        <f t="shared" si="3"/>
        <v>0</v>
      </c>
      <c r="BF32" s="6"/>
      <c r="BG32" s="11"/>
      <c r="BH32" s="1" t="s">
        <v>958</v>
      </c>
    </row>
    <row r="33" spans="1:60" s="66" customFormat="1" ht="45" x14ac:dyDescent="0.25">
      <c r="A33" s="67" t="s">
        <v>848</v>
      </c>
      <c r="B33" s="82" t="s">
        <v>802</v>
      </c>
      <c r="C33" s="69" t="s">
        <v>803</v>
      </c>
      <c r="D33" s="70" t="s">
        <v>804</v>
      </c>
      <c r="E33" s="72">
        <v>0.8</v>
      </c>
      <c r="F33" s="62"/>
      <c r="G33" s="62">
        <f>E33*F33</f>
        <v>0</v>
      </c>
      <c r="H33" s="62">
        <v>108000</v>
      </c>
      <c r="I33" s="62">
        <f>E33*H33</f>
        <v>86400</v>
      </c>
      <c r="J33" s="62">
        <f t="shared" ref="J33:J34" si="4">G33+I33</f>
        <v>86400</v>
      </c>
      <c r="BF33" s="98"/>
      <c r="BG33" s="100"/>
      <c r="BH33" s="99" t="s">
        <v>803</v>
      </c>
    </row>
    <row r="34" spans="1:60" s="5" customFormat="1" ht="15" x14ac:dyDescent="0.25">
      <c r="A34" s="2" t="s">
        <v>849</v>
      </c>
      <c r="B34" s="3"/>
      <c r="C34" s="17" t="s">
        <v>959</v>
      </c>
      <c r="D34" s="18" t="s">
        <v>174</v>
      </c>
      <c r="E34" s="8">
        <v>2</v>
      </c>
      <c r="F34" s="14"/>
      <c r="G34" s="14"/>
      <c r="H34" s="14"/>
      <c r="I34" s="14">
        <f t="shared" ref="I34" si="5">E34*H34</f>
        <v>0</v>
      </c>
      <c r="J34" s="14">
        <f t="shared" si="4"/>
        <v>0</v>
      </c>
      <c r="BF34" s="6"/>
      <c r="BG34" s="11"/>
      <c r="BH34" s="1" t="s">
        <v>959</v>
      </c>
    </row>
    <row r="35" spans="1:60" x14ac:dyDescent="0.25">
      <c r="G35" s="15">
        <f t="shared" ref="G35:I35" si="6">SUM(G3:G34)</f>
        <v>0</v>
      </c>
      <c r="H35" s="15"/>
      <c r="I35" s="15">
        <f t="shared" si="6"/>
        <v>4838400</v>
      </c>
      <c r="J35" s="15">
        <f>SUM(J3:J34)</f>
        <v>4838400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N26"/>
  <sheetViews>
    <sheetView workbookViewId="0">
      <pane ySplit="1" topLeftCell="A2" activePane="bottomLeft" state="frozen"/>
      <selection pane="bottomLeft" activeCell="BP29" sqref="BP2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802</v>
      </c>
      <c r="C3" s="69" t="s">
        <v>803</v>
      </c>
      <c r="D3" s="70" t="s">
        <v>804</v>
      </c>
      <c r="E3" s="72">
        <v>21.2</v>
      </c>
      <c r="F3" s="62"/>
      <c r="G3" s="62">
        <f>E3*F3</f>
        <v>0</v>
      </c>
      <c r="H3" s="62">
        <v>81509.429999999993</v>
      </c>
      <c r="I3" s="62">
        <f>E3*H3</f>
        <v>1727999.9159999997</v>
      </c>
      <c r="J3" s="62">
        <f t="shared" ref="J3" si="0">G3+I3</f>
        <v>1727999.9159999997</v>
      </c>
      <c r="BF3" s="98"/>
      <c r="BG3" s="100"/>
      <c r="BH3" s="99" t="s">
        <v>803</v>
      </c>
      <c r="BN3" s="95"/>
    </row>
    <row r="4" spans="1:66" s="5" customFormat="1" ht="15" x14ac:dyDescent="0.25">
      <c r="A4" s="2" t="s">
        <v>769</v>
      </c>
      <c r="B4" s="3"/>
      <c r="C4" s="17" t="s">
        <v>960</v>
      </c>
      <c r="D4" s="18" t="s">
        <v>174</v>
      </c>
      <c r="E4" s="8">
        <v>1</v>
      </c>
      <c r="F4" s="14"/>
      <c r="G4" s="14"/>
      <c r="H4" s="14"/>
      <c r="I4" s="14">
        <f>E4*H4</f>
        <v>0</v>
      </c>
      <c r="J4" s="14">
        <f t="shared" ref="J4" si="1">G4+I4</f>
        <v>0</v>
      </c>
      <c r="BF4" s="6"/>
      <c r="BG4" s="11"/>
      <c r="BH4" s="1"/>
    </row>
    <row r="5" spans="1:66" s="5" customFormat="1" ht="15" x14ac:dyDescent="0.25">
      <c r="A5" s="2" t="s">
        <v>771</v>
      </c>
      <c r="B5" s="3"/>
      <c r="C5" s="17" t="s">
        <v>961</v>
      </c>
      <c r="D5" s="18" t="s">
        <v>174</v>
      </c>
      <c r="E5" s="8">
        <v>1</v>
      </c>
      <c r="F5" s="14"/>
      <c r="G5" s="14"/>
      <c r="H5" s="14"/>
      <c r="I5" s="14">
        <f t="shared" ref="I5:I23" si="2">E5*H5</f>
        <v>0</v>
      </c>
      <c r="J5" s="14">
        <f t="shared" ref="J5:J23" si="3">G5+I5</f>
        <v>0</v>
      </c>
      <c r="BF5" s="6"/>
      <c r="BG5" s="11"/>
      <c r="BH5" s="1"/>
    </row>
    <row r="6" spans="1:66" s="5" customFormat="1" ht="15" x14ac:dyDescent="0.25">
      <c r="A6" s="2" t="s">
        <v>773</v>
      </c>
      <c r="B6" s="3"/>
      <c r="C6" s="17" t="s">
        <v>962</v>
      </c>
      <c r="D6" s="18" t="s">
        <v>174</v>
      </c>
      <c r="E6" s="8">
        <v>1</v>
      </c>
      <c r="F6" s="14"/>
      <c r="G6" s="14"/>
      <c r="H6" s="14"/>
      <c r="I6" s="14">
        <f t="shared" si="2"/>
        <v>0</v>
      </c>
      <c r="J6" s="14">
        <f t="shared" si="3"/>
        <v>0</v>
      </c>
      <c r="BF6" s="6"/>
      <c r="BG6" s="11"/>
      <c r="BH6" s="1"/>
    </row>
    <row r="7" spans="1:66" s="5" customFormat="1" ht="15" x14ac:dyDescent="0.25">
      <c r="A7" s="2" t="s">
        <v>775</v>
      </c>
      <c r="B7" s="3"/>
      <c r="C7" s="17" t="s">
        <v>963</v>
      </c>
      <c r="D7" s="18" t="s">
        <v>174</v>
      </c>
      <c r="E7" s="8">
        <v>1</v>
      </c>
      <c r="F7" s="14"/>
      <c r="G7" s="14"/>
      <c r="H7" s="14"/>
      <c r="I7" s="14">
        <f t="shared" si="2"/>
        <v>0</v>
      </c>
      <c r="J7" s="14">
        <f t="shared" si="3"/>
        <v>0</v>
      </c>
      <c r="BF7" s="6"/>
      <c r="BG7" s="11"/>
      <c r="BH7" s="1"/>
    </row>
    <row r="8" spans="1:66" s="5" customFormat="1" ht="15" x14ac:dyDescent="0.25">
      <c r="A8" s="2" t="s">
        <v>777</v>
      </c>
      <c r="B8" s="3"/>
      <c r="C8" s="17" t="s">
        <v>964</v>
      </c>
      <c r="D8" s="18" t="s">
        <v>174</v>
      </c>
      <c r="E8" s="8">
        <v>1</v>
      </c>
      <c r="F8" s="14"/>
      <c r="G8" s="14"/>
      <c r="H8" s="14"/>
      <c r="I8" s="14">
        <f t="shared" si="2"/>
        <v>0</v>
      </c>
      <c r="J8" s="14">
        <f t="shared" si="3"/>
        <v>0</v>
      </c>
      <c r="BF8" s="6"/>
      <c r="BG8" s="11"/>
      <c r="BH8" s="1"/>
    </row>
    <row r="9" spans="1:66" s="5" customFormat="1" ht="15" x14ac:dyDescent="0.25">
      <c r="A9" s="2" t="s">
        <v>779</v>
      </c>
      <c r="B9" s="3"/>
      <c r="C9" s="17" t="s">
        <v>965</v>
      </c>
      <c r="D9" s="18" t="s">
        <v>174</v>
      </c>
      <c r="E9" s="8">
        <v>1</v>
      </c>
      <c r="F9" s="14"/>
      <c r="G9" s="14"/>
      <c r="H9" s="14"/>
      <c r="I9" s="14">
        <f t="shared" si="2"/>
        <v>0</v>
      </c>
      <c r="J9" s="14">
        <f t="shared" si="3"/>
        <v>0</v>
      </c>
      <c r="BF9" s="6"/>
      <c r="BG9" s="11"/>
      <c r="BH9" s="1"/>
    </row>
    <row r="10" spans="1:66" s="5" customFormat="1" ht="15" x14ac:dyDescent="0.25">
      <c r="A10" s="2" t="s">
        <v>781</v>
      </c>
      <c r="B10" s="3"/>
      <c r="C10" s="17" t="s">
        <v>966</v>
      </c>
      <c r="D10" s="18" t="s">
        <v>174</v>
      </c>
      <c r="E10" s="8">
        <v>1</v>
      </c>
      <c r="F10" s="14"/>
      <c r="G10" s="14"/>
      <c r="H10" s="14"/>
      <c r="I10" s="14">
        <f t="shared" si="2"/>
        <v>0</v>
      </c>
      <c r="J10" s="14">
        <f t="shared" si="3"/>
        <v>0</v>
      </c>
      <c r="BF10" s="6"/>
      <c r="BG10" s="11"/>
      <c r="BH10" s="1"/>
    </row>
    <row r="11" spans="1:66" s="5" customFormat="1" ht="15" x14ac:dyDescent="0.25">
      <c r="A11" s="2" t="s">
        <v>783</v>
      </c>
      <c r="B11" s="3"/>
      <c r="C11" s="17" t="s">
        <v>967</v>
      </c>
      <c r="D11" s="18" t="s">
        <v>174</v>
      </c>
      <c r="E11" s="8">
        <v>1</v>
      </c>
      <c r="F11" s="14"/>
      <c r="G11" s="14"/>
      <c r="H11" s="14"/>
      <c r="I11" s="14">
        <f t="shared" si="2"/>
        <v>0</v>
      </c>
      <c r="J11" s="14">
        <f t="shared" si="3"/>
        <v>0</v>
      </c>
      <c r="BF11" s="6"/>
      <c r="BG11" s="11"/>
      <c r="BH11" s="1"/>
    </row>
    <row r="12" spans="1:66" s="5" customFormat="1" ht="15" x14ac:dyDescent="0.25">
      <c r="A12" s="2" t="s">
        <v>785</v>
      </c>
      <c r="B12" s="3"/>
      <c r="C12" s="17" t="s">
        <v>968</v>
      </c>
      <c r="D12" s="18" t="s">
        <v>174</v>
      </c>
      <c r="E12" s="8">
        <v>1</v>
      </c>
      <c r="F12" s="14"/>
      <c r="G12" s="14"/>
      <c r="H12" s="14"/>
      <c r="I12" s="14">
        <f t="shared" si="2"/>
        <v>0</v>
      </c>
      <c r="J12" s="14">
        <f t="shared" si="3"/>
        <v>0</v>
      </c>
      <c r="BF12" s="6"/>
      <c r="BG12" s="11"/>
      <c r="BH12" s="1"/>
    </row>
    <row r="13" spans="1:66" s="5" customFormat="1" ht="15" x14ac:dyDescent="0.25">
      <c r="A13" s="2" t="s">
        <v>787</v>
      </c>
      <c r="B13" s="3"/>
      <c r="C13" s="17" t="s">
        <v>969</v>
      </c>
      <c r="D13" s="18" t="s">
        <v>174</v>
      </c>
      <c r="E13" s="8">
        <v>1</v>
      </c>
      <c r="F13" s="14"/>
      <c r="G13" s="14"/>
      <c r="H13" s="14"/>
      <c r="I13" s="14">
        <f t="shared" si="2"/>
        <v>0</v>
      </c>
      <c r="J13" s="14">
        <f t="shared" si="3"/>
        <v>0</v>
      </c>
      <c r="BF13" s="6"/>
      <c r="BG13" s="11"/>
      <c r="BH13" s="1"/>
    </row>
    <row r="14" spans="1:66" s="5" customFormat="1" ht="15" x14ac:dyDescent="0.25">
      <c r="A14" s="2" t="s">
        <v>789</v>
      </c>
      <c r="B14" s="3"/>
      <c r="C14" s="17" t="s">
        <v>970</v>
      </c>
      <c r="D14" s="18" t="s">
        <v>174</v>
      </c>
      <c r="E14" s="8">
        <v>1</v>
      </c>
      <c r="F14" s="14"/>
      <c r="G14" s="14"/>
      <c r="H14" s="14"/>
      <c r="I14" s="14">
        <f t="shared" si="2"/>
        <v>0</v>
      </c>
      <c r="J14" s="14">
        <f t="shared" si="3"/>
        <v>0</v>
      </c>
      <c r="BF14" s="6"/>
      <c r="BG14" s="11"/>
      <c r="BH14" s="1"/>
    </row>
    <row r="15" spans="1:66" s="5" customFormat="1" ht="15" x14ac:dyDescent="0.25">
      <c r="A15" s="2" t="s">
        <v>791</v>
      </c>
      <c r="B15" s="3"/>
      <c r="C15" s="17" t="s">
        <v>971</v>
      </c>
      <c r="D15" s="18" t="s">
        <v>174</v>
      </c>
      <c r="E15" s="8">
        <v>1</v>
      </c>
      <c r="F15" s="14"/>
      <c r="G15" s="14"/>
      <c r="H15" s="14"/>
      <c r="I15" s="14">
        <f t="shared" si="2"/>
        <v>0</v>
      </c>
      <c r="J15" s="14">
        <f t="shared" si="3"/>
        <v>0</v>
      </c>
      <c r="BF15" s="6"/>
      <c r="BG15" s="11"/>
      <c r="BH15" s="1"/>
    </row>
    <row r="16" spans="1:66" s="5" customFormat="1" ht="15" x14ac:dyDescent="0.25">
      <c r="A16" s="2" t="s">
        <v>793</v>
      </c>
      <c r="B16" s="3"/>
      <c r="C16" s="17" t="s">
        <v>972</v>
      </c>
      <c r="D16" s="18" t="s">
        <v>174</v>
      </c>
      <c r="E16" s="8">
        <v>1</v>
      </c>
      <c r="F16" s="14"/>
      <c r="G16" s="14"/>
      <c r="H16" s="14"/>
      <c r="I16" s="14">
        <f t="shared" si="2"/>
        <v>0</v>
      </c>
      <c r="J16" s="14">
        <f t="shared" si="3"/>
        <v>0</v>
      </c>
      <c r="BF16" s="6"/>
      <c r="BG16" s="11"/>
      <c r="BH16" s="1"/>
    </row>
    <row r="17" spans="1:60" s="5" customFormat="1" ht="15" x14ac:dyDescent="0.25">
      <c r="A17" s="2" t="s">
        <v>795</v>
      </c>
      <c r="B17" s="3"/>
      <c r="C17" s="17" t="s">
        <v>973</v>
      </c>
      <c r="D17" s="18" t="s">
        <v>174</v>
      </c>
      <c r="E17" s="8">
        <v>1</v>
      </c>
      <c r="F17" s="14"/>
      <c r="G17" s="14"/>
      <c r="H17" s="14"/>
      <c r="I17" s="14">
        <f t="shared" si="2"/>
        <v>0</v>
      </c>
      <c r="J17" s="14">
        <f t="shared" si="3"/>
        <v>0</v>
      </c>
      <c r="BF17" s="6"/>
      <c r="BG17" s="11"/>
      <c r="BH17" s="1"/>
    </row>
    <row r="18" spans="1:60" s="5" customFormat="1" ht="15" x14ac:dyDescent="0.25">
      <c r="A18" s="2" t="s">
        <v>816</v>
      </c>
      <c r="B18" s="3"/>
      <c r="C18" s="17" t="s">
        <v>974</v>
      </c>
      <c r="D18" s="18" t="s">
        <v>174</v>
      </c>
      <c r="E18" s="8">
        <v>1</v>
      </c>
      <c r="F18" s="14"/>
      <c r="G18" s="14"/>
      <c r="H18" s="14"/>
      <c r="I18" s="14">
        <f t="shared" si="2"/>
        <v>0</v>
      </c>
      <c r="J18" s="14">
        <f t="shared" si="3"/>
        <v>0</v>
      </c>
      <c r="BF18" s="6"/>
      <c r="BG18" s="11"/>
      <c r="BH18" s="1"/>
    </row>
    <row r="19" spans="1:60" s="5" customFormat="1" ht="15" x14ac:dyDescent="0.25">
      <c r="A19" s="2" t="s">
        <v>818</v>
      </c>
      <c r="B19" s="3"/>
      <c r="C19" s="17" t="s">
        <v>975</v>
      </c>
      <c r="D19" s="18" t="s">
        <v>174</v>
      </c>
      <c r="E19" s="8">
        <v>1</v>
      </c>
      <c r="F19" s="14"/>
      <c r="G19" s="14"/>
      <c r="H19" s="14"/>
      <c r="I19" s="14">
        <f t="shared" si="2"/>
        <v>0</v>
      </c>
      <c r="J19" s="14">
        <f t="shared" si="3"/>
        <v>0</v>
      </c>
      <c r="BF19" s="6"/>
      <c r="BG19" s="11"/>
      <c r="BH19" s="1"/>
    </row>
    <row r="20" spans="1:60" s="5" customFormat="1" ht="15" x14ac:dyDescent="0.25">
      <c r="A20" s="2" t="s">
        <v>820</v>
      </c>
      <c r="B20" s="3"/>
      <c r="C20" s="17" t="s">
        <v>976</v>
      </c>
      <c r="D20" s="18" t="s">
        <v>174</v>
      </c>
      <c r="E20" s="8">
        <v>1</v>
      </c>
      <c r="F20" s="14"/>
      <c r="G20" s="14"/>
      <c r="H20" s="14"/>
      <c r="I20" s="14">
        <f t="shared" si="2"/>
        <v>0</v>
      </c>
      <c r="J20" s="14">
        <f t="shared" si="3"/>
        <v>0</v>
      </c>
      <c r="BF20" s="6"/>
      <c r="BG20" s="11"/>
      <c r="BH20" s="1"/>
    </row>
    <row r="21" spans="1:60" s="5" customFormat="1" ht="15" x14ac:dyDescent="0.25">
      <c r="A21" s="2" t="s">
        <v>822</v>
      </c>
      <c r="B21" s="3"/>
      <c r="C21" s="17" t="s">
        <v>977</v>
      </c>
      <c r="D21" s="18" t="s">
        <v>174</v>
      </c>
      <c r="E21" s="8">
        <v>1</v>
      </c>
      <c r="F21" s="14"/>
      <c r="G21" s="14"/>
      <c r="H21" s="14"/>
      <c r="I21" s="14">
        <f t="shared" si="2"/>
        <v>0</v>
      </c>
      <c r="J21" s="14">
        <f t="shared" si="3"/>
        <v>0</v>
      </c>
      <c r="BF21" s="6"/>
      <c r="BG21" s="11"/>
      <c r="BH21" s="1"/>
    </row>
    <row r="22" spans="1:60" s="5" customFormat="1" ht="15" x14ac:dyDescent="0.25">
      <c r="A22" s="2" t="s">
        <v>824</v>
      </c>
      <c r="B22" s="3"/>
      <c r="C22" s="17" t="s">
        <v>978</v>
      </c>
      <c r="D22" s="18" t="s">
        <v>174</v>
      </c>
      <c r="E22" s="8">
        <v>1</v>
      </c>
      <c r="F22" s="14"/>
      <c r="G22" s="14"/>
      <c r="H22" s="14"/>
      <c r="I22" s="14">
        <f t="shared" si="2"/>
        <v>0</v>
      </c>
      <c r="J22" s="14">
        <f t="shared" si="3"/>
        <v>0</v>
      </c>
      <c r="BF22" s="6"/>
      <c r="BG22" s="11"/>
      <c r="BH22" s="1"/>
    </row>
    <row r="23" spans="1:60" s="5" customFormat="1" ht="15" x14ac:dyDescent="0.25">
      <c r="A23" s="2" t="s">
        <v>826</v>
      </c>
      <c r="B23" s="3"/>
      <c r="C23" s="17" t="s">
        <v>979</v>
      </c>
      <c r="D23" s="18" t="s">
        <v>174</v>
      </c>
      <c r="E23" s="8">
        <v>1</v>
      </c>
      <c r="F23" s="14"/>
      <c r="G23" s="14"/>
      <c r="H23" s="14"/>
      <c r="I23" s="14">
        <f t="shared" si="2"/>
        <v>0</v>
      </c>
      <c r="J23" s="14">
        <f t="shared" si="3"/>
        <v>0</v>
      </c>
      <c r="BF23" s="6"/>
      <c r="BG23" s="11"/>
      <c r="BH23" s="1"/>
    </row>
    <row r="24" spans="1:60" s="66" customFormat="1" ht="45" x14ac:dyDescent="0.25">
      <c r="A24" s="67" t="s">
        <v>734</v>
      </c>
      <c r="B24" s="82" t="s">
        <v>911</v>
      </c>
      <c r="C24" s="69" t="s">
        <v>912</v>
      </c>
      <c r="D24" s="70" t="s">
        <v>804</v>
      </c>
      <c r="E24" s="72">
        <v>0.8</v>
      </c>
      <c r="F24" s="62"/>
      <c r="G24" s="62">
        <f>E24*F24</f>
        <v>0</v>
      </c>
      <c r="H24" s="62">
        <v>108000</v>
      </c>
      <c r="I24" s="62">
        <f>E24*H24</f>
        <v>86400</v>
      </c>
      <c r="J24" s="62">
        <f t="shared" ref="J24:J25" si="4">G24+I24</f>
        <v>86400</v>
      </c>
      <c r="BF24" s="98"/>
      <c r="BG24" s="100"/>
      <c r="BH24" s="99" t="s">
        <v>912</v>
      </c>
    </row>
    <row r="25" spans="1:60" s="5" customFormat="1" ht="15" x14ac:dyDescent="0.25">
      <c r="A25" s="2" t="s">
        <v>830</v>
      </c>
      <c r="B25" s="3"/>
      <c r="C25" s="17" t="s">
        <v>980</v>
      </c>
      <c r="D25" s="18" t="s">
        <v>174</v>
      </c>
      <c r="E25" s="8">
        <v>1</v>
      </c>
      <c r="F25" s="14"/>
      <c r="G25" s="14"/>
      <c r="H25" s="14"/>
      <c r="I25" s="14">
        <f>E25*H25</f>
        <v>0</v>
      </c>
      <c r="J25" s="14">
        <f t="shared" si="4"/>
        <v>0</v>
      </c>
      <c r="BF25" s="6"/>
      <c r="BG25" s="11"/>
      <c r="BH25" s="1"/>
    </row>
    <row r="26" spans="1:60" x14ac:dyDescent="0.25">
      <c r="G26" s="15">
        <f t="shared" ref="G26:I26" si="5">SUM(G3:G25)</f>
        <v>0</v>
      </c>
      <c r="H26" s="15"/>
      <c r="I26" s="15">
        <f t="shared" si="5"/>
        <v>1814399.9159999997</v>
      </c>
      <c r="J26" s="15">
        <f>SUM(J3:J25)</f>
        <v>1814399.9159999997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O35"/>
  <sheetViews>
    <sheetView workbookViewId="0">
      <pane ySplit="1" topLeftCell="A2" activePane="bottomLeft" state="frozen"/>
      <selection pane="bottomLeft" activeCell="BQ13" sqref="BQ1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5" customFormat="1" ht="15" x14ac:dyDescent="0.25">
      <c r="A2" s="21" t="s">
        <v>766</v>
      </c>
      <c r="B2" s="22"/>
      <c r="C2" s="29"/>
      <c r="D2" s="29"/>
      <c r="E2" s="22"/>
      <c r="BF2" s="6" t="s">
        <v>766</v>
      </c>
    </row>
    <row r="3" spans="1:67" s="66" customFormat="1" ht="45" x14ac:dyDescent="0.25">
      <c r="A3" s="67" t="s">
        <v>0</v>
      </c>
      <c r="B3" s="82" t="s">
        <v>802</v>
      </c>
      <c r="C3" s="69" t="s">
        <v>803</v>
      </c>
      <c r="D3" s="70" t="s">
        <v>804</v>
      </c>
      <c r="E3" s="72">
        <v>33.200000000000003</v>
      </c>
      <c r="F3" s="62"/>
      <c r="G3" s="62">
        <f>E3*F3</f>
        <v>0</v>
      </c>
      <c r="H3" s="62">
        <v>85879.518072289153</v>
      </c>
      <c r="I3" s="62">
        <f>E3*H3</f>
        <v>2851200</v>
      </c>
      <c r="J3" s="62">
        <f t="shared" ref="J3" si="0">G3+I3</f>
        <v>2851200</v>
      </c>
      <c r="BF3" s="98"/>
      <c r="BG3" s="100"/>
      <c r="BH3" s="99" t="s">
        <v>803</v>
      </c>
      <c r="BO3" s="95"/>
    </row>
    <row r="4" spans="1:67" s="5" customFormat="1" ht="15" x14ac:dyDescent="0.25">
      <c r="A4" s="2" t="s">
        <v>769</v>
      </c>
      <c r="B4" s="3"/>
      <c r="C4" s="17" t="s">
        <v>981</v>
      </c>
      <c r="D4" s="18" t="s">
        <v>174</v>
      </c>
      <c r="E4" s="8">
        <v>1</v>
      </c>
      <c r="F4" s="14"/>
      <c r="G4" s="14"/>
      <c r="H4" s="14"/>
      <c r="I4" s="14">
        <f>E4*H4</f>
        <v>0</v>
      </c>
      <c r="J4" s="14">
        <f t="shared" ref="J4" si="1">G4+I4</f>
        <v>0</v>
      </c>
      <c r="BF4" s="6"/>
      <c r="BG4" s="11"/>
      <c r="BH4" s="1" t="s">
        <v>981</v>
      </c>
    </row>
    <row r="5" spans="1:67" s="5" customFormat="1" ht="15" x14ac:dyDescent="0.25">
      <c r="A5" s="2" t="s">
        <v>771</v>
      </c>
      <c r="B5" s="3"/>
      <c r="C5" s="17" t="s">
        <v>982</v>
      </c>
      <c r="D5" s="18" t="s">
        <v>174</v>
      </c>
      <c r="E5" s="8">
        <v>1</v>
      </c>
      <c r="F5" s="14"/>
      <c r="G5" s="14"/>
      <c r="H5" s="14"/>
      <c r="I5" s="14">
        <f t="shared" ref="I5:I32" si="2">E5*H5</f>
        <v>0</v>
      </c>
      <c r="J5" s="14">
        <f t="shared" ref="J5:J32" si="3">G5+I5</f>
        <v>0</v>
      </c>
      <c r="BF5" s="6"/>
      <c r="BG5" s="11"/>
      <c r="BH5" s="1" t="s">
        <v>982</v>
      </c>
    </row>
    <row r="6" spans="1:67" s="5" customFormat="1" ht="15" x14ac:dyDescent="0.25">
      <c r="A6" s="2" t="s">
        <v>773</v>
      </c>
      <c r="B6" s="3"/>
      <c r="C6" s="17" t="s">
        <v>983</v>
      </c>
      <c r="D6" s="18" t="s">
        <v>174</v>
      </c>
      <c r="E6" s="8">
        <v>1</v>
      </c>
      <c r="F6" s="14"/>
      <c r="G6" s="14"/>
      <c r="H6" s="14"/>
      <c r="I6" s="14">
        <f t="shared" si="2"/>
        <v>0</v>
      </c>
      <c r="J6" s="14">
        <f t="shared" si="3"/>
        <v>0</v>
      </c>
      <c r="BF6" s="6"/>
      <c r="BG6" s="11"/>
      <c r="BH6" s="1" t="s">
        <v>983</v>
      </c>
    </row>
    <row r="7" spans="1:67" s="5" customFormat="1" ht="15" x14ac:dyDescent="0.25">
      <c r="A7" s="2" t="s">
        <v>775</v>
      </c>
      <c r="B7" s="3"/>
      <c r="C7" s="17" t="s">
        <v>984</v>
      </c>
      <c r="D7" s="18" t="s">
        <v>174</v>
      </c>
      <c r="E7" s="8">
        <v>1</v>
      </c>
      <c r="F7" s="14"/>
      <c r="G7" s="14"/>
      <c r="H7" s="14"/>
      <c r="I7" s="14">
        <f t="shared" si="2"/>
        <v>0</v>
      </c>
      <c r="J7" s="14">
        <f t="shared" si="3"/>
        <v>0</v>
      </c>
      <c r="BF7" s="6"/>
      <c r="BG7" s="11"/>
      <c r="BH7" s="1" t="s">
        <v>984</v>
      </c>
    </row>
    <row r="8" spans="1:67" s="5" customFormat="1" ht="15" x14ac:dyDescent="0.25">
      <c r="A8" s="2" t="s">
        <v>777</v>
      </c>
      <c r="B8" s="3"/>
      <c r="C8" s="17" t="s">
        <v>985</v>
      </c>
      <c r="D8" s="18" t="s">
        <v>174</v>
      </c>
      <c r="E8" s="8">
        <v>1</v>
      </c>
      <c r="F8" s="14"/>
      <c r="G8" s="14"/>
      <c r="H8" s="14"/>
      <c r="I8" s="14">
        <f t="shared" si="2"/>
        <v>0</v>
      </c>
      <c r="J8" s="14">
        <f t="shared" si="3"/>
        <v>0</v>
      </c>
      <c r="BF8" s="6"/>
      <c r="BG8" s="11"/>
      <c r="BH8" s="1" t="s">
        <v>985</v>
      </c>
    </row>
    <row r="9" spans="1:67" s="5" customFormat="1" ht="15" x14ac:dyDescent="0.25">
      <c r="A9" s="2" t="s">
        <v>779</v>
      </c>
      <c r="B9" s="3"/>
      <c r="C9" s="17" t="s">
        <v>986</v>
      </c>
      <c r="D9" s="18" t="s">
        <v>174</v>
      </c>
      <c r="E9" s="8">
        <v>1</v>
      </c>
      <c r="F9" s="14"/>
      <c r="G9" s="14"/>
      <c r="H9" s="14"/>
      <c r="I9" s="14">
        <f t="shared" si="2"/>
        <v>0</v>
      </c>
      <c r="J9" s="14">
        <f t="shared" si="3"/>
        <v>0</v>
      </c>
      <c r="BF9" s="6"/>
      <c r="BG9" s="11"/>
      <c r="BH9" s="1" t="s">
        <v>986</v>
      </c>
    </row>
    <row r="10" spans="1:67" s="5" customFormat="1" ht="15" x14ac:dyDescent="0.25">
      <c r="A10" s="2" t="s">
        <v>781</v>
      </c>
      <c r="B10" s="3"/>
      <c r="C10" s="17" t="s">
        <v>987</v>
      </c>
      <c r="D10" s="18" t="s">
        <v>174</v>
      </c>
      <c r="E10" s="8">
        <v>3</v>
      </c>
      <c r="F10" s="14"/>
      <c r="G10" s="14"/>
      <c r="H10" s="14"/>
      <c r="I10" s="14">
        <f t="shared" si="2"/>
        <v>0</v>
      </c>
      <c r="J10" s="14">
        <f t="shared" si="3"/>
        <v>0</v>
      </c>
      <c r="BF10" s="6"/>
      <c r="BG10" s="11"/>
      <c r="BH10" s="1" t="s">
        <v>987</v>
      </c>
    </row>
    <row r="11" spans="1:67" s="5" customFormat="1" ht="15" x14ac:dyDescent="0.25">
      <c r="A11" s="2" t="s">
        <v>783</v>
      </c>
      <c r="B11" s="3"/>
      <c r="C11" s="17" t="s">
        <v>988</v>
      </c>
      <c r="D11" s="18" t="s">
        <v>174</v>
      </c>
      <c r="E11" s="8">
        <v>1</v>
      </c>
      <c r="F11" s="14"/>
      <c r="G11" s="14"/>
      <c r="H11" s="14"/>
      <c r="I11" s="14">
        <f t="shared" si="2"/>
        <v>0</v>
      </c>
      <c r="J11" s="14">
        <f t="shared" si="3"/>
        <v>0</v>
      </c>
      <c r="BF11" s="6"/>
      <c r="BG11" s="11"/>
      <c r="BH11" s="1" t="s">
        <v>988</v>
      </c>
    </row>
    <row r="12" spans="1:67" s="5" customFormat="1" ht="15" x14ac:dyDescent="0.25">
      <c r="A12" s="2" t="s">
        <v>785</v>
      </c>
      <c r="B12" s="3"/>
      <c r="C12" s="17" t="s">
        <v>989</v>
      </c>
      <c r="D12" s="18" t="s">
        <v>174</v>
      </c>
      <c r="E12" s="8">
        <v>1</v>
      </c>
      <c r="F12" s="14"/>
      <c r="G12" s="14"/>
      <c r="H12" s="14"/>
      <c r="I12" s="14">
        <f t="shared" si="2"/>
        <v>0</v>
      </c>
      <c r="J12" s="14">
        <f t="shared" si="3"/>
        <v>0</v>
      </c>
      <c r="BF12" s="6"/>
      <c r="BG12" s="11"/>
      <c r="BH12" s="1" t="s">
        <v>989</v>
      </c>
    </row>
    <row r="13" spans="1:67" s="5" customFormat="1" ht="15" x14ac:dyDescent="0.25">
      <c r="A13" s="2" t="s">
        <v>787</v>
      </c>
      <c r="B13" s="3"/>
      <c r="C13" s="17" t="s">
        <v>990</v>
      </c>
      <c r="D13" s="18" t="s">
        <v>174</v>
      </c>
      <c r="E13" s="8">
        <v>1</v>
      </c>
      <c r="F13" s="14"/>
      <c r="G13" s="14"/>
      <c r="H13" s="14"/>
      <c r="I13" s="14">
        <f t="shared" si="2"/>
        <v>0</v>
      </c>
      <c r="J13" s="14">
        <f t="shared" si="3"/>
        <v>0</v>
      </c>
      <c r="BF13" s="6"/>
      <c r="BG13" s="11"/>
      <c r="BH13" s="1" t="s">
        <v>990</v>
      </c>
    </row>
    <row r="14" spans="1:67" s="5" customFormat="1" ht="15" x14ac:dyDescent="0.25">
      <c r="A14" s="2" t="s">
        <v>789</v>
      </c>
      <c r="B14" s="3"/>
      <c r="C14" s="17" t="s">
        <v>991</v>
      </c>
      <c r="D14" s="18" t="s">
        <v>174</v>
      </c>
      <c r="E14" s="8">
        <v>1</v>
      </c>
      <c r="F14" s="14"/>
      <c r="G14" s="14"/>
      <c r="H14" s="14"/>
      <c r="I14" s="14">
        <f t="shared" si="2"/>
        <v>0</v>
      </c>
      <c r="J14" s="14">
        <f t="shared" si="3"/>
        <v>0</v>
      </c>
      <c r="BF14" s="6"/>
      <c r="BG14" s="11"/>
      <c r="BH14" s="1" t="s">
        <v>991</v>
      </c>
    </row>
    <row r="15" spans="1:67" s="5" customFormat="1" ht="15" x14ac:dyDescent="0.25">
      <c r="A15" s="2" t="s">
        <v>791</v>
      </c>
      <c r="B15" s="3"/>
      <c r="C15" s="17" t="s">
        <v>992</v>
      </c>
      <c r="D15" s="18" t="s">
        <v>174</v>
      </c>
      <c r="E15" s="8">
        <v>1</v>
      </c>
      <c r="F15" s="14"/>
      <c r="G15" s="14"/>
      <c r="H15" s="14"/>
      <c r="I15" s="14">
        <f t="shared" si="2"/>
        <v>0</v>
      </c>
      <c r="J15" s="14">
        <f t="shared" si="3"/>
        <v>0</v>
      </c>
      <c r="BF15" s="6"/>
      <c r="BG15" s="11"/>
      <c r="BH15" s="1" t="s">
        <v>992</v>
      </c>
    </row>
    <row r="16" spans="1:67" s="5" customFormat="1" ht="15" x14ac:dyDescent="0.25">
      <c r="A16" s="2" t="s">
        <v>793</v>
      </c>
      <c r="B16" s="3"/>
      <c r="C16" s="17" t="s">
        <v>993</v>
      </c>
      <c r="D16" s="18" t="s">
        <v>174</v>
      </c>
      <c r="E16" s="8">
        <v>1</v>
      </c>
      <c r="F16" s="14"/>
      <c r="G16" s="14"/>
      <c r="H16" s="14"/>
      <c r="I16" s="14">
        <f t="shared" si="2"/>
        <v>0</v>
      </c>
      <c r="J16" s="14">
        <f t="shared" si="3"/>
        <v>0</v>
      </c>
      <c r="BF16" s="6"/>
      <c r="BG16" s="11"/>
      <c r="BH16" s="1" t="s">
        <v>993</v>
      </c>
    </row>
    <row r="17" spans="1:60" s="5" customFormat="1" ht="15" x14ac:dyDescent="0.25">
      <c r="A17" s="2" t="s">
        <v>795</v>
      </c>
      <c r="B17" s="3"/>
      <c r="C17" s="17" t="s">
        <v>994</v>
      </c>
      <c r="D17" s="18" t="s">
        <v>174</v>
      </c>
      <c r="E17" s="8">
        <v>1</v>
      </c>
      <c r="F17" s="14"/>
      <c r="G17" s="14"/>
      <c r="H17" s="14"/>
      <c r="I17" s="14">
        <f t="shared" si="2"/>
        <v>0</v>
      </c>
      <c r="J17" s="14">
        <f t="shared" si="3"/>
        <v>0</v>
      </c>
      <c r="BF17" s="6"/>
      <c r="BG17" s="11"/>
      <c r="BH17" s="1" t="s">
        <v>994</v>
      </c>
    </row>
    <row r="18" spans="1:60" s="5" customFormat="1" ht="15" x14ac:dyDescent="0.25">
      <c r="A18" s="2" t="s">
        <v>816</v>
      </c>
      <c r="B18" s="3"/>
      <c r="C18" s="17" t="s">
        <v>995</v>
      </c>
      <c r="D18" s="18" t="s">
        <v>174</v>
      </c>
      <c r="E18" s="8">
        <v>3</v>
      </c>
      <c r="F18" s="14"/>
      <c r="G18" s="14"/>
      <c r="H18" s="14"/>
      <c r="I18" s="14">
        <f t="shared" si="2"/>
        <v>0</v>
      </c>
      <c r="J18" s="14">
        <f t="shared" si="3"/>
        <v>0</v>
      </c>
      <c r="BF18" s="6"/>
      <c r="BG18" s="11"/>
      <c r="BH18" s="1" t="s">
        <v>995</v>
      </c>
    </row>
    <row r="19" spans="1:60" s="5" customFormat="1" ht="15" x14ac:dyDescent="0.25">
      <c r="A19" s="2" t="s">
        <v>818</v>
      </c>
      <c r="B19" s="3"/>
      <c r="C19" s="17" t="s">
        <v>996</v>
      </c>
      <c r="D19" s="18" t="s">
        <v>174</v>
      </c>
      <c r="E19" s="8">
        <v>1</v>
      </c>
      <c r="F19" s="14"/>
      <c r="G19" s="14"/>
      <c r="H19" s="14"/>
      <c r="I19" s="14">
        <f t="shared" si="2"/>
        <v>0</v>
      </c>
      <c r="J19" s="14">
        <f t="shared" si="3"/>
        <v>0</v>
      </c>
      <c r="BF19" s="6"/>
      <c r="BG19" s="11"/>
      <c r="BH19" s="1" t="s">
        <v>996</v>
      </c>
    </row>
    <row r="20" spans="1:60" s="5" customFormat="1" ht="15" x14ac:dyDescent="0.25">
      <c r="A20" s="2" t="s">
        <v>820</v>
      </c>
      <c r="B20" s="3"/>
      <c r="C20" s="17" t="s">
        <v>997</v>
      </c>
      <c r="D20" s="18" t="s">
        <v>174</v>
      </c>
      <c r="E20" s="8">
        <v>1</v>
      </c>
      <c r="F20" s="14"/>
      <c r="G20" s="14"/>
      <c r="H20" s="14"/>
      <c r="I20" s="14">
        <f t="shared" si="2"/>
        <v>0</v>
      </c>
      <c r="J20" s="14">
        <f t="shared" si="3"/>
        <v>0</v>
      </c>
      <c r="BF20" s="6"/>
      <c r="BG20" s="11"/>
      <c r="BH20" s="1" t="s">
        <v>997</v>
      </c>
    </row>
    <row r="21" spans="1:60" s="5" customFormat="1" ht="15" x14ac:dyDescent="0.25">
      <c r="A21" s="2" t="s">
        <v>822</v>
      </c>
      <c r="B21" s="3"/>
      <c r="C21" s="17" t="s">
        <v>998</v>
      </c>
      <c r="D21" s="18" t="s">
        <v>174</v>
      </c>
      <c r="E21" s="8">
        <v>1</v>
      </c>
      <c r="F21" s="14"/>
      <c r="G21" s="14"/>
      <c r="H21" s="14"/>
      <c r="I21" s="14">
        <f t="shared" si="2"/>
        <v>0</v>
      </c>
      <c r="J21" s="14">
        <f t="shared" si="3"/>
        <v>0</v>
      </c>
      <c r="BF21" s="6"/>
      <c r="BG21" s="11"/>
      <c r="BH21" s="1" t="s">
        <v>998</v>
      </c>
    </row>
    <row r="22" spans="1:60" s="5" customFormat="1" ht="15" x14ac:dyDescent="0.25">
      <c r="A22" s="2" t="s">
        <v>824</v>
      </c>
      <c r="B22" s="3"/>
      <c r="C22" s="17" t="s">
        <v>999</v>
      </c>
      <c r="D22" s="18" t="s">
        <v>174</v>
      </c>
      <c r="E22" s="8">
        <v>1</v>
      </c>
      <c r="F22" s="14"/>
      <c r="G22" s="14"/>
      <c r="H22" s="14"/>
      <c r="I22" s="14">
        <f t="shared" si="2"/>
        <v>0</v>
      </c>
      <c r="J22" s="14">
        <f t="shared" si="3"/>
        <v>0</v>
      </c>
      <c r="BF22" s="6"/>
      <c r="BG22" s="11"/>
      <c r="BH22" s="1" t="s">
        <v>999</v>
      </c>
    </row>
    <row r="23" spans="1:60" s="5" customFormat="1" ht="15" x14ac:dyDescent="0.25">
      <c r="A23" s="2" t="s">
        <v>826</v>
      </c>
      <c r="B23" s="3"/>
      <c r="C23" s="17" t="s">
        <v>1000</v>
      </c>
      <c r="D23" s="18" t="s">
        <v>174</v>
      </c>
      <c r="E23" s="8">
        <v>1</v>
      </c>
      <c r="F23" s="14"/>
      <c r="G23" s="14"/>
      <c r="H23" s="14"/>
      <c r="I23" s="14">
        <f t="shared" si="2"/>
        <v>0</v>
      </c>
      <c r="J23" s="14">
        <f t="shared" si="3"/>
        <v>0</v>
      </c>
      <c r="BF23" s="6"/>
      <c r="BG23" s="11"/>
      <c r="BH23" s="1" t="s">
        <v>1000</v>
      </c>
    </row>
    <row r="24" spans="1:60" s="5" customFormat="1" ht="15" x14ac:dyDescent="0.25">
      <c r="A24" s="2" t="s">
        <v>828</v>
      </c>
      <c r="B24" s="3"/>
      <c r="C24" s="17" t="s">
        <v>1001</v>
      </c>
      <c r="D24" s="18" t="s">
        <v>174</v>
      </c>
      <c r="E24" s="8">
        <v>1</v>
      </c>
      <c r="F24" s="14"/>
      <c r="G24" s="14"/>
      <c r="H24" s="14"/>
      <c r="I24" s="14">
        <f t="shared" si="2"/>
        <v>0</v>
      </c>
      <c r="J24" s="14">
        <f t="shared" si="3"/>
        <v>0</v>
      </c>
      <c r="BF24" s="6"/>
      <c r="BG24" s="11"/>
      <c r="BH24" s="1" t="s">
        <v>1001</v>
      </c>
    </row>
    <row r="25" spans="1:60" s="5" customFormat="1" ht="15" x14ac:dyDescent="0.25">
      <c r="A25" s="2" t="s">
        <v>830</v>
      </c>
      <c r="B25" s="3"/>
      <c r="C25" s="17" t="s">
        <v>1002</v>
      </c>
      <c r="D25" s="18" t="s">
        <v>174</v>
      </c>
      <c r="E25" s="8">
        <v>1</v>
      </c>
      <c r="F25" s="14"/>
      <c r="G25" s="14"/>
      <c r="H25" s="14"/>
      <c r="I25" s="14">
        <f t="shared" si="2"/>
        <v>0</v>
      </c>
      <c r="J25" s="14">
        <f t="shared" si="3"/>
        <v>0</v>
      </c>
      <c r="BF25" s="6"/>
      <c r="BG25" s="11"/>
      <c r="BH25" s="1" t="s">
        <v>1002</v>
      </c>
    </row>
    <row r="26" spans="1:60" s="5" customFormat="1" ht="15" x14ac:dyDescent="0.25">
      <c r="A26" s="2" t="s">
        <v>832</v>
      </c>
      <c r="B26" s="3"/>
      <c r="C26" s="17" t="s">
        <v>1003</v>
      </c>
      <c r="D26" s="18" t="s">
        <v>174</v>
      </c>
      <c r="E26" s="8">
        <v>1</v>
      </c>
      <c r="F26" s="14"/>
      <c r="G26" s="14"/>
      <c r="H26" s="14"/>
      <c r="I26" s="14">
        <f t="shared" si="2"/>
        <v>0</v>
      </c>
      <c r="J26" s="14">
        <f t="shared" si="3"/>
        <v>0</v>
      </c>
      <c r="BF26" s="6"/>
      <c r="BG26" s="11"/>
      <c r="BH26" s="1" t="s">
        <v>1003</v>
      </c>
    </row>
    <row r="27" spans="1:60" s="5" customFormat="1" ht="15" x14ac:dyDescent="0.25">
      <c r="A27" s="2" t="s">
        <v>834</v>
      </c>
      <c r="B27" s="3"/>
      <c r="C27" s="17" t="s">
        <v>1004</v>
      </c>
      <c r="D27" s="18" t="s">
        <v>174</v>
      </c>
      <c r="E27" s="8">
        <v>1</v>
      </c>
      <c r="F27" s="14"/>
      <c r="G27" s="14"/>
      <c r="H27" s="14"/>
      <c r="I27" s="14">
        <f t="shared" si="2"/>
        <v>0</v>
      </c>
      <c r="J27" s="14">
        <f t="shared" si="3"/>
        <v>0</v>
      </c>
      <c r="BF27" s="6"/>
      <c r="BG27" s="11"/>
      <c r="BH27" s="1" t="s">
        <v>1004</v>
      </c>
    </row>
    <row r="28" spans="1:60" s="5" customFormat="1" ht="15" x14ac:dyDescent="0.25">
      <c r="A28" s="2" t="s">
        <v>836</v>
      </c>
      <c r="B28" s="3"/>
      <c r="C28" s="17" t="s">
        <v>1005</v>
      </c>
      <c r="D28" s="18" t="s">
        <v>174</v>
      </c>
      <c r="E28" s="8">
        <v>1</v>
      </c>
      <c r="F28" s="14"/>
      <c r="G28" s="14"/>
      <c r="H28" s="14"/>
      <c r="I28" s="14">
        <f t="shared" si="2"/>
        <v>0</v>
      </c>
      <c r="J28" s="14">
        <f t="shared" si="3"/>
        <v>0</v>
      </c>
      <c r="BF28" s="6"/>
      <c r="BG28" s="11"/>
      <c r="BH28" s="1" t="s">
        <v>1005</v>
      </c>
    </row>
    <row r="29" spans="1:60" s="5" customFormat="1" ht="15" x14ac:dyDescent="0.25">
      <c r="A29" s="2" t="s">
        <v>838</v>
      </c>
      <c r="B29" s="3"/>
      <c r="C29" s="17" t="s">
        <v>1006</v>
      </c>
      <c r="D29" s="18" t="s">
        <v>174</v>
      </c>
      <c r="E29" s="8">
        <v>1</v>
      </c>
      <c r="F29" s="14"/>
      <c r="G29" s="14"/>
      <c r="H29" s="14"/>
      <c r="I29" s="14">
        <f t="shared" si="2"/>
        <v>0</v>
      </c>
      <c r="J29" s="14">
        <f t="shared" si="3"/>
        <v>0</v>
      </c>
      <c r="BF29" s="6"/>
      <c r="BG29" s="11"/>
      <c r="BH29" s="1" t="s">
        <v>1006</v>
      </c>
    </row>
    <row r="30" spans="1:60" s="5" customFormat="1" ht="15" x14ac:dyDescent="0.25">
      <c r="A30" s="2" t="s">
        <v>955</v>
      </c>
      <c r="B30" s="3"/>
      <c r="C30" s="17" t="s">
        <v>1007</v>
      </c>
      <c r="D30" s="18" t="s">
        <v>174</v>
      </c>
      <c r="E30" s="8">
        <v>1</v>
      </c>
      <c r="F30" s="14"/>
      <c r="G30" s="14"/>
      <c r="H30" s="14"/>
      <c r="I30" s="14">
        <f t="shared" si="2"/>
        <v>0</v>
      </c>
      <c r="J30" s="14">
        <f t="shared" si="3"/>
        <v>0</v>
      </c>
      <c r="BF30" s="6"/>
      <c r="BG30" s="11"/>
      <c r="BH30" s="1" t="s">
        <v>1007</v>
      </c>
    </row>
    <row r="31" spans="1:60" s="5" customFormat="1" ht="15" x14ac:dyDescent="0.25">
      <c r="A31" s="2" t="s">
        <v>843</v>
      </c>
      <c r="B31" s="3"/>
      <c r="C31" s="17" t="s">
        <v>1008</v>
      </c>
      <c r="D31" s="18" t="s">
        <v>174</v>
      </c>
      <c r="E31" s="8">
        <v>1</v>
      </c>
      <c r="F31" s="14"/>
      <c r="G31" s="14"/>
      <c r="H31" s="14"/>
      <c r="I31" s="14">
        <f t="shared" si="2"/>
        <v>0</v>
      </c>
      <c r="J31" s="14">
        <f t="shared" si="3"/>
        <v>0</v>
      </c>
      <c r="BF31" s="6"/>
      <c r="BG31" s="11"/>
      <c r="BH31" s="1" t="s">
        <v>1008</v>
      </c>
    </row>
    <row r="32" spans="1:60" s="5" customFormat="1" ht="15" x14ac:dyDescent="0.25">
      <c r="A32" s="2" t="s">
        <v>845</v>
      </c>
      <c r="B32" s="3"/>
      <c r="C32" s="17" t="s">
        <v>1009</v>
      </c>
      <c r="D32" s="18" t="s">
        <v>174</v>
      </c>
      <c r="E32" s="8">
        <v>1</v>
      </c>
      <c r="F32" s="14"/>
      <c r="G32" s="14"/>
      <c r="H32" s="14"/>
      <c r="I32" s="14">
        <f t="shared" si="2"/>
        <v>0</v>
      </c>
      <c r="J32" s="14">
        <f t="shared" si="3"/>
        <v>0</v>
      </c>
      <c r="BF32" s="6"/>
      <c r="BG32" s="11"/>
      <c r="BH32" s="1" t="s">
        <v>1009</v>
      </c>
    </row>
    <row r="33" spans="1:60" s="66" customFormat="1" ht="45" x14ac:dyDescent="0.25">
      <c r="A33" s="67" t="s">
        <v>848</v>
      </c>
      <c r="B33" s="82" t="s">
        <v>911</v>
      </c>
      <c r="C33" s="69" t="s">
        <v>912</v>
      </c>
      <c r="D33" s="70" t="s">
        <v>804</v>
      </c>
      <c r="E33" s="72">
        <v>0.8</v>
      </c>
      <c r="F33" s="62"/>
      <c r="G33" s="62">
        <f>E33*F33</f>
        <v>0</v>
      </c>
      <c r="H33" s="62">
        <v>108000</v>
      </c>
      <c r="I33" s="62">
        <f>E33*H33</f>
        <v>86400</v>
      </c>
      <c r="J33" s="62">
        <f t="shared" ref="J33:J34" si="4">G33+I33</f>
        <v>86400</v>
      </c>
      <c r="BF33" s="98"/>
      <c r="BG33" s="100"/>
      <c r="BH33" s="99" t="s">
        <v>912</v>
      </c>
    </row>
    <row r="34" spans="1:60" s="5" customFormat="1" ht="15" x14ac:dyDescent="0.25">
      <c r="A34" s="2" t="s">
        <v>849</v>
      </c>
      <c r="B34" s="3"/>
      <c r="C34" s="17" t="s">
        <v>1010</v>
      </c>
      <c r="D34" s="18" t="s">
        <v>174</v>
      </c>
      <c r="E34" s="8">
        <v>1</v>
      </c>
      <c r="F34" s="14"/>
      <c r="G34" s="14"/>
      <c r="H34" s="14"/>
      <c r="I34" s="14">
        <f>E34*H34</f>
        <v>0</v>
      </c>
      <c r="J34" s="14">
        <f t="shared" si="4"/>
        <v>0</v>
      </c>
      <c r="BF34" s="6"/>
      <c r="BG34" s="11"/>
      <c r="BH34" s="1"/>
    </row>
    <row r="35" spans="1:60" x14ac:dyDescent="0.25">
      <c r="G35" s="15">
        <f t="shared" ref="G35:I35" si="5">SUM(G3:G34)</f>
        <v>0</v>
      </c>
      <c r="H35" s="15"/>
      <c r="I35" s="15">
        <f t="shared" si="5"/>
        <v>2937600</v>
      </c>
      <c r="J35" s="15">
        <f>SUM(J3:J34)</f>
        <v>2937600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N11"/>
  <sheetViews>
    <sheetView workbookViewId="0">
      <pane ySplit="1" topLeftCell="A2" activePane="bottomLeft" state="frozen"/>
      <selection pane="bottomLeft" activeCell="I29" sqref="I29"/>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2.5" x14ac:dyDescent="0.25">
      <c r="A4" s="2" t="s">
        <v>769</v>
      </c>
      <c r="B4" s="3"/>
      <c r="C4" s="17" t="s">
        <v>1011</v>
      </c>
      <c r="D4" s="18" t="s">
        <v>174</v>
      </c>
      <c r="E4" s="8">
        <v>1</v>
      </c>
      <c r="F4" s="14"/>
      <c r="G4" s="14"/>
      <c r="H4" s="14"/>
      <c r="I4" s="14">
        <f>E4*H4</f>
        <v>0</v>
      </c>
      <c r="J4" s="14">
        <f t="shared" si="0"/>
        <v>0</v>
      </c>
      <c r="BF4" s="6"/>
      <c r="BG4" s="11"/>
      <c r="BH4" s="1"/>
    </row>
    <row r="5" spans="1:66" s="66" customFormat="1" ht="45" x14ac:dyDescent="0.25">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2.5" x14ac:dyDescent="0.25">
      <c r="A6" s="2" t="s">
        <v>773</v>
      </c>
      <c r="B6" s="3"/>
      <c r="C6" s="17" t="s">
        <v>1012</v>
      </c>
      <c r="D6" s="18" t="s">
        <v>174</v>
      </c>
      <c r="E6" s="8">
        <v>1</v>
      </c>
      <c r="F6" s="14"/>
      <c r="G6" s="14"/>
      <c r="H6" s="14"/>
      <c r="I6" s="14">
        <f>E6*H6</f>
        <v>0</v>
      </c>
      <c r="J6" s="14">
        <f t="shared" ref="J6" si="2">G6+I6</f>
        <v>0</v>
      </c>
      <c r="BF6" s="6"/>
      <c r="BG6" s="11"/>
      <c r="BH6" s="1"/>
    </row>
    <row r="7" spans="1:66" s="5" customFormat="1" ht="22.5" x14ac:dyDescent="0.25">
      <c r="A7" s="2" t="s">
        <v>775</v>
      </c>
      <c r="B7" s="3"/>
      <c r="C7" s="17" t="s">
        <v>1013</v>
      </c>
      <c r="D7" s="18" t="s">
        <v>174</v>
      </c>
      <c r="E7" s="8">
        <v>1</v>
      </c>
      <c r="F7" s="14"/>
      <c r="G7" s="14"/>
      <c r="H7" s="14"/>
      <c r="I7" s="14">
        <f t="shared" ref="I7:I10" si="3">E7*H7</f>
        <v>0</v>
      </c>
      <c r="J7" s="14">
        <f t="shared" ref="J7:J10" si="4">G7+I7</f>
        <v>0</v>
      </c>
      <c r="BF7" s="6"/>
      <c r="BG7" s="11"/>
      <c r="BH7" s="1"/>
    </row>
    <row r="8" spans="1:66" s="5" customFormat="1" ht="15" x14ac:dyDescent="0.25">
      <c r="A8" s="2" t="s">
        <v>777</v>
      </c>
      <c r="B8" s="3"/>
      <c r="C8" s="17" t="s">
        <v>1014</v>
      </c>
      <c r="D8" s="18" t="s">
        <v>174</v>
      </c>
      <c r="E8" s="8">
        <v>1</v>
      </c>
      <c r="F8" s="14"/>
      <c r="G8" s="14"/>
      <c r="H8" s="14"/>
      <c r="I8" s="14">
        <f t="shared" si="3"/>
        <v>0</v>
      </c>
      <c r="J8" s="14">
        <f t="shared" si="4"/>
        <v>0</v>
      </c>
      <c r="BF8" s="6"/>
      <c r="BG8" s="11"/>
      <c r="BH8" s="1"/>
    </row>
    <row r="9" spans="1:66" s="5" customFormat="1" ht="15" x14ac:dyDescent="0.25">
      <c r="A9" s="2" t="s">
        <v>779</v>
      </c>
      <c r="B9" s="3"/>
      <c r="C9" s="17" t="s">
        <v>1015</v>
      </c>
      <c r="D9" s="18" t="s">
        <v>174</v>
      </c>
      <c r="E9" s="8">
        <v>1</v>
      </c>
      <c r="F9" s="14"/>
      <c r="G9" s="14"/>
      <c r="H9" s="14"/>
      <c r="I9" s="14">
        <f t="shared" si="3"/>
        <v>0</v>
      </c>
      <c r="J9" s="14">
        <f t="shared" si="4"/>
        <v>0</v>
      </c>
      <c r="BF9" s="6"/>
      <c r="BG9" s="11"/>
      <c r="BH9" s="1"/>
    </row>
    <row r="10" spans="1:66" s="5" customFormat="1" ht="15" x14ac:dyDescent="0.25">
      <c r="A10" s="2" t="s">
        <v>781</v>
      </c>
      <c r="B10" s="3"/>
      <c r="C10" s="17" t="s">
        <v>1016</v>
      </c>
      <c r="D10" s="18" t="s">
        <v>174</v>
      </c>
      <c r="E10" s="8">
        <v>1</v>
      </c>
      <c r="F10" s="14"/>
      <c r="G10" s="14"/>
      <c r="H10" s="14"/>
      <c r="I10" s="14">
        <f t="shared" si="3"/>
        <v>0</v>
      </c>
      <c r="J10" s="14">
        <f t="shared" si="4"/>
        <v>0</v>
      </c>
      <c r="BF10" s="6"/>
      <c r="BG10" s="11"/>
      <c r="BH10" s="1"/>
    </row>
    <row r="11" spans="1:66" x14ac:dyDescent="0.25">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N11"/>
  <sheetViews>
    <sheetView workbookViewId="0">
      <pane ySplit="1" topLeftCell="A2" activePane="bottomLeft" state="frozen"/>
      <selection pane="bottomLeft" activeCell="H5" sqref="H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911</v>
      </c>
      <c r="C3" s="69" t="s">
        <v>912</v>
      </c>
      <c r="D3" s="70" t="s">
        <v>804</v>
      </c>
      <c r="E3" s="72">
        <v>0.8</v>
      </c>
      <c r="F3" s="62"/>
      <c r="G3" s="62">
        <f>E3*F3</f>
        <v>0</v>
      </c>
      <c r="H3" s="62">
        <v>108000</v>
      </c>
      <c r="I3" s="62">
        <f>E3*H3</f>
        <v>86400</v>
      </c>
      <c r="J3" s="62">
        <f t="shared" ref="J3:J4" si="0">G3+I3</f>
        <v>86400</v>
      </c>
      <c r="BF3" s="98"/>
      <c r="BG3" s="100"/>
      <c r="BH3" s="99" t="s">
        <v>912</v>
      </c>
      <c r="BN3" s="95"/>
    </row>
    <row r="4" spans="1:66" s="5" customFormat="1" ht="22.5" x14ac:dyDescent="0.25">
      <c r="A4" s="2" t="s">
        <v>769</v>
      </c>
      <c r="B4" s="3"/>
      <c r="C4" s="17" t="s">
        <v>1017</v>
      </c>
      <c r="D4" s="18" t="s">
        <v>174</v>
      </c>
      <c r="E4" s="8">
        <v>1</v>
      </c>
      <c r="F4" s="14"/>
      <c r="G4" s="14"/>
      <c r="H4" s="14"/>
      <c r="I4" s="14">
        <f>E4*H4</f>
        <v>0</v>
      </c>
      <c r="J4" s="14">
        <f t="shared" si="0"/>
        <v>0</v>
      </c>
      <c r="BF4" s="6"/>
      <c r="BG4" s="11"/>
      <c r="BH4" s="1" t="s">
        <v>1017</v>
      </c>
    </row>
    <row r="5" spans="1:66" s="66" customFormat="1" ht="45" x14ac:dyDescent="0.25">
      <c r="A5" s="67" t="s">
        <v>7</v>
      </c>
      <c r="B5" s="82" t="s">
        <v>802</v>
      </c>
      <c r="C5" s="69" t="s">
        <v>803</v>
      </c>
      <c r="D5" s="70" t="s">
        <v>804</v>
      </c>
      <c r="E5" s="86">
        <v>5</v>
      </c>
      <c r="F5" s="62"/>
      <c r="G5" s="62">
        <f>E5*F5</f>
        <v>0</v>
      </c>
      <c r="H5" s="62">
        <v>86400</v>
      </c>
      <c r="I5" s="62">
        <f>E5*H5</f>
        <v>432000</v>
      </c>
      <c r="J5" s="62">
        <f t="shared" ref="J5" si="1">G5+I5</f>
        <v>432000</v>
      </c>
      <c r="BF5" s="98"/>
      <c r="BG5" s="100"/>
      <c r="BH5" s="99" t="s">
        <v>803</v>
      </c>
      <c r="BN5" s="76"/>
    </row>
    <row r="6" spans="1:66" s="5" customFormat="1" ht="22.5" x14ac:dyDescent="0.25">
      <c r="A6" s="2" t="s">
        <v>773</v>
      </c>
      <c r="B6" s="3"/>
      <c r="C6" s="17" t="s">
        <v>1018</v>
      </c>
      <c r="D6" s="18" t="s">
        <v>174</v>
      </c>
      <c r="E6" s="8">
        <v>1</v>
      </c>
      <c r="F6" s="14"/>
      <c r="G6" s="14"/>
      <c r="H6" s="14"/>
      <c r="I6" s="14">
        <f>E6*H6</f>
        <v>0</v>
      </c>
      <c r="J6" s="14">
        <f t="shared" ref="J6" si="2">G6+I6</f>
        <v>0</v>
      </c>
      <c r="BF6" s="6"/>
      <c r="BG6" s="11"/>
      <c r="BH6" s="1"/>
    </row>
    <row r="7" spans="1:66" s="5" customFormat="1" ht="22.5" x14ac:dyDescent="0.25">
      <c r="A7" s="2" t="s">
        <v>775</v>
      </c>
      <c r="B7" s="3"/>
      <c r="C7" s="17" t="s">
        <v>1019</v>
      </c>
      <c r="D7" s="18" t="s">
        <v>174</v>
      </c>
      <c r="E7" s="8">
        <v>1</v>
      </c>
      <c r="F7" s="14"/>
      <c r="G7" s="14"/>
      <c r="H7" s="14"/>
      <c r="I7" s="14">
        <f t="shared" ref="I7:I10" si="3">E7*H7</f>
        <v>0</v>
      </c>
      <c r="J7" s="14">
        <f t="shared" ref="J7:J10" si="4">G7+I7</f>
        <v>0</v>
      </c>
      <c r="BF7" s="6"/>
      <c r="BG7" s="11"/>
      <c r="BH7" s="1"/>
    </row>
    <row r="8" spans="1:66" s="5" customFormat="1" ht="15" x14ac:dyDescent="0.25">
      <c r="A8" s="2" t="s">
        <v>777</v>
      </c>
      <c r="B8" s="3"/>
      <c r="C8" s="17" t="s">
        <v>1020</v>
      </c>
      <c r="D8" s="18" t="s">
        <v>174</v>
      </c>
      <c r="E8" s="8">
        <v>1</v>
      </c>
      <c r="F8" s="14"/>
      <c r="G8" s="14"/>
      <c r="H8" s="14"/>
      <c r="I8" s="14">
        <f t="shared" si="3"/>
        <v>0</v>
      </c>
      <c r="J8" s="14">
        <f t="shared" si="4"/>
        <v>0</v>
      </c>
      <c r="BF8" s="6"/>
      <c r="BG8" s="11"/>
      <c r="BH8" s="1"/>
    </row>
    <row r="9" spans="1:66" s="5" customFormat="1" ht="15" x14ac:dyDescent="0.25">
      <c r="A9" s="2" t="s">
        <v>779</v>
      </c>
      <c r="B9" s="3"/>
      <c r="C9" s="17" t="s">
        <v>1021</v>
      </c>
      <c r="D9" s="18" t="s">
        <v>174</v>
      </c>
      <c r="E9" s="8">
        <v>1</v>
      </c>
      <c r="F9" s="14"/>
      <c r="G9" s="14"/>
      <c r="H9" s="14"/>
      <c r="I9" s="14">
        <f t="shared" si="3"/>
        <v>0</v>
      </c>
      <c r="J9" s="14">
        <f t="shared" si="4"/>
        <v>0</v>
      </c>
      <c r="BF9" s="6"/>
      <c r="BG9" s="11"/>
      <c r="BH9" s="1"/>
    </row>
    <row r="10" spans="1:66" s="5" customFormat="1" ht="15" x14ac:dyDescent="0.25">
      <c r="A10" s="2" t="s">
        <v>781</v>
      </c>
      <c r="B10" s="3"/>
      <c r="C10" s="17" t="s">
        <v>1022</v>
      </c>
      <c r="D10" s="18" t="s">
        <v>174</v>
      </c>
      <c r="E10" s="8">
        <v>1</v>
      </c>
      <c r="F10" s="14"/>
      <c r="G10" s="14"/>
      <c r="H10" s="14"/>
      <c r="I10" s="14">
        <f t="shared" si="3"/>
        <v>0</v>
      </c>
      <c r="J10" s="14">
        <f t="shared" si="4"/>
        <v>0</v>
      </c>
      <c r="BF10" s="6"/>
      <c r="BG10" s="11"/>
      <c r="BH10" s="1"/>
    </row>
    <row r="11" spans="1:66" x14ac:dyDescent="0.25">
      <c r="G11" s="15">
        <f t="shared" ref="G11:I11" si="5">SUM(G3:G10)</f>
        <v>0</v>
      </c>
      <c r="H11" s="15"/>
      <c r="I11" s="15">
        <f t="shared" si="5"/>
        <v>518400</v>
      </c>
      <c r="J11" s="15">
        <f>SUM(J3:J10)</f>
        <v>518400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N59"/>
  <sheetViews>
    <sheetView workbookViewId="0">
      <pane ySplit="1" topLeftCell="A2" activePane="bottomLeft" state="frozen"/>
      <selection pane="bottomLeft" activeCell="H8" sqref="H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6" s="28" customFormat="1" ht="24" x14ac:dyDescent="0.25">
      <c r="A1" s="13" t="s">
        <v>1121</v>
      </c>
      <c r="B1" s="13" t="s">
        <v>1122</v>
      </c>
      <c r="C1" s="13" t="s">
        <v>1123</v>
      </c>
      <c r="D1" s="13" t="s">
        <v>1124</v>
      </c>
      <c r="E1" s="13" t="s">
        <v>1125</v>
      </c>
      <c r="F1" s="13" t="s">
        <v>1126</v>
      </c>
      <c r="G1" s="13" t="s">
        <v>1127</v>
      </c>
      <c r="H1" s="13" t="s">
        <v>1128</v>
      </c>
      <c r="I1" s="13" t="s">
        <v>1129</v>
      </c>
      <c r="J1" s="13" t="s">
        <v>1130</v>
      </c>
    </row>
    <row r="2" spans="1:66" s="5" customFormat="1" ht="15" x14ac:dyDescent="0.25">
      <c r="A2" s="21" t="s">
        <v>766</v>
      </c>
      <c r="B2" s="22"/>
      <c r="C2" s="29"/>
      <c r="D2" s="29"/>
      <c r="E2" s="22"/>
      <c r="BF2" s="6" t="s">
        <v>766</v>
      </c>
    </row>
    <row r="3" spans="1:66" s="66" customFormat="1" ht="45" x14ac:dyDescent="0.25">
      <c r="A3" s="67" t="s">
        <v>0</v>
      </c>
      <c r="B3" s="82" t="s">
        <v>1023</v>
      </c>
      <c r="C3" s="69" t="s">
        <v>1024</v>
      </c>
      <c r="D3" s="70" t="s">
        <v>287</v>
      </c>
      <c r="E3" s="86">
        <v>4</v>
      </c>
      <c r="F3" s="62"/>
      <c r="G3" s="62">
        <f>E3*F3</f>
        <v>0</v>
      </c>
      <c r="H3" s="62">
        <v>86400</v>
      </c>
      <c r="I3" s="62">
        <f>E3*H3</f>
        <v>345600</v>
      </c>
      <c r="J3" s="62">
        <f t="shared" ref="J3" si="0">G3+I3</f>
        <v>345600</v>
      </c>
      <c r="BF3" s="98"/>
      <c r="BG3" s="100"/>
      <c r="BH3" s="99" t="s">
        <v>1024</v>
      </c>
      <c r="BN3" s="62"/>
    </row>
    <row r="4" spans="1:66" s="5" customFormat="1" ht="22.5" x14ac:dyDescent="0.25">
      <c r="A4" s="2" t="s">
        <v>769</v>
      </c>
      <c r="B4" s="3"/>
      <c r="C4" s="17" t="s">
        <v>1025</v>
      </c>
      <c r="D4" s="18" t="s">
        <v>174</v>
      </c>
      <c r="E4" s="8">
        <v>1</v>
      </c>
      <c r="F4" s="14"/>
      <c r="G4" s="14"/>
      <c r="H4" s="14"/>
      <c r="I4" s="14"/>
      <c r="J4" s="14"/>
      <c r="BF4" s="6"/>
      <c r="BG4" s="11"/>
      <c r="BH4" s="1" t="s">
        <v>1025</v>
      </c>
    </row>
    <row r="5" spans="1:66" s="5" customFormat="1" ht="22.5" x14ac:dyDescent="0.25">
      <c r="A5" s="2" t="s">
        <v>771</v>
      </c>
      <c r="B5" s="3"/>
      <c r="C5" s="17" t="s">
        <v>1026</v>
      </c>
      <c r="D5" s="18" t="s">
        <v>174</v>
      </c>
      <c r="E5" s="8">
        <v>1</v>
      </c>
      <c r="F5" s="14"/>
      <c r="G5" s="14"/>
      <c r="H5" s="14"/>
      <c r="I5" s="14"/>
      <c r="J5" s="14"/>
      <c r="BF5" s="6"/>
      <c r="BG5" s="11"/>
      <c r="BH5" s="1" t="s">
        <v>1026</v>
      </c>
    </row>
    <row r="6" spans="1:66" s="5" customFormat="1" ht="22.5" x14ac:dyDescent="0.25">
      <c r="A6" s="2" t="s">
        <v>773</v>
      </c>
      <c r="B6" s="3"/>
      <c r="C6" s="17" t="s">
        <v>1027</v>
      </c>
      <c r="D6" s="18" t="s">
        <v>174</v>
      </c>
      <c r="E6" s="8">
        <v>1</v>
      </c>
      <c r="F6" s="14"/>
      <c r="G6" s="14"/>
      <c r="H6" s="14"/>
      <c r="I6" s="14"/>
      <c r="J6" s="14"/>
      <c r="BF6" s="6"/>
      <c r="BG6" s="11"/>
      <c r="BH6" s="1" t="s">
        <v>1027</v>
      </c>
    </row>
    <row r="7" spans="1:66" s="5" customFormat="1" ht="22.5" x14ac:dyDescent="0.25">
      <c r="A7" s="2" t="s">
        <v>775</v>
      </c>
      <c r="B7" s="3"/>
      <c r="C7" s="17" t="s">
        <v>1028</v>
      </c>
      <c r="D7" s="18" t="s">
        <v>174</v>
      </c>
      <c r="E7" s="8">
        <v>1</v>
      </c>
      <c r="F7" s="14"/>
      <c r="G7" s="14"/>
      <c r="H7" s="14"/>
      <c r="I7" s="14"/>
      <c r="J7" s="14"/>
      <c r="BF7" s="6"/>
      <c r="BG7" s="11"/>
      <c r="BH7" s="1" t="s">
        <v>1028</v>
      </c>
    </row>
    <row r="8" spans="1:66" s="66" customFormat="1" ht="45" x14ac:dyDescent="0.25">
      <c r="A8" s="67" t="s">
        <v>16</v>
      </c>
      <c r="B8" s="82" t="s">
        <v>802</v>
      </c>
      <c r="C8" s="69" t="s">
        <v>803</v>
      </c>
      <c r="D8" s="70" t="s">
        <v>804</v>
      </c>
      <c r="E8" s="86">
        <v>59</v>
      </c>
      <c r="F8" s="62"/>
      <c r="G8" s="62">
        <f>E8*F8</f>
        <v>0</v>
      </c>
      <c r="H8" s="62">
        <v>86400</v>
      </c>
      <c r="I8" s="62">
        <f>E8*H8</f>
        <v>5097600</v>
      </c>
      <c r="J8" s="62">
        <f t="shared" ref="J8" si="1">G8+I8</f>
        <v>5097600</v>
      </c>
      <c r="BF8" s="98"/>
      <c r="BG8" s="100"/>
      <c r="BH8" s="99" t="s">
        <v>803</v>
      </c>
    </row>
    <row r="9" spans="1:66" s="5" customFormat="1" ht="22.5" x14ac:dyDescent="0.25">
      <c r="A9" s="2" t="s">
        <v>779</v>
      </c>
      <c r="B9" s="3"/>
      <c r="C9" s="17" t="s">
        <v>1029</v>
      </c>
      <c r="D9" s="18" t="s">
        <v>174</v>
      </c>
      <c r="E9" s="8">
        <v>1</v>
      </c>
      <c r="F9" s="14"/>
      <c r="G9" s="14"/>
      <c r="H9" s="14"/>
      <c r="I9" s="14"/>
      <c r="J9" s="14"/>
      <c r="BF9" s="6"/>
      <c r="BG9" s="11"/>
      <c r="BH9" s="1" t="s">
        <v>1029</v>
      </c>
    </row>
    <row r="10" spans="1:66" s="5" customFormat="1" ht="15" x14ac:dyDescent="0.25">
      <c r="A10" s="2" t="s">
        <v>781</v>
      </c>
      <c r="B10" s="3"/>
      <c r="C10" s="17" t="s">
        <v>1030</v>
      </c>
      <c r="D10" s="18" t="s">
        <v>174</v>
      </c>
      <c r="E10" s="8">
        <v>1</v>
      </c>
      <c r="F10" s="14"/>
      <c r="G10" s="14"/>
      <c r="H10" s="14"/>
      <c r="I10" s="14"/>
      <c r="J10" s="14"/>
      <c r="BF10" s="6"/>
      <c r="BG10" s="11"/>
      <c r="BH10" s="1" t="s">
        <v>1030</v>
      </c>
    </row>
    <row r="11" spans="1:66" s="5" customFormat="1" ht="15" x14ac:dyDescent="0.25">
      <c r="A11" s="2" t="s">
        <v>783</v>
      </c>
      <c r="B11" s="3"/>
      <c r="C11" s="17" t="s">
        <v>1031</v>
      </c>
      <c r="D11" s="18" t="s">
        <v>174</v>
      </c>
      <c r="E11" s="8">
        <v>2</v>
      </c>
      <c r="F11" s="14"/>
      <c r="G11" s="14"/>
      <c r="H11" s="14"/>
      <c r="I11" s="14"/>
      <c r="J11" s="14"/>
      <c r="BF11" s="6"/>
      <c r="BG11" s="11"/>
      <c r="BH11" s="1" t="s">
        <v>1031</v>
      </c>
    </row>
    <row r="12" spans="1:66" s="5" customFormat="1" ht="15" x14ac:dyDescent="0.25">
      <c r="A12" s="2" t="s">
        <v>785</v>
      </c>
      <c r="B12" s="3"/>
      <c r="C12" s="17" t="s">
        <v>1032</v>
      </c>
      <c r="D12" s="18" t="s">
        <v>174</v>
      </c>
      <c r="E12" s="8">
        <v>1</v>
      </c>
      <c r="F12" s="14"/>
      <c r="G12" s="14"/>
      <c r="H12" s="14"/>
      <c r="I12" s="14"/>
      <c r="J12" s="14"/>
      <c r="BF12" s="6"/>
      <c r="BG12" s="11"/>
      <c r="BH12" s="1" t="s">
        <v>1032</v>
      </c>
    </row>
    <row r="13" spans="1:66" s="5" customFormat="1" ht="15" x14ac:dyDescent="0.25">
      <c r="A13" s="2" t="s">
        <v>787</v>
      </c>
      <c r="B13" s="3"/>
      <c r="C13" s="17" t="s">
        <v>1033</v>
      </c>
      <c r="D13" s="18" t="s">
        <v>174</v>
      </c>
      <c r="E13" s="8">
        <v>1</v>
      </c>
      <c r="F13" s="14"/>
      <c r="G13" s="14"/>
      <c r="H13" s="14"/>
      <c r="I13" s="14"/>
      <c r="J13" s="14"/>
      <c r="BF13" s="6"/>
      <c r="BG13" s="11"/>
      <c r="BH13" s="1" t="s">
        <v>1033</v>
      </c>
    </row>
    <row r="14" spans="1:66" s="5" customFormat="1" ht="15" x14ac:dyDescent="0.25">
      <c r="A14" s="2" t="s">
        <v>789</v>
      </c>
      <c r="B14" s="3"/>
      <c r="C14" s="17" t="s">
        <v>1034</v>
      </c>
      <c r="D14" s="18" t="s">
        <v>174</v>
      </c>
      <c r="E14" s="8">
        <v>2</v>
      </c>
      <c r="F14" s="14"/>
      <c r="G14" s="14"/>
      <c r="H14" s="14"/>
      <c r="I14" s="14"/>
      <c r="J14" s="14"/>
      <c r="BF14" s="6"/>
      <c r="BG14" s="11"/>
      <c r="BH14" s="1" t="s">
        <v>1034</v>
      </c>
    </row>
    <row r="15" spans="1:66" s="5" customFormat="1" ht="15" x14ac:dyDescent="0.25">
      <c r="A15" s="2" t="s">
        <v>791</v>
      </c>
      <c r="B15" s="3"/>
      <c r="C15" s="17" t="s">
        <v>1035</v>
      </c>
      <c r="D15" s="18" t="s">
        <v>174</v>
      </c>
      <c r="E15" s="8">
        <v>1</v>
      </c>
      <c r="F15" s="14"/>
      <c r="G15" s="14"/>
      <c r="H15" s="14"/>
      <c r="I15" s="14"/>
      <c r="J15" s="14"/>
      <c r="BF15" s="6"/>
      <c r="BG15" s="11"/>
      <c r="BH15" s="1" t="s">
        <v>1035</v>
      </c>
    </row>
    <row r="16" spans="1:66" s="5" customFormat="1" ht="15" x14ac:dyDescent="0.25">
      <c r="A16" s="2" t="s">
        <v>793</v>
      </c>
      <c r="B16" s="3"/>
      <c r="C16" s="17" t="s">
        <v>1036</v>
      </c>
      <c r="D16" s="18" t="s">
        <v>174</v>
      </c>
      <c r="E16" s="8">
        <v>1</v>
      </c>
      <c r="F16" s="14"/>
      <c r="G16" s="14"/>
      <c r="H16" s="14"/>
      <c r="I16" s="14"/>
      <c r="J16" s="14"/>
      <c r="BF16" s="6"/>
      <c r="BG16" s="11"/>
      <c r="BH16" s="1" t="s">
        <v>1036</v>
      </c>
    </row>
    <row r="17" spans="1:60" s="5" customFormat="1" ht="15" x14ac:dyDescent="0.25">
      <c r="A17" s="2" t="s">
        <v>795</v>
      </c>
      <c r="B17" s="3"/>
      <c r="C17" s="17" t="s">
        <v>1037</v>
      </c>
      <c r="D17" s="18" t="s">
        <v>174</v>
      </c>
      <c r="E17" s="8">
        <v>1</v>
      </c>
      <c r="F17" s="14"/>
      <c r="G17" s="14"/>
      <c r="H17" s="14"/>
      <c r="I17" s="14"/>
      <c r="J17" s="14"/>
      <c r="BF17" s="6"/>
      <c r="BG17" s="11"/>
      <c r="BH17" s="1" t="s">
        <v>1037</v>
      </c>
    </row>
    <row r="18" spans="1:60" s="5" customFormat="1" ht="15" x14ac:dyDescent="0.25">
      <c r="A18" s="2" t="s">
        <v>816</v>
      </c>
      <c r="B18" s="3"/>
      <c r="C18" s="17" t="s">
        <v>1038</v>
      </c>
      <c r="D18" s="18" t="s">
        <v>174</v>
      </c>
      <c r="E18" s="8">
        <v>1</v>
      </c>
      <c r="F18" s="14"/>
      <c r="G18" s="14"/>
      <c r="H18" s="14"/>
      <c r="I18" s="14"/>
      <c r="J18" s="14"/>
      <c r="BF18" s="6"/>
      <c r="BG18" s="11"/>
      <c r="BH18" s="1" t="s">
        <v>1038</v>
      </c>
    </row>
    <row r="19" spans="1:60" s="5" customFormat="1" ht="15" x14ac:dyDescent="0.25">
      <c r="A19" s="2" t="s">
        <v>818</v>
      </c>
      <c r="B19" s="3"/>
      <c r="C19" s="17" t="s">
        <v>1039</v>
      </c>
      <c r="D19" s="18" t="s">
        <v>174</v>
      </c>
      <c r="E19" s="8">
        <v>1</v>
      </c>
      <c r="F19" s="14"/>
      <c r="G19" s="14"/>
      <c r="H19" s="14"/>
      <c r="I19" s="14"/>
      <c r="J19" s="14"/>
      <c r="BF19" s="6"/>
      <c r="BG19" s="11"/>
      <c r="BH19" s="1" t="s">
        <v>1039</v>
      </c>
    </row>
    <row r="20" spans="1:60" s="5" customFormat="1" ht="15" x14ac:dyDescent="0.25">
      <c r="A20" s="2" t="s">
        <v>820</v>
      </c>
      <c r="B20" s="3"/>
      <c r="C20" s="17" t="s">
        <v>1040</v>
      </c>
      <c r="D20" s="18" t="s">
        <v>174</v>
      </c>
      <c r="E20" s="8">
        <v>1</v>
      </c>
      <c r="F20" s="14"/>
      <c r="G20" s="14"/>
      <c r="H20" s="14"/>
      <c r="I20" s="14"/>
      <c r="J20" s="14"/>
      <c r="BF20" s="6"/>
      <c r="BG20" s="11"/>
      <c r="BH20" s="1" t="s">
        <v>1040</v>
      </c>
    </row>
    <row r="21" spans="1:60" s="5" customFormat="1" ht="15" x14ac:dyDescent="0.25">
      <c r="A21" s="2" t="s">
        <v>822</v>
      </c>
      <c r="B21" s="3"/>
      <c r="C21" s="17" t="s">
        <v>1041</v>
      </c>
      <c r="D21" s="18" t="s">
        <v>174</v>
      </c>
      <c r="E21" s="8">
        <v>2</v>
      </c>
      <c r="F21" s="14"/>
      <c r="G21" s="14"/>
      <c r="H21" s="14"/>
      <c r="I21" s="14"/>
      <c r="J21" s="14"/>
      <c r="BF21" s="6"/>
      <c r="BG21" s="11"/>
      <c r="BH21" s="1" t="s">
        <v>1041</v>
      </c>
    </row>
    <row r="22" spans="1:60" s="5" customFormat="1" ht="15" x14ac:dyDescent="0.25">
      <c r="A22" s="2" t="s">
        <v>824</v>
      </c>
      <c r="B22" s="3"/>
      <c r="C22" s="17" t="s">
        <v>1042</v>
      </c>
      <c r="D22" s="18" t="s">
        <v>174</v>
      </c>
      <c r="E22" s="8">
        <v>1</v>
      </c>
      <c r="F22" s="14"/>
      <c r="G22" s="14"/>
      <c r="H22" s="14"/>
      <c r="I22" s="14"/>
      <c r="J22" s="14"/>
      <c r="BF22" s="6"/>
      <c r="BG22" s="11"/>
      <c r="BH22" s="1" t="s">
        <v>1042</v>
      </c>
    </row>
    <row r="23" spans="1:60" s="5" customFormat="1" ht="15" x14ac:dyDescent="0.25">
      <c r="A23" s="2" t="s">
        <v>826</v>
      </c>
      <c r="B23" s="3"/>
      <c r="C23" s="17" t="s">
        <v>1043</v>
      </c>
      <c r="D23" s="18" t="s">
        <v>174</v>
      </c>
      <c r="E23" s="8">
        <v>1</v>
      </c>
      <c r="F23" s="14"/>
      <c r="G23" s="14"/>
      <c r="H23" s="14"/>
      <c r="I23" s="14"/>
      <c r="J23" s="14"/>
      <c r="BF23" s="6"/>
      <c r="BG23" s="11"/>
      <c r="BH23" s="1" t="s">
        <v>1043</v>
      </c>
    </row>
    <row r="24" spans="1:60" s="5" customFormat="1" ht="15" x14ac:dyDescent="0.25">
      <c r="A24" s="2" t="s">
        <v>828</v>
      </c>
      <c r="B24" s="3"/>
      <c r="C24" s="17" t="s">
        <v>1044</v>
      </c>
      <c r="D24" s="18" t="s">
        <v>174</v>
      </c>
      <c r="E24" s="8">
        <v>1</v>
      </c>
      <c r="F24" s="14"/>
      <c r="G24" s="14"/>
      <c r="H24" s="14"/>
      <c r="I24" s="14"/>
      <c r="J24" s="14"/>
      <c r="BF24" s="6"/>
      <c r="BG24" s="11"/>
      <c r="BH24" s="1" t="s">
        <v>1044</v>
      </c>
    </row>
    <row r="25" spans="1:60" s="5" customFormat="1" ht="15" x14ac:dyDescent="0.25">
      <c r="A25" s="2" t="s">
        <v>830</v>
      </c>
      <c r="B25" s="3"/>
      <c r="C25" s="17" t="s">
        <v>1045</v>
      </c>
      <c r="D25" s="18" t="s">
        <v>174</v>
      </c>
      <c r="E25" s="8">
        <v>1</v>
      </c>
      <c r="F25" s="14"/>
      <c r="G25" s="14"/>
      <c r="H25" s="14"/>
      <c r="I25" s="14"/>
      <c r="J25" s="14"/>
      <c r="BF25" s="6"/>
      <c r="BG25" s="11"/>
      <c r="BH25" s="1" t="s">
        <v>1045</v>
      </c>
    </row>
    <row r="26" spans="1:60" s="5" customFormat="1" ht="15" x14ac:dyDescent="0.25">
      <c r="A26" s="2" t="s">
        <v>832</v>
      </c>
      <c r="B26" s="3"/>
      <c r="C26" s="17" t="s">
        <v>1046</v>
      </c>
      <c r="D26" s="18" t="s">
        <v>174</v>
      </c>
      <c r="E26" s="8">
        <v>1</v>
      </c>
      <c r="F26" s="14"/>
      <c r="G26" s="14"/>
      <c r="H26" s="14"/>
      <c r="I26" s="14"/>
      <c r="J26" s="14"/>
      <c r="BF26" s="6"/>
      <c r="BG26" s="11"/>
      <c r="BH26" s="1" t="s">
        <v>1046</v>
      </c>
    </row>
    <row r="27" spans="1:60" s="5" customFormat="1" ht="15" x14ac:dyDescent="0.25">
      <c r="A27" s="2" t="s">
        <v>834</v>
      </c>
      <c r="B27" s="3"/>
      <c r="C27" s="17" t="s">
        <v>1047</v>
      </c>
      <c r="D27" s="18" t="s">
        <v>174</v>
      </c>
      <c r="E27" s="8">
        <v>2</v>
      </c>
      <c r="F27" s="14"/>
      <c r="G27" s="14"/>
      <c r="H27" s="14"/>
      <c r="I27" s="14"/>
      <c r="J27" s="14"/>
      <c r="BF27" s="6"/>
      <c r="BG27" s="11"/>
      <c r="BH27" s="1" t="s">
        <v>1047</v>
      </c>
    </row>
    <row r="28" spans="1:60" s="5" customFormat="1" ht="15" x14ac:dyDescent="0.25">
      <c r="A28" s="2" t="s">
        <v>836</v>
      </c>
      <c r="B28" s="3"/>
      <c r="C28" s="17" t="s">
        <v>1048</v>
      </c>
      <c r="D28" s="18" t="s">
        <v>174</v>
      </c>
      <c r="E28" s="8">
        <v>1</v>
      </c>
      <c r="F28" s="14"/>
      <c r="G28" s="14"/>
      <c r="H28" s="14"/>
      <c r="I28" s="14"/>
      <c r="J28" s="14"/>
      <c r="BF28" s="6"/>
      <c r="BG28" s="11"/>
      <c r="BH28" s="1" t="s">
        <v>1048</v>
      </c>
    </row>
    <row r="29" spans="1:60" s="5" customFormat="1" ht="15" x14ac:dyDescent="0.25">
      <c r="A29" s="2" t="s">
        <v>838</v>
      </c>
      <c r="B29" s="3"/>
      <c r="C29" s="17" t="s">
        <v>1049</v>
      </c>
      <c r="D29" s="18" t="s">
        <v>174</v>
      </c>
      <c r="E29" s="8">
        <v>1</v>
      </c>
      <c r="F29" s="14"/>
      <c r="G29" s="14"/>
      <c r="H29" s="14"/>
      <c r="I29" s="14"/>
      <c r="J29" s="14"/>
      <c r="BF29" s="6"/>
      <c r="BG29" s="11"/>
      <c r="BH29" s="1" t="s">
        <v>1049</v>
      </c>
    </row>
    <row r="30" spans="1:60" s="5" customFormat="1" ht="15" x14ac:dyDescent="0.25">
      <c r="A30" s="2" t="s">
        <v>955</v>
      </c>
      <c r="B30" s="3"/>
      <c r="C30" s="17" t="s">
        <v>1050</v>
      </c>
      <c r="D30" s="18" t="s">
        <v>174</v>
      </c>
      <c r="E30" s="8">
        <v>1</v>
      </c>
      <c r="F30" s="14"/>
      <c r="G30" s="14"/>
      <c r="H30" s="14"/>
      <c r="I30" s="14"/>
      <c r="J30" s="14"/>
      <c r="BF30" s="6"/>
      <c r="BG30" s="11"/>
      <c r="BH30" s="1" t="s">
        <v>1050</v>
      </c>
    </row>
    <row r="31" spans="1:60" s="5" customFormat="1" ht="15" x14ac:dyDescent="0.25">
      <c r="A31" s="2" t="s">
        <v>843</v>
      </c>
      <c r="B31" s="3"/>
      <c r="C31" s="17" t="s">
        <v>1051</v>
      </c>
      <c r="D31" s="18" t="s">
        <v>174</v>
      </c>
      <c r="E31" s="8">
        <v>1</v>
      </c>
      <c r="F31" s="14"/>
      <c r="G31" s="14"/>
      <c r="H31" s="14"/>
      <c r="I31" s="14"/>
      <c r="J31" s="14"/>
      <c r="BF31" s="6"/>
      <c r="BG31" s="11"/>
      <c r="BH31" s="1" t="s">
        <v>1051</v>
      </c>
    </row>
    <row r="32" spans="1:60" s="5" customFormat="1" ht="15" x14ac:dyDescent="0.25">
      <c r="A32" s="2" t="s">
        <v>845</v>
      </c>
      <c r="B32" s="3"/>
      <c r="C32" s="17" t="s">
        <v>1052</v>
      </c>
      <c r="D32" s="18" t="s">
        <v>174</v>
      </c>
      <c r="E32" s="8">
        <v>1</v>
      </c>
      <c r="F32" s="14"/>
      <c r="G32" s="14"/>
      <c r="H32" s="14"/>
      <c r="I32" s="14"/>
      <c r="J32" s="14"/>
      <c r="BF32" s="6"/>
      <c r="BG32" s="11"/>
      <c r="BH32" s="1" t="s">
        <v>1052</v>
      </c>
    </row>
    <row r="33" spans="1:60" s="5" customFormat="1" ht="15" x14ac:dyDescent="0.25">
      <c r="A33" s="2" t="s">
        <v>1053</v>
      </c>
      <c r="B33" s="3"/>
      <c r="C33" s="17" t="s">
        <v>1054</v>
      </c>
      <c r="D33" s="18" t="s">
        <v>174</v>
      </c>
      <c r="E33" s="8">
        <v>1</v>
      </c>
      <c r="F33" s="14"/>
      <c r="G33" s="14"/>
      <c r="H33" s="14"/>
      <c r="I33" s="14"/>
      <c r="J33" s="14"/>
      <c r="BF33" s="6"/>
      <c r="BG33" s="11"/>
      <c r="BH33" s="1" t="s">
        <v>1054</v>
      </c>
    </row>
    <row r="34" spans="1:60" s="5" customFormat="1" ht="15" x14ac:dyDescent="0.25">
      <c r="A34" s="2" t="s">
        <v>849</v>
      </c>
      <c r="B34" s="3"/>
      <c r="C34" s="17" t="s">
        <v>1055</v>
      </c>
      <c r="D34" s="18" t="s">
        <v>174</v>
      </c>
      <c r="E34" s="8">
        <v>2</v>
      </c>
      <c r="F34" s="14"/>
      <c r="G34" s="14"/>
      <c r="H34" s="14"/>
      <c r="I34" s="14"/>
      <c r="J34" s="14"/>
      <c r="BF34" s="6"/>
      <c r="BG34" s="11"/>
      <c r="BH34" s="1" t="s">
        <v>1055</v>
      </c>
    </row>
    <row r="35" spans="1:60" s="5" customFormat="1" ht="15" x14ac:dyDescent="0.25">
      <c r="A35" s="2" t="s">
        <v>851</v>
      </c>
      <c r="B35" s="3"/>
      <c r="C35" s="17" t="s">
        <v>1056</v>
      </c>
      <c r="D35" s="18" t="s">
        <v>174</v>
      </c>
      <c r="E35" s="8">
        <v>1</v>
      </c>
      <c r="F35" s="14"/>
      <c r="G35" s="14"/>
      <c r="H35" s="14"/>
      <c r="I35" s="14"/>
      <c r="J35" s="14"/>
      <c r="BF35" s="6"/>
      <c r="BG35" s="11"/>
      <c r="BH35" s="1" t="s">
        <v>1056</v>
      </c>
    </row>
    <row r="36" spans="1:60" s="5" customFormat="1" ht="15" x14ac:dyDescent="0.25">
      <c r="A36" s="2" t="s">
        <v>1057</v>
      </c>
      <c r="B36" s="3"/>
      <c r="C36" s="17" t="s">
        <v>1058</v>
      </c>
      <c r="D36" s="18" t="s">
        <v>174</v>
      </c>
      <c r="E36" s="8">
        <v>1</v>
      </c>
      <c r="F36" s="14"/>
      <c r="G36" s="14"/>
      <c r="H36" s="14"/>
      <c r="I36" s="14"/>
      <c r="J36" s="14"/>
      <c r="BF36" s="6"/>
      <c r="BG36" s="11"/>
      <c r="BH36" s="1" t="s">
        <v>1058</v>
      </c>
    </row>
    <row r="37" spans="1:60" s="5" customFormat="1" ht="15" x14ac:dyDescent="0.25">
      <c r="A37" s="2" t="s">
        <v>853</v>
      </c>
      <c r="B37" s="3"/>
      <c r="C37" s="17" t="s">
        <v>1059</v>
      </c>
      <c r="D37" s="18" t="s">
        <v>174</v>
      </c>
      <c r="E37" s="8">
        <v>1</v>
      </c>
      <c r="F37" s="14"/>
      <c r="G37" s="14"/>
      <c r="H37" s="14"/>
      <c r="I37" s="14"/>
      <c r="J37" s="14"/>
      <c r="BF37" s="6"/>
      <c r="BG37" s="11"/>
      <c r="BH37" s="1" t="s">
        <v>1059</v>
      </c>
    </row>
    <row r="38" spans="1:60" s="5" customFormat="1" ht="15" x14ac:dyDescent="0.25">
      <c r="A38" s="2" t="s">
        <v>855</v>
      </c>
      <c r="B38" s="3"/>
      <c r="C38" s="17" t="s">
        <v>1060</v>
      </c>
      <c r="D38" s="18" t="s">
        <v>174</v>
      </c>
      <c r="E38" s="8">
        <v>1</v>
      </c>
      <c r="F38" s="14"/>
      <c r="G38" s="14"/>
      <c r="H38" s="14"/>
      <c r="I38" s="14"/>
      <c r="J38" s="14"/>
      <c r="BF38" s="6"/>
      <c r="BG38" s="11"/>
      <c r="BH38" s="1" t="s">
        <v>1060</v>
      </c>
    </row>
    <row r="39" spans="1:60" s="5" customFormat="1" ht="15" x14ac:dyDescent="0.25">
      <c r="A39" s="2" t="s">
        <v>857</v>
      </c>
      <c r="B39" s="3"/>
      <c r="C39" s="17" t="s">
        <v>1061</v>
      </c>
      <c r="D39" s="18" t="s">
        <v>174</v>
      </c>
      <c r="E39" s="8">
        <v>1</v>
      </c>
      <c r="F39" s="14"/>
      <c r="G39" s="14"/>
      <c r="H39" s="14"/>
      <c r="I39" s="14"/>
      <c r="J39" s="14"/>
      <c r="BF39" s="6"/>
      <c r="BG39" s="11"/>
      <c r="BH39" s="1" t="s">
        <v>1061</v>
      </c>
    </row>
    <row r="40" spans="1:60" s="5" customFormat="1" ht="15" x14ac:dyDescent="0.25">
      <c r="A40" s="2" t="s">
        <v>859</v>
      </c>
      <c r="B40" s="3"/>
      <c r="C40" s="17" t="s">
        <v>1062</v>
      </c>
      <c r="D40" s="18" t="s">
        <v>174</v>
      </c>
      <c r="E40" s="8">
        <v>2</v>
      </c>
      <c r="F40" s="14"/>
      <c r="G40" s="14"/>
      <c r="H40" s="14"/>
      <c r="I40" s="14"/>
      <c r="J40" s="14"/>
      <c r="BF40" s="6"/>
      <c r="BG40" s="11"/>
      <c r="BH40" s="1" t="s">
        <v>1062</v>
      </c>
    </row>
    <row r="41" spans="1:60" s="5" customFormat="1" ht="15" x14ac:dyDescent="0.25">
      <c r="A41" s="2" t="s">
        <v>861</v>
      </c>
      <c r="B41" s="3"/>
      <c r="C41" s="17" t="s">
        <v>1063</v>
      </c>
      <c r="D41" s="18" t="s">
        <v>174</v>
      </c>
      <c r="E41" s="8">
        <v>1</v>
      </c>
      <c r="F41" s="14"/>
      <c r="G41" s="14"/>
      <c r="H41" s="14"/>
      <c r="I41" s="14"/>
      <c r="J41" s="14"/>
      <c r="BF41" s="6"/>
      <c r="BG41" s="11"/>
      <c r="BH41" s="1" t="s">
        <v>1063</v>
      </c>
    </row>
    <row r="42" spans="1:60" s="5" customFormat="1" ht="15" x14ac:dyDescent="0.25">
      <c r="A42" s="2" t="s">
        <v>863</v>
      </c>
      <c r="B42" s="3"/>
      <c r="C42" s="17" t="s">
        <v>1064</v>
      </c>
      <c r="D42" s="18" t="s">
        <v>174</v>
      </c>
      <c r="E42" s="8">
        <v>1</v>
      </c>
      <c r="F42" s="14"/>
      <c r="G42" s="14"/>
      <c r="H42" s="14"/>
      <c r="I42" s="14"/>
      <c r="J42" s="14"/>
      <c r="BF42" s="6"/>
      <c r="BG42" s="11"/>
      <c r="BH42" s="1" t="s">
        <v>1064</v>
      </c>
    </row>
    <row r="43" spans="1:60" s="5" customFormat="1" ht="15" x14ac:dyDescent="0.25">
      <c r="A43" s="2" t="s">
        <v>865</v>
      </c>
      <c r="B43" s="3"/>
      <c r="C43" s="17" t="s">
        <v>1065</v>
      </c>
      <c r="D43" s="18" t="s">
        <v>174</v>
      </c>
      <c r="E43" s="8">
        <v>1</v>
      </c>
      <c r="F43" s="14"/>
      <c r="G43" s="14"/>
      <c r="H43" s="14"/>
      <c r="I43" s="14"/>
      <c r="J43" s="14"/>
      <c r="BF43" s="6"/>
      <c r="BG43" s="11"/>
      <c r="BH43" s="1" t="s">
        <v>1065</v>
      </c>
    </row>
    <row r="44" spans="1:60" s="5" customFormat="1" ht="22.5" x14ac:dyDescent="0.25">
      <c r="A44" s="2" t="s">
        <v>867</v>
      </c>
      <c r="B44" s="3"/>
      <c r="C44" s="17" t="s">
        <v>1066</v>
      </c>
      <c r="D44" s="18" t="s">
        <v>174</v>
      </c>
      <c r="E44" s="8">
        <v>1</v>
      </c>
      <c r="F44" s="14"/>
      <c r="G44" s="14"/>
      <c r="H44" s="14"/>
      <c r="I44" s="14"/>
      <c r="J44" s="14"/>
      <c r="BF44" s="6"/>
      <c r="BG44" s="11"/>
      <c r="BH44" s="1" t="s">
        <v>1066</v>
      </c>
    </row>
    <row r="45" spans="1:60" s="5" customFormat="1" ht="15" x14ac:dyDescent="0.25">
      <c r="A45" s="2" t="s">
        <v>869</v>
      </c>
      <c r="B45" s="3"/>
      <c r="C45" s="17" t="s">
        <v>1067</v>
      </c>
      <c r="D45" s="18" t="s">
        <v>174</v>
      </c>
      <c r="E45" s="8">
        <v>1</v>
      </c>
      <c r="F45" s="14"/>
      <c r="G45" s="14"/>
      <c r="H45" s="14"/>
      <c r="I45" s="14"/>
      <c r="J45" s="14"/>
      <c r="BF45" s="6"/>
      <c r="BG45" s="11"/>
      <c r="BH45" s="1" t="s">
        <v>1067</v>
      </c>
    </row>
    <row r="46" spans="1:60" s="5" customFormat="1" ht="15" x14ac:dyDescent="0.25">
      <c r="A46" s="2" t="s">
        <v>871</v>
      </c>
      <c r="B46" s="3"/>
      <c r="C46" s="17" t="s">
        <v>1068</v>
      </c>
      <c r="D46" s="18" t="s">
        <v>174</v>
      </c>
      <c r="E46" s="8">
        <v>1</v>
      </c>
      <c r="F46" s="14"/>
      <c r="G46" s="14"/>
      <c r="H46" s="14"/>
      <c r="I46" s="14"/>
      <c r="J46" s="14"/>
      <c r="BF46" s="6"/>
      <c r="BG46" s="11"/>
      <c r="BH46" s="1" t="s">
        <v>1068</v>
      </c>
    </row>
    <row r="47" spans="1:60" s="5" customFormat="1" ht="15" x14ac:dyDescent="0.25">
      <c r="A47" s="2" t="s">
        <v>873</v>
      </c>
      <c r="B47" s="3"/>
      <c r="C47" s="17" t="s">
        <v>1069</v>
      </c>
      <c r="D47" s="18" t="s">
        <v>174</v>
      </c>
      <c r="E47" s="8">
        <v>1</v>
      </c>
      <c r="F47" s="14"/>
      <c r="G47" s="14"/>
      <c r="H47" s="14"/>
      <c r="I47" s="14"/>
      <c r="J47" s="14"/>
      <c r="BF47" s="6"/>
      <c r="BG47" s="11"/>
      <c r="BH47" s="1" t="s">
        <v>1069</v>
      </c>
    </row>
    <row r="48" spans="1:60" s="5" customFormat="1" ht="15" x14ac:dyDescent="0.25">
      <c r="A48" s="2" t="s">
        <v>875</v>
      </c>
      <c r="B48" s="3"/>
      <c r="C48" s="17" t="s">
        <v>1070</v>
      </c>
      <c r="D48" s="18" t="s">
        <v>174</v>
      </c>
      <c r="E48" s="8">
        <v>1</v>
      </c>
      <c r="F48" s="14"/>
      <c r="G48" s="14"/>
      <c r="H48" s="14"/>
      <c r="I48" s="14"/>
      <c r="J48" s="14"/>
      <c r="BF48" s="6"/>
      <c r="BG48" s="11"/>
      <c r="BH48" s="1" t="s">
        <v>1070</v>
      </c>
    </row>
    <row r="49" spans="1:60" s="5" customFormat="1" ht="15" x14ac:dyDescent="0.25">
      <c r="A49" s="2" t="s">
        <v>877</v>
      </c>
      <c r="B49" s="3"/>
      <c r="C49" s="17" t="s">
        <v>1071</v>
      </c>
      <c r="D49" s="18" t="s">
        <v>174</v>
      </c>
      <c r="E49" s="8">
        <v>1</v>
      </c>
      <c r="F49" s="14"/>
      <c r="G49" s="14"/>
      <c r="H49" s="14"/>
      <c r="I49" s="14"/>
      <c r="J49" s="14"/>
      <c r="BF49" s="6"/>
      <c r="BG49" s="11"/>
      <c r="BH49" s="1" t="s">
        <v>1071</v>
      </c>
    </row>
    <row r="50" spans="1:60" s="5" customFormat="1" ht="15" x14ac:dyDescent="0.25">
      <c r="A50" s="2" t="s">
        <v>879</v>
      </c>
      <c r="B50" s="3"/>
      <c r="C50" s="17" t="s">
        <v>1072</v>
      </c>
      <c r="D50" s="18" t="s">
        <v>174</v>
      </c>
      <c r="E50" s="8">
        <v>1</v>
      </c>
      <c r="F50" s="14"/>
      <c r="G50" s="14"/>
      <c r="H50" s="14"/>
      <c r="I50" s="14"/>
      <c r="J50" s="14"/>
      <c r="BF50" s="6"/>
      <c r="BG50" s="11"/>
      <c r="BH50" s="1" t="s">
        <v>1072</v>
      </c>
    </row>
    <row r="51" spans="1:60" s="5" customFormat="1" ht="15" x14ac:dyDescent="0.25">
      <c r="A51" s="2" t="s">
        <v>881</v>
      </c>
      <c r="B51" s="3"/>
      <c r="C51" s="17" t="s">
        <v>1073</v>
      </c>
      <c r="D51" s="18" t="s">
        <v>174</v>
      </c>
      <c r="E51" s="8">
        <v>1</v>
      </c>
      <c r="F51" s="14"/>
      <c r="G51" s="14"/>
      <c r="H51" s="14"/>
      <c r="I51" s="14"/>
      <c r="J51" s="14"/>
      <c r="BF51" s="6"/>
      <c r="BG51" s="11"/>
      <c r="BH51" s="1" t="s">
        <v>1073</v>
      </c>
    </row>
    <row r="52" spans="1:60" s="5" customFormat="1" ht="15" x14ac:dyDescent="0.25">
      <c r="A52" s="2" t="s">
        <v>883</v>
      </c>
      <c r="B52" s="3"/>
      <c r="C52" s="17" t="s">
        <v>1074</v>
      </c>
      <c r="D52" s="18" t="s">
        <v>174</v>
      </c>
      <c r="E52" s="8">
        <v>1</v>
      </c>
      <c r="F52" s="14"/>
      <c r="G52" s="14"/>
      <c r="H52" s="14"/>
      <c r="I52" s="14"/>
      <c r="J52" s="14"/>
      <c r="BF52" s="6"/>
      <c r="BG52" s="11"/>
      <c r="BH52" s="1" t="s">
        <v>1074</v>
      </c>
    </row>
    <row r="53" spans="1:60" s="5" customFormat="1" ht="15" x14ac:dyDescent="0.25">
      <c r="A53" s="2" t="s">
        <v>885</v>
      </c>
      <c r="B53" s="3"/>
      <c r="C53" s="17" t="s">
        <v>1075</v>
      </c>
      <c r="D53" s="18" t="s">
        <v>174</v>
      </c>
      <c r="E53" s="8">
        <v>1</v>
      </c>
      <c r="F53" s="14"/>
      <c r="G53" s="14"/>
      <c r="H53" s="14"/>
      <c r="I53" s="14"/>
      <c r="J53" s="14"/>
      <c r="BF53" s="6"/>
      <c r="BG53" s="11"/>
      <c r="BH53" s="1" t="s">
        <v>1075</v>
      </c>
    </row>
    <row r="54" spans="1:60" s="5" customFormat="1" ht="15" x14ac:dyDescent="0.25">
      <c r="A54" s="2" t="s">
        <v>887</v>
      </c>
      <c r="B54" s="3"/>
      <c r="C54" s="17" t="s">
        <v>1076</v>
      </c>
      <c r="D54" s="18" t="s">
        <v>174</v>
      </c>
      <c r="E54" s="8">
        <v>1</v>
      </c>
      <c r="F54" s="14"/>
      <c r="G54" s="14"/>
      <c r="H54" s="14"/>
      <c r="I54" s="14"/>
      <c r="J54" s="14"/>
      <c r="BF54" s="6"/>
      <c r="BG54" s="11"/>
      <c r="BH54" s="1" t="s">
        <v>1076</v>
      </c>
    </row>
    <row r="55" spans="1:60" s="5" customFormat="1" ht="15" x14ac:dyDescent="0.25">
      <c r="A55" s="2" t="s">
        <v>889</v>
      </c>
      <c r="B55" s="3"/>
      <c r="C55" s="17" t="s">
        <v>1077</v>
      </c>
      <c r="D55" s="18" t="s">
        <v>174</v>
      </c>
      <c r="E55" s="8">
        <v>1</v>
      </c>
      <c r="F55" s="14"/>
      <c r="G55" s="14"/>
      <c r="H55" s="14"/>
      <c r="I55" s="14"/>
      <c r="J55" s="14"/>
      <c r="BF55" s="6"/>
      <c r="BG55" s="11"/>
      <c r="BH55" s="1" t="s">
        <v>1077</v>
      </c>
    </row>
    <row r="56" spans="1:60" s="5" customFormat="1" ht="15" x14ac:dyDescent="0.25">
      <c r="A56" s="2" t="s">
        <v>891</v>
      </c>
      <c r="B56" s="3"/>
      <c r="C56" s="17" t="s">
        <v>1078</v>
      </c>
      <c r="D56" s="18" t="s">
        <v>174</v>
      </c>
      <c r="E56" s="8">
        <v>1</v>
      </c>
      <c r="F56" s="14"/>
      <c r="G56" s="14"/>
      <c r="H56" s="14"/>
      <c r="I56" s="14"/>
      <c r="J56" s="14"/>
      <c r="BF56" s="6"/>
      <c r="BG56" s="11"/>
      <c r="BH56" s="1" t="s">
        <v>1078</v>
      </c>
    </row>
    <row r="57" spans="1:60" s="5" customFormat="1" ht="15" x14ac:dyDescent="0.25">
      <c r="A57" s="2" t="s">
        <v>893</v>
      </c>
      <c r="B57" s="3"/>
      <c r="C57" s="17" t="s">
        <v>1079</v>
      </c>
      <c r="D57" s="18" t="s">
        <v>174</v>
      </c>
      <c r="E57" s="8">
        <v>1</v>
      </c>
      <c r="F57" s="14"/>
      <c r="G57" s="14"/>
      <c r="H57" s="14"/>
      <c r="I57" s="14"/>
      <c r="J57" s="14"/>
      <c r="BF57" s="6"/>
      <c r="BG57" s="11"/>
      <c r="BH57" s="1" t="s">
        <v>1079</v>
      </c>
    </row>
    <row r="58" spans="1:60" s="5" customFormat="1" ht="15" x14ac:dyDescent="0.25">
      <c r="A58" s="2" t="s">
        <v>895</v>
      </c>
      <c r="B58" s="3"/>
      <c r="C58" s="17" t="s">
        <v>1080</v>
      </c>
      <c r="D58" s="18" t="s">
        <v>174</v>
      </c>
      <c r="E58" s="8">
        <v>1</v>
      </c>
      <c r="F58" s="14"/>
      <c r="G58" s="14"/>
      <c r="H58" s="14"/>
      <c r="I58" s="14"/>
      <c r="J58" s="14"/>
      <c r="BF58" s="6"/>
      <c r="BG58" s="11"/>
      <c r="BH58" s="1" t="s">
        <v>1080</v>
      </c>
    </row>
    <row r="59" spans="1:60" x14ac:dyDescent="0.25">
      <c r="G59" s="15">
        <f t="shared" ref="G59:I59" si="2">SUM(G3:G58)</f>
        <v>0</v>
      </c>
      <c r="H59" s="15"/>
      <c r="I59" s="15">
        <f t="shared" si="2"/>
        <v>5443200</v>
      </c>
      <c r="J59" s="15">
        <f>SUM(J3:J58)</f>
        <v>5443200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O13"/>
  <sheetViews>
    <sheetView workbookViewId="0">
      <pane ySplit="1" topLeftCell="A2" activePane="bottomLeft" state="frozen"/>
      <selection pane="bottomLeft" activeCell="H2" sqref="H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7" ht="24" x14ac:dyDescent="0.25">
      <c r="A1" s="13" t="s">
        <v>1121</v>
      </c>
      <c r="B1" s="13" t="s">
        <v>1122</v>
      </c>
      <c r="C1" s="13" t="s">
        <v>1123</v>
      </c>
      <c r="D1" s="13" t="s">
        <v>1124</v>
      </c>
      <c r="E1" s="13" t="s">
        <v>1125</v>
      </c>
      <c r="F1" s="13" t="s">
        <v>1126</v>
      </c>
      <c r="G1" s="13" t="s">
        <v>1127</v>
      </c>
      <c r="H1" s="13" t="s">
        <v>1128</v>
      </c>
      <c r="I1" s="13" t="s">
        <v>1129</v>
      </c>
      <c r="J1" s="13" t="s">
        <v>1130</v>
      </c>
    </row>
    <row r="2" spans="1:67" s="66" customFormat="1" ht="45" x14ac:dyDescent="0.25">
      <c r="A2" s="67" t="s">
        <v>0</v>
      </c>
      <c r="B2" s="82" t="s">
        <v>1023</v>
      </c>
      <c r="C2" s="69" t="s">
        <v>1024</v>
      </c>
      <c r="D2" s="70" t="s">
        <v>287</v>
      </c>
      <c r="E2" s="86">
        <v>4</v>
      </c>
      <c r="F2" s="62"/>
      <c r="G2" s="62">
        <f>E2*F2</f>
        <v>0</v>
      </c>
      <c r="H2" s="62">
        <v>86400</v>
      </c>
      <c r="I2" s="62">
        <f>E2*H2</f>
        <v>345600</v>
      </c>
      <c r="J2" s="62">
        <f t="shared" ref="J2" si="0">G2+I2</f>
        <v>345600</v>
      </c>
      <c r="BF2" s="98"/>
      <c r="BG2" s="100"/>
      <c r="BH2" s="99" t="s">
        <v>1024</v>
      </c>
      <c r="BO2" s="95"/>
    </row>
    <row r="3" spans="1:67" s="5" customFormat="1" ht="22.5" x14ac:dyDescent="0.25">
      <c r="A3" s="2" t="s">
        <v>769</v>
      </c>
      <c r="B3" s="3"/>
      <c r="C3" s="17" t="s">
        <v>1081</v>
      </c>
      <c r="D3" s="18" t="s">
        <v>174</v>
      </c>
      <c r="E3" s="8">
        <v>1</v>
      </c>
      <c r="F3" s="14"/>
      <c r="G3" s="14"/>
      <c r="H3" s="14"/>
      <c r="I3" s="14"/>
      <c r="J3" s="14"/>
      <c r="BF3" s="6"/>
      <c r="BG3" s="11"/>
      <c r="BH3" s="1" t="s">
        <v>1081</v>
      </c>
    </row>
    <row r="4" spans="1:67" s="5" customFormat="1" ht="22.5" x14ac:dyDescent="0.25">
      <c r="A4" s="2" t="s">
        <v>771</v>
      </c>
      <c r="B4" s="3"/>
      <c r="C4" s="17" t="s">
        <v>1082</v>
      </c>
      <c r="D4" s="18" t="s">
        <v>174</v>
      </c>
      <c r="E4" s="8">
        <v>1</v>
      </c>
      <c r="F4" s="14"/>
      <c r="G4" s="14"/>
      <c r="H4" s="14"/>
      <c r="I4" s="14"/>
      <c r="J4" s="14"/>
      <c r="BF4" s="6"/>
      <c r="BG4" s="11"/>
      <c r="BH4" s="1" t="s">
        <v>1082</v>
      </c>
    </row>
    <row r="5" spans="1:67" s="5" customFormat="1" ht="22.5" x14ac:dyDescent="0.25">
      <c r="A5" s="2" t="s">
        <v>773</v>
      </c>
      <c r="B5" s="3"/>
      <c r="C5" s="17" t="s">
        <v>1083</v>
      </c>
      <c r="D5" s="18" t="s">
        <v>174</v>
      </c>
      <c r="E5" s="8">
        <v>1</v>
      </c>
      <c r="F5" s="14"/>
      <c r="G5" s="14"/>
      <c r="H5" s="14"/>
      <c r="I5" s="14"/>
      <c r="J5" s="14"/>
      <c r="BF5" s="6"/>
      <c r="BG5" s="11"/>
      <c r="BH5" s="1" t="s">
        <v>1083</v>
      </c>
    </row>
    <row r="6" spans="1:67" s="5" customFormat="1" ht="22.5" x14ac:dyDescent="0.25">
      <c r="A6" s="2" t="s">
        <v>775</v>
      </c>
      <c r="B6" s="3"/>
      <c r="C6" s="17" t="s">
        <v>1084</v>
      </c>
      <c r="D6" s="18" t="s">
        <v>174</v>
      </c>
      <c r="E6" s="8">
        <v>1</v>
      </c>
      <c r="F6" s="14"/>
      <c r="G6" s="14"/>
      <c r="H6" s="14"/>
      <c r="I6" s="14"/>
      <c r="J6" s="14"/>
      <c r="BF6" s="6"/>
      <c r="BG6" s="11"/>
      <c r="BH6" s="1" t="s">
        <v>1084</v>
      </c>
    </row>
    <row r="7" spans="1:67" s="66" customFormat="1" ht="45" x14ac:dyDescent="0.25">
      <c r="A7" s="67" t="s">
        <v>16</v>
      </c>
      <c r="B7" s="82" t="s">
        <v>802</v>
      </c>
      <c r="C7" s="69" t="s">
        <v>803</v>
      </c>
      <c r="D7" s="70" t="s">
        <v>804</v>
      </c>
      <c r="E7" s="86">
        <v>2</v>
      </c>
      <c r="F7" s="62"/>
      <c r="G7" s="62">
        <f>E7*F7</f>
        <v>0</v>
      </c>
      <c r="H7" s="62">
        <v>86400</v>
      </c>
      <c r="I7" s="62">
        <f>E7*H7</f>
        <v>172800</v>
      </c>
      <c r="J7" s="62">
        <f t="shared" ref="J7:J10" si="1">G7+I7</f>
        <v>172800</v>
      </c>
      <c r="BF7" s="98"/>
      <c r="BG7" s="100"/>
      <c r="BH7" s="99" t="s">
        <v>803</v>
      </c>
    </row>
    <row r="8" spans="1:67" s="5" customFormat="1" ht="22.5" x14ac:dyDescent="0.25">
      <c r="A8" s="2" t="s">
        <v>779</v>
      </c>
      <c r="B8" s="3"/>
      <c r="C8" s="17" t="s">
        <v>1085</v>
      </c>
      <c r="D8" s="18" t="s">
        <v>174</v>
      </c>
      <c r="E8" s="8">
        <v>1</v>
      </c>
      <c r="F8" s="14"/>
      <c r="G8" s="14"/>
      <c r="H8" s="14"/>
      <c r="I8" s="14"/>
      <c r="J8" s="14"/>
      <c r="BF8" s="6"/>
      <c r="BG8" s="11"/>
      <c r="BH8" s="1" t="s">
        <v>1085</v>
      </c>
    </row>
    <row r="9" spans="1:67" s="5" customFormat="1" ht="22.5" x14ac:dyDescent="0.25">
      <c r="A9" s="2" t="s">
        <v>781</v>
      </c>
      <c r="B9" s="3"/>
      <c r="C9" s="17" t="s">
        <v>1086</v>
      </c>
      <c r="D9" s="18" t="s">
        <v>174</v>
      </c>
      <c r="E9" s="8">
        <v>1</v>
      </c>
      <c r="F9" s="14"/>
      <c r="G9" s="14"/>
      <c r="H9" s="14"/>
      <c r="I9" s="14"/>
      <c r="J9" s="14"/>
      <c r="BF9" s="6"/>
      <c r="BG9" s="11"/>
      <c r="BH9" s="1" t="s">
        <v>1086</v>
      </c>
    </row>
    <row r="10" spans="1:67" s="66" customFormat="1" ht="45" x14ac:dyDescent="0.25">
      <c r="A10" s="67" t="s">
        <v>25</v>
      </c>
      <c r="B10" s="82" t="s">
        <v>911</v>
      </c>
      <c r="C10" s="69" t="s">
        <v>912</v>
      </c>
      <c r="D10" s="70" t="s">
        <v>804</v>
      </c>
      <c r="E10" s="72">
        <v>1.6</v>
      </c>
      <c r="F10" s="62"/>
      <c r="G10" s="62">
        <f>E10*F10</f>
        <v>0</v>
      </c>
      <c r="H10" s="62">
        <v>86400</v>
      </c>
      <c r="I10" s="62">
        <f>E10*H10</f>
        <v>138240</v>
      </c>
      <c r="J10" s="62">
        <f t="shared" si="1"/>
        <v>138240</v>
      </c>
      <c r="BF10" s="98"/>
      <c r="BG10" s="100"/>
      <c r="BH10" s="99" t="s">
        <v>912</v>
      </c>
    </row>
    <row r="11" spans="1:67" s="5" customFormat="1" ht="22.5" x14ac:dyDescent="0.25">
      <c r="A11" s="2" t="s">
        <v>785</v>
      </c>
      <c r="B11" s="3"/>
      <c r="C11" s="17" t="s">
        <v>1087</v>
      </c>
      <c r="D11" s="18" t="s">
        <v>174</v>
      </c>
      <c r="E11" s="8">
        <v>1</v>
      </c>
      <c r="F11" s="14"/>
      <c r="G11" s="14"/>
      <c r="H11" s="14"/>
      <c r="I11" s="14"/>
      <c r="J11" s="14"/>
      <c r="BF11" s="6"/>
      <c r="BG11" s="11"/>
      <c r="BH11" s="1" t="s">
        <v>1087</v>
      </c>
    </row>
    <row r="12" spans="1:67" s="5" customFormat="1" ht="22.5" x14ac:dyDescent="0.25">
      <c r="A12" s="2" t="s">
        <v>787</v>
      </c>
      <c r="B12" s="3"/>
      <c r="C12" s="17" t="s">
        <v>1088</v>
      </c>
      <c r="D12" s="18" t="s">
        <v>174</v>
      </c>
      <c r="E12" s="8">
        <v>1</v>
      </c>
      <c r="F12" s="14"/>
      <c r="G12" s="14"/>
      <c r="H12" s="14"/>
      <c r="I12" s="14"/>
      <c r="J12" s="14"/>
      <c r="BF12" s="6"/>
      <c r="BG12" s="11"/>
      <c r="BH12" s="1" t="s">
        <v>1088</v>
      </c>
    </row>
    <row r="13" spans="1:67" x14ac:dyDescent="0.25">
      <c r="G13" s="15">
        <f t="shared" ref="G13:I13" si="2">SUM(G2:G12)</f>
        <v>0</v>
      </c>
      <c r="H13" s="15"/>
      <c r="I13" s="15">
        <f t="shared" si="2"/>
        <v>656640</v>
      </c>
      <c r="J13" s="15">
        <f>SUM(J2:J12)</f>
        <v>656640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L89"/>
  <sheetViews>
    <sheetView workbookViewId="0">
      <pane ySplit="1" topLeftCell="A2" activePane="bottomLeft" state="frozen"/>
      <selection pane="bottomLeft" activeCell="F22" sqref="F2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13" style="1" customWidth="1"/>
    <col min="66"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29"/>
      <c r="D2" s="29"/>
      <c r="E2" s="22"/>
      <c r="BF2" s="6" t="s">
        <v>165</v>
      </c>
    </row>
    <row r="3" spans="1:64" s="66" customFormat="1" ht="33.75" x14ac:dyDescent="0.25">
      <c r="A3" s="67" t="s">
        <v>0</v>
      </c>
      <c r="B3" s="82" t="s">
        <v>166</v>
      </c>
      <c r="C3" s="69" t="s">
        <v>167</v>
      </c>
      <c r="D3" s="70" t="s">
        <v>168</v>
      </c>
      <c r="E3" s="83">
        <v>0.97767999999999999</v>
      </c>
      <c r="F3" s="62"/>
      <c r="G3" s="62">
        <f>E3*F3</f>
        <v>0</v>
      </c>
      <c r="H3" s="62">
        <v>236617.29809344572</v>
      </c>
      <c r="I3" s="62">
        <f>E3*H3</f>
        <v>231336</v>
      </c>
      <c r="J3" s="62">
        <f t="shared" ref="J3:J20" si="0">G3+I3</f>
        <v>231336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row>
    <row r="4" spans="1:64" s="5" customFormat="1" ht="15" x14ac:dyDescent="0.25">
      <c r="A4" s="2" t="s">
        <v>4</v>
      </c>
      <c r="B4" s="3" t="s">
        <v>169</v>
      </c>
      <c r="C4" s="17" t="s">
        <v>170</v>
      </c>
      <c r="D4" s="18" t="s">
        <v>171</v>
      </c>
      <c r="E4" s="24">
        <v>1.7402704</v>
      </c>
      <c r="F4" s="14">
        <v>380</v>
      </c>
      <c r="G4" s="14">
        <f>E4*F4</f>
        <v>661.30275200000005</v>
      </c>
      <c r="H4" s="14"/>
      <c r="I4" s="14">
        <f t="shared" ref="I4:I6" si="1">E4*H4</f>
        <v>0</v>
      </c>
      <c r="J4" s="14">
        <f t="shared" si="0"/>
        <v>661.30275200000005</v>
      </c>
      <c r="BF4" s="6"/>
      <c r="BG4" s="1" t="s">
        <v>170</v>
      </c>
    </row>
    <row r="5" spans="1:64" s="5" customFormat="1" ht="33.75" x14ac:dyDescent="0.25">
      <c r="A5" s="2" t="s">
        <v>172</v>
      </c>
      <c r="B5" s="3"/>
      <c r="C5" s="17" t="s">
        <v>173</v>
      </c>
      <c r="D5" s="18" t="s">
        <v>174</v>
      </c>
      <c r="E5" s="8">
        <v>22</v>
      </c>
      <c r="F5" s="14">
        <v>21505.9</v>
      </c>
      <c r="G5" s="14">
        <f t="shared" ref="G5:G68" si="2">E5*F5</f>
        <v>473129.80000000005</v>
      </c>
      <c r="H5" s="14"/>
      <c r="I5" s="14">
        <f t="shared" si="1"/>
        <v>0</v>
      </c>
      <c r="J5" s="14">
        <f t="shared" si="0"/>
        <v>473129.80000000005</v>
      </c>
      <c r="BF5" s="6"/>
      <c r="BG5" s="1" t="s">
        <v>173</v>
      </c>
    </row>
    <row r="6" spans="1:64" s="5" customFormat="1" ht="33.75" x14ac:dyDescent="0.25">
      <c r="A6" s="2" t="s">
        <v>175</v>
      </c>
      <c r="B6" s="3"/>
      <c r="C6" s="17" t="s">
        <v>176</v>
      </c>
      <c r="D6" s="18" t="s">
        <v>174</v>
      </c>
      <c r="E6" s="8">
        <v>12</v>
      </c>
      <c r="F6" s="14">
        <v>3421.34</v>
      </c>
      <c r="G6" s="14">
        <f t="shared" si="2"/>
        <v>41056.080000000002</v>
      </c>
      <c r="H6" s="14"/>
      <c r="I6" s="14">
        <f t="shared" si="1"/>
        <v>0</v>
      </c>
      <c r="J6" s="14">
        <f t="shared" si="0"/>
        <v>41056.080000000002</v>
      </c>
      <c r="BF6" s="6"/>
      <c r="BG6" s="1" t="s">
        <v>176</v>
      </c>
    </row>
    <row r="7" spans="1:64" s="5" customFormat="1" ht="45" x14ac:dyDescent="0.25">
      <c r="A7" s="2" t="s">
        <v>177</v>
      </c>
      <c r="B7" s="3"/>
      <c r="C7" s="17" t="s">
        <v>178</v>
      </c>
      <c r="D7" s="18" t="s">
        <v>174</v>
      </c>
      <c r="E7" s="8">
        <v>11</v>
      </c>
      <c r="F7" s="14">
        <v>102679.51200000002</v>
      </c>
      <c r="G7" s="14">
        <f t="shared" si="2"/>
        <v>1129474.6320000002</v>
      </c>
      <c r="H7" s="14"/>
      <c r="I7" s="14">
        <f t="shared" ref="I7:I70" si="3">E7*H7</f>
        <v>0</v>
      </c>
      <c r="J7" s="14">
        <f t="shared" ref="J7" si="4">G7+I7</f>
        <v>1129474.6320000002</v>
      </c>
      <c r="BF7" s="6"/>
      <c r="BG7" s="1" t="s">
        <v>178</v>
      </c>
    </row>
    <row r="8" spans="1:64" s="5" customFormat="1" ht="33.75" x14ac:dyDescent="0.25">
      <c r="A8" s="2" t="s">
        <v>179</v>
      </c>
      <c r="B8" s="3"/>
      <c r="C8" s="17" t="s">
        <v>180</v>
      </c>
      <c r="D8" s="18" t="s">
        <v>174</v>
      </c>
      <c r="E8" s="8">
        <v>3</v>
      </c>
      <c r="F8" s="14">
        <v>40966.171999999999</v>
      </c>
      <c r="G8" s="14">
        <f t="shared" si="2"/>
        <v>122898.516</v>
      </c>
      <c r="H8" s="14"/>
      <c r="I8" s="14">
        <f t="shared" si="3"/>
        <v>0</v>
      </c>
      <c r="J8" s="14">
        <f t="shared" si="0"/>
        <v>122898.516</v>
      </c>
      <c r="BF8" s="6"/>
      <c r="BG8" s="1" t="s">
        <v>180</v>
      </c>
    </row>
    <row r="9" spans="1:64" s="5" customFormat="1" ht="33.75" x14ac:dyDescent="0.25">
      <c r="A9" s="2" t="s">
        <v>181</v>
      </c>
      <c r="B9" s="3"/>
      <c r="C9" s="17" t="s">
        <v>182</v>
      </c>
      <c r="D9" s="18" t="s">
        <v>174</v>
      </c>
      <c r="E9" s="8">
        <v>3</v>
      </c>
      <c r="F9" s="14">
        <v>40788.28</v>
      </c>
      <c r="G9" s="14">
        <f t="shared" si="2"/>
        <v>122364.84</v>
      </c>
      <c r="H9" s="14"/>
      <c r="I9" s="14">
        <f t="shared" si="3"/>
        <v>0</v>
      </c>
      <c r="J9" s="14">
        <f t="shared" si="0"/>
        <v>122364.84</v>
      </c>
      <c r="BF9" s="6"/>
      <c r="BG9" s="1" t="s">
        <v>182</v>
      </c>
    </row>
    <row r="10" spans="1:64" s="5" customFormat="1" ht="45" x14ac:dyDescent="0.25">
      <c r="A10" s="2" t="s">
        <v>183</v>
      </c>
      <c r="B10" s="3"/>
      <c r="C10" s="17" t="s">
        <v>184</v>
      </c>
      <c r="D10" s="18" t="s">
        <v>174</v>
      </c>
      <c r="E10" s="8">
        <v>11</v>
      </c>
      <c r="F10" s="14">
        <v>111960.42</v>
      </c>
      <c r="G10" s="14">
        <f t="shared" si="2"/>
        <v>1231564.6199999999</v>
      </c>
      <c r="H10" s="14"/>
      <c r="I10" s="14">
        <f t="shared" si="3"/>
        <v>0</v>
      </c>
      <c r="J10" s="14">
        <f t="shared" si="0"/>
        <v>1231564.6199999999</v>
      </c>
      <c r="BF10" s="6"/>
      <c r="BG10" s="1" t="s">
        <v>184</v>
      </c>
    </row>
    <row r="11" spans="1:64" s="5" customFormat="1" ht="45" x14ac:dyDescent="0.25">
      <c r="A11" s="2" t="s">
        <v>185</v>
      </c>
      <c r="B11" s="3"/>
      <c r="C11" s="17" t="s">
        <v>186</v>
      </c>
      <c r="D11" s="18" t="s">
        <v>174</v>
      </c>
      <c r="E11" s="8">
        <v>5</v>
      </c>
      <c r="F11" s="14">
        <v>30773.964</v>
      </c>
      <c r="G11" s="14">
        <f t="shared" si="2"/>
        <v>153869.82</v>
      </c>
      <c r="H11" s="14"/>
      <c r="I11" s="14">
        <f t="shared" si="3"/>
        <v>0</v>
      </c>
      <c r="J11" s="14">
        <f t="shared" si="0"/>
        <v>153869.82</v>
      </c>
      <c r="BF11" s="6"/>
      <c r="BG11" s="1" t="s">
        <v>186</v>
      </c>
    </row>
    <row r="12" spans="1:64" s="5" customFormat="1" ht="45" x14ac:dyDescent="0.25">
      <c r="A12" s="2" t="s">
        <v>187</v>
      </c>
      <c r="B12" s="3"/>
      <c r="C12" s="17" t="s">
        <v>188</v>
      </c>
      <c r="D12" s="18" t="s">
        <v>174</v>
      </c>
      <c r="E12" s="8">
        <v>7</v>
      </c>
      <c r="F12" s="14">
        <v>34645.611000000004</v>
      </c>
      <c r="G12" s="14">
        <f t="shared" si="2"/>
        <v>242519.27700000003</v>
      </c>
      <c r="H12" s="14"/>
      <c r="I12" s="14">
        <f t="shared" si="3"/>
        <v>0</v>
      </c>
      <c r="J12" s="14">
        <f t="shared" si="0"/>
        <v>242519.27700000003</v>
      </c>
      <c r="BF12" s="6"/>
      <c r="BG12" s="1" t="s">
        <v>188</v>
      </c>
    </row>
    <row r="13" spans="1:64" s="5" customFormat="1" ht="33.75" x14ac:dyDescent="0.25">
      <c r="A13" s="2" t="s">
        <v>189</v>
      </c>
      <c r="B13" s="3"/>
      <c r="C13" s="17" t="s">
        <v>190</v>
      </c>
      <c r="D13" s="18" t="s">
        <v>174</v>
      </c>
      <c r="E13" s="8">
        <v>10</v>
      </c>
      <c r="F13" s="14">
        <v>2486.4840000000004</v>
      </c>
      <c r="G13" s="14">
        <f t="shared" si="2"/>
        <v>24864.840000000004</v>
      </c>
      <c r="H13" s="14"/>
      <c r="I13" s="14">
        <f t="shared" si="3"/>
        <v>0</v>
      </c>
      <c r="J13" s="14">
        <f t="shared" si="0"/>
        <v>24864.840000000004</v>
      </c>
      <c r="BF13" s="6"/>
      <c r="BG13" s="1" t="s">
        <v>190</v>
      </c>
    </row>
    <row r="14" spans="1:64" s="5" customFormat="1" ht="33.75" x14ac:dyDescent="0.25">
      <c r="A14" s="2" t="s">
        <v>191</v>
      </c>
      <c r="B14" s="3"/>
      <c r="C14" s="17" t="s">
        <v>192</v>
      </c>
      <c r="D14" s="18" t="s">
        <v>174</v>
      </c>
      <c r="E14" s="8">
        <v>18</v>
      </c>
      <c r="F14" s="14">
        <v>4861.7400000000007</v>
      </c>
      <c r="G14" s="14">
        <f t="shared" si="2"/>
        <v>87511.32</v>
      </c>
      <c r="H14" s="14"/>
      <c r="I14" s="14">
        <f t="shared" si="3"/>
        <v>0</v>
      </c>
      <c r="J14" s="14">
        <f t="shared" si="0"/>
        <v>87511.32</v>
      </c>
      <c r="BF14" s="6"/>
      <c r="BG14" s="1" t="s">
        <v>192</v>
      </c>
    </row>
    <row r="15" spans="1:64" s="5" customFormat="1" ht="15" x14ac:dyDescent="0.25">
      <c r="A15" s="2" t="s">
        <v>37</v>
      </c>
      <c r="B15" s="3"/>
      <c r="C15" s="17" t="s">
        <v>193</v>
      </c>
      <c r="D15" s="18" t="s">
        <v>39</v>
      </c>
      <c r="E15" s="8">
        <v>10</v>
      </c>
      <c r="F15" s="14">
        <v>391.15699999999998</v>
      </c>
      <c r="G15" s="14">
        <f t="shared" si="2"/>
        <v>3911.5699999999997</v>
      </c>
      <c r="H15" s="14"/>
      <c r="I15" s="14">
        <f t="shared" si="3"/>
        <v>0</v>
      </c>
      <c r="J15" s="14">
        <f t="shared" si="0"/>
        <v>3911.5699999999997</v>
      </c>
      <c r="BF15" s="6"/>
      <c r="BG15" s="1" t="s">
        <v>193</v>
      </c>
    </row>
    <row r="16" spans="1:64" s="5" customFormat="1" ht="33.75" x14ac:dyDescent="0.25">
      <c r="A16" s="2" t="s">
        <v>40</v>
      </c>
      <c r="B16" s="3"/>
      <c r="C16" s="17" t="s">
        <v>194</v>
      </c>
      <c r="D16" s="18" t="s">
        <v>174</v>
      </c>
      <c r="E16" s="8">
        <v>60</v>
      </c>
      <c r="F16" s="14">
        <v>1598.454</v>
      </c>
      <c r="G16" s="14">
        <f t="shared" si="2"/>
        <v>95907.239999999991</v>
      </c>
      <c r="H16" s="14"/>
      <c r="I16" s="14">
        <f t="shared" si="3"/>
        <v>0</v>
      </c>
      <c r="J16" s="14">
        <f t="shared" si="0"/>
        <v>95907.239999999991</v>
      </c>
      <c r="BF16" s="6"/>
      <c r="BG16" s="1" t="s">
        <v>194</v>
      </c>
    </row>
    <row r="17" spans="1:64" s="5" customFormat="1" ht="33.75" x14ac:dyDescent="0.25">
      <c r="A17" s="2" t="s">
        <v>42</v>
      </c>
      <c r="B17" s="3"/>
      <c r="C17" s="17" t="s">
        <v>195</v>
      </c>
      <c r="D17" s="18" t="s">
        <v>174</v>
      </c>
      <c r="E17" s="8">
        <v>12</v>
      </c>
      <c r="F17" s="14">
        <v>2663.4920000000002</v>
      </c>
      <c r="G17" s="14">
        <f t="shared" si="2"/>
        <v>31961.904000000002</v>
      </c>
      <c r="H17" s="14"/>
      <c r="I17" s="14">
        <f t="shared" si="3"/>
        <v>0</v>
      </c>
      <c r="J17" s="14">
        <f t="shared" si="0"/>
        <v>31961.904000000002</v>
      </c>
      <c r="BF17" s="6"/>
      <c r="BG17" s="1" t="s">
        <v>195</v>
      </c>
    </row>
    <row r="18" spans="1:64" s="5" customFormat="1" ht="33.75" x14ac:dyDescent="0.25">
      <c r="A18" s="2" t="s">
        <v>44</v>
      </c>
      <c r="B18" s="3"/>
      <c r="C18" s="17" t="s">
        <v>196</v>
      </c>
      <c r="D18" s="18" t="s">
        <v>174</v>
      </c>
      <c r="E18" s="8">
        <v>165</v>
      </c>
      <c r="F18" s="14">
        <v>447.73300000000006</v>
      </c>
      <c r="G18" s="14">
        <f t="shared" si="2"/>
        <v>73875.945000000007</v>
      </c>
      <c r="H18" s="14"/>
      <c r="I18" s="14">
        <f t="shared" si="3"/>
        <v>0</v>
      </c>
      <c r="J18" s="14">
        <f t="shared" si="0"/>
        <v>73875.945000000007</v>
      </c>
      <c r="BF18" s="6"/>
      <c r="BG18" s="1" t="s">
        <v>196</v>
      </c>
    </row>
    <row r="19" spans="1:64" s="5" customFormat="1" ht="33.75" x14ac:dyDescent="0.25">
      <c r="A19" s="2" t="s">
        <v>46</v>
      </c>
      <c r="B19" s="3"/>
      <c r="C19" s="17" t="s">
        <v>197</v>
      </c>
      <c r="D19" s="18" t="s">
        <v>174</v>
      </c>
      <c r="E19" s="8">
        <v>27</v>
      </c>
      <c r="F19" s="14">
        <v>298.49300000000005</v>
      </c>
      <c r="G19" s="14">
        <f t="shared" si="2"/>
        <v>8059.3110000000015</v>
      </c>
      <c r="H19" s="14"/>
      <c r="I19" s="14">
        <f t="shared" si="3"/>
        <v>0</v>
      </c>
      <c r="J19" s="14">
        <f t="shared" si="0"/>
        <v>8059.3110000000015</v>
      </c>
      <c r="BF19" s="6"/>
      <c r="BG19" s="1" t="s">
        <v>197</v>
      </c>
    </row>
    <row r="20" spans="1:64" s="5" customFormat="1" ht="33.75" x14ac:dyDescent="0.25">
      <c r="A20" s="2" t="s">
        <v>48</v>
      </c>
      <c r="B20" s="3"/>
      <c r="C20" s="17" t="s">
        <v>198</v>
      </c>
      <c r="D20" s="18" t="s">
        <v>174</v>
      </c>
      <c r="E20" s="8">
        <v>20</v>
      </c>
      <c r="F20" s="14">
        <v>1336.9070000000002</v>
      </c>
      <c r="G20" s="14">
        <f t="shared" si="2"/>
        <v>26738.140000000003</v>
      </c>
      <c r="H20" s="14"/>
      <c r="I20" s="14">
        <f t="shared" si="3"/>
        <v>0</v>
      </c>
      <c r="J20" s="14">
        <f t="shared" si="0"/>
        <v>26738.140000000003</v>
      </c>
      <c r="BF20" s="6"/>
      <c r="BG20" s="1" t="s">
        <v>198</v>
      </c>
    </row>
    <row r="21" spans="1:64" s="66" customFormat="1" ht="22.5" x14ac:dyDescent="0.25">
      <c r="A21" s="67" t="s">
        <v>199</v>
      </c>
      <c r="B21" s="82" t="s">
        <v>200</v>
      </c>
      <c r="C21" s="69" t="s">
        <v>201</v>
      </c>
      <c r="D21" s="70" t="s">
        <v>3</v>
      </c>
      <c r="E21" s="84">
        <v>1.1494</v>
      </c>
      <c r="F21" s="85"/>
      <c r="G21" s="62">
        <f>E21*F21</f>
        <v>0</v>
      </c>
      <c r="H21" s="62">
        <v>347283.80024360534</v>
      </c>
      <c r="I21" s="85">
        <f t="shared" si="3"/>
        <v>399167.99999999994</v>
      </c>
      <c r="J21" s="62">
        <f t="shared" ref="J21:J74" si="5">G21+I21</f>
        <v>399167.99999999994</v>
      </c>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4"/>
      <c r="BG21" s="65" t="s">
        <v>201</v>
      </c>
      <c r="BH21" s="63"/>
      <c r="BI21" s="63"/>
      <c r="BJ21" s="63"/>
      <c r="BK21" s="63"/>
      <c r="BL21" s="63"/>
    </row>
    <row r="22" spans="1:64" s="5" customFormat="1" ht="15" x14ac:dyDescent="0.25">
      <c r="A22" s="2" t="s">
        <v>202</v>
      </c>
      <c r="B22" s="3" t="s">
        <v>169</v>
      </c>
      <c r="C22" s="17" t="s">
        <v>170</v>
      </c>
      <c r="D22" s="18" t="s">
        <v>171</v>
      </c>
      <c r="E22" s="23">
        <v>1.43675</v>
      </c>
      <c r="F22" s="14">
        <v>380</v>
      </c>
      <c r="G22" s="14">
        <f t="shared" si="2"/>
        <v>545.96500000000003</v>
      </c>
      <c r="H22" s="14"/>
      <c r="I22" s="14">
        <f t="shared" si="3"/>
        <v>0</v>
      </c>
      <c r="J22" s="14">
        <f t="shared" si="5"/>
        <v>545.96500000000003</v>
      </c>
      <c r="BF22" s="6"/>
      <c r="BG22" s="1" t="s">
        <v>170</v>
      </c>
    </row>
    <row r="23" spans="1:64" s="5" customFormat="1" ht="22.5" x14ac:dyDescent="0.25">
      <c r="A23" s="2" t="s">
        <v>54</v>
      </c>
      <c r="B23" s="3"/>
      <c r="C23" s="17" t="s">
        <v>203</v>
      </c>
      <c r="D23" s="18" t="s">
        <v>174</v>
      </c>
      <c r="E23" s="8">
        <v>11</v>
      </c>
      <c r="F23" s="14">
        <v>7060.6120000000001</v>
      </c>
      <c r="G23" s="14">
        <f t="shared" si="2"/>
        <v>77666.732000000004</v>
      </c>
      <c r="H23" s="14"/>
      <c r="I23" s="14">
        <f t="shared" si="3"/>
        <v>0</v>
      </c>
      <c r="J23" s="14">
        <f t="shared" si="5"/>
        <v>77666.732000000004</v>
      </c>
      <c r="BF23" s="6"/>
      <c r="BG23" s="1" t="s">
        <v>203</v>
      </c>
    </row>
    <row r="24" spans="1:64" s="5" customFormat="1" ht="22.5" x14ac:dyDescent="0.25">
      <c r="A24" s="2" t="s">
        <v>56</v>
      </c>
      <c r="B24" s="3"/>
      <c r="C24" s="17" t="s">
        <v>204</v>
      </c>
      <c r="D24" s="18" t="s">
        <v>174</v>
      </c>
      <c r="E24" s="8">
        <v>7</v>
      </c>
      <c r="F24" s="14">
        <v>5883.8389999999999</v>
      </c>
      <c r="G24" s="14">
        <f t="shared" si="2"/>
        <v>41186.873</v>
      </c>
      <c r="H24" s="14"/>
      <c r="I24" s="14">
        <f t="shared" si="3"/>
        <v>0</v>
      </c>
      <c r="J24" s="14">
        <f t="shared" si="5"/>
        <v>41186.873</v>
      </c>
      <c r="BF24" s="6"/>
      <c r="BG24" s="1" t="s">
        <v>204</v>
      </c>
    </row>
    <row r="25" spans="1:64" s="5" customFormat="1" ht="22.5" x14ac:dyDescent="0.25">
      <c r="A25" s="2" t="s">
        <v>58</v>
      </c>
      <c r="B25" s="3"/>
      <c r="C25" s="17" t="s">
        <v>205</v>
      </c>
      <c r="D25" s="18" t="s">
        <v>174</v>
      </c>
      <c r="E25" s="8">
        <v>11</v>
      </c>
      <c r="F25" s="14">
        <v>4286.75</v>
      </c>
      <c r="G25" s="14">
        <f t="shared" si="2"/>
        <v>47154.25</v>
      </c>
      <c r="H25" s="14"/>
      <c r="I25" s="14">
        <f t="shared" si="3"/>
        <v>0</v>
      </c>
      <c r="J25" s="14">
        <f t="shared" si="5"/>
        <v>47154.25</v>
      </c>
      <c r="BF25" s="6"/>
      <c r="BG25" s="1" t="s">
        <v>205</v>
      </c>
    </row>
    <row r="26" spans="1:64" s="5" customFormat="1" ht="22.5" x14ac:dyDescent="0.25">
      <c r="A26" s="2" t="s">
        <v>60</v>
      </c>
      <c r="B26" s="3"/>
      <c r="C26" s="17" t="s">
        <v>206</v>
      </c>
      <c r="D26" s="18" t="s">
        <v>174</v>
      </c>
      <c r="E26" s="8">
        <v>4</v>
      </c>
      <c r="F26" s="14">
        <v>10891.712</v>
      </c>
      <c r="G26" s="14">
        <f t="shared" si="2"/>
        <v>43566.847999999998</v>
      </c>
      <c r="H26" s="14"/>
      <c r="I26" s="14">
        <f t="shared" si="3"/>
        <v>0</v>
      </c>
      <c r="J26" s="14">
        <f t="shared" si="5"/>
        <v>43566.847999999998</v>
      </c>
      <c r="BF26" s="6"/>
      <c r="BG26" s="1" t="s">
        <v>206</v>
      </c>
    </row>
    <row r="27" spans="1:64" s="5" customFormat="1" ht="22.5" x14ac:dyDescent="0.25">
      <c r="A27" s="2" t="s">
        <v>62</v>
      </c>
      <c r="B27" s="3"/>
      <c r="C27" s="17" t="s">
        <v>207</v>
      </c>
      <c r="D27" s="18" t="s">
        <v>174</v>
      </c>
      <c r="E27" s="8">
        <v>6</v>
      </c>
      <c r="F27" s="14">
        <v>38820.067000000003</v>
      </c>
      <c r="G27" s="14">
        <f t="shared" si="2"/>
        <v>232920.402</v>
      </c>
      <c r="H27" s="14"/>
      <c r="I27" s="14">
        <f t="shared" si="3"/>
        <v>0</v>
      </c>
      <c r="J27" s="14">
        <f t="shared" si="5"/>
        <v>232920.402</v>
      </c>
      <c r="BF27" s="6"/>
      <c r="BG27" s="1" t="s">
        <v>207</v>
      </c>
    </row>
    <row r="28" spans="1:64" s="5" customFormat="1" ht="56.25" x14ac:dyDescent="0.25">
      <c r="A28" s="2" t="s">
        <v>64</v>
      </c>
      <c r="B28" s="3"/>
      <c r="C28" s="17" t="s">
        <v>208</v>
      </c>
      <c r="D28" s="18" t="s">
        <v>174</v>
      </c>
      <c r="E28" s="8">
        <v>5</v>
      </c>
      <c r="F28" s="14">
        <v>23766.547999999999</v>
      </c>
      <c r="G28" s="14">
        <f t="shared" si="2"/>
        <v>118832.73999999999</v>
      </c>
      <c r="H28" s="14"/>
      <c r="I28" s="14">
        <f t="shared" si="3"/>
        <v>0</v>
      </c>
      <c r="J28" s="14">
        <f t="shared" si="5"/>
        <v>118832.73999999999</v>
      </c>
      <c r="BF28" s="6"/>
      <c r="BG28" s="1" t="s">
        <v>208</v>
      </c>
    </row>
    <row r="29" spans="1:64" s="5" customFormat="1" ht="22.5" x14ac:dyDescent="0.25">
      <c r="A29" s="2" t="s">
        <v>66</v>
      </c>
      <c r="B29" s="3"/>
      <c r="C29" s="17" t="s">
        <v>209</v>
      </c>
      <c r="D29" s="18" t="s">
        <v>174</v>
      </c>
      <c r="E29" s="8">
        <v>3</v>
      </c>
      <c r="F29" s="14">
        <v>6213.3110000000006</v>
      </c>
      <c r="G29" s="14">
        <f t="shared" si="2"/>
        <v>18639.933000000001</v>
      </c>
      <c r="H29" s="14"/>
      <c r="I29" s="14">
        <f t="shared" si="3"/>
        <v>0</v>
      </c>
      <c r="J29" s="14">
        <f t="shared" si="5"/>
        <v>18639.933000000001</v>
      </c>
      <c r="BF29" s="6"/>
      <c r="BG29" s="1" t="s">
        <v>209</v>
      </c>
    </row>
    <row r="30" spans="1:64" s="5" customFormat="1" ht="22.5" x14ac:dyDescent="0.25">
      <c r="A30" s="2" t="s">
        <v>68</v>
      </c>
      <c r="B30" s="3"/>
      <c r="C30" s="17" t="s">
        <v>210</v>
      </c>
      <c r="D30" s="18" t="s">
        <v>174</v>
      </c>
      <c r="E30" s="8">
        <v>5</v>
      </c>
      <c r="F30" s="14">
        <v>4497.701</v>
      </c>
      <c r="G30" s="14">
        <f t="shared" si="2"/>
        <v>22488.505000000001</v>
      </c>
      <c r="H30" s="14"/>
      <c r="I30" s="14">
        <f t="shared" si="3"/>
        <v>0</v>
      </c>
      <c r="J30" s="14">
        <f t="shared" si="5"/>
        <v>22488.505000000001</v>
      </c>
      <c r="BF30" s="6"/>
      <c r="BG30" s="1" t="s">
        <v>210</v>
      </c>
    </row>
    <row r="31" spans="1:64" s="5" customFormat="1" ht="22.5" x14ac:dyDescent="0.25">
      <c r="A31" s="2" t="s">
        <v>70</v>
      </c>
      <c r="B31" s="3"/>
      <c r="C31" s="17" t="s">
        <v>211</v>
      </c>
      <c r="D31" s="18" t="s">
        <v>174</v>
      </c>
      <c r="E31" s="8">
        <v>22</v>
      </c>
      <c r="F31" s="14">
        <v>5610.527</v>
      </c>
      <c r="G31" s="14">
        <f t="shared" si="2"/>
        <v>123431.594</v>
      </c>
      <c r="H31" s="14"/>
      <c r="I31" s="14">
        <f t="shared" si="3"/>
        <v>0</v>
      </c>
      <c r="J31" s="14">
        <f t="shared" si="5"/>
        <v>123431.594</v>
      </c>
      <c r="BF31" s="6"/>
      <c r="BG31" s="1" t="s">
        <v>211</v>
      </c>
    </row>
    <row r="32" spans="1:64" s="5" customFormat="1" ht="22.5" x14ac:dyDescent="0.25">
      <c r="A32" s="2" t="s">
        <v>72</v>
      </c>
      <c r="B32" s="3"/>
      <c r="C32" s="17" t="s">
        <v>212</v>
      </c>
      <c r="D32" s="18" t="s">
        <v>174</v>
      </c>
      <c r="E32" s="8">
        <v>11</v>
      </c>
      <c r="F32" s="14">
        <v>6732.6350000000002</v>
      </c>
      <c r="G32" s="14">
        <f t="shared" si="2"/>
        <v>74058.985000000001</v>
      </c>
      <c r="H32" s="14"/>
      <c r="I32" s="14">
        <f t="shared" si="3"/>
        <v>0</v>
      </c>
      <c r="J32" s="14">
        <f t="shared" si="5"/>
        <v>74058.985000000001</v>
      </c>
      <c r="BF32" s="6"/>
      <c r="BG32" s="1" t="s">
        <v>212</v>
      </c>
    </row>
    <row r="33" spans="1:60" s="5" customFormat="1" ht="22.5" x14ac:dyDescent="0.25">
      <c r="A33" s="2" t="s">
        <v>74</v>
      </c>
      <c r="B33" s="3"/>
      <c r="C33" s="17" t="s">
        <v>209</v>
      </c>
      <c r="D33" s="18" t="s">
        <v>174</v>
      </c>
      <c r="E33" s="8">
        <v>12</v>
      </c>
      <c r="F33" s="14">
        <v>6213.3110000000006</v>
      </c>
      <c r="G33" s="14">
        <f t="shared" si="2"/>
        <v>74559.732000000004</v>
      </c>
      <c r="H33" s="14"/>
      <c r="I33" s="14">
        <f t="shared" si="3"/>
        <v>0</v>
      </c>
      <c r="J33" s="14">
        <f t="shared" si="5"/>
        <v>74559.732000000004</v>
      </c>
      <c r="BF33" s="6"/>
      <c r="BG33" s="1" t="s">
        <v>209</v>
      </c>
    </row>
    <row r="34" spans="1:60" s="5" customFormat="1" ht="22.5" x14ac:dyDescent="0.25">
      <c r="A34" s="2" t="s">
        <v>76</v>
      </c>
      <c r="B34" s="3"/>
      <c r="C34" s="17" t="s">
        <v>213</v>
      </c>
      <c r="D34" s="18" t="s">
        <v>174</v>
      </c>
      <c r="E34" s="8">
        <v>16</v>
      </c>
      <c r="F34" s="14">
        <v>12788.373</v>
      </c>
      <c r="G34" s="14">
        <f t="shared" si="2"/>
        <v>204613.96799999999</v>
      </c>
      <c r="H34" s="14"/>
      <c r="I34" s="14">
        <f t="shared" si="3"/>
        <v>0</v>
      </c>
      <c r="J34" s="14">
        <f t="shared" si="5"/>
        <v>204613.96799999999</v>
      </c>
      <c r="BF34" s="6"/>
      <c r="BG34" s="1" t="s">
        <v>213</v>
      </c>
    </row>
    <row r="35" spans="1:60" s="5" customFormat="1" ht="22.5" x14ac:dyDescent="0.25">
      <c r="A35" s="2" t="s">
        <v>78</v>
      </c>
      <c r="B35" s="3"/>
      <c r="C35" s="17" t="s">
        <v>214</v>
      </c>
      <c r="D35" s="18" t="s">
        <v>174</v>
      </c>
      <c r="E35" s="8">
        <v>7</v>
      </c>
      <c r="F35" s="14">
        <v>12047.945</v>
      </c>
      <c r="G35" s="14">
        <f t="shared" si="2"/>
        <v>84335.614999999991</v>
      </c>
      <c r="H35" s="14"/>
      <c r="I35" s="14">
        <f t="shared" si="3"/>
        <v>0</v>
      </c>
      <c r="J35" s="14">
        <f t="shared" si="5"/>
        <v>84335.614999999991</v>
      </c>
      <c r="BF35" s="6"/>
      <c r="BG35" s="1" t="s">
        <v>214</v>
      </c>
    </row>
    <row r="36" spans="1:60" s="5" customFormat="1" ht="22.5" x14ac:dyDescent="0.25">
      <c r="A36" s="2" t="s">
        <v>80</v>
      </c>
      <c r="B36" s="3"/>
      <c r="C36" s="17" t="s">
        <v>215</v>
      </c>
      <c r="D36" s="18" t="s">
        <v>174</v>
      </c>
      <c r="E36" s="8">
        <v>60</v>
      </c>
      <c r="F36" s="14">
        <v>1504.4770000000001</v>
      </c>
      <c r="G36" s="14">
        <f t="shared" si="2"/>
        <v>90268.62000000001</v>
      </c>
      <c r="H36" s="14"/>
      <c r="I36" s="14">
        <f t="shared" si="3"/>
        <v>0</v>
      </c>
      <c r="J36" s="14">
        <f t="shared" si="5"/>
        <v>90268.62000000001</v>
      </c>
      <c r="BF36" s="6"/>
      <c r="BG36" s="1" t="s">
        <v>215</v>
      </c>
    </row>
    <row r="37" spans="1:60" s="5" customFormat="1" ht="22.5" x14ac:dyDescent="0.25">
      <c r="A37" s="2" t="s">
        <v>82</v>
      </c>
      <c r="B37" s="3"/>
      <c r="C37" s="17" t="s">
        <v>216</v>
      </c>
      <c r="D37" s="18" t="s">
        <v>174</v>
      </c>
      <c r="E37" s="8">
        <v>10</v>
      </c>
      <c r="F37" s="14">
        <v>822.78300000000002</v>
      </c>
      <c r="G37" s="14">
        <f t="shared" si="2"/>
        <v>8227.83</v>
      </c>
      <c r="H37" s="14"/>
      <c r="I37" s="14">
        <f t="shared" si="3"/>
        <v>0</v>
      </c>
      <c r="J37" s="14">
        <f t="shared" si="5"/>
        <v>8227.83</v>
      </c>
      <c r="BF37" s="6"/>
      <c r="BG37" s="1" t="s">
        <v>216</v>
      </c>
    </row>
    <row r="38" spans="1:60" s="5" customFormat="1" ht="45" x14ac:dyDescent="0.25">
      <c r="A38" s="2" t="s">
        <v>84</v>
      </c>
      <c r="B38" s="3"/>
      <c r="C38" s="17" t="s">
        <v>217</v>
      </c>
      <c r="D38" s="18" t="s">
        <v>174</v>
      </c>
      <c r="E38" s="8">
        <v>36</v>
      </c>
      <c r="F38" s="14">
        <v>592.02</v>
      </c>
      <c r="G38" s="14">
        <f t="shared" si="2"/>
        <v>21312.720000000001</v>
      </c>
      <c r="H38" s="14"/>
      <c r="I38" s="14">
        <f t="shared" si="3"/>
        <v>0</v>
      </c>
      <c r="J38" s="14">
        <f t="shared" si="5"/>
        <v>21312.720000000001</v>
      </c>
      <c r="BF38" s="6"/>
      <c r="BG38" s="1" t="s">
        <v>217</v>
      </c>
    </row>
    <row r="39" spans="1:60" s="5" customFormat="1" ht="22.5" x14ac:dyDescent="0.25">
      <c r="A39" s="2" t="s">
        <v>86</v>
      </c>
      <c r="B39" s="3"/>
      <c r="C39" s="17" t="s">
        <v>218</v>
      </c>
      <c r="D39" s="18" t="s">
        <v>174</v>
      </c>
      <c r="E39" s="8">
        <v>15</v>
      </c>
      <c r="F39" s="14">
        <v>4672.1869999999999</v>
      </c>
      <c r="G39" s="14">
        <f t="shared" si="2"/>
        <v>70082.804999999993</v>
      </c>
      <c r="H39" s="14"/>
      <c r="I39" s="14">
        <f t="shared" si="3"/>
        <v>0</v>
      </c>
      <c r="J39" s="14">
        <f t="shared" si="5"/>
        <v>70082.804999999993</v>
      </c>
      <c r="BF39" s="6"/>
      <c r="BG39" s="1" t="s">
        <v>218</v>
      </c>
    </row>
    <row r="40" spans="1:60" s="5" customFormat="1" ht="22.5" x14ac:dyDescent="0.25">
      <c r="A40" s="2" t="s">
        <v>88</v>
      </c>
      <c r="B40" s="3"/>
      <c r="C40" s="17" t="s">
        <v>219</v>
      </c>
      <c r="D40" s="18" t="s">
        <v>174</v>
      </c>
      <c r="E40" s="8">
        <v>7</v>
      </c>
      <c r="F40" s="14">
        <v>5803.3429999999998</v>
      </c>
      <c r="G40" s="14">
        <f t="shared" si="2"/>
        <v>40623.400999999998</v>
      </c>
      <c r="H40" s="14"/>
      <c r="I40" s="14">
        <f t="shared" si="3"/>
        <v>0</v>
      </c>
      <c r="J40" s="14">
        <f t="shared" si="5"/>
        <v>40623.400999999998</v>
      </c>
      <c r="BF40" s="6"/>
      <c r="BG40" s="1" t="s">
        <v>219</v>
      </c>
    </row>
    <row r="41" spans="1:60" s="5" customFormat="1" ht="22.5" x14ac:dyDescent="0.25">
      <c r="A41" s="2" t="s">
        <v>90</v>
      </c>
      <c r="B41" s="3"/>
      <c r="C41" s="17" t="s">
        <v>220</v>
      </c>
      <c r="D41" s="18" t="s">
        <v>174</v>
      </c>
      <c r="E41" s="8">
        <v>40</v>
      </c>
      <c r="F41" s="14">
        <v>7032.87</v>
      </c>
      <c r="G41" s="14">
        <f t="shared" si="2"/>
        <v>281314.8</v>
      </c>
      <c r="H41" s="14"/>
      <c r="I41" s="14">
        <f t="shared" si="3"/>
        <v>0</v>
      </c>
      <c r="J41" s="14">
        <f t="shared" si="5"/>
        <v>281314.8</v>
      </c>
      <c r="BF41" s="6"/>
      <c r="BG41" s="1" t="s">
        <v>220</v>
      </c>
    </row>
    <row r="42" spans="1:60" s="5" customFormat="1" ht="22.5" x14ac:dyDescent="0.25">
      <c r="A42" s="2" t="s">
        <v>92</v>
      </c>
      <c r="B42" s="3"/>
      <c r="C42" s="17" t="s">
        <v>221</v>
      </c>
      <c r="D42" s="18" t="s">
        <v>174</v>
      </c>
      <c r="E42" s="8">
        <v>77</v>
      </c>
      <c r="F42" s="14">
        <v>170</v>
      </c>
      <c r="G42" s="14">
        <f t="shared" si="2"/>
        <v>13090</v>
      </c>
      <c r="H42" s="14"/>
      <c r="I42" s="14">
        <f t="shared" si="3"/>
        <v>0</v>
      </c>
      <c r="J42" s="14">
        <f t="shared" si="5"/>
        <v>13090</v>
      </c>
      <c r="BF42" s="6"/>
      <c r="BG42" s="1" t="s">
        <v>221</v>
      </c>
      <c r="BH42" s="11"/>
    </row>
    <row r="43" spans="1:60" s="5" customFormat="1" ht="22.5" x14ac:dyDescent="0.25">
      <c r="A43" s="2" t="s">
        <v>94</v>
      </c>
      <c r="B43" s="3"/>
      <c r="C43" s="17" t="s">
        <v>222</v>
      </c>
      <c r="D43" s="18" t="s">
        <v>174</v>
      </c>
      <c r="E43" s="8">
        <v>18</v>
      </c>
      <c r="F43" s="14">
        <v>250</v>
      </c>
      <c r="G43" s="14">
        <f t="shared" si="2"/>
        <v>4500</v>
      </c>
      <c r="H43" s="14"/>
      <c r="I43" s="14">
        <f t="shared" si="3"/>
        <v>0</v>
      </c>
      <c r="J43" s="14">
        <f t="shared" si="5"/>
        <v>4500</v>
      </c>
      <c r="BF43" s="6"/>
      <c r="BG43" s="1" t="s">
        <v>222</v>
      </c>
      <c r="BH43" s="11"/>
    </row>
    <row r="44" spans="1:60" s="5" customFormat="1" ht="22.5" x14ac:dyDescent="0.25">
      <c r="A44" s="2" t="s">
        <v>96</v>
      </c>
      <c r="B44" s="3"/>
      <c r="C44" s="17" t="s">
        <v>223</v>
      </c>
      <c r="D44" s="18" t="s">
        <v>174</v>
      </c>
      <c r="E44" s="8">
        <v>70</v>
      </c>
      <c r="F44" s="14">
        <v>1163.4740000000002</v>
      </c>
      <c r="G44" s="14">
        <f t="shared" si="2"/>
        <v>81443.180000000008</v>
      </c>
      <c r="H44" s="14"/>
      <c r="I44" s="14">
        <f t="shared" si="3"/>
        <v>0</v>
      </c>
      <c r="J44" s="14">
        <f t="shared" si="5"/>
        <v>81443.180000000008</v>
      </c>
      <c r="BF44" s="6"/>
      <c r="BG44" s="1" t="s">
        <v>223</v>
      </c>
      <c r="BH44" s="11"/>
    </row>
    <row r="45" spans="1:60" s="5" customFormat="1" ht="33.75" x14ac:dyDescent="0.25">
      <c r="A45" s="2" t="s">
        <v>98</v>
      </c>
      <c r="B45" s="3"/>
      <c r="C45" s="17" t="s">
        <v>224</v>
      </c>
      <c r="D45" s="18" t="s">
        <v>174</v>
      </c>
      <c r="E45" s="8">
        <v>26</v>
      </c>
      <c r="F45" s="14">
        <v>231.47800000000001</v>
      </c>
      <c r="G45" s="14">
        <f t="shared" si="2"/>
        <v>6018.4279999999999</v>
      </c>
      <c r="H45" s="14"/>
      <c r="I45" s="14">
        <f t="shared" si="3"/>
        <v>0</v>
      </c>
      <c r="J45" s="14">
        <f t="shared" si="5"/>
        <v>6018.4279999999999</v>
      </c>
      <c r="BF45" s="6"/>
      <c r="BG45" s="1" t="s">
        <v>224</v>
      </c>
      <c r="BH45" s="11"/>
    </row>
    <row r="46" spans="1:60" s="5" customFormat="1" ht="22.5" x14ac:dyDescent="0.25">
      <c r="A46" s="2" t="s">
        <v>100</v>
      </c>
      <c r="B46" s="3"/>
      <c r="C46" s="17" t="s">
        <v>225</v>
      </c>
      <c r="D46" s="18" t="s">
        <v>226</v>
      </c>
      <c r="E46" s="8">
        <v>10</v>
      </c>
      <c r="F46" s="14">
        <v>261.36</v>
      </c>
      <c r="G46" s="14">
        <f t="shared" si="2"/>
        <v>2613.6000000000004</v>
      </c>
      <c r="H46" s="14"/>
      <c r="I46" s="14">
        <f t="shared" si="3"/>
        <v>0</v>
      </c>
      <c r="J46" s="14">
        <f t="shared" si="5"/>
        <v>2613.6000000000004</v>
      </c>
      <c r="BF46" s="6"/>
      <c r="BG46" s="1" t="s">
        <v>225</v>
      </c>
      <c r="BH46" s="11"/>
    </row>
    <row r="47" spans="1:60" s="5" customFormat="1" ht="33.75" x14ac:dyDescent="0.25">
      <c r="A47" s="2" t="s">
        <v>102</v>
      </c>
      <c r="B47" s="3"/>
      <c r="C47" s="17" t="s">
        <v>227</v>
      </c>
      <c r="D47" s="18" t="s">
        <v>174</v>
      </c>
      <c r="E47" s="8">
        <v>66</v>
      </c>
      <c r="F47" s="14">
        <v>138.28100000000001</v>
      </c>
      <c r="G47" s="14">
        <f t="shared" si="2"/>
        <v>9126.5460000000003</v>
      </c>
      <c r="H47" s="14"/>
      <c r="I47" s="14">
        <f t="shared" si="3"/>
        <v>0</v>
      </c>
      <c r="J47" s="14">
        <f t="shared" si="5"/>
        <v>9126.5460000000003</v>
      </c>
      <c r="BF47" s="6"/>
      <c r="BG47" s="1" t="s">
        <v>227</v>
      </c>
      <c r="BH47" s="11"/>
    </row>
    <row r="48" spans="1:60" s="5" customFormat="1" ht="33.75" x14ac:dyDescent="0.25">
      <c r="A48" s="2" t="s">
        <v>104</v>
      </c>
      <c r="B48" s="3"/>
      <c r="C48" s="17" t="s">
        <v>228</v>
      </c>
      <c r="D48" s="18" t="s">
        <v>174</v>
      </c>
      <c r="E48" s="8">
        <v>542</v>
      </c>
      <c r="F48" s="14">
        <v>280.31900000000002</v>
      </c>
      <c r="G48" s="14">
        <f t="shared" si="2"/>
        <v>151932.89800000002</v>
      </c>
      <c r="H48" s="14"/>
      <c r="I48" s="14">
        <f t="shared" si="3"/>
        <v>0</v>
      </c>
      <c r="J48" s="14">
        <f t="shared" si="5"/>
        <v>151932.89800000002</v>
      </c>
      <c r="BF48" s="6"/>
      <c r="BG48" s="1" t="s">
        <v>228</v>
      </c>
      <c r="BH48" s="11"/>
    </row>
    <row r="49" spans="1:64" s="5" customFormat="1" ht="33.75" x14ac:dyDescent="0.25">
      <c r="A49" s="2" t="s">
        <v>106</v>
      </c>
      <c r="B49" s="3"/>
      <c r="C49" s="17" t="s">
        <v>229</v>
      </c>
      <c r="D49" s="18" t="s">
        <v>174</v>
      </c>
      <c r="E49" s="8">
        <v>201</v>
      </c>
      <c r="F49" s="14">
        <v>215.18900000000002</v>
      </c>
      <c r="G49" s="14">
        <f t="shared" si="2"/>
        <v>43252.989000000001</v>
      </c>
      <c r="H49" s="14"/>
      <c r="I49" s="14">
        <f t="shared" si="3"/>
        <v>0</v>
      </c>
      <c r="J49" s="14">
        <f t="shared" si="5"/>
        <v>43252.989000000001</v>
      </c>
      <c r="BF49" s="6"/>
      <c r="BG49" s="1" t="s">
        <v>229</v>
      </c>
      <c r="BH49" s="11"/>
    </row>
    <row r="50" spans="1:64" s="5" customFormat="1" ht="33.75" x14ac:dyDescent="0.25">
      <c r="A50" s="2" t="s">
        <v>108</v>
      </c>
      <c r="B50" s="3"/>
      <c r="C50" s="17" t="s">
        <v>230</v>
      </c>
      <c r="D50" s="18" t="s">
        <v>174</v>
      </c>
      <c r="E50" s="8">
        <v>236</v>
      </c>
      <c r="F50" s="14">
        <v>354.28899999999999</v>
      </c>
      <c r="G50" s="14">
        <f t="shared" si="2"/>
        <v>83612.203999999998</v>
      </c>
      <c r="H50" s="14"/>
      <c r="I50" s="14">
        <f t="shared" si="3"/>
        <v>0</v>
      </c>
      <c r="J50" s="14">
        <f t="shared" si="5"/>
        <v>83612.203999999998</v>
      </c>
      <c r="BF50" s="6"/>
      <c r="BG50" s="1" t="s">
        <v>230</v>
      </c>
      <c r="BH50" s="11"/>
    </row>
    <row r="51" spans="1:64" s="5" customFormat="1" ht="33.75" x14ac:dyDescent="0.25">
      <c r="A51" s="2" t="s">
        <v>110</v>
      </c>
      <c r="B51" s="3"/>
      <c r="C51" s="17" t="s">
        <v>231</v>
      </c>
      <c r="D51" s="18" t="s">
        <v>174</v>
      </c>
      <c r="E51" s="8">
        <v>93</v>
      </c>
      <c r="F51" s="14">
        <v>728.45500000000004</v>
      </c>
      <c r="G51" s="14">
        <f t="shared" si="2"/>
        <v>67746.315000000002</v>
      </c>
      <c r="H51" s="14"/>
      <c r="I51" s="14">
        <f t="shared" si="3"/>
        <v>0</v>
      </c>
      <c r="J51" s="14">
        <f t="shared" si="5"/>
        <v>67746.315000000002</v>
      </c>
      <c r="BF51" s="6"/>
      <c r="BG51" s="1" t="s">
        <v>231</v>
      </c>
      <c r="BH51" s="11"/>
    </row>
    <row r="52" spans="1:64" s="5" customFormat="1" ht="22.5" x14ac:dyDescent="0.25">
      <c r="A52" s="2" t="s">
        <v>112</v>
      </c>
      <c r="B52" s="3"/>
      <c r="C52" s="17" t="s">
        <v>232</v>
      </c>
      <c r="D52" s="18" t="s">
        <v>233</v>
      </c>
      <c r="E52" s="8">
        <v>2</v>
      </c>
      <c r="F52" s="14">
        <v>2043.6000000000001</v>
      </c>
      <c r="G52" s="14">
        <f t="shared" si="2"/>
        <v>4087.2000000000003</v>
      </c>
      <c r="H52" s="14"/>
      <c r="I52" s="14">
        <f t="shared" si="3"/>
        <v>0</v>
      </c>
      <c r="J52" s="14">
        <f t="shared" si="5"/>
        <v>4087.2000000000003</v>
      </c>
      <c r="BF52" s="6"/>
      <c r="BG52" s="1" t="s">
        <v>232</v>
      </c>
      <c r="BH52" s="11"/>
    </row>
    <row r="53" spans="1:64" s="5" customFormat="1" ht="22.5" x14ac:dyDescent="0.25">
      <c r="A53" s="2" t="s">
        <v>114</v>
      </c>
      <c r="B53" s="3"/>
      <c r="C53" s="17" t="s">
        <v>234</v>
      </c>
      <c r="D53" s="18" t="s">
        <v>233</v>
      </c>
      <c r="E53" s="8">
        <v>1</v>
      </c>
      <c r="F53" s="14">
        <v>2067</v>
      </c>
      <c r="G53" s="14">
        <f t="shared" si="2"/>
        <v>2067</v>
      </c>
      <c r="H53" s="14"/>
      <c r="I53" s="14">
        <f t="shared" si="3"/>
        <v>0</v>
      </c>
      <c r="J53" s="14">
        <f t="shared" si="5"/>
        <v>2067</v>
      </c>
      <c r="BF53" s="6"/>
      <c r="BG53" s="1" t="s">
        <v>234</v>
      </c>
      <c r="BH53" s="11"/>
    </row>
    <row r="54" spans="1:64" s="5" customFormat="1" ht="22.5" x14ac:dyDescent="0.25">
      <c r="A54" s="2" t="s">
        <v>116</v>
      </c>
      <c r="B54" s="3"/>
      <c r="C54" s="17" t="s">
        <v>235</v>
      </c>
      <c r="D54" s="18" t="s">
        <v>233</v>
      </c>
      <c r="E54" s="8">
        <v>2</v>
      </c>
      <c r="F54" s="81">
        <v>40536.313999999998</v>
      </c>
      <c r="G54" s="14">
        <f t="shared" si="2"/>
        <v>81072.627999999997</v>
      </c>
      <c r="H54" s="14"/>
      <c r="I54" s="14">
        <f t="shared" si="3"/>
        <v>0</v>
      </c>
      <c r="J54" s="14">
        <f t="shared" si="5"/>
        <v>81072.627999999997</v>
      </c>
      <c r="BF54" s="6"/>
      <c r="BG54" s="1" t="s">
        <v>235</v>
      </c>
      <c r="BH54" s="11"/>
    </row>
    <row r="55" spans="1:64" s="66" customFormat="1" ht="33.75" x14ac:dyDescent="0.25">
      <c r="A55" s="67" t="s">
        <v>236</v>
      </c>
      <c r="B55" s="82" t="s">
        <v>237</v>
      </c>
      <c r="C55" s="69" t="s">
        <v>238</v>
      </c>
      <c r="D55" s="70" t="s">
        <v>239</v>
      </c>
      <c r="E55" s="86">
        <v>2</v>
      </c>
      <c r="F55" s="62"/>
      <c r="G55" s="62">
        <f>E55*F55</f>
        <v>0</v>
      </c>
      <c r="H55" s="62">
        <v>10080</v>
      </c>
      <c r="I55" s="62">
        <f>E55*H55</f>
        <v>20160</v>
      </c>
      <c r="J55" s="62">
        <f t="shared" si="5"/>
        <v>20160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row>
    <row r="56" spans="1:64" s="5" customFormat="1" ht="22.5" x14ac:dyDescent="0.25">
      <c r="A56" s="2" t="s">
        <v>240</v>
      </c>
      <c r="B56" s="3" t="s">
        <v>241</v>
      </c>
      <c r="C56" s="17" t="s">
        <v>242</v>
      </c>
      <c r="D56" s="18" t="s">
        <v>243</v>
      </c>
      <c r="E56" s="26">
        <v>2E-3</v>
      </c>
      <c r="F56" s="14">
        <v>160000</v>
      </c>
      <c r="G56" s="14">
        <f t="shared" si="2"/>
        <v>320</v>
      </c>
      <c r="H56" s="14"/>
      <c r="I56" s="14">
        <f t="shared" si="3"/>
        <v>0</v>
      </c>
      <c r="J56" s="14">
        <f t="shared" si="5"/>
        <v>320</v>
      </c>
      <c r="BF56" s="6"/>
      <c r="BG56" s="1" t="s">
        <v>242</v>
      </c>
      <c r="BH56" s="11"/>
    </row>
    <row r="57" spans="1:64" s="5" customFormat="1" ht="33.75" x14ac:dyDescent="0.25">
      <c r="A57" s="2" t="s">
        <v>122</v>
      </c>
      <c r="B57" s="3"/>
      <c r="C57" s="17" t="s">
        <v>244</v>
      </c>
      <c r="D57" s="18" t="s">
        <v>174</v>
      </c>
      <c r="E57" s="8">
        <v>20</v>
      </c>
      <c r="F57" s="81">
        <v>2276.9500000000003</v>
      </c>
      <c r="G57" s="14">
        <f t="shared" si="2"/>
        <v>45539.000000000007</v>
      </c>
      <c r="H57" s="14"/>
      <c r="I57" s="14">
        <f t="shared" si="3"/>
        <v>0</v>
      </c>
      <c r="J57" s="14">
        <f t="shared" si="5"/>
        <v>45539.000000000007</v>
      </c>
      <c r="BF57" s="6"/>
      <c r="BG57" s="1" t="s">
        <v>244</v>
      </c>
      <c r="BH57" s="11"/>
    </row>
    <row r="58" spans="1:64" s="66" customFormat="1" ht="33.75" x14ac:dyDescent="0.25">
      <c r="A58" s="67" t="s">
        <v>245</v>
      </c>
      <c r="B58" s="82" t="s">
        <v>143</v>
      </c>
      <c r="C58" s="69" t="s">
        <v>144</v>
      </c>
      <c r="D58" s="70" t="s">
        <v>3</v>
      </c>
      <c r="E58" s="72">
        <v>0.3</v>
      </c>
      <c r="F58" s="62"/>
      <c r="G58" s="62">
        <f>E58*F58</f>
        <v>0</v>
      </c>
      <c r="H58" s="62">
        <v>102816</v>
      </c>
      <c r="I58" s="62">
        <f>E58*H58</f>
        <v>30844.799999999999</v>
      </c>
      <c r="J58" s="62">
        <f t="shared" si="5"/>
        <v>30844.799999999999</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row>
    <row r="59" spans="1:64" s="5" customFormat="1" ht="15" x14ac:dyDescent="0.25">
      <c r="A59" s="2" t="s">
        <v>246</v>
      </c>
      <c r="B59" s="3" t="s">
        <v>247</v>
      </c>
      <c r="C59" s="17" t="s">
        <v>248</v>
      </c>
      <c r="D59" s="18" t="s">
        <v>249</v>
      </c>
      <c r="E59" s="26">
        <v>0.61199999999999999</v>
      </c>
      <c r="F59" s="14">
        <v>78</v>
      </c>
      <c r="G59" s="14">
        <f t="shared" si="2"/>
        <v>47.735999999999997</v>
      </c>
      <c r="H59" s="14"/>
      <c r="I59" s="14">
        <f t="shared" si="3"/>
        <v>0</v>
      </c>
      <c r="J59" s="14">
        <f t="shared" si="5"/>
        <v>47.735999999999997</v>
      </c>
      <c r="BF59" s="6"/>
      <c r="BG59" s="1" t="s">
        <v>248</v>
      </c>
      <c r="BH59" s="11"/>
    </row>
    <row r="60" spans="1:64" s="5" customFormat="1" ht="15" x14ac:dyDescent="0.25">
      <c r="A60" s="2" t="s">
        <v>250</v>
      </c>
      <c r="B60" s="3" t="s">
        <v>251</v>
      </c>
      <c r="C60" s="17" t="s">
        <v>252</v>
      </c>
      <c r="D60" s="18" t="s">
        <v>249</v>
      </c>
      <c r="E60" s="26">
        <v>0.61199999999999999</v>
      </c>
      <c r="F60" s="14">
        <v>120</v>
      </c>
      <c r="G60" s="14">
        <f t="shared" si="2"/>
        <v>73.44</v>
      </c>
      <c r="H60" s="14"/>
      <c r="I60" s="14">
        <f t="shared" si="3"/>
        <v>0</v>
      </c>
      <c r="J60" s="14">
        <f t="shared" si="5"/>
        <v>73.44</v>
      </c>
      <c r="BF60" s="6"/>
      <c r="BG60" s="1" t="s">
        <v>252</v>
      </c>
      <c r="BH60" s="11"/>
    </row>
    <row r="61" spans="1:64" s="5" customFormat="1" ht="33.75" x14ac:dyDescent="0.25">
      <c r="A61" s="2" t="s">
        <v>130</v>
      </c>
      <c r="B61" s="3"/>
      <c r="C61" s="17" t="s">
        <v>253</v>
      </c>
      <c r="D61" s="18" t="s">
        <v>39</v>
      </c>
      <c r="E61" s="7">
        <v>30.6</v>
      </c>
      <c r="F61" s="14">
        <v>300.47600000000006</v>
      </c>
      <c r="G61" s="14">
        <f t="shared" si="2"/>
        <v>9194.5656000000017</v>
      </c>
      <c r="H61" s="14"/>
      <c r="I61" s="14">
        <f t="shared" si="3"/>
        <v>0</v>
      </c>
      <c r="J61" s="14">
        <f t="shared" si="5"/>
        <v>9194.5656000000017</v>
      </c>
      <c r="BF61" s="6"/>
      <c r="BG61" s="1" t="s">
        <v>253</v>
      </c>
      <c r="BH61" s="11"/>
    </row>
    <row r="62" spans="1:64" s="5" customFormat="1" ht="15" x14ac:dyDescent="0.25">
      <c r="A62" s="2" t="s">
        <v>132</v>
      </c>
      <c r="B62" s="3"/>
      <c r="C62" s="17" t="s">
        <v>254</v>
      </c>
      <c r="D62" s="18" t="s">
        <v>255</v>
      </c>
      <c r="E62" s="8">
        <v>1</v>
      </c>
      <c r="F62" s="14">
        <v>500</v>
      </c>
      <c r="G62" s="14">
        <f t="shared" si="2"/>
        <v>500</v>
      </c>
      <c r="H62" s="14"/>
      <c r="I62" s="14">
        <f t="shared" si="3"/>
        <v>0</v>
      </c>
      <c r="J62" s="14">
        <f t="shared" si="5"/>
        <v>500</v>
      </c>
      <c r="BF62" s="6"/>
      <c r="BG62" s="1" t="s">
        <v>254</v>
      </c>
      <c r="BH62" s="11"/>
    </row>
    <row r="63" spans="1:64" s="66" customFormat="1" ht="56.25" x14ac:dyDescent="0.25">
      <c r="A63" s="67" t="s">
        <v>256</v>
      </c>
      <c r="B63" s="82" t="s">
        <v>257</v>
      </c>
      <c r="C63" s="69" t="s">
        <v>258</v>
      </c>
      <c r="D63" s="70" t="s">
        <v>259</v>
      </c>
      <c r="E63" s="87">
        <v>2.6667E-2</v>
      </c>
      <c r="F63" s="62"/>
      <c r="G63" s="62">
        <f>E63*F63</f>
        <v>0</v>
      </c>
      <c r="H63" s="92">
        <v>7696.1375999999991</v>
      </c>
      <c r="I63" s="62">
        <f>E63*H63</f>
        <v>205.23290137919997</v>
      </c>
      <c r="J63" s="62">
        <f t="shared" si="5"/>
        <v>205.23290137919997</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258</v>
      </c>
      <c r="BH63" s="73"/>
      <c r="BI63" s="63"/>
      <c r="BJ63" s="63"/>
      <c r="BK63" s="63"/>
      <c r="BL63" s="63"/>
    </row>
    <row r="64" spans="1:64" s="5" customFormat="1" ht="15" x14ac:dyDescent="0.25">
      <c r="A64" s="2" t="s">
        <v>137</v>
      </c>
      <c r="B64" s="3" t="s">
        <v>260</v>
      </c>
      <c r="C64" s="17" t="s">
        <v>261</v>
      </c>
      <c r="D64" s="18" t="s">
        <v>243</v>
      </c>
      <c r="E64" s="25">
        <v>4.0000000000000002E-4</v>
      </c>
      <c r="F64" s="14">
        <v>1850000</v>
      </c>
      <c r="G64" s="14">
        <f t="shared" si="2"/>
        <v>740</v>
      </c>
      <c r="H64" s="14"/>
      <c r="I64" s="14">
        <f t="shared" si="3"/>
        <v>0</v>
      </c>
      <c r="J64" s="14">
        <f t="shared" si="5"/>
        <v>740</v>
      </c>
      <c r="BF64" s="6"/>
      <c r="BG64" s="1" t="s">
        <v>261</v>
      </c>
      <c r="BH64" s="11"/>
    </row>
    <row r="65" spans="1:64" s="5" customFormat="1" ht="22.5" x14ac:dyDescent="0.25">
      <c r="A65" s="2" t="s">
        <v>140</v>
      </c>
      <c r="B65" s="3" t="s">
        <v>262</v>
      </c>
      <c r="C65" s="17" t="s">
        <v>263</v>
      </c>
      <c r="D65" s="18" t="s">
        <v>174</v>
      </c>
      <c r="E65" s="8">
        <v>1</v>
      </c>
      <c r="F65" s="81">
        <v>5566.6</v>
      </c>
      <c r="G65" s="14">
        <f t="shared" si="2"/>
        <v>5566.6</v>
      </c>
      <c r="H65" s="14"/>
      <c r="I65" s="14">
        <f t="shared" si="3"/>
        <v>0</v>
      </c>
      <c r="J65" s="14">
        <f t="shared" si="5"/>
        <v>5566.6</v>
      </c>
      <c r="BF65" s="6"/>
      <c r="BG65" s="1" t="s">
        <v>263</v>
      </c>
      <c r="BH65" s="11"/>
    </row>
    <row r="66" spans="1:64" s="66" customFormat="1" ht="22.5" x14ac:dyDescent="0.25">
      <c r="A66" s="67" t="s">
        <v>264</v>
      </c>
      <c r="B66" s="82" t="s">
        <v>265</v>
      </c>
      <c r="C66" s="69" t="s">
        <v>266</v>
      </c>
      <c r="D66" s="70" t="s">
        <v>3</v>
      </c>
      <c r="E66" s="72">
        <v>3.3</v>
      </c>
      <c r="F66" s="62"/>
      <c r="G66" s="62">
        <f>E66*F66</f>
        <v>0</v>
      </c>
      <c r="H66" s="62">
        <v>88992</v>
      </c>
      <c r="I66" s="62">
        <f>E66*H66</f>
        <v>293673.59999999998</v>
      </c>
      <c r="J66" s="62">
        <f t="shared" si="5"/>
        <v>293673.59999999998</v>
      </c>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4"/>
      <c r="BG66" s="65" t="s">
        <v>266</v>
      </c>
      <c r="BH66" s="73"/>
      <c r="BI66" s="63"/>
      <c r="BJ66" s="63"/>
      <c r="BK66" s="63"/>
      <c r="BL66" s="63"/>
    </row>
    <row r="67" spans="1:64" s="5" customFormat="1" ht="15" x14ac:dyDescent="0.25">
      <c r="A67" s="2" t="s">
        <v>267</v>
      </c>
      <c r="B67" s="3" t="s">
        <v>268</v>
      </c>
      <c r="C67" s="17" t="s">
        <v>269</v>
      </c>
      <c r="D67" s="18" t="s">
        <v>243</v>
      </c>
      <c r="E67" s="27">
        <v>7.1939999999999999E-3</v>
      </c>
      <c r="F67" s="14">
        <v>960000</v>
      </c>
      <c r="G67" s="14">
        <f t="shared" si="2"/>
        <v>6906.24</v>
      </c>
      <c r="H67" s="14"/>
      <c r="I67" s="14">
        <f t="shared" si="3"/>
        <v>0</v>
      </c>
      <c r="J67" s="14">
        <f t="shared" si="5"/>
        <v>6906.24</v>
      </c>
      <c r="BF67" s="6"/>
      <c r="BG67" s="1" t="s">
        <v>269</v>
      </c>
      <c r="BH67" s="11"/>
    </row>
    <row r="68" spans="1:64" s="5" customFormat="1" ht="15" x14ac:dyDescent="0.25">
      <c r="A68" s="2" t="s">
        <v>142</v>
      </c>
      <c r="B68" s="3" t="s">
        <v>270</v>
      </c>
      <c r="C68" s="17" t="s">
        <v>271</v>
      </c>
      <c r="D68" s="18" t="s">
        <v>239</v>
      </c>
      <c r="E68" s="4">
        <v>1.65</v>
      </c>
      <c r="F68" s="14">
        <v>461</v>
      </c>
      <c r="G68" s="14">
        <f t="shared" si="2"/>
        <v>760.65</v>
      </c>
      <c r="H68" s="14"/>
      <c r="I68" s="14">
        <f t="shared" si="3"/>
        <v>0</v>
      </c>
      <c r="J68" s="14">
        <f t="shared" si="5"/>
        <v>760.65</v>
      </c>
      <c r="BF68" s="6"/>
      <c r="BG68" s="1" t="s">
        <v>271</v>
      </c>
      <c r="BH68" s="11"/>
    </row>
    <row r="69" spans="1:64" s="5" customFormat="1" ht="15" x14ac:dyDescent="0.25">
      <c r="A69" s="2" t="s">
        <v>272</v>
      </c>
      <c r="B69" s="3" t="s">
        <v>273</v>
      </c>
      <c r="C69" s="17" t="s">
        <v>274</v>
      </c>
      <c r="D69" s="18" t="s">
        <v>275</v>
      </c>
      <c r="E69" s="8">
        <v>33</v>
      </c>
      <c r="F69" s="14">
        <v>168</v>
      </c>
      <c r="G69" s="14">
        <f t="shared" ref="G69:G74" si="6">E69*F69</f>
        <v>5544</v>
      </c>
      <c r="H69" s="14"/>
      <c r="I69" s="14">
        <f t="shared" si="3"/>
        <v>0</v>
      </c>
      <c r="J69" s="14">
        <f t="shared" si="5"/>
        <v>5544</v>
      </c>
      <c r="BF69" s="6"/>
      <c r="BG69" s="1" t="s">
        <v>274</v>
      </c>
      <c r="BH69" s="11"/>
    </row>
    <row r="70" spans="1:64" s="5" customFormat="1" ht="33.75" x14ac:dyDescent="0.25">
      <c r="A70" s="2" t="s">
        <v>276</v>
      </c>
      <c r="B70" s="3"/>
      <c r="C70" s="17" t="s">
        <v>277</v>
      </c>
      <c r="D70" s="18" t="s">
        <v>39</v>
      </c>
      <c r="E70" s="4">
        <v>283.25</v>
      </c>
      <c r="F70" s="14">
        <v>184.18400000000003</v>
      </c>
      <c r="G70" s="14">
        <f t="shared" si="6"/>
        <v>52170.118000000009</v>
      </c>
      <c r="H70" s="14"/>
      <c r="I70" s="14">
        <f t="shared" si="3"/>
        <v>0</v>
      </c>
      <c r="J70" s="14">
        <f t="shared" si="5"/>
        <v>52170.118000000009</v>
      </c>
      <c r="BF70" s="6"/>
      <c r="BG70" s="1" t="s">
        <v>277</v>
      </c>
      <c r="BH70" s="11"/>
    </row>
    <row r="71" spans="1:64" s="5" customFormat="1" ht="33.75" x14ac:dyDescent="0.25">
      <c r="A71" s="2" t="s">
        <v>278</v>
      </c>
      <c r="B71" s="3"/>
      <c r="C71" s="17" t="s">
        <v>279</v>
      </c>
      <c r="D71" s="18" t="s">
        <v>39</v>
      </c>
      <c r="E71" s="4">
        <v>56.65</v>
      </c>
      <c r="F71" s="14">
        <v>234.16800000000003</v>
      </c>
      <c r="G71" s="14">
        <f t="shared" si="6"/>
        <v>13265.617200000002</v>
      </c>
      <c r="H71" s="14"/>
      <c r="I71" s="14">
        <f t="shared" ref="I71:I74" si="7">E71*H71</f>
        <v>0</v>
      </c>
      <c r="J71" s="14">
        <f t="shared" si="5"/>
        <v>13265.617200000002</v>
      </c>
      <c r="BF71" s="6"/>
      <c r="BG71" s="1" t="s">
        <v>279</v>
      </c>
      <c r="BH71" s="11"/>
    </row>
    <row r="72" spans="1:64" s="5" customFormat="1" ht="22.5" x14ac:dyDescent="0.25">
      <c r="A72" s="2" t="s">
        <v>280</v>
      </c>
      <c r="B72" s="3"/>
      <c r="C72" s="17" t="s">
        <v>281</v>
      </c>
      <c r="D72" s="18" t="s">
        <v>174</v>
      </c>
      <c r="E72" s="8">
        <v>550</v>
      </c>
      <c r="F72" s="81">
        <v>299.07800000000003</v>
      </c>
      <c r="G72" s="14">
        <f t="shared" si="6"/>
        <v>164492.90000000002</v>
      </c>
      <c r="H72" s="14"/>
      <c r="I72" s="14">
        <f t="shared" si="7"/>
        <v>0</v>
      </c>
      <c r="J72" s="14">
        <f t="shared" si="5"/>
        <v>164492.90000000002</v>
      </c>
      <c r="BF72" s="6"/>
      <c r="BG72" s="1" t="s">
        <v>281</v>
      </c>
      <c r="BH72" s="11"/>
    </row>
    <row r="73" spans="1:64" s="5" customFormat="1" ht="22.5" x14ac:dyDescent="0.25">
      <c r="A73" s="2" t="s">
        <v>148</v>
      </c>
      <c r="B73" s="3"/>
      <c r="C73" s="17" t="s">
        <v>282</v>
      </c>
      <c r="D73" s="18" t="s">
        <v>174</v>
      </c>
      <c r="E73" s="8">
        <v>110</v>
      </c>
      <c r="F73" s="81">
        <v>381.60200000000003</v>
      </c>
      <c r="G73" s="14">
        <f t="shared" si="6"/>
        <v>41976.22</v>
      </c>
      <c r="H73" s="14"/>
      <c r="I73" s="14">
        <f t="shared" si="7"/>
        <v>0</v>
      </c>
      <c r="J73" s="14">
        <f t="shared" si="5"/>
        <v>41976.22</v>
      </c>
      <c r="BF73" s="6"/>
      <c r="BG73" s="1" t="s">
        <v>282</v>
      </c>
      <c r="BH73" s="11"/>
    </row>
    <row r="74" spans="1:64" s="5" customFormat="1" ht="15" x14ac:dyDescent="0.25">
      <c r="A74" s="2" t="s">
        <v>283</v>
      </c>
      <c r="B74" s="3"/>
      <c r="C74" s="17" t="s">
        <v>284</v>
      </c>
      <c r="D74" s="18" t="s">
        <v>174</v>
      </c>
      <c r="E74" s="8">
        <v>660</v>
      </c>
      <c r="F74" s="81">
        <v>409.87700000000007</v>
      </c>
      <c r="G74" s="14">
        <f t="shared" si="6"/>
        <v>270518.82000000007</v>
      </c>
      <c r="H74" s="14"/>
      <c r="I74" s="14">
        <f t="shared" si="7"/>
        <v>0</v>
      </c>
      <c r="J74" s="14">
        <f t="shared" si="5"/>
        <v>270518.82000000007</v>
      </c>
      <c r="BF74" s="6"/>
      <c r="BG74" s="1" t="s">
        <v>284</v>
      </c>
      <c r="BH74" s="11"/>
    </row>
    <row r="75" spans="1:64" s="66" customFormat="1" ht="45" x14ac:dyDescent="0.25">
      <c r="A75" s="67" t="s">
        <v>150</v>
      </c>
      <c r="B75" s="82" t="s">
        <v>285</v>
      </c>
      <c r="C75" s="69" t="s">
        <v>286</v>
      </c>
      <c r="D75" s="70" t="s">
        <v>287</v>
      </c>
      <c r="E75" s="86">
        <v>225</v>
      </c>
      <c r="F75" s="62"/>
      <c r="G75" s="62">
        <f>E75*F75</f>
        <v>0</v>
      </c>
      <c r="H75" s="62">
        <v>1584</v>
      </c>
      <c r="I75" s="62">
        <f>E75*H75</f>
        <v>356400</v>
      </c>
      <c r="J75" s="62">
        <f t="shared" ref="J75:J88" si="8">G75+I75</f>
        <v>356400</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4"/>
      <c r="BG75" s="65" t="s">
        <v>286</v>
      </c>
      <c r="BH75" s="73"/>
      <c r="BI75" s="63"/>
      <c r="BJ75" s="63"/>
      <c r="BK75" s="63"/>
      <c r="BL75" s="63"/>
    </row>
    <row r="76" spans="1:64" s="5" customFormat="1" ht="22.5" x14ac:dyDescent="0.25">
      <c r="A76" s="2" t="s">
        <v>151</v>
      </c>
      <c r="B76" s="3"/>
      <c r="C76" s="17" t="s">
        <v>288</v>
      </c>
      <c r="D76" s="18" t="s">
        <v>289</v>
      </c>
      <c r="E76" s="8">
        <v>1</v>
      </c>
      <c r="F76" s="14">
        <v>3600</v>
      </c>
      <c r="G76" s="14">
        <f t="shared" ref="G76:G78" si="9">E76*F76</f>
        <v>3600</v>
      </c>
      <c r="H76" s="14"/>
      <c r="I76" s="14">
        <f t="shared" ref="I76:I78" si="10">E76*H76</f>
        <v>0</v>
      </c>
      <c r="J76" s="14">
        <f t="shared" si="8"/>
        <v>3600</v>
      </c>
      <c r="BF76" s="6"/>
      <c r="BG76" s="1" t="s">
        <v>288</v>
      </c>
      <c r="BH76" s="11"/>
    </row>
    <row r="77" spans="1:64" s="5" customFormat="1" ht="22.5" x14ac:dyDescent="0.25">
      <c r="A77" s="2" t="s">
        <v>290</v>
      </c>
      <c r="B77" s="3"/>
      <c r="C77" s="17" t="s">
        <v>291</v>
      </c>
      <c r="D77" s="18" t="s">
        <v>289</v>
      </c>
      <c r="E77" s="8">
        <v>3</v>
      </c>
      <c r="F77" s="14">
        <v>14100</v>
      </c>
      <c r="G77" s="14">
        <f t="shared" si="9"/>
        <v>42300</v>
      </c>
      <c r="H77" s="14"/>
      <c r="I77" s="14">
        <f t="shared" si="10"/>
        <v>0</v>
      </c>
      <c r="J77" s="14">
        <f t="shared" si="8"/>
        <v>42300</v>
      </c>
      <c r="BF77" s="6"/>
      <c r="BG77" s="1" t="s">
        <v>291</v>
      </c>
      <c r="BH77" s="11"/>
    </row>
    <row r="78" spans="1:64" s="5" customFormat="1" ht="22.5" x14ac:dyDescent="0.25">
      <c r="A78" s="2" t="s">
        <v>154</v>
      </c>
      <c r="B78" s="3"/>
      <c r="C78" s="17" t="s">
        <v>292</v>
      </c>
      <c r="D78" s="18" t="s">
        <v>289</v>
      </c>
      <c r="E78" s="8">
        <v>1</v>
      </c>
      <c r="F78" s="14">
        <v>20350.000000000004</v>
      </c>
      <c r="G78" s="14">
        <f t="shared" si="9"/>
        <v>20350.000000000004</v>
      </c>
      <c r="H78" s="14"/>
      <c r="I78" s="14">
        <f t="shared" si="10"/>
        <v>0</v>
      </c>
      <c r="J78" s="14">
        <f t="shared" si="8"/>
        <v>20350.000000000004</v>
      </c>
      <c r="BF78" s="6"/>
      <c r="BG78" s="1" t="s">
        <v>292</v>
      </c>
      <c r="BH78" s="11"/>
    </row>
    <row r="79" spans="1:64" s="66" customFormat="1" ht="45" x14ac:dyDescent="0.25">
      <c r="A79" s="67" t="s">
        <v>293</v>
      </c>
      <c r="B79" s="82" t="s">
        <v>294</v>
      </c>
      <c r="C79" s="69" t="s">
        <v>295</v>
      </c>
      <c r="D79" s="70" t="s">
        <v>287</v>
      </c>
      <c r="E79" s="86">
        <v>4</v>
      </c>
      <c r="F79" s="62"/>
      <c r="G79" s="62">
        <f>E79*F79</f>
        <v>0</v>
      </c>
      <c r="H79" s="62">
        <v>17280</v>
      </c>
      <c r="I79" s="62">
        <f>E79*H79</f>
        <v>69120</v>
      </c>
      <c r="J79" s="62">
        <f t="shared" si="8"/>
        <v>69120</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4"/>
      <c r="BG79" s="65" t="s">
        <v>295</v>
      </c>
      <c r="BH79" s="73"/>
      <c r="BI79" s="63"/>
      <c r="BJ79" s="63"/>
      <c r="BK79" s="63"/>
      <c r="BL79" s="63"/>
    </row>
    <row r="80" spans="1:64" s="5" customFormat="1" ht="22.5" x14ac:dyDescent="0.25">
      <c r="A80" s="2" t="s">
        <v>296</v>
      </c>
      <c r="B80" s="3"/>
      <c r="C80" s="17" t="s">
        <v>297</v>
      </c>
      <c r="D80" s="18" t="s">
        <v>298</v>
      </c>
      <c r="E80" s="8">
        <v>4</v>
      </c>
      <c r="F80" s="14">
        <v>2861.1000000000004</v>
      </c>
      <c r="G80" s="14">
        <f t="shared" ref="G80" si="11">E80*F80</f>
        <v>11444.400000000001</v>
      </c>
      <c r="H80" s="14"/>
      <c r="I80" s="14">
        <f t="shared" ref="I80" si="12">E80*H80</f>
        <v>0</v>
      </c>
      <c r="J80" s="14">
        <f t="shared" si="8"/>
        <v>11444.400000000001</v>
      </c>
      <c r="BF80" s="6"/>
      <c r="BG80" s="1" t="s">
        <v>297</v>
      </c>
      <c r="BH80" s="11"/>
    </row>
    <row r="81" spans="1:64" s="66" customFormat="1" ht="33.75" x14ac:dyDescent="0.25">
      <c r="A81" s="67" t="s">
        <v>299</v>
      </c>
      <c r="B81" s="82" t="s">
        <v>300</v>
      </c>
      <c r="C81" s="69" t="s">
        <v>301</v>
      </c>
      <c r="D81" s="70" t="s">
        <v>302</v>
      </c>
      <c r="E81" s="86">
        <v>8</v>
      </c>
      <c r="F81" s="62"/>
      <c r="G81" s="62">
        <f>E81*F81</f>
        <v>0</v>
      </c>
      <c r="H81" s="62">
        <v>8640</v>
      </c>
      <c r="I81" s="62">
        <f>E81*H81</f>
        <v>69120</v>
      </c>
      <c r="J81" s="62">
        <f t="shared" si="8"/>
        <v>69120</v>
      </c>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4"/>
      <c r="BG81" s="65" t="s">
        <v>301</v>
      </c>
      <c r="BH81" s="73"/>
      <c r="BI81" s="63"/>
      <c r="BJ81" s="63"/>
      <c r="BK81" s="63"/>
      <c r="BL81" s="63"/>
    </row>
    <row r="82" spans="1:64" s="5" customFormat="1" ht="15" x14ac:dyDescent="0.25">
      <c r="A82" s="2" t="s">
        <v>303</v>
      </c>
      <c r="B82" s="3" t="s">
        <v>304</v>
      </c>
      <c r="C82" s="17" t="s">
        <v>305</v>
      </c>
      <c r="D82" s="18" t="s">
        <v>171</v>
      </c>
      <c r="E82" s="7">
        <v>1.2</v>
      </c>
      <c r="F82" s="14">
        <v>553.33000000000004</v>
      </c>
      <c r="G82" s="14">
        <f t="shared" ref="G82:G88" si="13">E82*F82</f>
        <v>663.99599999999998</v>
      </c>
      <c r="H82" s="14"/>
      <c r="I82" s="14">
        <f t="shared" ref="I82:I88" si="14">E82*H82</f>
        <v>0</v>
      </c>
      <c r="J82" s="14">
        <f t="shared" si="8"/>
        <v>663.99599999999998</v>
      </c>
      <c r="BF82" s="6"/>
      <c r="BG82" s="1" t="s">
        <v>305</v>
      </c>
      <c r="BH82" s="11"/>
    </row>
    <row r="83" spans="1:64" s="5" customFormat="1" ht="15" x14ac:dyDescent="0.25">
      <c r="A83" s="2" t="s">
        <v>306</v>
      </c>
      <c r="B83" s="3" t="s">
        <v>307</v>
      </c>
      <c r="C83" s="17" t="s">
        <v>308</v>
      </c>
      <c r="D83" s="18" t="s">
        <v>171</v>
      </c>
      <c r="E83" s="4">
        <v>5.76</v>
      </c>
      <c r="F83" s="14">
        <v>1850</v>
      </c>
      <c r="G83" s="14">
        <f t="shared" si="13"/>
        <v>10656</v>
      </c>
      <c r="H83" s="14"/>
      <c r="I83" s="14">
        <f t="shared" si="14"/>
        <v>0</v>
      </c>
      <c r="J83" s="14">
        <f t="shared" si="8"/>
        <v>10656</v>
      </c>
      <c r="BF83" s="6"/>
      <c r="BG83" s="1" t="s">
        <v>308</v>
      </c>
      <c r="BH83" s="11"/>
    </row>
    <row r="84" spans="1:64" s="5" customFormat="1" ht="22.5" x14ac:dyDescent="0.25">
      <c r="A84" s="2" t="s">
        <v>309</v>
      </c>
      <c r="B84" s="3" t="s">
        <v>310</v>
      </c>
      <c r="C84" s="17" t="s">
        <v>311</v>
      </c>
      <c r="D84" s="18" t="s">
        <v>243</v>
      </c>
      <c r="E84" s="23">
        <v>4.8000000000000001E-4</v>
      </c>
      <c r="F84" s="14">
        <v>1285000</v>
      </c>
      <c r="G84" s="14">
        <f t="shared" si="13"/>
        <v>616.80000000000007</v>
      </c>
      <c r="H84" s="14"/>
      <c r="I84" s="14">
        <f t="shared" si="14"/>
        <v>0</v>
      </c>
      <c r="J84" s="14">
        <f t="shared" si="8"/>
        <v>616.80000000000007</v>
      </c>
      <c r="BF84" s="6"/>
      <c r="BG84" s="1" t="s">
        <v>311</v>
      </c>
      <c r="BH84" s="11"/>
    </row>
    <row r="85" spans="1:64" s="5" customFormat="1" ht="22.5" x14ac:dyDescent="0.25">
      <c r="A85" s="2" t="s">
        <v>312</v>
      </c>
      <c r="B85" s="3"/>
      <c r="C85" s="17" t="s">
        <v>313</v>
      </c>
      <c r="D85" s="18" t="s">
        <v>174</v>
      </c>
      <c r="E85" s="8">
        <v>10</v>
      </c>
      <c r="F85" s="14">
        <v>687.50000000000011</v>
      </c>
      <c r="G85" s="14">
        <f t="shared" si="13"/>
        <v>6875.0000000000009</v>
      </c>
      <c r="H85" s="14"/>
      <c r="I85" s="14">
        <f t="shared" si="14"/>
        <v>0</v>
      </c>
      <c r="J85" s="14">
        <f t="shared" si="8"/>
        <v>6875.0000000000009</v>
      </c>
      <c r="BF85" s="6"/>
      <c r="BG85" s="1" t="s">
        <v>313</v>
      </c>
      <c r="BH85" s="11"/>
    </row>
    <row r="86" spans="1:64" s="5" customFormat="1" ht="15" x14ac:dyDescent="0.25">
      <c r="A86" s="2" t="s">
        <v>314</v>
      </c>
      <c r="B86" s="3"/>
      <c r="C86" s="17" t="s">
        <v>315</v>
      </c>
      <c r="D86" s="18" t="s">
        <v>174</v>
      </c>
      <c r="E86" s="8">
        <v>1</v>
      </c>
      <c r="F86" s="14">
        <v>49571.6</v>
      </c>
      <c r="G86" s="14">
        <f t="shared" si="13"/>
        <v>49571.6</v>
      </c>
      <c r="H86" s="14"/>
      <c r="I86" s="14">
        <f t="shared" si="14"/>
        <v>0</v>
      </c>
      <c r="J86" s="14">
        <f t="shared" si="8"/>
        <v>49571.6</v>
      </c>
      <c r="BF86" s="6"/>
      <c r="BG86" s="1" t="s">
        <v>315</v>
      </c>
      <c r="BH86" s="11"/>
    </row>
    <row r="87" spans="1:64" s="5" customFormat="1" ht="15" x14ac:dyDescent="0.25">
      <c r="A87" s="2" t="s">
        <v>316</v>
      </c>
      <c r="B87" s="3"/>
      <c r="C87" s="17" t="s">
        <v>317</v>
      </c>
      <c r="D87" s="18" t="s">
        <v>174</v>
      </c>
      <c r="E87" s="8">
        <v>10</v>
      </c>
      <c r="F87" s="14">
        <v>170.3</v>
      </c>
      <c r="G87" s="14">
        <f t="shared" si="13"/>
        <v>1703</v>
      </c>
      <c r="H87" s="14"/>
      <c r="I87" s="14">
        <f t="shared" si="14"/>
        <v>0</v>
      </c>
      <c r="J87" s="14">
        <f t="shared" si="8"/>
        <v>1703</v>
      </c>
      <c r="BF87" s="6"/>
      <c r="BG87" s="1" t="s">
        <v>317</v>
      </c>
      <c r="BH87" s="11"/>
    </row>
    <row r="88" spans="1:64" s="5" customFormat="1" ht="22.5" x14ac:dyDescent="0.25">
      <c r="A88" s="2" t="s">
        <v>318</v>
      </c>
      <c r="B88" s="3"/>
      <c r="C88" s="17" t="s">
        <v>319</v>
      </c>
      <c r="D88" s="18" t="s">
        <v>174</v>
      </c>
      <c r="E88" s="8">
        <v>10</v>
      </c>
      <c r="F88" s="14">
        <v>17339.400000000001</v>
      </c>
      <c r="G88" s="14">
        <f t="shared" si="13"/>
        <v>173394</v>
      </c>
      <c r="H88" s="14"/>
      <c r="I88" s="14">
        <f t="shared" si="14"/>
        <v>0</v>
      </c>
      <c r="J88" s="14">
        <f t="shared" si="8"/>
        <v>173394</v>
      </c>
      <c r="BF88" s="6"/>
      <c r="BG88" s="1" t="s">
        <v>319</v>
      </c>
      <c r="BH88" s="11"/>
    </row>
    <row r="89" spans="1:64" x14ac:dyDescent="0.25">
      <c r="G89" s="15">
        <f t="shared" ref="G89:I89" si="15">SUM(G3:G88)</f>
        <v>7035555.1665520007</v>
      </c>
      <c r="H89" s="15"/>
      <c r="I89" s="15">
        <f t="shared" si="15"/>
        <v>1470027.6329013794</v>
      </c>
      <c r="J89" s="15">
        <f>SUM(J3:J88)</f>
        <v>8505582.7994533777</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L182"/>
  <sheetViews>
    <sheetView workbookViewId="0">
      <pane ySplit="1" topLeftCell="A2" activePane="bottomLeft" state="frozen"/>
      <selection pane="bottomLeft" activeCell="F185" sqref="F185"/>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9"/>
      <c r="C2" s="29"/>
      <c r="D2" s="29"/>
      <c r="E2" s="22"/>
      <c r="BF2" s="6" t="s">
        <v>165</v>
      </c>
    </row>
    <row r="3" spans="1:64" s="66" customFormat="1" ht="33.75" x14ac:dyDescent="0.25">
      <c r="A3" s="67" t="s">
        <v>0</v>
      </c>
      <c r="B3" s="68" t="s">
        <v>320</v>
      </c>
      <c r="C3" s="69" t="s">
        <v>321</v>
      </c>
      <c r="D3" s="70" t="s">
        <v>168</v>
      </c>
      <c r="E3" s="87">
        <v>1.3066660000000001</v>
      </c>
      <c r="F3" s="62"/>
      <c r="G3" s="62">
        <f t="shared" ref="G3:G34" si="0">E3*F3</f>
        <v>0</v>
      </c>
      <c r="H3" s="62">
        <v>313585.87427850725</v>
      </c>
      <c r="I3" s="62">
        <f>E3*H3</f>
        <v>409752</v>
      </c>
      <c r="J3" s="62">
        <f t="shared" ref="J3:J19" si="1">G3+I3</f>
        <v>409752</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row>
    <row r="4" spans="1:64" s="5" customFormat="1" ht="15" x14ac:dyDescent="0.25">
      <c r="A4" s="2" t="s">
        <v>4</v>
      </c>
      <c r="B4" s="16" t="s">
        <v>169</v>
      </c>
      <c r="C4" s="17" t="s">
        <v>170</v>
      </c>
      <c r="D4" s="18" t="s">
        <v>171</v>
      </c>
      <c r="E4" s="27">
        <v>3.3189320000000002</v>
      </c>
      <c r="F4" s="14">
        <v>380</v>
      </c>
      <c r="G4" s="14">
        <f t="shared" si="0"/>
        <v>1261.19416</v>
      </c>
      <c r="H4" s="14"/>
      <c r="I4" s="14">
        <f t="shared" ref="I4:I19" si="2">E4*H4</f>
        <v>0</v>
      </c>
      <c r="J4" s="14">
        <f t="shared" si="1"/>
        <v>1261.19416</v>
      </c>
      <c r="BF4" s="6"/>
      <c r="BG4" s="1" t="s">
        <v>170</v>
      </c>
    </row>
    <row r="5" spans="1:64" s="5" customFormat="1" ht="33.75" x14ac:dyDescent="0.25">
      <c r="A5" s="2" t="s">
        <v>172</v>
      </c>
      <c r="B5" s="16"/>
      <c r="C5" s="17" t="s">
        <v>173</v>
      </c>
      <c r="D5" s="18" t="s">
        <v>174</v>
      </c>
      <c r="E5" s="8">
        <v>26</v>
      </c>
      <c r="F5" s="14">
        <v>21505.9</v>
      </c>
      <c r="G5" s="14">
        <f t="shared" si="0"/>
        <v>559153.4</v>
      </c>
      <c r="H5" s="14"/>
      <c r="I5" s="14">
        <f t="shared" si="2"/>
        <v>0</v>
      </c>
      <c r="J5" s="14">
        <f t="shared" si="1"/>
        <v>559153.4</v>
      </c>
      <c r="BF5" s="6"/>
      <c r="BG5" s="1" t="s">
        <v>173</v>
      </c>
    </row>
    <row r="6" spans="1:64" s="5" customFormat="1" ht="33.75" x14ac:dyDescent="0.25">
      <c r="A6" s="2" t="s">
        <v>175</v>
      </c>
      <c r="B6" s="16"/>
      <c r="C6" s="17" t="s">
        <v>176</v>
      </c>
      <c r="D6" s="18" t="s">
        <v>174</v>
      </c>
      <c r="E6" s="8">
        <v>17</v>
      </c>
      <c r="F6" s="14">
        <v>3421.34</v>
      </c>
      <c r="G6" s="14">
        <f t="shared" si="0"/>
        <v>58162.78</v>
      </c>
      <c r="H6" s="14"/>
      <c r="I6" s="14">
        <f t="shared" si="2"/>
        <v>0</v>
      </c>
      <c r="J6" s="14">
        <f t="shared" si="1"/>
        <v>58162.78</v>
      </c>
      <c r="BF6" s="6"/>
      <c r="BG6" s="1" t="s">
        <v>176</v>
      </c>
    </row>
    <row r="7" spans="1:64" s="5" customFormat="1" ht="45" x14ac:dyDescent="0.25">
      <c r="A7" s="2" t="s">
        <v>177</v>
      </c>
      <c r="B7" s="16"/>
      <c r="C7" s="17" t="s">
        <v>322</v>
      </c>
      <c r="D7" s="18" t="s">
        <v>174</v>
      </c>
      <c r="E7" s="8">
        <v>39</v>
      </c>
      <c r="F7" s="14">
        <v>84117.618000000002</v>
      </c>
      <c r="G7" s="14">
        <f t="shared" si="0"/>
        <v>3280587.102</v>
      </c>
      <c r="H7" s="14"/>
      <c r="I7" s="14">
        <f t="shared" si="2"/>
        <v>0</v>
      </c>
      <c r="J7" s="14">
        <f t="shared" si="1"/>
        <v>3280587.102</v>
      </c>
      <c r="BF7" s="6"/>
      <c r="BG7" s="1" t="s">
        <v>322</v>
      </c>
    </row>
    <row r="8" spans="1:64" s="5" customFormat="1" ht="33.75" x14ac:dyDescent="0.25">
      <c r="A8" s="2" t="s">
        <v>179</v>
      </c>
      <c r="B8" s="16"/>
      <c r="C8" s="17" t="s">
        <v>323</v>
      </c>
      <c r="D8" s="18" t="s">
        <v>174</v>
      </c>
      <c r="E8" s="8">
        <v>5</v>
      </c>
      <c r="F8" s="14">
        <v>22539.491000000002</v>
      </c>
      <c r="G8" s="14">
        <f t="shared" si="0"/>
        <v>112697.45500000002</v>
      </c>
      <c r="H8" s="14"/>
      <c r="I8" s="14">
        <f t="shared" si="2"/>
        <v>0</v>
      </c>
      <c r="J8" s="14">
        <f t="shared" si="1"/>
        <v>112697.45500000002</v>
      </c>
      <c r="BF8" s="6"/>
      <c r="BG8" s="1" t="s">
        <v>323</v>
      </c>
    </row>
    <row r="9" spans="1:64" s="5" customFormat="1" ht="33.75" x14ac:dyDescent="0.25">
      <c r="A9" s="2" t="s">
        <v>181</v>
      </c>
      <c r="B9" s="16"/>
      <c r="C9" s="17" t="s">
        <v>324</v>
      </c>
      <c r="D9" s="18" t="s">
        <v>174</v>
      </c>
      <c r="E9" s="8">
        <v>5</v>
      </c>
      <c r="F9" s="14">
        <v>19348.394</v>
      </c>
      <c r="G9" s="14">
        <f t="shared" si="0"/>
        <v>96741.97</v>
      </c>
      <c r="H9" s="14"/>
      <c r="I9" s="14">
        <f t="shared" si="2"/>
        <v>0</v>
      </c>
      <c r="J9" s="14">
        <f t="shared" si="1"/>
        <v>96741.97</v>
      </c>
      <c r="BF9" s="6"/>
      <c r="BG9" s="1" t="s">
        <v>324</v>
      </c>
    </row>
    <row r="10" spans="1:64" s="5" customFormat="1" ht="45" x14ac:dyDescent="0.25">
      <c r="A10" s="2" t="s">
        <v>183</v>
      </c>
      <c r="B10" s="16"/>
      <c r="C10" s="17" t="s">
        <v>325</v>
      </c>
      <c r="D10" s="18" t="s">
        <v>174</v>
      </c>
      <c r="E10" s="8">
        <v>18</v>
      </c>
      <c r="F10" s="14">
        <v>23030.670000000002</v>
      </c>
      <c r="G10" s="14">
        <f t="shared" si="0"/>
        <v>414552.06000000006</v>
      </c>
      <c r="H10" s="14"/>
      <c r="I10" s="14">
        <f t="shared" si="2"/>
        <v>0</v>
      </c>
      <c r="J10" s="14">
        <f t="shared" si="1"/>
        <v>414552.06000000006</v>
      </c>
      <c r="BF10" s="6"/>
      <c r="BG10" s="1" t="s">
        <v>325</v>
      </c>
    </row>
    <row r="11" spans="1:64" s="5" customFormat="1" ht="33.75" x14ac:dyDescent="0.25">
      <c r="A11" s="2" t="s">
        <v>185</v>
      </c>
      <c r="B11" s="16"/>
      <c r="C11" s="17" t="s">
        <v>326</v>
      </c>
      <c r="D11" s="18" t="s">
        <v>174</v>
      </c>
      <c r="E11" s="8">
        <v>6</v>
      </c>
      <c r="F11" s="14">
        <v>8944.65</v>
      </c>
      <c r="G11" s="14">
        <f t="shared" si="0"/>
        <v>53667.899999999994</v>
      </c>
      <c r="H11" s="14"/>
      <c r="I11" s="14">
        <f t="shared" si="2"/>
        <v>0</v>
      </c>
      <c r="J11" s="14">
        <f t="shared" si="1"/>
        <v>53667.899999999994</v>
      </c>
      <c r="BF11" s="6"/>
      <c r="BG11" s="1" t="s">
        <v>326</v>
      </c>
    </row>
    <row r="12" spans="1:64" s="5" customFormat="1" ht="33.75" x14ac:dyDescent="0.25">
      <c r="A12" s="2" t="s">
        <v>187</v>
      </c>
      <c r="B12" s="16"/>
      <c r="C12" s="17" t="s">
        <v>327</v>
      </c>
      <c r="D12" s="18" t="s">
        <v>174</v>
      </c>
      <c r="E12" s="8">
        <v>6</v>
      </c>
      <c r="F12" s="14">
        <v>3356.808</v>
      </c>
      <c r="G12" s="14">
        <f t="shared" si="0"/>
        <v>20140.847999999998</v>
      </c>
      <c r="H12" s="14"/>
      <c r="I12" s="14">
        <f t="shared" si="2"/>
        <v>0</v>
      </c>
      <c r="J12" s="14">
        <f t="shared" si="1"/>
        <v>20140.847999999998</v>
      </c>
      <c r="BF12" s="6"/>
      <c r="BG12" s="1" t="s">
        <v>327</v>
      </c>
    </row>
    <row r="13" spans="1:64" s="5" customFormat="1" ht="33.75" x14ac:dyDescent="0.25">
      <c r="A13" s="2" t="s">
        <v>189</v>
      </c>
      <c r="B13" s="16"/>
      <c r="C13" s="17" t="s">
        <v>195</v>
      </c>
      <c r="D13" s="18" t="s">
        <v>174</v>
      </c>
      <c r="E13" s="8">
        <v>42</v>
      </c>
      <c r="F13" s="14">
        <v>2663.4920000000002</v>
      </c>
      <c r="G13" s="14">
        <f t="shared" si="0"/>
        <v>111866.664</v>
      </c>
      <c r="H13" s="14"/>
      <c r="I13" s="14">
        <f t="shared" si="2"/>
        <v>0</v>
      </c>
      <c r="J13" s="14">
        <f t="shared" si="1"/>
        <v>111866.664</v>
      </c>
      <c r="BF13" s="6"/>
      <c r="BG13" s="1" t="s">
        <v>195</v>
      </c>
    </row>
    <row r="14" spans="1:64" s="5" customFormat="1" ht="33.75" x14ac:dyDescent="0.25">
      <c r="A14" s="2" t="s">
        <v>191</v>
      </c>
      <c r="B14" s="16"/>
      <c r="C14" s="17" t="s">
        <v>190</v>
      </c>
      <c r="D14" s="18" t="s">
        <v>174</v>
      </c>
      <c r="E14" s="8">
        <v>38</v>
      </c>
      <c r="F14" s="14">
        <v>2486.4840000000004</v>
      </c>
      <c r="G14" s="14">
        <f t="shared" si="0"/>
        <v>94486.392000000022</v>
      </c>
      <c r="H14" s="14"/>
      <c r="I14" s="14">
        <f t="shared" si="2"/>
        <v>0</v>
      </c>
      <c r="J14" s="14">
        <f t="shared" si="1"/>
        <v>94486.392000000022</v>
      </c>
      <c r="BF14" s="6"/>
      <c r="BG14" s="1" t="s">
        <v>190</v>
      </c>
    </row>
    <row r="15" spans="1:64" s="5" customFormat="1" ht="33.75" x14ac:dyDescent="0.25">
      <c r="A15" s="2" t="s">
        <v>37</v>
      </c>
      <c r="B15" s="16"/>
      <c r="C15" s="17" t="s">
        <v>192</v>
      </c>
      <c r="D15" s="18" t="s">
        <v>174</v>
      </c>
      <c r="E15" s="8">
        <v>54</v>
      </c>
      <c r="F15" s="14">
        <v>4861.7400000000007</v>
      </c>
      <c r="G15" s="14">
        <f t="shared" si="0"/>
        <v>262533.96000000002</v>
      </c>
      <c r="H15" s="14"/>
      <c r="I15" s="14">
        <f t="shared" si="2"/>
        <v>0</v>
      </c>
      <c r="J15" s="14">
        <f t="shared" si="1"/>
        <v>262533.96000000002</v>
      </c>
      <c r="BF15" s="6"/>
      <c r="BG15" s="1" t="s">
        <v>192</v>
      </c>
    </row>
    <row r="16" spans="1:64" s="5" customFormat="1" ht="33.75" x14ac:dyDescent="0.25">
      <c r="A16" s="2" t="s">
        <v>40</v>
      </c>
      <c r="B16" s="16"/>
      <c r="C16" s="17" t="s">
        <v>328</v>
      </c>
      <c r="D16" s="18" t="s">
        <v>174</v>
      </c>
      <c r="E16" s="8">
        <v>2</v>
      </c>
      <c r="F16" s="14">
        <v>2997.9560000000001</v>
      </c>
      <c r="G16" s="14">
        <f t="shared" si="0"/>
        <v>5995.9120000000003</v>
      </c>
      <c r="H16" s="14"/>
      <c r="I16" s="14">
        <f t="shared" si="2"/>
        <v>0</v>
      </c>
      <c r="J16" s="14">
        <f t="shared" si="1"/>
        <v>5995.9120000000003</v>
      </c>
      <c r="BF16" s="6"/>
      <c r="BG16" s="1" t="s">
        <v>328</v>
      </c>
    </row>
    <row r="17" spans="1:64" s="5" customFormat="1" ht="15" x14ac:dyDescent="0.25">
      <c r="A17" s="2" t="s">
        <v>42</v>
      </c>
      <c r="B17" s="16"/>
      <c r="C17" s="17" t="s">
        <v>193</v>
      </c>
      <c r="D17" s="18" t="s">
        <v>39</v>
      </c>
      <c r="E17" s="8">
        <v>49</v>
      </c>
      <c r="F17" s="14">
        <v>391.15699999999998</v>
      </c>
      <c r="G17" s="14">
        <f t="shared" si="0"/>
        <v>19166.692999999999</v>
      </c>
      <c r="H17" s="14"/>
      <c r="I17" s="14">
        <f t="shared" si="2"/>
        <v>0</v>
      </c>
      <c r="J17" s="14">
        <f t="shared" si="1"/>
        <v>19166.692999999999</v>
      </c>
      <c r="BF17" s="6"/>
      <c r="BG17" s="1" t="s">
        <v>193</v>
      </c>
    </row>
    <row r="18" spans="1:64" s="5" customFormat="1" ht="33.75" x14ac:dyDescent="0.25">
      <c r="A18" s="2" t="s">
        <v>44</v>
      </c>
      <c r="B18" s="16"/>
      <c r="C18" s="17" t="s">
        <v>197</v>
      </c>
      <c r="D18" s="18" t="s">
        <v>174</v>
      </c>
      <c r="E18" s="8">
        <v>524</v>
      </c>
      <c r="F18" s="14">
        <v>298.49300000000005</v>
      </c>
      <c r="G18" s="14">
        <f t="shared" si="0"/>
        <v>156410.33200000002</v>
      </c>
      <c r="H18" s="14"/>
      <c r="I18" s="14">
        <f t="shared" si="2"/>
        <v>0</v>
      </c>
      <c r="J18" s="14">
        <f t="shared" si="1"/>
        <v>156410.33200000002</v>
      </c>
      <c r="BF18" s="6"/>
      <c r="BG18" s="1" t="s">
        <v>197</v>
      </c>
    </row>
    <row r="19" spans="1:64" s="5" customFormat="1" ht="33.75" x14ac:dyDescent="0.25">
      <c r="A19" s="2" t="s">
        <v>46</v>
      </c>
      <c r="B19" s="16"/>
      <c r="C19" s="17" t="s">
        <v>198</v>
      </c>
      <c r="D19" s="18" t="s">
        <v>174</v>
      </c>
      <c r="E19" s="8">
        <v>44</v>
      </c>
      <c r="F19" s="14">
        <v>1336.9070000000002</v>
      </c>
      <c r="G19" s="14">
        <f t="shared" si="0"/>
        <v>58823.90800000001</v>
      </c>
      <c r="H19" s="14"/>
      <c r="I19" s="14">
        <f t="shared" si="2"/>
        <v>0</v>
      </c>
      <c r="J19" s="14">
        <f t="shared" si="1"/>
        <v>58823.90800000001</v>
      </c>
      <c r="BF19" s="6"/>
      <c r="BG19" s="1" t="s">
        <v>198</v>
      </c>
    </row>
    <row r="20" spans="1:64" s="66" customFormat="1" ht="33.75" x14ac:dyDescent="0.25">
      <c r="A20" s="67" t="s">
        <v>329</v>
      </c>
      <c r="B20" s="68" t="s">
        <v>166</v>
      </c>
      <c r="C20" s="69" t="s">
        <v>167</v>
      </c>
      <c r="D20" s="70" t="s">
        <v>168</v>
      </c>
      <c r="E20" s="87">
        <v>2.9099140000000001</v>
      </c>
      <c r="F20" s="62"/>
      <c r="G20" s="62">
        <f t="shared" si="0"/>
        <v>0</v>
      </c>
      <c r="H20" s="62">
        <v>1.44</v>
      </c>
      <c r="I20" s="62">
        <f>E20*H20</f>
        <v>4.1902761599999998</v>
      </c>
      <c r="J20" s="62">
        <f t="shared" ref="J20:J83" si="3">G20+I20</f>
        <v>4.1902761599999998</v>
      </c>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4"/>
      <c r="BG20" s="65" t="s">
        <v>167</v>
      </c>
      <c r="BH20" s="63"/>
      <c r="BI20" s="63"/>
      <c r="BJ20" s="63"/>
      <c r="BK20" s="63"/>
      <c r="BL20" s="63"/>
    </row>
    <row r="21" spans="1:64" s="5" customFormat="1" ht="15" x14ac:dyDescent="0.25">
      <c r="A21" s="2" t="s">
        <v>199</v>
      </c>
      <c r="B21" s="16" t="s">
        <v>169</v>
      </c>
      <c r="C21" s="17" t="s">
        <v>170</v>
      </c>
      <c r="D21" s="18" t="s">
        <v>171</v>
      </c>
      <c r="E21" s="24">
        <v>5.1796468999999998</v>
      </c>
      <c r="F21" s="14">
        <v>380</v>
      </c>
      <c r="G21" s="14">
        <f t="shared" si="0"/>
        <v>1968.2658219999998</v>
      </c>
      <c r="H21" s="14"/>
      <c r="I21" s="14">
        <f t="shared" ref="I21:I41" si="4">E21*H21</f>
        <v>0</v>
      </c>
      <c r="J21" s="14">
        <f t="shared" si="3"/>
        <v>1968.2658219999998</v>
      </c>
      <c r="BF21" s="6"/>
      <c r="BG21" s="1" t="s">
        <v>170</v>
      </c>
    </row>
    <row r="22" spans="1:64" s="5" customFormat="1" ht="45" x14ac:dyDescent="0.25">
      <c r="A22" s="2" t="s">
        <v>52</v>
      </c>
      <c r="B22" s="16"/>
      <c r="C22" s="17" t="s">
        <v>330</v>
      </c>
      <c r="D22" s="18" t="s">
        <v>174</v>
      </c>
      <c r="E22" s="8">
        <v>16</v>
      </c>
      <c r="F22" s="14">
        <v>93398.604000000007</v>
      </c>
      <c r="G22" s="14">
        <f t="shared" si="0"/>
        <v>1494377.6640000001</v>
      </c>
      <c r="H22" s="14"/>
      <c r="I22" s="14">
        <f t="shared" si="4"/>
        <v>0</v>
      </c>
      <c r="J22" s="14">
        <f t="shared" si="3"/>
        <v>1494377.6640000001</v>
      </c>
      <c r="BF22" s="6"/>
      <c r="BG22" s="1" t="s">
        <v>330</v>
      </c>
    </row>
    <row r="23" spans="1:64" s="5" customFormat="1" ht="33.75" x14ac:dyDescent="0.25">
      <c r="A23" s="2" t="s">
        <v>54</v>
      </c>
      <c r="B23" s="16"/>
      <c r="C23" s="17" t="s">
        <v>331</v>
      </c>
      <c r="D23" s="18" t="s">
        <v>174</v>
      </c>
      <c r="E23" s="8">
        <v>6</v>
      </c>
      <c r="F23" s="14">
        <v>31671.874</v>
      </c>
      <c r="G23" s="14">
        <f t="shared" si="0"/>
        <v>190031.24400000001</v>
      </c>
      <c r="H23" s="14"/>
      <c r="I23" s="14">
        <f t="shared" si="4"/>
        <v>0</v>
      </c>
      <c r="J23" s="14">
        <f t="shared" si="3"/>
        <v>190031.24400000001</v>
      </c>
      <c r="BF23" s="6"/>
      <c r="BG23" s="1" t="s">
        <v>331</v>
      </c>
    </row>
    <row r="24" spans="1:64" s="5" customFormat="1" ht="33.75" x14ac:dyDescent="0.25">
      <c r="A24" s="2" t="s">
        <v>56</v>
      </c>
      <c r="B24" s="16"/>
      <c r="C24" s="17" t="s">
        <v>332</v>
      </c>
      <c r="D24" s="18" t="s">
        <v>174</v>
      </c>
      <c r="E24" s="8">
        <v>6</v>
      </c>
      <c r="F24" s="14">
        <v>30068.337000000003</v>
      </c>
      <c r="G24" s="14">
        <f t="shared" si="0"/>
        <v>180410.02200000003</v>
      </c>
      <c r="H24" s="14"/>
      <c r="I24" s="14">
        <f t="shared" si="4"/>
        <v>0</v>
      </c>
      <c r="J24" s="14">
        <f t="shared" si="3"/>
        <v>180410.02200000003</v>
      </c>
      <c r="BF24" s="6"/>
      <c r="BG24" s="1" t="s">
        <v>332</v>
      </c>
    </row>
    <row r="25" spans="1:64" s="5" customFormat="1" ht="45" x14ac:dyDescent="0.25">
      <c r="A25" s="2" t="s">
        <v>58</v>
      </c>
      <c r="B25" s="16"/>
      <c r="C25" s="17" t="s">
        <v>184</v>
      </c>
      <c r="D25" s="18" t="s">
        <v>174</v>
      </c>
      <c r="E25" s="8">
        <v>37</v>
      </c>
      <c r="F25" s="14">
        <v>111960.42</v>
      </c>
      <c r="G25" s="14">
        <f t="shared" si="0"/>
        <v>4142535.54</v>
      </c>
      <c r="H25" s="14"/>
      <c r="I25" s="14">
        <f t="shared" si="4"/>
        <v>0</v>
      </c>
      <c r="J25" s="14">
        <f t="shared" si="3"/>
        <v>4142535.54</v>
      </c>
      <c r="BF25" s="6"/>
      <c r="BG25" s="1" t="s">
        <v>184</v>
      </c>
    </row>
    <row r="26" spans="1:64" s="5" customFormat="1" ht="33.75" x14ac:dyDescent="0.25">
      <c r="A26" s="2" t="s">
        <v>60</v>
      </c>
      <c r="B26" s="16"/>
      <c r="C26" s="17" t="s">
        <v>333</v>
      </c>
      <c r="D26" s="18" t="s">
        <v>174</v>
      </c>
      <c r="E26" s="8">
        <v>5</v>
      </c>
      <c r="F26" s="14">
        <v>50292.866000000002</v>
      </c>
      <c r="G26" s="14">
        <f t="shared" si="0"/>
        <v>251464.33000000002</v>
      </c>
      <c r="H26" s="14"/>
      <c r="I26" s="14">
        <f t="shared" si="4"/>
        <v>0</v>
      </c>
      <c r="J26" s="14">
        <f t="shared" si="3"/>
        <v>251464.33000000002</v>
      </c>
      <c r="BF26" s="6"/>
      <c r="BG26" s="1" t="s">
        <v>333</v>
      </c>
    </row>
    <row r="27" spans="1:64" s="5" customFormat="1" ht="33.75" x14ac:dyDescent="0.25">
      <c r="A27" s="2" t="s">
        <v>62</v>
      </c>
      <c r="B27" s="16"/>
      <c r="C27" s="17" t="s">
        <v>334</v>
      </c>
      <c r="D27" s="18" t="s">
        <v>174</v>
      </c>
      <c r="E27" s="8">
        <v>5</v>
      </c>
      <c r="F27" s="14">
        <v>51508.222999999998</v>
      </c>
      <c r="G27" s="14">
        <f t="shared" si="0"/>
        <v>257541.11499999999</v>
      </c>
      <c r="H27" s="14"/>
      <c r="I27" s="14">
        <f t="shared" si="4"/>
        <v>0</v>
      </c>
      <c r="J27" s="14">
        <f t="shared" si="3"/>
        <v>257541.11499999999</v>
      </c>
      <c r="BF27" s="6"/>
      <c r="BG27" s="1" t="s">
        <v>334</v>
      </c>
    </row>
    <row r="28" spans="1:64" s="5" customFormat="1" ht="33.75" x14ac:dyDescent="0.25">
      <c r="A28" s="2" t="s">
        <v>64</v>
      </c>
      <c r="B28" s="16"/>
      <c r="C28" s="17" t="s">
        <v>335</v>
      </c>
      <c r="D28" s="18" t="s">
        <v>174</v>
      </c>
      <c r="E28" s="8">
        <v>20</v>
      </c>
      <c r="F28" s="14">
        <v>121241.406</v>
      </c>
      <c r="G28" s="14">
        <f t="shared" si="0"/>
        <v>2424828.12</v>
      </c>
      <c r="H28" s="14"/>
      <c r="I28" s="14">
        <f t="shared" si="4"/>
        <v>0</v>
      </c>
      <c r="J28" s="14">
        <f t="shared" si="3"/>
        <v>2424828.12</v>
      </c>
      <c r="BF28" s="6"/>
      <c r="BG28" s="1" t="s">
        <v>335</v>
      </c>
    </row>
    <row r="29" spans="1:64" s="5" customFormat="1" ht="33.75" x14ac:dyDescent="0.25">
      <c r="A29" s="2" t="s">
        <v>66</v>
      </c>
      <c r="B29" s="16"/>
      <c r="C29" s="17" t="s">
        <v>336</v>
      </c>
      <c r="D29" s="18" t="s">
        <v>174</v>
      </c>
      <c r="E29" s="8">
        <v>4</v>
      </c>
      <c r="F29" s="14">
        <v>59392.852999999996</v>
      </c>
      <c r="G29" s="14">
        <f t="shared" si="0"/>
        <v>237571.41199999998</v>
      </c>
      <c r="H29" s="14"/>
      <c r="I29" s="14">
        <f t="shared" si="4"/>
        <v>0</v>
      </c>
      <c r="J29" s="14">
        <f t="shared" si="3"/>
        <v>237571.41199999998</v>
      </c>
      <c r="BF29" s="6"/>
      <c r="BG29" s="1" t="s">
        <v>336</v>
      </c>
    </row>
    <row r="30" spans="1:64" s="5" customFormat="1" ht="33.75" x14ac:dyDescent="0.25">
      <c r="A30" s="2" t="s">
        <v>68</v>
      </c>
      <c r="B30" s="16"/>
      <c r="C30" s="17" t="s">
        <v>337</v>
      </c>
      <c r="D30" s="18" t="s">
        <v>174</v>
      </c>
      <c r="E30" s="8">
        <v>4</v>
      </c>
      <c r="F30" s="14">
        <v>62228.166000000005</v>
      </c>
      <c r="G30" s="14">
        <f t="shared" si="0"/>
        <v>248912.66400000002</v>
      </c>
      <c r="H30" s="14"/>
      <c r="I30" s="14">
        <f t="shared" si="4"/>
        <v>0</v>
      </c>
      <c r="J30" s="14">
        <f t="shared" si="3"/>
        <v>248912.66400000002</v>
      </c>
      <c r="BF30" s="6"/>
      <c r="BG30" s="1" t="s">
        <v>337</v>
      </c>
    </row>
    <row r="31" spans="1:64" s="5" customFormat="1" ht="45" x14ac:dyDescent="0.25">
      <c r="A31" s="2" t="s">
        <v>70</v>
      </c>
      <c r="B31" s="16"/>
      <c r="C31" s="17" t="s">
        <v>338</v>
      </c>
      <c r="D31" s="18" t="s">
        <v>174</v>
      </c>
      <c r="E31" s="8">
        <v>3</v>
      </c>
      <c r="F31" s="14">
        <v>26902.317000000003</v>
      </c>
      <c r="G31" s="14">
        <f t="shared" si="0"/>
        <v>80706.951000000001</v>
      </c>
      <c r="H31" s="14"/>
      <c r="I31" s="14">
        <f t="shared" si="4"/>
        <v>0</v>
      </c>
      <c r="J31" s="14">
        <f t="shared" si="3"/>
        <v>80706.951000000001</v>
      </c>
      <c r="BF31" s="6"/>
      <c r="BG31" s="1" t="s">
        <v>338</v>
      </c>
    </row>
    <row r="32" spans="1:64" s="5" customFormat="1" ht="45" x14ac:dyDescent="0.25">
      <c r="A32" s="2" t="s">
        <v>72</v>
      </c>
      <c r="B32" s="16"/>
      <c r="C32" s="17" t="s">
        <v>188</v>
      </c>
      <c r="D32" s="18" t="s">
        <v>174</v>
      </c>
      <c r="E32" s="8">
        <v>8</v>
      </c>
      <c r="F32" s="14">
        <v>34645.611000000004</v>
      </c>
      <c r="G32" s="14">
        <f t="shared" si="0"/>
        <v>277164.88800000004</v>
      </c>
      <c r="H32" s="14"/>
      <c r="I32" s="14">
        <f t="shared" si="4"/>
        <v>0</v>
      </c>
      <c r="J32" s="14">
        <f t="shared" si="3"/>
        <v>277164.88800000004</v>
      </c>
      <c r="BF32" s="6"/>
      <c r="BG32" s="1" t="s">
        <v>188</v>
      </c>
    </row>
    <row r="33" spans="1:64" s="5" customFormat="1" ht="45" x14ac:dyDescent="0.25">
      <c r="A33" s="2" t="s">
        <v>74</v>
      </c>
      <c r="B33" s="16"/>
      <c r="C33" s="17" t="s">
        <v>339</v>
      </c>
      <c r="D33" s="18" t="s">
        <v>174</v>
      </c>
      <c r="E33" s="8">
        <v>15</v>
      </c>
      <c r="F33" s="14">
        <v>38517.258000000002</v>
      </c>
      <c r="G33" s="14">
        <f t="shared" si="0"/>
        <v>577758.87</v>
      </c>
      <c r="H33" s="14"/>
      <c r="I33" s="14">
        <f t="shared" si="4"/>
        <v>0</v>
      </c>
      <c r="J33" s="14">
        <f t="shared" si="3"/>
        <v>577758.87</v>
      </c>
      <c r="BF33" s="6"/>
      <c r="BG33" s="1" t="s">
        <v>339</v>
      </c>
    </row>
    <row r="34" spans="1:64" s="5" customFormat="1" ht="33.75" x14ac:dyDescent="0.25">
      <c r="A34" s="2" t="s">
        <v>76</v>
      </c>
      <c r="B34" s="16"/>
      <c r="C34" s="17" t="s">
        <v>340</v>
      </c>
      <c r="D34" s="18" t="s">
        <v>174</v>
      </c>
      <c r="E34" s="8">
        <v>8</v>
      </c>
      <c r="F34" s="14">
        <v>10878.906999999999</v>
      </c>
      <c r="G34" s="14">
        <f t="shared" si="0"/>
        <v>87031.255999999994</v>
      </c>
      <c r="H34" s="14"/>
      <c r="I34" s="14">
        <f t="shared" si="4"/>
        <v>0</v>
      </c>
      <c r="J34" s="14">
        <f t="shared" si="3"/>
        <v>87031.255999999994</v>
      </c>
      <c r="BF34" s="6"/>
      <c r="BG34" s="1" t="s">
        <v>340</v>
      </c>
    </row>
    <row r="35" spans="1:64" s="5" customFormat="1" ht="33.75" x14ac:dyDescent="0.25">
      <c r="A35" s="2" t="s">
        <v>78</v>
      </c>
      <c r="B35" s="16"/>
      <c r="C35" s="17" t="s">
        <v>341</v>
      </c>
      <c r="D35" s="18" t="s">
        <v>174</v>
      </c>
      <c r="E35" s="8">
        <v>8</v>
      </c>
      <c r="F35" s="14">
        <v>7818.8890000000001</v>
      </c>
      <c r="G35" s="14">
        <f t="shared" ref="G35:G66" si="5">E35*F35</f>
        <v>62551.112000000001</v>
      </c>
      <c r="H35" s="14"/>
      <c r="I35" s="14">
        <f t="shared" si="4"/>
        <v>0</v>
      </c>
      <c r="J35" s="14">
        <f t="shared" si="3"/>
        <v>62551.112000000001</v>
      </c>
      <c r="BF35" s="6"/>
      <c r="BG35" s="1" t="s">
        <v>341</v>
      </c>
    </row>
    <row r="36" spans="1:64" s="5" customFormat="1" ht="33.75" x14ac:dyDescent="0.25">
      <c r="A36" s="2" t="s">
        <v>80</v>
      </c>
      <c r="B36" s="16"/>
      <c r="C36" s="17" t="s">
        <v>342</v>
      </c>
      <c r="D36" s="18" t="s">
        <v>174</v>
      </c>
      <c r="E36" s="8">
        <v>3</v>
      </c>
      <c r="F36" s="14">
        <v>11523.655000000001</v>
      </c>
      <c r="G36" s="14">
        <f t="shared" si="5"/>
        <v>34570.965000000004</v>
      </c>
      <c r="H36" s="14"/>
      <c r="I36" s="14">
        <f t="shared" si="4"/>
        <v>0</v>
      </c>
      <c r="J36" s="14">
        <f t="shared" si="3"/>
        <v>34570.965000000004</v>
      </c>
      <c r="BF36" s="6"/>
      <c r="BG36" s="1" t="s">
        <v>342</v>
      </c>
    </row>
    <row r="37" spans="1:64" s="5" customFormat="1" ht="33.75" x14ac:dyDescent="0.25">
      <c r="A37" s="2" t="s">
        <v>82</v>
      </c>
      <c r="B37" s="16"/>
      <c r="C37" s="17" t="s">
        <v>343</v>
      </c>
      <c r="D37" s="18" t="s">
        <v>174</v>
      </c>
      <c r="E37" s="8">
        <v>3</v>
      </c>
      <c r="F37" s="14">
        <v>9333.5450000000001</v>
      </c>
      <c r="G37" s="14">
        <f t="shared" si="5"/>
        <v>28000.635000000002</v>
      </c>
      <c r="H37" s="14"/>
      <c r="I37" s="14">
        <f t="shared" si="4"/>
        <v>0</v>
      </c>
      <c r="J37" s="14">
        <f t="shared" si="3"/>
        <v>28000.635000000002</v>
      </c>
      <c r="BF37" s="6"/>
      <c r="BG37" s="1" t="s">
        <v>343</v>
      </c>
    </row>
    <row r="38" spans="1:64" s="5" customFormat="1" ht="45" x14ac:dyDescent="0.25">
      <c r="A38" s="2" t="s">
        <v>84</v>
      </c>
      <c r="B38" s="16"/>
      <c r="C38" s="17" t="s">
        <v>344</v>
      </c>
      <c r="D38" s="18" t="s">
        <v>174</v>
      </c>
      <c r="E38" s="8">
        <v>18</v>
      </c>
      <c r="F38" s="14">
        <v>4180.2539999999999</v>
      </c>
      <c r="G38" s="14">
        <f t="shared" si="5"/>
        <v>75244.572</v>
      </c>
      <c r="H38" s="14"/>
      <c r="I38" s="14">
        <f t="shared" si="4"/>
        <v>0</v>
      </c>
      <c r="J38" s="14">
        <f t="shared" si="3"/>
        <v>75244.572</v>
      </c>
      <c r="BF38" s="6"/>
      <c r="BG38" s="1" t="s">
        <v>344</v>
      </c>
    </row>
    <row r="39" spans="1:64" s="5" customFormat="1" ht="33.75" x14ac:dyDescent="0.25">
      <c r="A39" s="2" t="s">
        <v>86</v>
      </c>
      <c r="B39" s="16"/>
      <c r="C39" s="17" t="s">
        <v>345</v>
      </c>
      <c r="D39" s="18" t="s">
        <v>174</v>
      </c>
      <c r="E39" s="8">
        <v>3</v>
      </c>
      <c r="F39" s="14">
        <v>3970.2650000000003</v>
      </c>
      <c r="G39" s="14">
        <f t="shared" si="5"/>
        <v>11910.795000000002</v>
      </c>
      <c r="H39" s="14"/>
      <c r="I39" s="14">
        <f t="shared" si="4"/>
        <v>0</v>
      </c>
      <c r="J39" s="14">
        <f t="shared" si="3"/>
        <v>11910.795000000002</v>
      </c>
      <c r="BF39" s="6"/>
      <c r="BG39" s="1" t="s">
        <v>345</v>
      </c>
    </row>
    <row r="40" spans="1:64" s="5" customFormat="1" ht="33.75" x14ac:dyDescent="0.25">
      <c r="A40" s="2" t="s">
        <v>88</v>
      </c>
      <c r="B40" s="16"/>
      <c r="C40" s="17" t="s">
        <v>194</v>
      </c>
      <c r="D40" s="18" t="s">
        <v>174</v>
      </c>
      <c r="E40" s="8">
        <v>322</v>
      </c>
      <c r="F40" s="14">
        <v>1598.454</v>
      </c>
      <c r="G40" s="14">
        <f t="shared" si="5"/>
        <v>514702.18799999997</v>
      </c>
      <c r="H40" s="14"/>
      <c r="I40" s="14">
        <f t="shared" si="4"/>
        <v>0</v>
      </c>
      <c r="J40" s="14">
        <f t="shared" si="3"/>
        <v>514702.18799999997</v>
      </c>
      <c r="BF40" s="6"/>
      <c r="BG40" s="1" t="s">
        <v>194</v>
      </c>
    </row>
    <row r="41" spans="1:64" s="5" customFormat="1" ht="33.75" x14ac:dyDescent="0.25">
      <c r="A41" s="2" t="s">
        <v>90</v>
      </c>
      <c r="B41" s="16"/>
      <c r="C41" s="17" t="s">
        <v>196</v>
      </c>
      <c r="D41" s="18" t="s">
        <v>174</v>
      </c>
      <c r="E41" s="8">
        <v>856</v>
      </c>
      <c r="F41" s="14">
        <v>447.73300000000006</v>
      </c>
      <c r="G41" s="14">
        <f t="shared" si="5"/>
        <v>383259.44800000003</v>
      </c>
      <c r="H41" s="14"/>
      <c r="I41" s="14">
        <f t="shared" si="4"/>
        <v>0</v>
      </c>
      <c r="J41" s="14">
        <f t="shared" si="3"/>
        <v>383259.44800000003</v>
      </c>
      <c r="BF41" s="6"/>
      <c r="BG41" s="1" t="s">
        <v>196</v>
      </c>
    </row>
    <row r="42" spans="1:64" s="66" customFormat="1" ht="22.5" x14ac:dyDescent="0.25">
      <c r="A42" s="67" t="s">
        <v>346</v>
      </c>
      <c r="B42" s="68" t="s">
        <v>200</v>
      </c>
      <c r="C42" s="69" t="s">
        <v>201</v>
      </c>
      <c r="D42" s="70" t="s">
        <v>3</v>
      </c>
      <c r="E42" s="84">
        <v>32.851900000000001</v>
      </c>
      <c r="F42" s="62"/>
      <c r="G42" s="62">
        <f t="shared" si="5"/>
        <v>0</v>
      </c>
      <c r="H42" s="62">
        <v>13149.924357495303</v>
      </c>
      <c r="I42" s="62">
        <f>E42*H42</f>
        <v>431999.99999999994</v>
      </c>
      <c r="J42" s="62">
        <f t="shared" si="3"/>
        <v>431999.99999999994</v>
      </c>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4"/>
      <c r="BG42" s="65" t="s">
        <v>201</v>
      </c>
      <c r="BH42" s="63"/>
      <c r="BI42" s="63"/>
      <c r="BJ42" s="63"/>
      <c r="BK42" s="63"/>
      <c r="BL42" s="63"/>
    </row>
    <row r="43" spans="1:64" s="5" customFormat="1" ht="15" x14ac:dyDescent="0.25">
      <c r="A43" s="2" t="s">
        <v>347</v>
      </c>
      <c r="B43" s="16" t="s">
        <v>169</v>
      </c>
      <c r="C43" s="17" t="s">
        <v>170</v>
      </c>
      <c r="D43" s="18" t="s">
        <v>171</v>
      </c>
      <c r="E43" s="27">
        <v>41.064875000000001</v>
      </c>
      <c r="F43" s="14">
        <v>380</v>
      </c>
      <c r="G43" s="14">
        <f t="shared" si="5"/>
        <v>15604.6525</v>
      </c>
      <c r="H43" s="14"/>
      <c r="I43" s="14">
        <f t="shared" ref="I43:I88" si="6">E43*H43</f>
        <v>0</v>
      </c>
      <c r="J43" s="14">
        <f t="shared" si="3"/>
        <v>15604.6525</v>
      </c>
      <c r="BF43" s="6"/>
      <c r="BG43" s="1" t="s">
        <v>170</v>
      </c>
    </row>
    <row r="44" spans="1:64" s="5" customFormat="1" ht="22.5" x14ac:dyDescent="0.25">
      <c r="A44" s="2" t="s">
        <v>96</v>
      </c>
      <c r="B44" s="16"/>
      <c r="C44" s="17" t="s">
        <v>348</v>
      </c>
      <c r="D44" s="18" t="s">
        <v>174</v>
      </c>
      <c r="E44" s="8">
        <v>10</v>
      </c>
      <c r="F44" s="14">
        <v>4707.0660000000007</v>
      </c>
      <c r="G44" s="14">
        <f t="shared" si="5"/>
        <v>47070.66</v>
      </c>
      <c r="H44" s="14"/>
      <c r="I44" s="14">
        <f t="shared" si="6"/>
        <v>0</v>
      </c>
      <c r="J44" s="14">
        <f t="shared" si="3"/>
        <v>47070.66</v>
      </c>
      <c r="BF44" s="6"/>
      <c r="BG44" s="1" t="s">
        <v>348</v>
      </c>
    </row>
    <row r="45" spans="1:64" s="5" customFormat="1" ht="22.5" x14ac:dyDescent="0.25">
      <c r="A45" s="2" t="s">
        <v>98</v>
      </c>
      <c r="B45" s="16"/>
      <c r="C45" s="17" t="s">
        <v>204</v>
      </c>
      <c r="D45" s="18" t="s">
        <v>174</v>
      </c>
      <c r="E45" s="8">
        <v>24</v>
      </c>
      <c r="F45" s="14">
        <v>7060.6120000000001</v>
      </c>
      <c r="G45" s="14">
        <f t="shared" si="5"/>
        <v>169454.68799999999</v>
      </c>
      <c r="H45" s="14"/>
      <c r="I45" s="14">
        <f t="shared" si="6"/>
        <v>0</v>
      </c>
      <c r="J45" s="14">
        <f t="shared" si="3"/>
        <v>169454.68799999999</v>
      </c>
      <c r="BF45" s="6"/>
      <c r="BG45" s="1" t="s">
        <v>204</v>
      </c>
    </row>
    <row r="46" spans="1:64" s="5" customFormat="1" ht="22.5" x14ac:dyDescent="0.25">
      <c r="A46" s="2" t="s">
        <v>100</v>
      </c>
      <c r="B46" s="16"/>
      <c r="C46" s="17" t="s">
        <v>349</v>
      </c>
      <c r="D46" s="18" t="s">
        <v>174</v>
      </c>
      <c r="E46" s="8">
        <v>8</v>
      </c>
      <c r="F46" s="14">
        <v>7162.9350000000004</v>
      </c>
      <c r="G46" s="14">
        <f t="shared" si="5"/>
        <v>57303.48</v>
      </c>
      <c r="H46" s="14"/>
      <c r="I46" s="14">
        <f t="shared" si="6"/>
        <v>0</v>
      </c>
      <c r="J46" s="14">
        <f t="shared" si="3"/>
        <v>57303.48</v>
      </c>
      <c r="BF46" s="6"/>
      <c r="BG46" s="1" t="s">
        <v>349</v>
      </c>
    </row>
    <row r="47" spans="1:64" s="5" customFormat="1" ht="22.5" x14ac:dyDescent="0.25">
      <c r="A47" s="2" t="s">
        <v>102</v>
      </c>
      <c r="B47" s="16"/>
      <c r="C47" s="17" t="s">
        <v>350</v>
      </c>
      <c r="D47" s="18" t="s">
        <v>174</v>
      </c>
      <c r="E47" s="8">
        <v>25</v>
      </c>
      <c r="F47" s="14">
        <v>10974.106000000002</v>
      </c>
      <c r="G47" s="14">
        <f t="shared" si="5"/>
        <v>274352.65000000002</v>
      </c>
      <c r="H47" s="14"/>
      <c r="I47" s="14">
        <f t="shared" si="6"/>
        <v>0</v>
      </c>
      <c r="J47" s="14">
        <f t="shared" si="3"/>
        <v>274352.65000000002</v>
      </c>
      <c r="BF47" s="6"/>
      <c r="BG47" s="1" t="s">
        <v>350</v>
      </c>
    </row>
    <row r="48" spans="1:64" s="5" customFormat="1" ht="22.5" x14ac:dyDescent="0.25">
      <c r="A48" s="2" t="s">
        <v>104</v>
      </c>
      <c r="B48" s="16"/>
      <c r="C48" s="17" t="s">
        <v>351</v>
      </c>
      <c r="D48" s="18" t="s">
        <v>174</v>
      </c>
      <c r="E48" s="8">
        <v>12</v>
      </c>
      <c r="F48" s="14">
        <v>13691.938</v>
      </c>
      <c r="G48" s="14">
        <f t="shared" si="5"/>
        <v>164303.25599999999</v>
      </c>
      <c r="H48" s="14"/>
      <c r="I48" s="14">
        <f t="shared" si="6"/>
        <v>0</v>
      </c>
      <c r="J48" s="14">
        <f t="shared" si="3"/>
        <v>164303.25599999999</v>
      </c>
      <c r="BF48" s="6"/>
      <c r="BG48" s="1" t="s">
        <v>351</v>
      </c>
    </row>
    <row r="49" spans="1:59" s="5" customFormat="1" ht="22.5" x14ac:dyDescent="0.25">
      <c r="A49" s="2" t="s">
        <v>106</v>
      </c>
      <c r="B49" s="16"/>
      <c r="C49" s="17" t="s">
        <v>352</v>
      </c>
      <c r="D49" s="18" t="s">
        <v>174</v>
      </c>
      <c r="E49" s="8">
        <v>21</v>
      </c>
      <c r="F49" s="14">
        <v>1112.826</v>
      </c>
      <c r="G49" s="14">
        <f t="shared" si="5"/>
        <v>23369.346000000001</v>
      </c>
      <c r="H49" s="14"/>
      <c r="I49" s="14">
        <f t="shared" si="6"/>
        <v>0</v>
      </c>
      <c r="J49" s="14">
        <f t="shared" si="3"/>
        <v>23369.346000000001</v>
      </c>
      <c r="BF49" s="6"/>
      <c r="BG49" s="1" t="s">
        <v>352</v>
      </c>
    </row>
    <row r="50" spans="1:59" s="5" customFormat="1" ht="22.5" x14ac:dyDescent="0.25">
      <c r="A50" s="2" t="s">
        <v>108</v>
      </c>
      <c r="B50" s="16"/>
      <c r="C50" s="17" t="s">
        <v>353</v>
      </c>
      <c r="D50" s="18" t="s">
        <v>174</v>
      </c>
      <c r="E50" s="8">
        <v>13</v>
      </c>
      <c r="F50" s="14">
        <v>1715.6100000000001</v>
      </c>
      <c r="G50" s="14">
        <f t="shared" si="5"/>
        <v>22302.93</v>
      </c>
      <c r="H50" s="14"/>
      <c r="I50" s="14">
        <f t="shared" si="6"/>
        <v>0</v>
      </c>
      <c r="J50" s="14">
        <f t="shared" si="3"/>
        <v>22302.93</v>
      </c>
      <c r="BF50" s="6"/>
      <c r="BG50" s="1" t="s">
        <v>353</v>
      </c>
    </row>
    <row r="51" spans="1:59" s="5" customFormat="1" ht="22.5" x14ac:dyDescent="0.25">
      <c r="A51" s="2" t="s">
        <v>110</v>
      </c>
      <c r="B51" s="16"/>
      <c r="C51" s="17" t="s">
        <v>354</v>
      </c>
      <c r="D51" s="18" t="s">
        <v>174</v>
      </c>
      <c r="E51" s="8">
        <v>20</v>
      </c>
      <c r="F51" s="14">
        <v>2248.8440000000001</v>
      </c>
      <c r="G51" s="14">
        <f t="shared" si="5"/>
        <v>44976.880000000005</v>
      </c>
      <c r="H51" s="14"/>
      <c r="I51" s="14">
        <f t="shared" si="6"/>
        <v>0</v>
      </c>
      <c r="J51" s="14">
        <f t="shared" si="3"/>
        <v>44976.880000000005</v>
      </c>
      <c r="BF51" s="6"/>
      <c r="BG51" s="1" t="s">
        <v>354</v>
      </c>
    </row>
    <row r="52" spans="1:59" s="5" customFormat="1" ht="22.5" x14ac:dyDescent="0.25">
      <c r="A52" s="2" t="s">
        <v>112</v>
      </c>
      <c r="B52" s="16"/>
      <c r="C52" s="17" t="s">
        <v>355</v>
      </c>
      <c r="D52" s="18" t="s">
        <v>174</v>
      </c>
      <c r="E52" s="8">
        <v>41</v>
      </c>
      <c r="F52" s="14">
        <v>2828.4490000000001</v>
      </c>
      <c r="G52" s="14">
        <f t="shared" si="5"/>
        <v>115966.409</v>
      </c>
      <c r="H52" s="14"/>
      <c r="I52" s="14">
        <f t="shared" si="6"/>
        <v>0</v>
      </c>
      <c r="J52" s="14">
        <f t="shared" si="3"/>
        <v>115966.409</v>
      </c>
      <c r="BF52" s="6"/>
      <c r="BG52" s="1" t="s">
        <v>355</v>
      </c>
    </row>
    <row r="53" spans="1:59" s="5" customFormat="1" ht="22.5" x14ac:dyDescent="0.25">
      <c r="A53" s="2" t="s">
        <v>114</v>
      </c>
      <c r="B53" s="16"/>
      <c r="C53" s="17" t="s">
        <v>356</v>
      </c>
      <c r="D53" s="18" t="s">
        <v>174</v>
      </c>
      <c r="E53" s="8">
        <v>35</v>
      </c>
      <c r="F53" s="14">
        <v>3964.4670000000001</v>
      </c>
      <c r="G53" s="14">
        <f t="shared" si="5"/>
        <v>138756.345</v>
      </c>
      <c r="H53" s="14"/>
      <c r="I53" s="14">
        <f t="shared" si="6"/>
        <v>0</v>
      </c>
      <c r="J53" s="14">
        <f t="shared" si="3"/>
        <v>138756.345</v>
      </c>
      <c r="BF53" s="6"/>
      <c r="BG53" s="1" t="s">
        <v>356</v>
      </c>
    </row>
    <row r="54" spans="1:59" s="5" customFormat="1" ht="22.5" x14ac:dyDescent="0.25">
      <c r="A54" s="2" t="s">
        <v>116</v>
      </c>
      <c r="B54" s="16"/>
      <c r="C54" s="17" t="s">
        <v>357</v>
      </c>
      <c r="D54" s="18" t="s">
        <v>174</v>
      </c>
      <c r="E54" s="8">
        <v>30</v>
      </c>
      <c r="F54" s="14">
        <v>6171.5810000000001</v>
      </c>
      <c r="G54" s="14">
        <f t="shared" si="5"/>
        <v>185147.43</v>
      </c>
      <c r="H54" s="14"/>
      <c r="I54" s="14">
        <f t="shared" si="6"/>
        <v>0</v>
      </c>
      <c r="J54" s="14">
        <f t="shared" si="3"/>
        <v>185147.43</v>
      </c>
      <c r="BF54" s="6"/>
      <c r="BG54" s="1" t="s">
        <v>357</v>
      </c>
    </row>
    <row r="55" spans="1:59" s="5" customFormat="1" ht="22.5" x14ac:dyDescent="0.25">
      <c r="A55" s="2" t="s">
        <v>118</v>
      </c>
      <c r="B55" s="16"/>
      <c r="C55" s="17" t="s">
        <v>209</v>
      </c>
      <c r="D55" s="18" t="s">
        <v>174</v>
      </c>
      <c r="E55" s="8">
        <v>11</v>
      </c>
      <c r="F55" s="14">
        <v>6213.3110000000006</v>
      </c>
      <c r="G55" s="14">
        <f t="shared" si="5"/>
        <v>68346.421000000002</v>
      </c>
      <c r="H55" s="14"/>
      <c r="I55" s="14">
        <f t="shared" si="6"/>
        <v>0</v>
      </c>
      <c r="J55" s="14">
        <f t="shared" si="3"/>
        <v>68346.421000000002</v>
      </c>
      <c r="BF55" s="6"/>
      <c r="BG55" s="1" t="s">
        <v>209</v>
      </c>
    </row>
    <row r="56" spans="1:59" s="5" customFormat="1" ht="22.5" x14ac:dyDescent="0.25">
      <c r="A56" s="2" t="s">
        <v>120</v>
      </c>
      <c r="B56" s="16"/>
      <c r="C56" s="17" t="s">
        <v>213</v>
      </c>
      <c r="D56" s="18" t="s">
        <v>174</v>
      </c>
      <c r="E56" s="8">
        <v>77</v>
      </c>
      <c r="F56" s="14">
        <v>12788.373</v>
      </c>
      <c r="G56" s="14">
        <f t="shared" si="5"/>
        <v>984704.72100000002</v>
      </c>
      <c r="H56" s="14"/>
      <c r="I56" s="14">
        <f t="shared" si="6"/>
        <v>0</v>
      </c>
      <c r="J56" s="14">
        <f t="shared" si="3"/>
        <v>984704.72100000002</v>
      </c>
      <c r="BF56" s="6"/>
      <c r="BG56" s="1" t="s">
        <v>213</v>
      </c>
    </row>
    <row r="57" spans="1:59" s="5" customFormat="1" ht="22.5" x14ac:dyDescent="0.25">
      <c r="A57" s="2" t="s">
        <v>122</v>
      </c>
      <c r="B57" s="16"/>
      <c r="C57" s="17" t="s">
        <v>358</v>
      </c>
      <c r="D57" s="18" t="s">
        <v>174</v>
      </c>
      <c r="E57" s="8">
        <v>11</v>
      </c>
      <c r="F57" s="14">
        <v>2256.7090000000003</v>
      </c>
      <c r="G57" s="14">
        <f t="shared" si="5"/>
        <v>24823.799000000003</v>
      </c>
      <c r="H57" s="14"/>
      <c r="I57" s="14">
        <f t="shared" si="6"/>
        <v>0</v>
      </c>
      <c r="J57" s="14">
        <f t="shared" si="3"/>
        <v>24823.799000000003</v>
      </c>
      <c r="BF57" s="6"/>
      <c r="BG57" s="1" t="s">
        <v>358</v>
      </c>
    </row>
    <row r="58" spans="1:59" s="5" customFormat="1" ht="22.5" x14ac:dyDescent="0.25">
      <c r="A58" s="2" t="s">
        <v>124</v>
      </c>
      <c r="B58" s="16"/>
      <c r="C58" s="17" t="s">
        <v>215</v>
      </c>
      <c r="D58" s="18" t="s">
        <v>174</v>
      </c>
      <c r="E58" s="8">
        <v>137</v>
      </c>
      <c r="F58" s="14">
        <v>1504.4770000000001</v>
      </c>
      <c r="G58" s="14">
        <f t="shared" si="5"/>
        <v>206113.34900000002</v>
      </c>
      <c r="H58" s="14"/>
      <c r="I58" s="14">
        <f t="shared" si="6"/>
        <v>0</v>
      </c>
      <c r="J58" s="14">
        <f t="shared" si="3"/>
        <v>206113.34900000002</v>
      </c>
      <c r="BF58" s="6"/>
      <c r="BG58" s="1" t="s">
        <v>215</v>
      </c>
    </row>
    <row r="59" spans="1:59" s="5" customFormat="1" ht="22.5" x14ac:dyDescent="0.25">
      <c r="A59" s="2" t="s">
        <v>126</v>
      </c>
      <c r="B59" s="16"/>
      <c r="C59" s="17" t="s">
        <v>216</v>
      </c>
      <c r="D59" s="18" t="s">
        <v>174</v>
      </c>
      <c r="E59" s="8">
        <v>118</v>
      </c>
      <c r="F59" s="14">
        <v>822.78300000000002</v>
      </c>
      <c r="G59" s="14">
        <f t="shared" si="5"/>
        <v>97088.394</v>
      </c>
      <c r="H59" s="14"/>
      <c r="I59" s="14">
        <f t="shared" si="6"/>
        <v>0</v>
      </c>
      <c r="J59" s="14">
        <f t="shared" si="3"/>
        <v>97088.394</v>
      </c>
      <c r="BF59" s="6"/>
      <c r="BG59" s="1" t="s">
        <v>216</v>
      </c>
    </row>
    <row r="60" spans="1:59" s="5" customFormat="1" ht="22.5" x14ac:dyDescent="0.25">
      <c r="A60" s="2" t="s">
        <v>128</v>
      </c>
      <c r="B60" s="16"/>
      <c r="C60" s="17" t="s">
        <v>359</v>
      </c>
      <c r="D60" s="18" t="s">
        <v>233</v>
      </c>
      <c r="E60" s="8">
        <v>7</v>
      </c>
      <c r="F60" s="14">
        <v>8462.869999999999</v>
      </c>
      <c r="G60" s="14">
        <f t="shared" si="5"/>
        <v>59240.09</v>
      </c>
      <c r="H60" s="14"/>
      <c r="I60" s="14">
        <f t="shared" si="6"/>
        <v>0</v>
      </c>
      <c r="J60" s="14">
        <f t="shared" si="3"/>
        <v>59240.09</v>
      </c>
      <c r="BF60" s="6"/>
      <c r="BG60" s="1" t="s">
        <v>359</v>
      </c>
    </row>
    <row r="61" spans="1:59" s="5" customFormat="1" ht="45" x14ac:dyDescent="0.25">
      <c r="A61" s="2" t="s">
        <v>130</v>
      </c>
      <c r="B61" s="16"/>
      <c r="C61" s="17" t="s">
        <v>217</v>
      </c>
      <c r="D61" s="18" t="s">
        <v>174</v>
      </c>
      <c r="E61" s="8">
        <v>388</v>
      </c>
      <c r="F61" s="14">
        <v>592.02</v>
      </c>
      <c r="G61" s="14">
        <f t="shared" si="5"/>
        <v>229703.75999999998</v>
      </c>
      <c r="H61" s="14"/>
      <c r="I61" s="14">
        <f t="shared" si="6"/>
        <v>0</v>
      </c>
      <c r="J61" s="14">
        <f t="shared" si="3"/>
        <v>229703.75999999998</v>
      </c>
      <c r="BF61" s="6"/>
      <c r="BG61" s="1" t="s">
        <v>217</v>
      </c>
    </row>
    <row r="62" spans="1:59" s="5" customFormat="1" ht="22.5" x14ac:dyDescent="0.25">
      <c r="A62" s="2" t="s">
        <v>132</v>
      </c>
      <c r="B62" s="16"/>
      <c r="C62" s="17" t="s">
        <v>360</v>
      </c>
      <c r="D62" s="18" t="s">
        <v>174</v>
      </c>
      <c r="E62" s="8">
        <v>58</v>
      </c>
      <c r="F62" s="14">
        <v>2754.1280000000002</v>
      </c>
      <c r="G62" s="14">
        <f t="shared" si="5"/>
        <v>159739.424</v>
      </c>
      <c r="H62" s="14"/>
      <c r="I62" s="14">
        <f t="shared" si="6"/>
        <v>0</v>
      </c>
      <c r="J62" s="14">
        <f t="shared" si="3"/>
        <v>159739.424</v>
      </c>
      <c r="BF62" s="6"/>
      <c r="BG62" s="1" t="s">
        <v>360</v>
      </c>
    </row>
    <row r="63" spans="1:59" s="5" customFormat="1" ht="22.5" x14ac:dyDescent="0.25">
      <c r="A63" s="2" t="s">
        <v>134</v>
      </c>
      <c r="B63" s="16"/>
      <c r="C63" s="17" t="s">
        <v>361</v>
      </c>
      <c r="D63" s="18" t="s">
        <v>174</v>
      </c>
      <c r="E63" s="8">
        <v>55</v>
      </c>
      <c r="F63" s="14">
        <v>3639.3890000000006</v>
      </c>
      <c r="G63" s="14">
        <f t="shared" si="5"/>
        <v>200166.39500000002</v>
      </c>
      <c r="H63" s="14"/>
      <c r="I63" s="14">
        <f t="shared" si="6"/>
        <v>0</v>
      </c>
      <c r="J63" s="14">
        <f t="shared" si="3"/>
        <v>200166.39500000002</v>
      </c>
      <c r="BF63" s="6"/>
      <c r="BG63" s="1" t="s">
        <v>361</v>
      </c>
    </row>
    <row r="64" spans="1:59" s="5" customFormat="1" ht="22.5" x14ac:dyDescent="0.25">
      <c r="A64" s="2" t="s">
        <v>362</v>
      </c>
      <c r="B64" s="16"/>
      <c r="C64" s="17" t="s">
        <v>363</v>
      </c>
      <c r="D64" s="18" t="s">
        <v>174</v>
      </c>
      <c r="E64" s="8">
        <v>15</v>
      </c>
      <c r="F64" s="14">
        <v>4672.1869999999999</v>
      </c>
      <c r="G64" s="14">
        <f t="shared" si="5"/>
        <v>70082.804999999993</v>
      </c>
      <c r="H64" s="14"/>
      <c r="I64" s="14">
        <f t="shared" si="6"/>
        <v>0</v>
      </c>
      <c r="J64" s="14">
        <f t="shared" si="3"/>
        <v>70082.804999999993</v>
      </c>
      <c r="BF64" s="6"/>
      <c r="BG64" s="1" t="s">
        <v>363</v>
      </c>
    </row>
    <row r="65" spans="1:60" s="5" customFormat="1" ht="22.5" x14ac:dyDescent="0.25">
      <c r="A65" s="2" t="s">
        <v>140</v>
      </c>
      <c r="B65" s="16"/>
      <c r="C65" s="17" t="s">
        <v>219</v>
      </c>
      <c r="D65" s="18" t="s">
        <v>174</v>
      </c>
      <c r="E65" s="8">
        <v>65</v>
      </c>
      <c r="F65" s="14">
        <v>5803.3429999999998</v>
      </c>
      <c r="G65" s="14">
        <f t="shared" si="5"/>
        <v>377217.29499999998</v>
      </c>
      <c r="H65" s="14"/>
      <c r="I65" s="14">
        <f t="shared" si="6"/>
        <v>0</v>
      </c>
      <c r="J65" s="14">
        <f t="shared" si="3"/>
        <v>377217.29499999998</v>
      </c>
      <c r="BF65" s="6"/>
      <c r="BG65" s="1" t="s">
        <v>219</v>
      </c>
    </row>
    <row r="66" spans="1:60" s="5" customFormat="1" ht="22.5" x14ac:dyDescent="0.25">
      <c r="A66" s="2" t="s">
        <v>364</v>
      </c>
      <c r="B66" s="16"/>
      <c r="C66" s="17" t="s">
        <v>220</v>
      </c>
      <c r="D66" s="18" t="s">
        <v>174</v>
      </c>
      <c r="E66" s="8">
        <v>13</v>
      </c>
      <c r="F66" s="14">
        <v>7032.87</v>
      </c>
      <c r="G66" s="14">
        <f t="shared" si="5"/>
        <v>91427.31</v>
      </c>
      <c r="H66" s="14"/>
      <c r="I66" s="14">
        <f t="shared" si="6"/>
        <v>0</v>
      </c>
      <c r="J66" s="14">
        <f t="shared" si="3"/>
        <v>91427.31</v>
      </c>
      <c r="BF66" s="6"/>
      <c r="BG66" s="1" t="s">
        <v>220</v>
      </c>
    </row>
    <row r="67" spans="1:60" s="5" customFormat="1" ht="22.5" x14ac:dyDescent="0.25">
      <c r="A67" s="2" t="s">
        <v>365</v>
      </c>
      <c r="B67" s="16"/>
      <c r="C67" s="17" t="s">
        <v>366</v>
      </c>
      <c r="D67" s="18" t="s">
        <v>174</v>
      </c>
      <c r="E67" s="8">
        <v>123</v>
      </c>
      <c r="F67" s="14">
        <v>8311.5760000000009</v>
      </c>
      <c r="G67" s="14">
        <f t="shared" ref="G67:G98" si="7">E67*F67</f>
        <v>1022323.8480000001</v>
      </c>
      <c r="H67" s="14"/>
      <c r="I67" s="14">
        <f t="shared" si="6"/>
        <v>0</v>
      </c>
      <c r="J67" s="14">
        <f t="shared" si="3"/>
        <v>1022323.8480000001</v>
      </c>
      <c r="BF67" s="6"/>
      <c r="BG67" s="1" t="s">
        <v>366</v>
      </c>
    </row>
    <row r="68" spans="1:60" s="5" customFormat="1" ht="22.5" x14ac:dyDescent="0.25">
      <c r="A68" s="2" t="s">
        <v>367</v>
      </c>
      <c r="B68" s="16"/>
      <c r="C68" s="17" t="s">
        <v>368</v>
      </c>
      <c r="D68" s="18" t="s">
        <v>174</v>
      </c>
      <c r="E68" s="8">
        <v>21</v>
      </c>
      <c r="F68" s="14">
        <v>9000.1080000000002</v>
      </c>
      <c r="G68" s="14">
        <f t="shared" si="7"/>
        <v>189002.26800000001</v>
      </c>
      <c r="H68" s="14"/>
      <c r="I68" s="14">
        <f t="shared" si="6"/>
        <v>0</v>
      </c>
      <c r="J68" s="14">
        <f t="shared" si="3"/>
        <v>189002.26800000001</v>
      </c>
      <c r="BF68" s="6"/>
      <c r="BG68" s="1" t="s">
        <v>368</v>
      </c>
    </row>
    <row r="69" spans="1:60" s="5" customFormat="1" ht="33.75" x14ac:dyDescent="0.25">
      <c r="A69" s="2" t="s">
        <v>145</v>
      </c>
      <c r="B69" s="16"/>
      <c r="C69" s="17" t="s">
        <v>369</v>
      </c>
      <c r="D69" s="18" t="s">
        <v>233</v>
      </c>
      <c r="E69" s="8">
        <v>2</v>
      </c>
      <c r="F69" s="14">
        <v>101519.70400000001</v>
      </c>
      <c r="G69" s="14">
        <f t="shared" si="7"/>
        <v>203039.40800000002</v>
      </c>
      <c r="H69" s="14"/>
      <c r="I69" s="14">
        <f t="shared" si="6"/>
        <v>0</v>
      </c>
      <c r="J69" s="14">
        <f t="shared" si="3"/>
        <v>203039.40800000002</v>
      </c>
      <c r="BF69" s="6"/>
      <c r="BG69" s="1" t="s">
        <v>369</v>
      </c>
      <c r="BH69" s="11"/>
    </row>
    <row r="70" spans="1:60" s="5" customFormat="1" ht="33.75" x14ac:dyDescent="0.25">
      <c r="A70" s="2" t="s">
        <v>276</v>
      </c>
      <c r="B70" s="16"/>
      <c r="C70" s="17" t="s">
        <v>370</v>
      </c>
      <c r="D70" s="18" t="s">
        <v>233</v>
      </c>
      <c r="E70" s="8">
        <v>1</v>
      </c>
      <c r="F70" s="14">
        <v>121072.003</v>
      </c>
      <c r="G70" s="14">
        <f t="shared" si="7"/>
        <v>121072.003</v>
      </c>
      <c r="H70" s="14"/>
      <c r="I70" s="14">
        <f t="shared" si="6"/>
        <v>0</v>
      </c>
      <c r="J70" s="14">
        <f t="shared" si="3"/>
        <v>121072.003</v>
      </c>
      <c r="BF70" s="6"/>
      <c r="BG70" s="1" t="s">
        <v>370</v>
      </c>
      <c r="BH70" s="11"/>
    </row>
    <row r="71" spans="1:60" s="5" customFormat="1" ht="22.5" x14ac:dyDescent="0.25">
      <c r="A71" s="2" t="s">
        <v>278</v>
      </c>
      <c r="B71" s="16"/>
      <c r="C71" s="17" t="s">
        <v>371</v>
      </c>
      <c r="D71" s="18" t="s">
        <v>174</v>
      </c>
      <c r="E71" s="8">
        <v>94</v>
      </c>
      <c r="F71" s="14">
        <v>1124.318</v>
      </c>
      <c r="G71" s="14">
        <f t="shared" si="7"/>
        <v>105685.89199999999</v>
      </c>
      <c r="H71" s="14"/>
      <c r="I71" s="14">
        <f t="shared" si="6"/>
        <v>0</v>
      </c>
      <c r="J71" s="14">
        <f t="shared" si="3"/>
        <v>105685.89199999999</v>
      </c>
      <c r="BF71" s="6"/>
      <c r="BG71" s="1" t="s">
        <v>371</v>
      </c>
      <c r="BH71" s="11"/>
    </row>
    <row r="72" spans="1:60" s="5" customFormat="1" ht="22.5" x14ac:dyDescent="0.25">
      <c r="A72" s="2" t="s">
        <v>280</v>
      </c>
      <c r="B72" s="16"/>
      <c r="C72" s="17" t="s">
        <v>221</v>
      </c>
      <c r="D72" s="18" t="s">
        <v>174</v>
      </c>
      <c r="E72" s="8">
        <v>803</v>
      </c>
      <c r="F72" s="14">
        <v>170</v>
      </c>
      <c r="G72" s="14">
        <f t="shared" si="7"/>
        <v>136510</v>
      </c>
      <c r="H72" s="14"/>
      <c r="I72" s="14">
        <f t="shared" si="6"/>
        <v>0</v>
      </c>
      <c r="J72" s="14">
        <f t="shared" si="3"/>
        <v>136510</v>
      </c>
      <c r="BF72" s="6"/>
      <c r="BG72" s="1" t="s">
        <v>221</v>
      </c>
      <c r="BH72" s="11"/>
    </row>
    <row r="73" spans="1:60" s="5" customFormat="1" ht="22.5" x14ac:dyDescent="0.25">
      <c r="A73" s="2" t="s">
        <v>148</v>
      </c>
      <c r="B73" s="16"/>
      <c r="C73" s="17" t="s">
        <v>223</v>
      </c>
      <c r="D73" s="18" t="s">
        <v>174</v>
      </c>
      <c r="E73" s="8">
        <v>55</v>
      </c>
      <c r="F73" s="14">
        <v>1163.4740000000002</v>
      </c>
      <c r="G73" s="14">
        <f t="shared" si="7"/>
        <v>63991.070000000007</v>
      </c>
      <c r="H73" s="14"/>
      <c r="I73" s="14">
        <f t="shared" si="6"/>
        <v>0</v>
      </c>
      <c r="J73" s="14">
        <f t="shared" si="3"/>
        <v>63991.070000000007</v>
      </c>
      <c r="BF73" s="6"/>
      <c r="BG73" s="1" t="s">
        <v>223</v>
      </c>
      <c r="BH73" s="11"/>
    </row>
    <row r="74" spans="1:60" s="5" customFormat="1" ht="33.75" x14ac:dyDescent="0.25">
      <c r="A74" s="2" t="s">
        <v>283</v>
      </c>
      <c r="B74" s="16"/>
      <c r="C74" s="17" t="s">
        <v>372</v>
      </c>
      <c r="D74" s="18" t="s">
        <v>174</v>
      </c>
      <c r="E74" s="8">
        <v>55</v>
      </c>
      <c r="F74" s="14">
        <v>1584.7</v>
      </c>
      <c r="G74" s="14">
        <f t="shared" si="7"/>
        <v>87158.5</v>
      </c>
      <c r="H74" s="14"/>
      <c r="I74" s="14">
        <f t="shared" si="6"/>
        <v>0</v>
      </c>
      <c r="J74" s="14">
        <f t="shared" si="3"/>
        <v>87158.5</v>
      </c>
      <c r="BF74" s="6"/>
      <c r="BG74" s="1" t="s">
        <v>372</v>
      </c>
      <c r="BH74" s="11"/>
    </row>
    <row r="75" spans="1:60" s="5" customFormat="1" ht="33.75" x14ac:dyDescent="0.25">
      <c r="A75" s="2" t="s">
        <v>373</v>
      </c>
      <c r="B75" s="16"/>
      <c r="C75" s="17" t="s">
        <v>224</v>
      </c>
      <c r="D75" s="18" t="s">
        <v>174</v>
      </c>
      <c r="E75" s="8">
        <v>112</v>
      </c>
      <c r="F75" s="14">
        <v>231.47800000000001</v>
      </c>
      <c r="G75" s="14">
        <f t="shared" si="7"/>
        <v>25925.536</v>
      </c>
      <c r="H75" s="14"/>
      <c r="I75" s="14">
        <f t="shared" si="6"/>
        <v>0</v>
      </c>
      <c r="J75" s="14">
        <f t="shared" si="3"/>
        <v>25925.536</v>
      </c>
      <c r="BF75" s="6"/>
      <c r="BG75" s="1" t="s">
        <v>224</v>
      </c>
      <c r="BH75" s="11"/>
    </row>
    <row r="76" spans="1:60" s="5" customFormat="1" ht="22.5" x14ac:dyDescent="0.25">
      <c r="A76" s="2" t="s">
        <v>151</v>
      </c>
      <c r="B76" s="16"/>
      <c r="C76" s="17" t="s">
        <v>225</v>
      </c>
      <c r="D76" s="18" t="s">
        <v>226</v>
      </c>
      <c r="E76" s="8">
        <v>18</v>
      </c>
      <c r="F76" s="14">
        <v>256.608</v>
      </c>
      <c r="G76" s="14">
        <f t="shared" si="7"/>
        <v>4618.9440000000004</v>
      </c>
      <c r="H76" s="14"/>
      <c r="I76" s="14">
        <f t="shared" si="6"/>
        <v>0</v>
      </c>
      <c r="J76" s="14">
        <f t="shared" si="3"/>
        <v>4618.9440000000004</v>
      </c>
      <c r="BF76" s="6"/>
      <c r="BG76" s="1" t="s">
        <v>225</v>
      </c>
      <c r="BH76" s="11"/>
    </row>
    <row r="77" spans="1:60" s="5" customFormat="1" ht="33.75" x14ac:dyDescent="0.25">
      <c r="A77" s="2" t="s">
        <v>290</v>
      </c>
      <c r="B77" s="16"/>
      <c r="C77" s="17" t="s">
        <v>227</v>
      </c>
      <c r="D77" s="18" t="s">
        <v>174</v>
      </c>
      <c r="E77" s="8">
        <v>400</v>
      </c>
      <c r="F77" s="14">
        <v>138.28100000000001</v>
      </c>
      <c r="G77" s="14">
        <f t="shared" si="7"/>
        <v>55312.4</v>
      </c>
      <c r="H77" s="14"/>
      <c r="I77" s="14">
        <f t="shared" si="6"/>
        <v>0</v>
      </c>
      <c r="J77" s="14">
        <f t="shared" si="3"/>
        <v>55312.4</v>
      </c>
      <c r="BF77" s="6"/>
      <c r="BG77" s="1" t="s">
        <v>227</v>
      </c>
      <c r="BH77" s="11"/>
    </row>
    <row r="78" spans="1:60" s="5" customFormat="1" ht="33.75" x14ac:dyDescent="0.25">
      <c r="A78" s="2" t="s">
        <v>154</v>
      </c>
      <c r="B78" s="16"/>
      <c r="C78" s="17" t="s">
        <v>374</v>
      </c>
      <c r="D78" s="18" t="s">
        <v>174</v>
      </c>
      <c r="E78" s="8">
        <v>100</v>
      </c>
      <c r="F78" s="14">
        <v>167.53100000000001</v>
      </c>
      <c r="G78" s="14">
        <f t="shared" si="7"/>
        <v>16753.100000000002</v>
      </c>
      <c r="H78" s="14"/>
      <c r="I78" s="14">
        <f t="shared" si="6"/>
        <v>0</v>
      </c>
      <c r="J78" s="14">
        <f t="shared" si="3"/>
        <v>16753.100000000002</v>
      </c>
      <c r="BF78" s="6"/>
      <c r="BG78" s="1" t="s">
        <v>374</v>
      </c>
      <c r="BH78" s="11"/>
    </row>
    <row r="79" spans="1:60" s="5" customFormat="1" ht="33.75" x14ac:dyDescent="0.25">
      <c r="A79" s="2" t="s">
        <v>156</v>
      </c>
      <c r="B79" s="16"/>
      <c r="C79" s="17" t="s">
        <v>375</v>
      </c>
      <c r="D79" s="18" t="s">
        <v>174</v>
      </c>
      <c r="E79" s="8">
        <v>600</v>
      </c>
      <c r="F79" s="14">
        <v>294.30700000000002</v>
      </c>
      <c r="G79" s="14">
        <f t="shared" si="7"/>
        <v>176584.2</v>
      </c>
      <c r="H79" s="14"/>
      <c r="I79" s="14">
        <f t="shared" si="6"/>
        <v>0</v>
      </c>
      <c r="J79" s="14">
        <f t="shared" si="3"/>
        <v>176584.2</v>
      </c>
      <c r="BF79" s="6"/>
      <c r="BG79" s="1" t="s">
        <v>375</v>
      </c>
      <c r="BH79" s="11"/>
    </row>
    <row r="80" spans="1:60" s="5" customFormat="1" ht="33.75" x14ac:dyDescent="0.25">
      <c r="A80" s="2" t="s">
        <v>296</v>
      </c>
      <c r="B80" s="16"/>
      <c r="C80" s="17" t="s">
        <v>228</v>
      </c>
      <c r="D80" s="18" t="s">
        <v>174</v>
      </c>
      <c r="E80" s="8">
        <v>5300</v>
      </c>
      <c r="F80" s="14">
        <v>280.31900000000002</v>
      </c>
      <c r="G80" s="14">
        <f t="shared" si="7"/>
        <v>1485690.7000000002</v>
      </c>
      <c r="H80" s="14"/>
      <c r="I80" s="14">
        <f t="shared" si="6"/>
        <v>0</v>
      </c>
      <c r="J80" s="14">
        <f t="shared" si="3"/>
        <v>1485690.7000000002</v>
      </c>
      <c r="BF80" s="6"/>
      <c r="BG80" s="1" t="s">
        <v>228</v>
      </c>
      <c r="BH80" s="11"/>
    </row>
    <row r="81" spans="1:64" s="5" customFormat="1" ht="33.75" x14ac:dyDescent="0.25">
      <c r="A81" s="2" t="s">
        <v>159</v>
      </c>
      <c r="B81" s="16"/>
      <c r="C81" s="17" t="s">
        <v>376</v>
      </c>
      <c r="D81" s="18" t="s">
        <v>174</v>
      </c>
      <c r="E81" s="8">
        <v>900</v>
      </c>
      <c r="F81" s="14">
        <v>147.017</v>
      </c>
      <c r="G81" s="14">
        <f t="shared" si="7"/>
        <v>132315.29999999999</v>
      </c>
      <c r="H81" s="14"/>
      <c r="I81" s="14">
        <f t="shared" si="6"/>
        <v>0</v>
      </c>
      <c r="J81" s="14">
        <f t="shared" si="3"/>
        <v>132315.29999999999</v>
      </c>
      <c r="BF81" s="6"/>
      <c r="BG81" s="1" t="s">
        <v>376</v>
      </c>
      <c r="BH81" s="11"/>
    </row>
    <row r="82" spans="1:64" s="5" customFormat="1" ht="33.75" x14ac:dyDescent="0.25">
      <c r="A82" s="2" t="s">
        <v>161</v>
      </c>
      <c r="B82" s="16"/>
      <c r="C82" s="17" t="s">
        <v>229</v>
      </c>
      <c r="D82" s="18" t="s">
        <v>174</v>
      </c>
      <c r="E82" s="8">
        <v>200</v>
      </c>
      <c r="F82" s="14">
        <v>215.18900000000002</v>
      </c>
      <c r="G82" s="14">
        <f t="shared" si="7"/>
        <v>43037.8</v>
      </c>
      <c r="H82" s="14"/>
      <c r="I82" s="14">
        <f t="shared" si="6"/>
        <v>0</v>
      </c>
      <c r="J82" s="14">
        <f t="shared" si="3"/>
        <v>43037.8</v>
      </c>
      <c r="BF82" s="6"/>
      <c r="BG82" s="1" t="s">
        <v>229</v>
      </c>
      <c r="BH82" s="11"/>
    </row>
    <row r="83" spans="1:64" s="5" customFormat="1" ht="33.75" x14ac:dyDescent="0.25">
      <c r="A83" s="2" t="s">
        <v>163</v>
      </c>
      <c r="B83" s="16"/>
      <c r="C83" s="17" t="s">
        <v>230</v>
      </c>
      <c r="D83" s="18" t="s">
        <v>174</v>
      </c>
      <c r="E83" s="8">
        <v>800</v>
      </c>
      <c r="F83" s="14">
        <v>354.28899999999999</v>
      </c>
      <c r="G83" s="14">
        <f t="shared" si="7"/>
        <v>283431.2</v>
      </c>
      <c r="H83" s="14"/>
      <c r="I83" s="14">
        <f t="shared" si="6"/>
        <v>0</v>
      </c>
      <c r="J83" s="14">
        <f t="shared" si="3"/>
        <v>283431.2</v>
      </c>
      <c r="BF83" s="6"/>
      <c r="BG83" s="1" t="s">
        <v>230</v>
      </c>
      <c r="BH83" s="11"/>
    </row>
    <row r="84" spans="1:64" s="5" customFormat="1" ht="33.75" x14ac:dyDescent="0.25">
      <c r="A84" s="2" t="s">
        <v>377</v>
      </c>
      <c r="B84" s="16"/>
      <c r="C84" s="17" t="s">
        <v>231</v>
      </c>
      <c r="D84" s="18" t="s">
        <v>174</v>
      </c>
      <c r="E84" s="8">
        <v>200</v>
      </c>
      <c r="F84" s="14">
        <v>728.45500000000004</v>
      </c>
      <c r="G84" s="14">
        <f t="shared" si="7"/>
        <v>145691</v>
      </c>
      <c r="H84" s="14"/>
      <c r="I84" s="14">
        <f t="shared" si="6"/>
        <v>0</v>
      </c>
      <c r="J84" s="14">
        <f t="shared" ref="J84:J88" si="8">G84+I84</f>
        <v>145691</v>
      </c>
      <c r="BF84" s="6"/>
      <c r="BG84" s="1" t="s">
        <v>231</v>
      </c>
      <c r="BH84" s="11"/>
    </row>
    <row r="85" spans="1:64" s="5" customFormat="1" ht="22.5" x14ac:dyDescent="0.25">
      <c r="A85" s="2" t="s">
        <v>312</v>
      </c>
      <c r="B85" s="16"/>
      <c r="C85" s="17" t="s">
        <v>378</v>
      </c>
      <c r="D85" s="18" t="s">
        <v>233</v>
      </c>
      <c r="E85" s="8">
        <v>13</v>
      </c>
      <c r="F85" s="14">
        <v>1886.3999999999999</v>
      </c>
      <c r="G85" s="14">
        <f t="shared" si="7"/>
        <v>24523.199999999997</v>
      </c>
      <c r="H85" s="14"/>
      <c r="I85" s="14">
        <f t="shared" si="6"/>
        <v>0</v>
      </c>
      <c r="J85" s="14">
        <f t="shared" si="8"/>
        <v>24523.199999999997</v>
      </c>
      <c r="BF85" s="6"/>
      <c r="BG85" s="1" t="s">
        <v>378</v>
      </c>
      <c r="BH85" s="11"/>
    </row>
    <row r="86" spans="1:64" s="5" customFormat="1" ht="22.5" x14ac:dyDescent="0.25">
      <c r="A86" s="2" t="s">
        <v>314</v>
      </c>
      <c r="B86" s="16"/>
      <c r="C86" s="17" t="s">
        <v>379</v>
      </c>
      <c r="D86" s="18" t="s">
        <v>233</v>
      </c>
      <c r="E86" s="8">
        <v>2</v>
      </c>
      <c r="F86" s="14">
        <v>1907.9999999999995</v>
      </c>
      <c r="G86" s="14">
        <f t="shared" si="7"/>
        <v>3815.9999999999991</v>
      </c>
      <c r="H86" s="14"/>
      <c r="I86" s="14">
        <f t="shared" si="6"/>
        <v>0</v>
      </c>
      <c r="J86" s="14">
        <f t="shared" si="8"/>
        <v>3815.9999999999991</v>
      </c>
      <c r="BF86" s="6"/>
      <c r="BG86" s="1" t="s">
        <v>379</v>
      </c>
      <c r="BH86" s="11"/>
    </row>
    <row r="87" spans="1:64" s="5" customFormat="1" ht="33.75" x14ac:dyDescent="0.25">
      <c r="A87" s="2" t="s">
        <v>316</v>
      </c>
      <c r="B87" s="16"/>
      <c r="C87" s="17" t="s">
        <v>380</v>
      </c>
      <c r="D87" s="18" t="s">
        <v>233</v>
      </c>
      <c r="E87" s="8">
        <v>1</v>
      </c>
      <c r="F87" s="14">
        <v>3330.4050000000002</v>
      </c>
      <c r="G87" s="14">
        <f t="shared" si="7"/>
        <v>3330.4050000000002</v>
      </c>
      <c r="H87" s="14"/>
      <c r="I87" s="14">
        <f t="shared" si="6"/>
        <v>0</v>
      </c>
      <c r="J87" s="14">
        <f t="shared" si="8"/>
        <v>3330.4050000000002</v>
      </c>
      <c r="BF87" s="6"/>
      <c r="BG87" s="1" t="s">
        <v>380</v>
      </c>
      <c r="BH87" s="11"/>
    </row>
    <row r="88" spans="1:64" s="5" customFormat="1" ht="33.75" x14ac:dyDescent="0.25">
      <c r="A88" s="2" t="s">
        <v>318</v>
      </c>
      <c r="B88" s="16"/>
      <c r="C88" s="17" t="s">
        <v>381</v>
      </c>
      <c r="D88" s="18" t="s">
        <v>233</v>
      </c>
      <c r="E88" s="8">
        <v>3</v>
      </c>
      <c r="F88" s="14">
        <v>5575.2060000000001</v>
      </c>
      <c r="G88" s="14">
        <f t="shared" si="7"/>
        <v>16725.618000000002</v>
      </c>
      <c r="H88" s="14"/>
      <c r="I88" s="14">
        <f t="shared" si="6"/>
        <v>0</v>
      </c>
      <c r="J88" s="14">
        <f t="shared" si="8"/>
        <v>16725.618000000002</v>
      </c>
      <c r="BF88" s="6"/>
      <c r="BG88" s="1" t="s">
        <v>381</v>
      </c>
      <c r="BH88" s="11"/>
    </row>
    <row r="89" spans="1:64" s="66" customFormat="1" ht="33.75" x14ac:dyDescent="0.25">
      <c r="A89" s="67" t="s">
        <v>382</v>
      </c>
      <c r="B89" s="68" t="s">
        <v>237</v>
      </c>
      <c r="C89" s="69" t="s">
        <v>238</v>
      </c>
      <c r="D89" s="70" t="s">
        <v>239</v>
      </c>
      <c r="E89" s="72">
        <v>22.5</v>
      </c>
      <c r="F89" s="62"/>
      <c r="G89" s="62">
        <f t="shared" si="7"/>
        <v>0</v>
      </c>
      <c r="H89" s="62">
        <v>10080</v>
      </c>
      <c r="I89" s="62">
        <f>E89*H89</f>
        <v>226800</v>
      </c>
      <c r="J89" s="62">
        <f t="shared" ref="J89:J136" si="9">G89+I89</f>
        <v>226800</v>
      </c>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4"/>
      <c r="BG89" s="65" t="s">
        <v>238</v>
      </c>
      <c r="BH89" s="73"/>
      <c r="BI89" s="63"/>
      <c r="BJ89" s="63"/>
      <c r="BK89" s="63"/>
      <c r="BL89" s="63"/>
    </row>
    <row r="90" spans="1:64" s="5" customFormat="1" ht="22.5" x14ac:dyDescent="0.25">
      <c r="A90" s="2" t="s">
        <v>383</v>
      </c>
      <c r="B90" s="16" t="s">
        <v>241</v>
      </c>
      <c r="C90" s="17" t="s">
        <v>242</v>
      </c>
      <c r="D90" s="18" t="s">
        <v>243</v>
      </c>
      <c r="E90" s="25">
        <v>2.2499999999999999E-2</v>
      </c>
      <c r="F90" s="14">
        <v>160000</v>
      </c>
      <c r="G90" s="14">
        <f t="shared" si="7"/>
        <v>3600</v>
      </c>
      <c r="H90" s="14"/>
      <c r="I90" s="14">
        <f t="shared" ref="I90:I92" si="10">E90*H90</f>
        <v>0</v>
      </c>
      <c r="J90" s="14">
        <f t="shared" si="9"/>
        <v>3600</v>
      </c>
      <c r="BF90" s="6"/>
      <c r="BG90" s="1" t="s">
        <v>242</v>
      </c>
      <c r="BH90" s="11"/>
    </row>
    <row r="91" spans="1:64" s="5" customFormat="1" ht="33.75" x14ac:dyDescent="0.25">
      <c r="A91" s="2" t="s">
        <v>384</v>
      </c>
      <c r="B91" s="16"/>
      <c r="C91" s="17" t="s">
        <v>244</v>
      </c>
      <c r="D91" s="18" t="s">
        <v>174</v>
      </c>
      <c r="E91" s="8">
        <v>209</v>
      </c>
      <c r="F91" s="14">
        <v>2276.9500000000003</v>
      </c>
      <c r="G91" s="14">
        <f t="shared" si="7"/>
        <v>475882.55000000005</v>
      </c>
      <c r="H91" s="14"/>
      <c r="I91" s="14">
        <f t="shared" si="10"/>
        <v>0</v>
      </c>
      <c r="J91" s="14">
        <f t="shared" si="9"/>
        <v>475882.55000000005</v>
      </c>
      <c r="BF91" s="6"/>
      <c r="BG91" s="1" t="s">
        <v>244</v>
      </c>
      <c r="BH91" s="11"/>
    </row>
    <row r="92" spans="1:64" s="5" customFormat="1" ht="33.75" x14ac:dyDescent="0.25">
      <c r="A92" s="2" t="s">
        <v>385</v>
      </c>
      <c r="B92" s="16"/>
      <c r="C92" s="17" t="s">
        <v>386</v>
      </c>
      <c r="D92" s="18" t="s">
        <v>174</v>
      </c>
      <c r="E92" s="8">
        <v>16</v>
      </c>
      <c r="F92" s="14">
        <v>758.98</v>
      </c>
      <c r="G92" s="14">
        <f t="shared" si="7"/>
        <v>12143.68</v>
      </c>
      <c r="H92" s="14"/>
      <c r="I92" s="14">
        <f t="shared" si="10"/>
        <v>0</v>
      </c>
      <c r="J92" s="14">
        <f t="shared" si="9"/>
        <v>12143.68</v>
      </c>
      <c r="BF92" s="6"/>
      <c r="BG92" s="1" t="s">
        <v>386</v>
      </c>
      <c r="BH92" s="11"/>
    </row>
    <row r="93" spans="1:64" s="66" customFormat="1" ht="33.75" x14ac:dyDescent="0.25">
      <c r="A93" s="67" t="s">
        <v>387</v>
      </c>
      <c r="B93" s="68" t="s">
        <v>143</v>
      </c>
      <c r="C93" s="69" t="s">
        <v>144</v>
      </c>
      <c r="D93" s="70" t="s">
        <v>3</v>
      </c>
      <c r="E93" s="72">
        <v>0.5</v>
      </c>
      <c r="F93" s="62"/>
      <c r="G93" s="62">
        <f t="shared" si="7"/>
        <v>0</v>
      </c>
      <c r="H93" s="62">
        <v>117504</v>
      </c>
      <c r="I93" s="62">
        <f>E93*H93</f>
        <v>58752</v>
      </c>
      <c r="J93" s="62">
        <f t="shared" si="9"/>
        <v>58752</v>
      </c>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4"/>
      <c r="BG93" s="65" t="s">
        <v>144</v>
      </c>
      <c r="BH93" s="73"/>
      <c r="BI93" s="63"/>
      <c r="BJ93" s="63"/>
      <c r="BK93" s="63"/>
      <c r="BL93" s="63"/>
    </row>
    <row r="94" spans="1:64" s="5" customFormat="1" ht="15" x14ac:dyDescent="0.25">
      <c r="A94" s="2" t="s">
        <v>388</v>
      </c>
      <c r="B94" s="16" t="s">
        <v>247</v>
      </c>
      <c r="C94" s="17" t="s">
        <v>248</v>
      </c>
      <c r="D94" s="18" t="s">
        <v>249</v>
      </c>
      <c r="E94" s="4">
        <v>1.02</v>
      </c>
      <c r="F94" s="14">
        <v>79.2</v>
      </c>
      <c r="G94" s="14">
        <f t="shared" si="7"/>
        <v>80.784000000000006</v>
      </c>
      <c r="H94" s="14"/>
      <c r="I94" s="14">
        <f t="shared" ref="I94:I97" si="11">E94*H94</f>
        <v>0</v>
      </c>
      <c r="J94" s="14">
        <f t="shared" si="9"/>
        <v>80.784000000000006</v>
      </c>
      <c r="BF94" s="6"/>
      <c r="BG94" s="1" t="s">
        <v>248</v>
      </c>
      <c r="BH94" s="11"/>
    </row>
    <row r="95" spans="1:64" s="5" customFormat="1" ht="15" x14ac:dyDescent="0.25">
      <c r="A95" s="2" t="s">
        <v>389</v>
      </c>
      <c r="B95" s="16" t="s">
        <v>251</v>
      </c>
      <c r="C95" s="17" t="s">
        <v>252</v>
      </c>
      <c r="D95" s="18" t="s">
        <v>249</v>
      </c>
      <c r="E95" s="4">
        <v>1.02</v>
      </c>
      <c r="F95" s="14">
        <v>120</v>
      </c>
      <c r="G95" s="14">
        <f t="shared" si="7"/>
        <v>122.4</v>
      </c>
      <c r="H95" s="14"/>
      <c r="I95" s="14">
        <f t="shared" si="11"/>
        <v>0</v>
      </c>
      <c r="J95" s="14">
        <f t="shared" si="9"/>
        <v>122.4</v>
      </c>
      <c r="BF95" s="6"/>
      <c r="BG95" s="1" t="s">
        <v>252</v>
      </c>
      <c r="BH95" s="11"/>
    </row>
    <row r="96" spans="1:64" s="5" customFormat="1" ht="33.75" x14ac:dyDescent="0.25">
      <c r="A96" s="2" t="s">
        <v>390</v>
      </c>
      <c r="B96" s="16"/>
      <c r="C96" s="17" t="s">
        <v>253</v>
      </c>
      <c r="D96" s="18" t="s">
        <v>39</v>
      </c>
      <c r="E96" s="8">
        <v>51</v>
      </c>
      <c r="F96" s="14">
        <v>300.47600000000006</v>
      </c>
      <c r="G96" s="14">
        <f t="shared" si="7"/>
        <v>15324.276000000003</v>
      </c>
      <c r="H96" s="14"/>
      <c r="I96" s="14">
        <f t="shared" si="11"/>
        <v>0</v>
      </c>
      <c r="J96" s="14">
        <f t="shared" si="9"/>
        <v>15324.276000000003</v>
      </c>
      <c r="BF96" s="6"/>
      <c r="BG96" s="1" t="s">
        <v>253</v>
      </c>
      <c r="BH96" s="11"/>
    </row>
    <row r="97" spans="1:64" s="5" customFormat="1" ht="15" x14ac:dyDescent="0.25">
      <c r="A97" s="2" t="s">
        <v>391</v>
      </c>
      <c r="B97" s="16"/>
      <c r="C97" s="17" t="s">
        <v>254</v>
      </c>
      <c r="D97" s="18" t="s">
        <v>255</v>
      </c>
      <c r="E97" s="8">
        <v>1</v>
      </c>
      <c r="F97" s="14">
        <v>500</v>
      </c>
      <c r="G97" s="14">
        <f t="shared" si="7"/>
        <v>500</v>
      </c>
      <c r="H97" s="14"/>
      <c r="I97" s="14">
        <f t="shared" si="11"/>
        <v>0</v>
      </c>
      <c r="J97" s="14">
        <f t="shared" si="9"/>
        <v>500</v>
      </c>
      <c r="BF97" s="6"/>
      <c r="BG97" s="1" t="s">
        <v>254</v>
      </c>
      <c r="BH97" s="11"/>
    </row>
    <row r="98" spans="1:64" s="66" customFormat="1" ht="56.25" x14ac:dyDescent="0.25">
      <c r="A98" s="67" t="s">
        <v>392</v>
      </c>
      <c r="B98" s="68" t="s">
        <v>257</v>
      </c>
      <c r="C98" s="69" t="s">
        <v>258</v>
      </c>
      <c r="D98" s="70" t="s">
        <v>259</v>
      </c>
      <c r="E98" s="87">
        <v>0.13333300000000001</v>
      </c>
      <c r="F98" s="62"/>
      <c r="G98" s="62">
        <f t="shared" si="7"/>
        <v>0</v>
      </c>
      <c r="H98" s="62">
        <v>7696.1375999999991</v>
      </c>
      <c r="I98" s="62">
        <f>E98*H98</f>
        <v>1026.1491146208</v>
      </c>
      <c r="J98" s="62">
        <f t="shared" si="9"/>
        <v>1026.1491146208</v>
      </c>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4"/>
      <c r="BG98" s="65" t="s">
        <v>258</v>
      </c>
      <c r="BH98" s="73"/>
      <c r="BI98" s="63"/>
      <c r="BJ98" s="63"/>
      <c r="BK98" s="63"/>
      <c r="BL98" s="63"/>
    </row>
    <row r="99" spans="1:64" s="5" customFormat="1" ht="15" x14ac:dyDescent="0.25">
      <c r="A99" s="2" t="s">
        <v>393</v>
      </c>
      <c r="B99" s="16" t="s">
        <v>260</v>
      </c>
      <c r="C99" s="17" t="s">
        <v>261</v>
      </c>
      <c r="D99" s="18" t="s">
        <v>243</v>
      </c>
      <c r="E99" s="26">
        <v>2E-3</v>
      </c>
      <c r="F99" s="14">
        <v>1850000</v>
      </c>
      <c r="G99" s="14">
        <f t="shared" ref="G99:G123" si="12">E99*F99</f>
        <v>3700</v>
      </c>
      <c r="H99" s="14"/>
      <c r="I99" s="14">
        <f t="shared" ref="I99:I100" si="13">E99*H99</f>
        <v>0</v>
      </c>
      <c r="J99" s="14">
        <f t="shared" si="9"/>
        <v>3700</v>
      </c>
      <c r="BF99" s="6"/>
      <c r="BG99" s="1" t="s">
        <v>261</v>
      </c>
      <c r="BH99" s="11"/>
    </row>
    <row r="100" spans="1:64" s="5" customFormat="1" ht="22.5" x14ac:dyDescent="0.25">
      <c r="A100" s="2" t="s">
        <v>394</v>
      </c>
      <c r="B100" s="16" t="s">
        <v>262</v>
      </c>
      <c r="C100" s="17" t="s">
        <v>263</v>
      </c>
      <c r="D100" s="18" t="s">
        <v>174</v>
      </c>
      <c r="E100" s="8">
        <v>5</v>
      </c>
      <c r="F100" s="14">
        <v>5480.96</v>
      </c>
      <c r="G100" s="14">
        <f t="shared" si="12"/>
        <v>27404.799999999999</v>
      </c>
      <c r="H100" s="14"/>
      <c r="I100" s="14">
        <f t="shared" si="13"/>
        <v>0</v>
      </c>
      <c r="J100" s="14">
        <f t="shared" si="9"/>
        <v>27404.799999999999</v>
      </c>
      <c r="BF100" s="6"/>
      <c r="BG100" s="1" t="s">
        <v>263</v>
      </c>
      <c r="BH100" s="11"/>
    </row>
    <row r="101" spans="1:64" s="66" customFormat="1" ht="22.5" x14ac:dyDescent="0.25">
      <c r="A101" s="67" t="s">
        <v>395</v>
      </c>
      <c r="B101" s="68" t="s">
        <v>265</v>
      </c>
      <c r="C101" s="69" t="s">
        <v>266</v>
      </c>
      <c r="D101" s="70" t="s">
        <v>3</v>
      </c>
      <c r="E101" s="86">
        <v>11</v>
      </c>
      <c r="F101" s="62"/>
      <c r="G101" s="62">
        <f t="shared" si="12"/>
        <v>0</v>
      </c>
      <c r="H101" s="62">
        <v>59328</v>
      </c>
      <c r="I101" s="62">
        <f>E101*H101</f>
        <v>652608</v>
      </c>
      <c r="J101" s="62">
        <f t="shared" si="9"/>
        <v>652608</v>
      </c>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4"/>
      <c r="BG101" s="65" t="s">
        <v>266</v>
      </c>
      <c r="BH101" s="73"/>
      <c r="BI101" s="63"/>
      <c r="BJ101" s="63"/>
      <c r="BK101" s="63"/>
      <c r="BL101" s="63"/>
    </row>
    <row r="102" spans="1:64" s="5" customFormat="1" ht="15" x14ac:dyDescent="0.25">
      <c r="A102" s="2" t="s">
        <v>396</v>
      </c>
      <c r="B102" s="16" t="s">
        <v>268</v>
      </c>
      <c r="C102" s="17" t="s">
        <v>269</v>
      </c>
      <c r="D102" s="18" t="s">
        <v>243</v>
      </c>
      <c r="E102" s="23">
        <v>2.3980000000000001E-2</v>
      </c>
      <c r="F102" s="14">
        <v>960000</v>
      </c>
      <c r="G102" s="14">
        <f t="shared" si="12"/>
        <v>23020.800000000003</v>
      </c>
      <c r="H102" s="14"/>
      <c r="I102" s="14">
        <f t="shared" ref="I102:I109" si="14">E102*H102</f>
        <v>0</v>
      </c>
      <c r="J102" s="14">
        <f t="shared" si="9"/>
        <v>23020.800000000003</v>
      </c>
      <c r="BF102" s="6"/>
      <c r="BG102" s="1" t="s">
        <v>269</v>
      </c>
      <c r="BH102" s="11"/>
    </row>
    <row r="103" spans="1:64" s="5" customFormat="1" ht="15" x14ac:dyDescent="0.25">
      <c r="A103" s="2" t="s">
        <v>397</v>
      </c>
      <c r="B103" s="16" t="s">
        <v>270</v>
      </c>
      <c r="C103" s="17" t="s">
        <v>271</v>
      </c>
      <c r="D103" s="18" t="s">
        <v>239</v>
      </c>
      <c r="E103" s="7">
        <v>5.5</v>
      </c>
      <c r="F103" s="14">
        <v>461</v>
      </c>
      <c r="G103" s="14">
        <f t="shared" si="12"/>
        <v>2535.5</v>
      </c>
      <c r="H103" s="14"/>
      <c r="I103" s="14">
        <f t="shared" si="14"/>
        <v>0</v>
      </c>
      <c r="J103" s="14">
        <f t="shared" si="9"/>
        <v>2535.5</v>
      </c>
      <c r="BF103" s="6"/>
      <c r="BG103" s="1" t="s">
        <v>271</v>
      </c>
      <c r="BH103" s="11"/>
    </row>
    <row r="104" spans="1:64" s="5" customFormat="1" ht="15" x14ac:dyDescent="0.25">
      <c r="A104" s="2" t="s">
        <v>398</v>
      </c>
      <c r="B104" s="16" t="s">
        <v>273</v>
      </c>
      <c r="C104" s="17" t="s">
        <v>274</v>
      </c>
      <c r="D104" s="18" t="s">
        <v>275</v>
      </c>
      <c r="E104" s="8">
        <v>110</v>
      </c>
      <c r="F104" s="14">
        <v>168</v>
      </c>
      <c r="G104" s="14">
        <f t="shared" si="12"/>
        <v>18480</v>
      </c>
      <c r="H104" s="14"/>
      <c r="I104" s="14">
        <f t="shared" si="14"/>
        <v>0</v>
      </c>
      <c r="J104" s="14">
        <f t="shared" si="9"/>
        <v>18480</v>
      </c>
      <c r="BF104" s="6"/>
      <c r="BG104" s="1" t="s">
        <v>274</v>
      </c>
      <c r="BH104" s="11"/>
    </row>
    <row r="105" spans="1:64" s="5" customFormat="1" ht="33.75" x14ac:dyDescent="0.25">
      <c r="A105" s="2" t="s">
        <v>399</v>
      </c>
      <c r="B105" s="16"/>
      <c r="C105" s="17" t="s">
        <v>277</v>
      </c>
      <c r="D105" s="18" t="s">
        <v>39</v>
      </c>
      <c r="E105" s="8">
        <v>1030</v>
      </c>
      <c r="F105" s="14">
        <v>184.18400000000003</v>
      </c>
      <c r="G105" s="14">
        <f t="shared" si="12"/>
        <v>189709.52000000002</v>
      </c>
      <c r="H105" s="14"/>
      <c r="I105" s="14">
        <f t="shared" si="14"/>
        <v>0</v>
      </c>
      <c r="J105" s="14">
        <f t="shared" si="9"/>
        <v>189709.52000000002</v>
      </c>
      <c r="BF105" s="6"/>
      <c r="BG105" s="1" t="s">
        <v>277</v>
      </c>
      <c r="BH105" s="11"/>
    </row>
    <row r="106" spans="1:64" s="5" customFormat="1" ht="33.75" x14ac:dyDescent="0.25">
      <c r="A106" s="2" t="s">
        <v>400</v>
      </c>
      <c r="B106" s="16"/>
      <c r="C106" s="17" t="s">
        <v>279</v>
      </c>
      <c r="D106" s="18" t="s">
        <v>39</v>
      </c>
      <c r="E106" s="8">
        <v>103</v>
      </c>
      <c r="F106" s="14">
        <v>234.16800000000003</v>
      </c>
      <c r="G106" s="14">
        <f t="shared" si="12"/>
        <v>24119.304000000004</v>
      </c>
      <c r="H106" s="14"/>
      <c r="I106" s="14">
        <f t="shared" si="14"/>
        <v>0</v>
      </c>
      <c r="J106" s="14">
        <f t="shared" si="9"/>
        <v>24119.304000000004</v>
      </c>
      <c r="BF106" s="6"/>
      <c r="BG106" s="1" t="s">
        <v>279</v>
      </c>
      <c r="BH106" s="11"/>
    </row>
    <row r="107" spans="1:64" s="5" customFormat="1" ht="22.5" x14ac:dyDescent="0.25">
      <c r="A107" s="2" t="s">
        <v>401</v>
      </c>
      <c r="B107" s="16"/>
      <c r="C107" s="17" t="s">
        <v>281</v>
      </c>
      <c r="D107" s="18" t="s">
        <v>174</v>
      </c>
      <c r="E107" s="8">
        <v>2000</v>
      </c>
      <c r="F107" s="14">
        <v>294.47680000000003</v>
      </c>
      <c r="G107" s="14">
        <f t="shared" si="12"/>
        <v>588953.60000000009</v>
      </c>
      <c r="H107" s="14"/>
      <c r="I107" s="14">
        <f t="shared" si="14"/>
        <v>0</v>
      </c>
      <c r="J107" s="14">
        <f t="shared" si="9"/>
        <v>588953.60000000009</v>
      </c>
      <c r="BF107" s="6"/>
      <c r="BG107" s="1" t="s">
        <v>281</v>
      </c>
      <c r="BH107" s="11"/>
    </row>
    <row r="108" spans="1:64" s="5" customFormat="1" ht="22.5" x14ac:dyDescent="0.25">
      <c r="A108" s="2" t="s">
        <v>402</v>
      </c>
      <c r="B108" s="16"/>
      <c r="C108" s="17" t="s">
        <v>282</v>
      </c>
      <c r="D108" s="18" t="s">
        <v>174</v>
      </c>
      <c r="E108" s="8">
        <v>200</v>
      </c>
      <c r="F108" s="14">
        <v>375.73120000000006</v>
      </c>
      <c r="G108" s="14">
        <f t="shared" si="12"/>
        <v>75146.240000000005</v>
      </c>
      <c r="H108" s="14"/>
      <c r="I108" s="14">
        <f t="shared" si="14"/>
        <v>0</v>
      </c>
      <c r="J108" s="14">
        <f t="shared" si="9"/>
        <v>75146.240000000005</v>
      </c>
      <c r="BF108" s="6"/>
      <c r="BG108" s="1" t="s">
        <v>282</v>
      </c>
      <c r="BH108" s="11"/>
    </row>
    <row r="109" spans="1:64" s="5" customFormat="1" ht="15" x14ac:dyDescent="0.25">
      <c r="A109" s="2" t="s">
        <v>403</v>
      </c>
      <c r="B109" s="16"/>
      <c r="C109" s="17" t="s">
        <v>284</v>
      </c>
      <c r="D109" s="18" t="s">
        <v>174</v>
      </c>
      <c r="E109" s="8">
        <v>2200</v>
      </c>
      <c r="F109" s="14">
        <v>403.57120000000003</v>
      </c>
      <c r="G109" s="14">
        <f t="shared" si="12"/>
        <v>887856.64000000013</v>
      </c>
      <c r="H109" s="14"/>
      <c r="I109" s="14">
        <f t="shared" si="14"/>
        <v>0</v>
      </c>
      <c r="J109" s="14">
        <f t="shared" si="9"/>
        <v>887856.64000000013</v>
      </c>
      <c r="BF109" s="6"/>
      <c r="BG109" s="1" t="s">
        <v>284</v>
      </c>
      <c r="BH109" s="11"/>
    </row>
    <row r="110" spans="1:64" s="66" customFormat="1" ht="45" x14ac:dyDescent="0.25">
      <c r="A110" s="67" t="s">
        <v>404</v>
      </c>
      <c r="B110" s="68" t="s">
        <v>285</v>
      </c>
      <c r="C110" s="69" t="s">
        <v>286</v>
      </c>
      <c r="D110" s="70" t="s">
        <v>287</v>
      </c>
      <c r="E110" s="86">
        <v>325</v>
      </c>
      <c r="F110" s="62"/>
      <c r="G110" s="62">
        <f t="shared" si="12"/>
        <v>0</v>
      </c>
      <c r="H110" s="62">
        <v>720</v>
      </c>
      <c r="I110" s="62">
        <f>E110*H110</f>
        <v>234000</v>
      </c>
      <c r="J110" s="62">
        <f t="shared" si="9"/>
        <v>234000</v>
      </c>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4"/>
      <c r="BG110" s="65" t="s">
        <v>286</v>
      </c>
      <c r="BH110" s="73"/>
      <c r="BI110" s="63"/>
      <c r="BJ110" s="63"/>
      <c r="BK110" s="63"/>
      <c r="BL110" s="63"/>
    </row>
    <row r="111" spans="1:64" s="5" customFormat="1" ht="22.5" x14ac:dyDescent="0.25">
      <c r="A111" s="2" t="s">
        <v>405</v>
      </c>
      <c r="B111" s="16"/>
      <c r="C111" s="17" t="s">
        <v>288</v>
      </c>
      <c r="D111" s="18" t="s">
        <v>289</v>
      </c>
      <c r="E111" s="8">
        <v>1</v>
      </c>
      <c r="F111" s="14">
        <v>3600</v>
      </c>
      <c r="G111" s="14">
        <f t="shared" si="12"/>
        <v>3600</v>
      </c>
      <c r="H111" s="14"/>
      <c r="I111" s="14">
        <f t="shared" ref="I111:I113" si="15">E111*H111</f>
        <v>0</v>
      </c>
      <c r="J111" s="14">
        <f t="shared" si="9"/>
        <v>3600</v>
      </c>
      <c r="BF111" s="6"/>
      <c r="BG111" s="1" t="s">
        <v>288</v>
      </c>
      <c r="BH111" s="11"/>
    </row>
    <row r="112" spans="1:64" s="5" customFormat="1" ht="22.5" x14ac:dyDescent="0.25">
      <c r="A112" s="2" t="s">
        <v>406</v>
      </c>
      <c r="B112" s="16"/>
      <c r="C112" s="17" t="s">
        <v>291</v>
      </c>
      <c r="D112" s="18" t="s">
        <v>289</v>
      </c>
      <c r="E112" s="8">
        <v>5</v>
      </c>
      <c r="F112" s="14">
        <v>14100</v>
      </c>
      <c r="G112" s="14">
        <f t="shared" si="12"/>
        <v>70500</v>
      </c>
      <c r="H112" s="14"/>
      <c r="I112" s="14">
        <f t="shared" si="15"/>
        <v>0</v>
      </c>
      <c r="J112" s="14">
        <f t="shared" si="9"/>
        <v>70500</v>
      </c>
      <c r="BF112" s="6"/>
      <c r="BG112" s="1" t="s">
        <v>291</v>
      </c>
      <c r="BH112" s="11"/>
    </row>
    <row r="113" spans="1:64" s="5" customFormat="1" ht="22.5" x14ac:dyDescent="0.25">
      <c r="A113" s="2" t="s">
        <v>407</v>
      </c>
      <c r="B113" s="16"/>
      <c r="C113" s="17" t="s">
        <v>292</v>
      </c>
      <c r="D113" s="18" t="s">
        <v>289</v>
      </c>
      <c r="E113" s="8">
        <v>1</v>
      </c>
      <c r="F113" s="14">
        <v>20350.000000000004</v>
      </c>
      <c r="G113" s="14">
        <f t="shared" si="12"/>
        <v>20350.000000000004</v>
      </c>
      <c r="H113" s="14"/>
      <c r="I113" s="14">
        <f t="shared" si="15"/>
        <v>0</v>
      </c>
      <c r="J113" s="14">
        <f t="shared" si="9"/>
        <v>20350.000000000004</v>
      </c>
      <c r="BF113" s="6"/>
      <c r="BG113" s="1" t="s">
        <v>292</v>
      </c>
      <c r="BH113" s="11"/>
    </row>
    <row r="114" spans="1:64" s="66" customFormat="1" ht="33.75" x14ac:dyDescent="0.25">
      <c r="A114" s="67" t="s">
        <v>408</v>
      </c>
      <c r="B114" s="68" t="s">
        <v>300</v>
      </c>
      <c r="C114" s="69" t="s">
        <v>301</v>
      </c>
      <c r="D114" s="70" t="s">
        <v>302</v>
      </c>
      <c r="E114" s="86">
        <v>12</v>
      </c>
      <c r="F114" s="62"/>
      <c r="G114" s="62">
        <f t="shared" si="12"/>
        <v>0</v>
      </c>
      <c r="H114" s="62">
        <v>8640</v>
      </c>
      <c r="I114" s="62">
        <f>E114*H114</f>
        <v>103680</v>
      </c>
      <c r="J114" s="62">
        <f t="shared" si="9"/>
        <v>103680</v>
      </c>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4"/>
      <c r="BG114" s="65" t="s">
        <v>301</v>
      </c>
      <c r="BH114" s="73"/>
      <c r="BI114" s="63"/>
      <c r="BJ114" s="63"/>
      <c r="BK114" s="63"/>
      <c r="BL114" s="63"/>
    </row>
    <row r="115" spans="1:64" s="5" customFormat="1" ht="15" x14ac:dyDescent="0.25">
      <c r="A115" s="2" t="s">
        <v>409</v>
      </c>
      <c r="B115" s="16" t="s">
        <v>304</v>
      </c>
      <c r="C115" s="17" t="s">
        <v>305</v>
      </c>
      <c r="D115" s="18" t="s">
        <v>171</v>
      </c>
      <c r="E115" s="7">
        <v>1.8</v>
      </c>
      <c r="F115" s="14">
        <v>553.33000000000004</v>
      </c>
      <c r="G115" s="14">
        <f t="shared" si="12"/>
        <v>995.99400000000014</v>
      </c>
      <c r="H115" s="14"/>
      <c r="I115" s="14">
        <f t="shared" ref="I115:I120" si="16">E115*H115</f>
        <v>0</v>
      </c>
      <c r="J115" s="14">
        <f t="shared" si="9"/>
        <v>995.99400000000014</v>
      </c>
      <c r="BF115" s="6"/>
      <c r="BG115" s="1" t="s">
        <v>305</v>
      </c>
      <c r="BH115" s="11"/>
    </row>
    <row r="116" spans="1:64" s="5" customFormat="1" ht="15" x14ac:dyDescent="0.25">
      <c r="A116" s="2" t="s">
        <v>410</v>
      </c>
      <c r="B116" s="16" t="s">
        <v>307</v>
      </c>
      <c r="C116" s="17" t="s">
        <v>308</v>
      </c>
      <c r="D116" s="18" t="s">
        <v>171</v>
      </c>
      <c r="E116" s="4">
        <v>8.64</v>
      </c>
      <c r="F116" s="14">
        <v>865</v>
      </c>
      <c r="G116" s="14">
        <f t="shared" si="12"/>
        <v>7473.6</v>
      </c>
      <c r="H116" s="14"/>
      <c r="I116" s="14">
        <f t="shared" si="16"/>
        <v>0</v>
      </c>
      <c r="J116" s="14">
        <f t="shared" si="9"/>
        <v>7473.6</v>
      </c>
      <c r="BF116" s="6"/>
      <c r="BG116" s="1" t="s">
        <v>308</v>
      </c>
      <c r="BH116" s="11"/>
    </row>
    <row r="117" spans="1:64" s="5" customFormat="1" ht="22.5" x14ac:dyDescent="0.25">
      <c r="A117" s="2" t="s">
        <v>411</v>
      </c>
      <c r="B117" s="16" t="s">
        <v>310</v>
      </c>
      <c r="C117" s="17" t="s">
        <v>311</v>
      </c>
      <c r="D117" s="18" t="s">
        <v>243</v>
      </c>
      <c r="E117" s="23">
        <v>7.2000000000000005E-4</v>
      </c>
      <c r="F117" s="14">
        <v>1285000</v>
      </c>
      <c r="G117" s="14">
        <f t="shared" si="12"/>
        <v>925.2</v>
      </c>
      <c r="H117" s="14"/>
      <c r="I117" s="14">
        <f t="shared" si="16"/>
        <v>0</v>
      </c>
      <c r="J117" s="14">
        <f t="shared" si="9"/>
        <v>925.2</v>
      </c>
      <c r="BF117" s="6"/>
      <c r="BG117" s="1" t="s">
        <v>311</v>
      </c>
      <c r="BH117" s="11"/>
    </row>
    <row r="118" spans="1:64" s="5" customFormat="1" ht="22.5" x14ac:dyDescent="0.25">
      <c r="A118" s="2" t="s">
        <v>412</v>
      </c>
      <c r="B118" s="16"/>
      <c r="C118" s="17" t="s">
        <v>413</v>
      </c>
      <c r="D118" s="18" t="s">
        <v>174</v>
      </c>
      <c r="E118" s="8">
        <v>10</v>
      </c>
      <c r="F118" s="14">
        <v>7890</v>
      </c>
      <c r="G118" s="14">
        <f t="shared" si="12"/>
        <v>78900</v>
      </c>
      <c r="H118" s="14"/>
      <c r="I118" s="14">
        <f t="shared" si="16"/>
        <v>0</v>
      </c>
      <c r="J118" s="14">
        <f t="shared" si="9"/>
        <v>78900</v>
      </c>
      <c r="BF118" s="6"/>
      <c r="BG118" s="1" t="s">
        <v>413</v>
      </c>
      <c r="BH118" s="11"/>
    </row>
    <row r="119" spans="1:64" s="5" customFormat="1" ht="22.5" x14ac:dyDescent="0.25">
      <c r="A119" s="2" t="s">
        <v>414</v>
      </c>
      <c r="B119" s="16"/>
      <c r="C119" s="17" t="s">
        <v>415</v>
      </c>
      <c r="D119" s="18" t="s">
        <v>174</v>
      </c>
      <c r="E119" s="8">
        <v>7</v>
      </c>
      <c r="F119" s="14">
        <v>1890</v>
      </c>
      <c r="G119" s="14">
        <f t="shared" si="12"/>
        <v>13230</v>
      </c>
      <c r="H119" s="14"/>
      <c r="I119" s="14">
        <f t="shared" si="16"/>
        <v>0</v>
      </c>
      <c r="J119" s="14">
        <f t="shared" si="9"/>
        <v>13230</v>
      </c>
      <c r="BF119" s="6"/>
      <c r="BG119" s="1" t="s">
        <v>415</v>
      </c>
      <c r="BH119" s="11"/>
    </row>
    <row r="120" spans="1:64" s="5" customFormat="1" ht="15" x14ac:dyDescent="0.25">
      <c r="A120" s="2" t="s">
        <v>416</v>
      </c>
      <c r="B120" s="16"/>
      <c r="C120" s="17" t="s">
        <v>417</v>
      </c>
      <c r="D120" s="18" t="s">
        <v>174</v>
      </c>
      <c r="E120" s="8">
        <v>10</v>
      </c>
      <c r="F120" s="14">
        <v>687.50000000000011</v>
      </c>
      <c r="G120" s="14">
        <f t="shared" si="12"/>
        <v>6875.0000000000009</v>
      </c>
      <c r="H120" s="14"/>
      <c r="I120" s="14">
        <f t="shared" si="16"/>
        <v>0</v>
      </c>
      <c r="J120" s="14">
        <f t="shared" si="9"/>
        <v>6875.0000000000009</v>
      </c>
      <c r="BF120" s="6"/>
      <c r="BG120" s="1" t="s">
        <v>417</v>
      </c>
      <c r="BH120" s="11"/>
    </row>
    <row r="121" spans="1:64" s="66" customFormat="1" ht="56.25" x14ac:dyDescent="0.25">
      <c r="A121" s="67" t="s">
        <v>418</v>
      </c>
      <c r="B121" s="68" t="s">
        <v>419</v>
      </c>
      <c r="C121" s="69" t="s">
        <v>420</v>
      </c>
      <c r="D121" s="70" t="s">
        <v>421</v>
      </c>
      <c r="E121" s="71">
        <v>0.12</v>
      </c>
      <c r="F121" s="62"/>
      <c r="G121" s="62">
        <f t="shared" si="12"/>
        <v>0</v>
      </c>
      <c r="H121" s="62">
        <v>102489.4944</v>
      </c>
      <c r="I121" s="62">
        <f>E121*H121</f>
        <v>12298.739328</v>
      </c>
      <c r="J121" s="62">
        <f t="shared" si="9"/>
        <v>12298.739328</v>
      </c>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4"/>
      <c r="BG121" s="65" t="s">
        <v>420</v>
      </c>
      <c r="BH121" s="73"/>
      <c r="BI121" s="63"/>
      <c r="BJ121" s="63"/>
      <c r="BK121" s="63"/>
      <c r="BL121" s="63"/>
    </row>
    <row r="122" spans="1:64" s="5" customFormat="1" ht="15" x14ac:dyDescent="0.25">
      <c r="A122" s="2" t="s">
        <v>422</v>
      </c>
      <c r="B122" s="16" t="s">
        <v>423</v>
      </c>
      <c r="C122" s="17" t="s">
        <v>424</v>
      </c>
      <c r="D122" s="18" t="s">
        <v>171</v>
      </c>
      <c r="E122" s="7">
        <v>20.399999999999999</v>
      </c>
      <c r="F122" s="14">
        <v>1988</v>
      </c>
      <c r="G122" s="14">
        <f t="shared" si="12"/>
        <v>40555.199999999997</v>
      </c>
      <c r="H122" s="14"/>
      <c r="I122" s="14">
        <f t="shared" ref="I122:I124" si="17">E122*H122</f>
        <v>0</v>
      </c>
      <c r="J122" s="14">
        <f t="shared" si="9"/>
        <v>40555.199999999997</v>
      </c>
      <c r="BF122" s="6"/>
      <c r="BG122" s="1" t="s">
        <v>424</v>
      </c>
      <c r="BH122" s="11"/>
    </row>
    <row r="123" spans="1:64" s="5" customFormat="1" ht="15" x14ac:dyDescent="0.25">
      <c r="A123" s="2" t="s">
        <v>425</v>
      </c>
      <c r="B123" s="16"/>
      <c r="C123" s="17" t="s">
        <v>426</v>
      </c>
      <c r="D123" s="18" t="s">
        <v>174</v>
      </c>
      <c r="E123" s="8">
        <v>3</v>
      </c>
      <c r="F123" s="14">
        <v>3142.86</v>
      </c>
      <c r="G123" s="14">
        <f t="shared" si="12"/>
        <v>9428.58</v>
      </c>
      <c r="H123" s="14"/>
      <c r="I123" s="14">
        <f t="shared" si="17"/>
        <v>0</v>
      </c>
      <c r="J123" s="14">
        <f t="shared" si="9"/>
        <v>9428.58</v>
      </c>
      <c r="BF123" s="6"/>
      <c r="BG123" s="1" t="s">
        <v>426</v>
      </c>
      <c r="BH123" s="11"/>
    </row>
    <row r="124" spans="1:64" s="5" customFormat="1" ht="15" x14ac:dyDescent="0.25">
      <c r="A124" s="21" t="s">
        <v>427</v>
      </c>
      <c r="B124" s="29"/>
      <c r="C124" s="29"/>
      <c r="D124" s="29"/>
      <c r="E124" s="22"/>
      <c r="F124" s="14"/>
      <c r="G124" s="14"/>
      <c r="H124" s="14"/>
      <c r="I124" s="14">
        <f t="shared" si="17"/>
        <v>0</v>
      </c>
      <c r="J124" s="14">
        <f t="shared" si="9"/>
        <v>0</v>
      </c>
      <c r="BF124" s="6" t="s">
        <v>427</v>
      </c>
      <c r="BG124" s="1"/>
      <c r="BH124" s="11"/>
    </row>
    <row r="125" spans="1:64" s="66" customFormat="1" ht="33.75" x14ac:dyDescent="0.25">
      <c r="A125" s="67" t="s">
        <v>428</v>
      </c>
      <c r="B125" s="68" t="s">
        <v>320</v>
      </c>
      <c r="C125" s="69" t="s">
        <v>321</v>
      </c>
      <c r="D125" s="70" t="s">
        <v>168</v>
      </c>
      <c r="E125" s="87">
        <v>1.314986</v>
      </c>
      <c r="F125" s="62"/>
      <c r="G125" s="62">
        <f t="shared" ref="G125:G156" si="18">E125*F125</f>
        <v>0</v>
      </c>
      <c r="H125" s="62">
        <v>390446.74239877838</v>
      </c>
      <c r="I125" s="62">
        <f>E125*H125</f>
        <v>513432</v>
      </c>
      <c r="J125" s="62">
        <f t="shared" si="9"/>
        <v>513432</v>
      </c>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4"/>
      <c r="BG125" s="65" t="s">
        <v>321</v>
      </c>
      <c r="BH125" s="73"/>
      <c r="BI125" s="63"/>
      <c r="BJ125" s="63"/>
      <c r="BK125" s="63"/>
      <c r="BL125" s="63"/>
    </row>
    <row r="126" spans="1:64" s="5" customFormat="1" ht="45" x14ac:dyDescent="0.25">
      <c r="A126" s="2" t="s">
        <v>429</v>
      </c>
      <c r="B126" s="16"/>
      <c r="C126" s="17" t="s">
        <v>322</v>
      </c>
      <c r="D126" s="18" t="s">
        <v>174</v>
      </c>
      <c r="E126" s="8">
        <v>49</v>
      </c>
      <c r="F126" s="14">
        <v>82823.500800000009</v>
      </c>
      <c r="G126" s="14">
        <f t="shared" si="18"/>
        <v>4058351.5392000005</v>
      </c>
      <c r="H126" s="14"/>
      <c r="I126" s="14">
        <f t="shared" ref="I126:I136" si="19">E126*H126</f>
        <v>0</v>
      </c>
      <c r="J126" s="14">
        <f t="shared" si="9"/>
        <v>4058351.5392000005</v>
      </c>
      <c r="BF126" s="6"/>
      <c r="BG126" s="1" t="s">
        <v>322</v>
      </c>
      <c r="BH126" s="11"/>
    </row>
    <row r="127" spans="1:64" s="5" customFormat="1" ht="33.75" x14ac:dyDescent="0.25">
      <c r="A127" s="2" t="s">
        <v>430</v>
      </c>
      <c r="B127" s="16"/>
      <c r="C127" s="17" t="s">
        <v>323</v>
      </c>
      <c r="D127" s="18" t="s">
        <v>174</v>
      </c>
      <c r="E127" s="8">
        <v>5</v>
      </c>
      <c r="F127" s="14">
        <v>22192.729599999999</v>
      </c>
      <c r="G127" s="14">
        <f t="shared" si="18"/>
        <v>110963.64799999999</v>
      </c>
      <c r="H127" s="14"/>
      <c r="I127" s="14">
        <f t="shared" si="19"/>
        <v>0</v>
      </c>
      <c r="J127" s="14">
        <f t="shared" si="9"/>
        <v>110963.64799999999</v>
      </c>
      <c r="BF127" s="6"/>
      <c r="BG127" s="1" t="s">
        <v>323</v>
      </c>
      <c r="BH127" s="11"/>
    </row>
    <row r="128" spans="1:64" s="5" customFormat="1" ht="33.75" x14ac:dyDescent="0.25">
      <c r="A128" s="2" t="s">
        <v>431</v>
      </c>
      <c r="B128" s="16"/>
      <c r="C128" s="17" t="s">
        <v>324</v>
      </c>
      <c r="D128" s="18" t="s">
        <v>174</v>
      </c>
      <c r="E128" s="8">
        <v>5</v>
      </c>
      <c r="F128" s="14">
        <v>19050.7264</v>
      </c>
      <c r="G128" s="14">
        <f t="shared" si="18"/>
        <v>95253.631999999998</v>
      </c>
      <c r="H128" s="14"/>
      <c r="I128" s="14">
        <f t="shared" si="19"/>
        <v>0</v>
      </c>
      <c r="J128" s="14">
        <f t="shared" si="9"/>
        <v>95253.631999999998</v>
      </c>
      <c r="BF128" s="6"/>
      <c r="BG128" s="1" t="s">
        <v>324</v>
      </c>
      <c r="BH128" s="11"/>
    </row>
    <row r="129" spans="1:64" s="5" customFormat="1" ht="45" x14ac:dyDescent="0.25">
      <c r="A129" s="2" t="s">
        <v>432</v>
      </c>
      <c r="B129" s="16"/>
      <c r="C129" s="17" t="s">
        <v>325</v>
      </c>
      <c r="D129" s="18" t="s">
        <v>174</v>
      </c>
      <c r="E129" s="8">
        <v>19</v>
      </c>
      <c r="F129" s="14">
        <v>22676.352000000003</v>
      </c>
      <c r="G129" s="14">
        <f t="shared" si="18"/>
        <v>430850.68800000002</v>
      </c>
      <c r="H129" s="14"/>
      <c r="I129" s="14">
        <f t="shared" si="19"/>
        <v>0</v>
      </c>
      <c r="J129" s="14">
        <f t="shared" si="9"/>
        <v>430850.68800000002</v>
      </c>
      <c r="BF129" s="6"/>
      <c r="BG129" s="1" t="s">
        <v>325</v>
      </c>
      <c r="BH129" s="11"/>
    </row>
    <row r="130" spans="1:64" s="5" customFormat="1" ht="33.75" x14ac:dyDescent="0.25">
      <c r="A130" s="2" t="s">
        <v>433</v>
      </c>
      <c r="B130" s="16"/>
      <c r="C130" s="17" t="s">
        <v>326</v>
      </c>
      <c r="D130" s="18" t="s">
        <v>174</v>
      </c>
      <c r="E130" s="8">
        <v>6</v>
      </c>
      <c r="F130" s="14">
        <v>8807.0400000000009</v>
      </c>
      <c r="G130" s="14">
        <f t="shared" si="18"/>
        <v>52842.240000000005</v>
      </c>
      <c r="H130" s="14"/>
      <c r="I130" s="14">
        <f t="shared" si="19"/>
        <v>0</v>
      </c>
      <c r="J130" s="14">
        <f t="shared" si="9"/>
        <v>52842.240000000005</v>
      </c>
      <c r="BF130" s="6"/>
      <c r="BG130" s="1" t="s">
        <v>326</v>
      </c>
      <c r="BH130" s="11"/>
    </row>
    <row r="131" spans="1:64" s="5" customFormat="1" ht="33.75" x14ac:dyDescent="0.25">
      <c r="A131" s="2" t="s">
        <v>434</v>
      </c>
      <c r="B131" s="16"/>
      <c r="C131" s="17" t="s">
        <v>327</v>
      </c>
      <c r="D131" s="18" t="s">
        <v>174</v>
      </c>
      <c r="E131" s="8">
        <v>6</v>
      </c>
      <c r="F131" s="14">
        <v>3305.1648</v>
      </c>
      <c r="G131" s="14">
        <f t="shared" si="18"/>
        <v>19830.988799999999</v>
      </c>
      <c r="H131" s="14"/>
      <c r="I131" s="14">
        <f t="shared" si="19"/>
        <v>0</v>
      </c>
      <c r="J131" s="14">
        <f t="shared" si="9"/>
        <v>19830.988799999999</v>
      </c>
      <c r="BF131" s="6"/>
      <c r="BG131" s="1" t="s">
        <v>327</v>
      </c>
      <c r="BH131" s="11"/>
    </row>
    <row r="132" spans="1:64" s="5" customFormat="1" ht="33.75" x14ac:dyDescent="0.25">
      <c r="A132" s="2" t="s">
        <v>435</v>
      </c>
      <c r="B132" s="16"/>
      <c r="C132" s="17" t="s">
        <v>195</v>
      </c>
      <c r="D132" s="18" t="s">
        <v>174</v>
      </c>
      <c r="E132" s="8">
        <v>12</v>
      </c>
      <c r="F132" s="14">
        <v>2622.5152000000003</v>
      </c>
      <c r="G132" s="14">
        <f t="shared" si="18"/>
        <v>31470.182400000005</v>
      </c>
      <c r="H132" s="14"/>
      <c r="I132" s="14">
        <f t="shared" si="19"/>
        <v>0</v>
      </c>
      <c r="J132" s="14">
        <f t="shared" si="9"/>
        <v>31470.182400000005</v>
      </c>
      <c r="BF132" s="6"/>
      <c r="BG132" s="1" t="s">
        <v>195</v>
      </c>
      <c r="BH132" s="11"/>
    </row>
    <row r="133" spans="1:64" s="5" customFormat="1" ht="33.75" x14ac:dyDescent="0.25">
      <c r="A133" s="2" t="s">
        <v>436</v>
      </c>
      <c r="B133" s="16"/>
      <c r="C133" s="17" t="s">
        <v>190</v>
      </c>
      <c r="D133" s="18" t="s">
        <v>174</v>
      </c>
      <c r="E133" s="8">
        <v>12</v>
      </c>
      <c r="F133" s="14">
        <v>2448.2303999999999</v>
      </c>
      <c r="G133" s="14">
        <f t="shared" si="18"/>
        <v>29378.764799999997</v>
      </c>
      <c r="H133" s="14"/>
      <c r="I133" s="14">
        <f t="shared" si="19"/>
        <v>0</v>
      </c>
      <c r="J133" s="14">
        <f t="shared" si="9"/>
        <v>29378.764799999997</v>
      </c>
      <c r="BF133" s="6"/>
      <c r="BG133" s="1" t="s">
        <v>190</v>
      </c>
      <c r="BH133" s="11"/>
    </row>
    <row r="134" spans="1:64" s="5" customFormat="1" ht="33.75" x14ac:dyDescent="0.25">
      <c r="A134" s="2" t="s">
        <v>437</v>
      </c>
      <c r="B134" s="16"/>
      <c r="C134" s="17" t="s">
        <v>192</v>
      </c>
      <c r="D134" s="18" t="s">
        <v>174</v>
      </c>
      <c r="E134" s="8">
        <v>25</v>
      </c>
      <c r="F134" s="14">
        <v>4786.9440000000004</v>
      </c>
      <c r="G134" s="14">
        <f t="shared" si="18"/>
        <v>119673.60000000001</v>
      </c>
      <c r="H134" s="14"/>
      <c r="I134" s="14">
        <f t="shared" si="19"/>
        <v>0</v>
      </c>
      <c r="J134" s="14">
        <f t="shared" si="9"/>
        <v>119673.60000000001</v>
      </c>
      <c r="BF134" s="6"/>
      <c r="BG134" s="1" t="s">
        <v>192</v>
      </c>
      <c r="BH134" s="11"/>
    </row>
    <row r="135" spans="1:64" s="5" customFormat="1" ht="15" x14ac:dyDescent="0.25">
      <c r="A135" s="2" t="s">
        <v>438</v>
      </c>
      <c r="B135" s="16"/>
      <c r="C135" s="17" t="s">
        <v>193</v>
      </c>
      <c r="D135" s="18" t="s">
        <v>39</v>
      </c>
      <c r="E135" s="8">
        <v>6</v>
      </c>
      <c r="F135" s="14">
        <v>385.13920000000002</v>
      </c>
      <c r="G135" s="14">
        <f t="shared" si="18"/>
        <v>2310.8352</v>
      </c>
      <c r="H135" s="14"/>
      <c r="I135" s="14">
        <f t="shared" si="19"/>
        <v>0</v>
      </c>
      <c r="J135" s="14">
        <f t="shared" si="9"/>
        <v>2310.8352</v>
      </c>
      <c r="BF135" s="6"/>
      <c r="BG135" s="1" t="s">
        <v>193</v>
      </c>
      <c r="BH135" s="11"/>
    </row>
    <row r="136" spans="1:64" s="5" customFormat="1" ht="33.75" x14ac:dyDescent="0.25">
      <c r="A136" s="2" t="s">
        <v>439</v>
      </c>
      <c r="B136" s="16"/>
      <c r="C136" s="17" t="s">
        <v>197</v>
      </c>
      <c r="D136" s="18" t="s">
        <v>174</v>
      </c>
      <c r="E136" s="8">
        <v>716</v>
      </c>
      <c r="F136" s="14">
        <v>293.9008</v>
      </c>
      <c r="G136" s="14">
        <f t="shared" si="18"/>
        <v>210432.97279999999</v>
      </c>
      <c r="H136" s="14"/>
      <c r="I136" s="14">
        <f t="shared" si="19"/>
        <v>0</v>
      </c>
      <c r="J136" s="14">
        <f t="shared" si="9"/>
        <v>210432.97279999999</v>
      </c>
      <c r="BF136" s="6"/>
      <c r="BG136" s="1" t="s">
        <v>197</v>
      </c>
      <c r="BH136" s="11"/>
    </row>
    <row r="137" spans="1:64" s="66" customFormat="1" ht="33.75" x14ac:dyDescent="0.25">
      <c r="A137" s="67" t="s">
        <v>440</v>
      </c>
      <c r="B137" s="68" t="s">
        <v>166</v>
      </c>
      <c r="C137" s="69" t="s">
        <v>167</v>
      </c>
      <c r="D137" s="70" t="s">
        <v>168</v>
      </c>
      <c r="E137" s="83">
        <v>0.27216000000000001</v>
      </c>
      <c r="F137" s="62"/>
      <c r="G137" s="62">
        <f t="shared" si="18"/>
        <v>0</v>
      </c>
      <c r="H137" s="62">
        <v>274603.17460317462</v>
      </c>
      <c r="I137" s="62">
        <f>E137*H137</f>
        <v>74736</v>
      </c>
      <c r="J137" s="62">
        <f t="shared" ref="J137:J181" si="20">G137+I137</f>
        <v>74736</v>
      </c>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4"/>
      <c r="BG137" s="65" t="s">
        <v>167</v>
      </c>
      <c r="BH137" s="73"/>
      <c r="BI137" s="63"/>
      <c r="BJ137" s="63"/>
      <c r="BK137" s="63"/>
      <c r="BL137" s="63"/>
    </row>
    <row r="138" spans="1:64" s="5" customFormat="1" ht="45" x14ac:dyDescent="0.25">
      <c r="A138" s="2" t="s">
        <v>441</v>
      </c>
      <c r="B138" s="16"/>
      <c r="C138" s="17" t="s">
        <v>330</v>
      </c>
      <c r="D138" s="18" t="s">
        <v>174</v>
      </c>
      <c r="E138" s="8">
        <v>7</v>
      </c>
      <c r="F138" s="14">
        <v>91961.702400000009</v>
      </c>
      <c r="G138" s="14">
        <f t="shared" si="18"/>
        <v>643731.91680000001</v>
      </c>
      <c r="H138" s="14"/>
      <c r="I138" s="14">
        <f t="shared" ref="I138:I144" si="21">E138*H138</f>
        <v>0</v>
      </c>
      <c r="J138" s="14">
        <f t="shared" si="20"/>
        <v>643731.91680000001</v>
      </c>
      <c r="BF138" s="6"/>
      <c r="BG138" s="1" t="s">
        <v>330</v>
      </c>
      <c r="BH138" s="11"/>
    </row>
    <row r="139" spans="1:64" s="5" customFormat="1" ht="33.75" x14ac:dyDescent="0.25">
      <c r="A139" s="2" t="s">
        <v>442</v>
      </c>
      <c r="B139" s="16"/>
      <c r="C139" s="17" t="s">
        <v>331</v>
      </c>
      <c r="D139" s="18" t="s">
        <v>174</v>
      </c>
      <c r="E139" s="8">
        <v>2</v>
      </c>
      <c r="F139" s="14">
        <v>31184.614399999999</v>
      </c>
      <c r="G139" s="14">
        <f t="shared" si="18"/>
        <v>62369.228799999997</v>
      </c>
      <c r="H139" s="14"/>
      <c r="I139" s="14">
        <f t="shared" si="21"/>
        <v>0</v>
      </c>
      <c r="J139" s="14">
        <f t="shared" si="20"/>
        <v>62369.228799999997</v>
      </c>
      <c r="BF139" s="6"/>
      <c r="BG139" s="1" t="s">
        <v>331</v>
      </c>
      <c r="BH139" s="11"/>
    </row>
    <row r="140" spans="1:64" s="5" customFormat="1" ht="33.75" x14ac:dyDescent="0.25">
      <c r="A140" s="2" t="s">
        <v>443</v>
      </c>
      <c r="B140" s="16"/>
      <c r="C140" s="17" t="s">
        <v>332</v>
      </c>
      <c r="D140" s="18" t="s">
        <v>174</v>
      </c>
      <c r="E140" s="8">
        <v>2</v>
      </c>
      <c r="F140" s="14">
        <v>29605.747200000002</v>
      </c>
      <c r="G140" s="14">
        <f t="shared" si="18"/>
        <v>59211.494400000003</v>
      </c>
      <c r="H140" s="14"/>
      <c r="I140" s="14">
        <f t="shared" si="21"/>
        <v>0</v>
      </c>
      <c r="J140" s="14">
        <f t="shared" si="20"/>
        <v>59211.494400000003</v>
      </c>
      <c r="BF140" s="6"/>
      <c r="BG140" s="1" t="s">
        <v>332</v>
      </c>
      <c r="BH140" s="11"/>
    </row>
    <row r="141" spans="1:64" s="5" customFormat="1" ht="45" x14ac:dyDescent="0.25">
      <c r="A141" s="2" t="s">
        <v>444</v>
      </c>
      <c r="B141" s="16"/>
      <c r="C141" s="17" t="s">
        <v>338</v>
      </c>
      <c r="D141" s="18" t="s">
        <v>174</v>
      </c>
      <c r="E141" s="8">
        <v>2</v>
      </c>
      <c r="F141" s="14">
        <v>26488.4352</v>
      </c>
      <c r="G141" s="14">
        <f t="shared" si="18"/>
        <v>52976.8704</v>
      </c>
      <c r="H141" s="14"/>
      <c r="I141" s="14">
        <f t="shared" si="21"/>
        <v>0</v>
      </c>
      <c r="J141" s="14">
        <f t="shared" si="20"/>
        <v>52976.8704</v>
      </c>
      <c r="BF141" s="6"/>
      <c r="BG141" s="1" t="s">
        <v>338</v>
      </c>
      <c r="BH141" s="11"/>
    </row>
    <row r="142" spans="1:64" s="5" customFormat="1" ht="45" x14ac:dyDescent="0.25">
      <c r="A142" s="2" t="s">
        <v>445</v>
      </c>
      <c r="B142" s="16"/>
      <c r="C142" s="17" t="s">
        <v>344</v>
      </c>
      <c r="D142" s="18" t="s">
        <v>174</v>
      </c>
      <c r="E142" s="8">
        <v>10</v>
      </c>
      <c r="F142" s="14">
        <v>4115.9423999999999</v>
      </c>
      <c r="G142" s="14">
        <f t="shared" si="18"/>
        <v>41159.423999999999</v>
      </c>
      <c r="H142" s="14"/>
      <c r="I142" s="14">
        <f t="shared" si="21"/>
        <v>0</v>
      </c>
      <c r="J142" s="14">
        <f t="shared" si="20"/>
        <v>41159.423999999999</v>
      </c>
      <c r="BF142" s="6"/>
      <c r="BG142" s="1" t="s">
        <v>344</v>
      </c>
      <c r="BH142" s="11"/>
    </row>
    <row r="143" spans="1:64" s="5" customFormat="1" ht="33.75" x14ac:dyDescent="0.25">
      <c r="A143" s="2" t="s">
        <v>446</v>
      </c>
      <c r="B143" s="16"/>
      <c r="C143" s="17" t="s">
        <v>194</v>
      </c>
      <c r="D143" s="18" t="s">
        <v>174</v>
      </c>
      <c r="E143" s="8">
        <v>158</v>
      </c>
      <c r="F143" s="14">
        <v>1573.8624</v>
      </c>
      <c r="G143" s="14">
        <f t="shared" si="18"/>
        <v>248670.2592</v>
      </c>
      <c r="H143" s="14"/>
      <c r="I143" s="14">
        <f t="shared" si="21"/>
        <v>0</v>
      </c>
      <c r="J143" s="14">
        <f t="shared" si="20"/>
        <v>248670.2592</v>
      </c>
      <c r="BF143" s="6"/>
      <c r="BG143" s="1" t="s">
        <v>194</v>
      </c>
      <c r="BH143" s="11"/>
    </row>
    <row r="144" spans="1:64" s="5" customFormat="1" ht="33.75" x14ac:dyDescent="0.25">
      <c r="A144" s="2" t="s">
        <v>447</v>
      </c>
      <c r="B144" s="16"/>
      <c r="C144" s="17" t="s">
        <v>196</v>
      </c>
      <c r="D144" s="18" t="s">
        <v>174</v>
      </c>
      <c r="E144" s="8">
        <v>380</v>
      </c>
      <c r="F144" s="14">
        <v>440.84480000000002</v>
      </c>
      <c r="G144" s="14">
        <f t="shared" si="18"/>
        <v>167521.024</v>
      </c>
      <c r="H144" s="14"/>
      <c r="I144" s="14">
        <f t="shared" si="21"/>
        <v>0</v>
      </c>
      <c r="J144" s="14">
        <f t="shared" si="20"/>
        <v>167521.024</v>
      </c>
      <c r="BF144" s="6"/>
      <c r="BG144" s="1" t="s">
        <v>196</v>
      </c>
      <c r="BH144" s="11"/>
    </row>
    <row r="145" spans="1:64" s="66" customFormat="1" ht="22.5" x14ac:dyDescent="0.25">
      <c r="A145" s="67" t="s">
        <v>448</v>
      </c>
      <c r="B145" s="68" t="s">
        <v>200</v>
      </c>
      <c r="C145" s="69" t="s">
        <v>201</v>
      </c>
      <c r="D145" s="70" t="s">
        <v>3</v>
      </c>
      <c r="E145" s="93">
        <v>1.0209999999999999</v>
      </c>
      <c r="F145" s="62"/>
      <c r="G145" s="62">
        <f t="shared" si="18"/>
        <v>0</v>
      </c>
      <c r="H145" s="62">
        <v>558511.26346718904</v>
      </c>
      <c r="I145" s="62">
        <f>E145*H145</f>
        <v>570240</v>
      </c>
      <c r="J145" s="62">
        <f t="shared" si="20"/>
        <v>570240</v>
      </c>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4"/>
      <c r="BG145" s="65" t="s">
        <v>201</v>
      </c>
      <c r="BH145" s="73"/>
      <c r="BI145" s="63"/>
      <c r="BJ145" s="63"/>
      <c r="BK145" s="63"/>
      <c r="BL145" s="63"/>
    </row>
    <row r="146" spans="1:64" s="5" customFormat="1" ht="22.5" x14ac:dyDescent="0.25">
      <c r="A146" s="2" t="s">
        <v>449</v>
      </c>
      <c r="B146" s="16"/>
      <c r="C146" s="17" t="s">
        <v>348</v>
      </c>
      <c r="D146" s="18" t="s">
        <v>174</v>
      </c>
      <c r="E146" s="8">
        <v>10</v>
      </c>
      <c r="F146" s="14">
        <v>4634.6496000000006</v>
      </c>
      <c r="G146" s="14">
        <f t="shared" si="18"/>
        <v>46346.496000000006</v>
      </c>
      <c r="H146" s="14"/>
      <c r="I146" s="14">
        <f t="shared" ref="I146:I174" si="22">E146*H146</f>
        <v>0</v>
      </c>
      <c r="J146" s="14">
        <f t="shared" si="20"/>
        <v>46346.496000000006</v>
      </c>
      <c r="BF146" s="6"/>
      <c r="BG146" s="1" t="s">
        <v>348</v>
      </c>
      <c r="BH146" s="11"/>
    </row>
    <row r="147" spans="1:64" s="5" customFormat="1" ht="22.5" x14ac:dyDescent="0.25">
      <c r="A147" s="2" t="s">
        <v>450</v>
      </c>
      <c r="B147" s="16"/>
      <c r="C147" s="17" t="s">
        <v>352</v>
      </c>
      <c r="D147" s="18" t="s">
        <v>174</v>
      </c>
      <c r="E147" s="8">
        <v>24</v>
      </c>
      <c r="F147" s="14">
        <v>1095.7056</v>
      </c>
      <c r="G147" s="14">
        <f t="shared" si="18"/>
        <v>26296.934399999998</v>
      </c>
      <c r="H147" s="14"/>
      <c r="I147" s="14">
        <f t="shared" si="22"/>
        <v>0</v>
      </c>
      <c r="J147" s="14">
        <f t="shared" si="20"/>
        <v>26296.934399999998</v>
      </c>
      <c r="BF147" s="6"/>
      <c r="BG147" s="1" t="s">
        <v>352</v>
      </c>
      <c r="BH147" s="11"/>
    </row>
    <row r="148" spans="1:64" s="5" customFormat="1" ht="22.5" x14ac:dyDescent="0.25">
      <c r="A148" s="2" t="s">
        <v>451</v>
      </c>
      <c r="B148" s="16"/>
      <c r="C148" s="17" t="s">
        <v>353</v>
      </c>
      <c r="D148" s="18" t="s">
        <v>174</v>
      </c>
      <c r="E148" s="8">
        <v>19</v>
      </c>
      <c r="F148" s="14">
        <v>1689.2160000000001</v>
      </c>
      <c r="G148" s="14">
        <f t="shared" si="18"/>
        <v>32095.104000000003</v>
      </c>
      <c r="H148" s="14"/>
      <c r="I148" s="14">
        <f t="shared" si="22"/>
        <v>0</v>
      </c>
      <c r="J148" s="14">
        <f t="shared" si="20"/>
        <v>32095.104000000003</v>
      </c>
      <c r="BF148" s="6"/>
      <c r="BG148" s="1" t="s">
        <v>353</v>
      </c>
      <c r="BH148" s="11"/>
    </row>
    <row r="149" spans="1:64" s="5" customFormat="1" ht="22.5" x14ac:dyDescent="0.25">
      <c r="A149" s="2" t="s">
        <v>452</v>
      </c>
      <c r="B149" s="16"/>
      <c r="C149" s="17" t="s">
        <v>354</v>
      </c>
      <c r="D149" s="18" t="s">
        <v>174</v>
      </c>
      <c r="E149" s="8">
        <v>46</v>
      </c>
      <c r="F149" s="14">
        <v>2214.2464</v>
      </c>
      <c r="G149" s="14">
        <f t="shared" si="18"/>
        <v>101855.33439999999</v>
      </c>
      <c r="H149" s="14"/>
      <c r="I149" s="14">
        <f t="shared" si="22"/>
        <v>0</v>
      </c>
      <c r="J149" s="14">
        <f t="shared" si="20"/>
        <v>101855.33439999999</v>
      </c>
      <c r="BF149" s="6"/>
      <c r="BG149" s="1" t="s">
        <v>354</v>
      </c>
      <c r="BH149" s="11"/>
    </row>
    <row r="150" spans="1:64" s="5" customFormat="1" ht="22.5" x14ac:dyDescent="0.25">
      <c r="A150" s="2" t="s">
        <v>453</v>
      </c>
      <c r="B150" s="16"/>
      <c r="C150" s="17" t="s">
        <v>213</v>
      </c>
      <c r="D150" s="18" t="s">
        <v>174</v>
      </c>
      <c r="E150" s="8">
        <v>49</v>
      </c>
      <c r="F150" s="14">
        <v>12591.628799999999</v>
      </c>
      <c r="G150" s="14">
        <f t="shared" si="18"/>
        <v>616989.81119999988</v>
      </c>
      <c r="H150" s="14"/>
      <c r="I150" s="14">
        <f t="shared" si="22"/>
        <v>0</v>
      </c>
      <c r="J150" s="14">
        <f t="shared" si="20"/>
        <v>616989.81119999988</v>
      </c>
      <c r="BF150" s="6"/>
      <c r="BG150" s="1" t="s">
        <v>213</v>
      </c>
      <c r="BH150" s="11"/>
    </row>
    <row r="151" spans="1:64" s="5" customFormat="1" ht="22.5" x14ac:dyDescent="0.25">
      <c r="A151" s="2" t="s">
        <v>454</v>
      </c>
      <c r="B151" s="16"/>
      <c r="C151" s="17" t="s">
        <v>358</v>
      </c>
      <c r="D151" s="18" t="s">
        <v>174</v>
      </c>
      <c r="E151" s="8">
        <v>24</v>
      </c>
      <c r="F151" s="14">
        <v>2221.9904000000001</v>
      </c>
      <c r="G151" s="14">
        <f t="shared" si="18"/>
        <v>53327.7696</v>
      </c>
      <c r="H151" s="14"/>
      <c r="I151" s="14">
        <f t="shared" si="22"/>
        <v>0</v>
      </c>
      <c r="J151" s="14">
        <f t="shared" si="20"/>
        <v>53327.7696</v>
      </c>
      <c r="BF151" s="6"/>
      <c r="BG151" s="1" t="s">
        <v>358</v>
      </c>
      <c r="BH151" s="11"/>
    </row>
    <row r="152" spans="1:64" s="5" customFormat="1" ht="22.5" x14ac:dyDescent="0.25">
      <c r="A152" s="2" t="s">
        <v>455</v>
      </c>
      <c r="B152" s="16"/>
      <c r="C152" s="17" t="s">
        <v>215</v>
      </c>
      <c r="D152" s="18" t="s">
        <v>174</v>
      </c>
      <c r="E152" s="8">
        <v>20</v>
      </c>
      <c r="F152" s="14">
        <v>1481.3312000000001</v>
      </c>
      <c r="G152" s="14">
        <f t="shared" si="18"/>
        <v>29626.624000000003</v>
      </c>
      <c r="H152" s="14"/>
      <c r="I152" s="14">
        <f t="shared" si="22"/>
        <v>0</v>
      </c>
      <c r="J152" s="14">
        <f t="shared" si="20"/>
        <v>29626.624000000003</v>
      </c>
      <c r="BF152" s="6"/>
      <c r="BG152" s="1" t="s">
        <v>215</v>
      </c>
      <c r="BH152" s="11"/>
    </row>
    <row r="153" spans="1:64" s="5" customFormat="1" ht="22.5" x14ac:dyDescent="0.25">
      <c r="A153" s="2" t="s">
        <v>456</v>
      </c>
      <c r="B153" s="16"/>
      <c r="C153" s="17" t="s">
        <v>359</v>
      </c>
      <c r="D153" s="18" t="s">
        <v>233</v>
      </c>
      <c r="E153" s="8">
        <v>4</v>
      </c>
      <c r="F153" s="14">
        <v>8332.6720000000005</v>
      </c>
      <c r="G153" s="14">
        <f t="shared" si="18"/>
        <v>33330.688000000002</v>
      </c>
      <c r="H153" s="14"/>
      <c r="I153" s="14">
        <f t="shared" si="22"/>
        <v>0</v>
      </c>
      <c r="J153" s="14">
        <f t="shared" si="20"/>
        <v>33330.688000000002</v>
      </c>
      <c r="BF153" s="6"/>
      <c r="BG153" s="1" t="s">
        <v>359</v>
      </c>
      <c r="BH153" s="11"/>
    </row>
    <row r="154" spans="1:64" s="5" customFormat="1" ht="45" x14ac:dyDescent="0.25">
      <c r="A154" s="2" t="s">
        <v>457</v>
      </c>
      <c r="B154" s="16"/>
      <c r="C154" s="17" t="s">
        <v>217</v>
      </c>
      <c r="D154" s="18" t="s">
        <v>174</v>
      </c>
      <c r="E154" s="8">
        <v>176</v>
      </c>
      <c r="F154" s="14">
        <v>582.91200000000003</v>
      </c>
      <c r="G154" s="14">
        <f t="shared" si="18"/>
        <v>102592.512</v>
      </c>
      <c r="H154" s="14"/>
      <c r="I154" s="14">
        <f t="shared" si="22"/>
        <v>0</v>
      </c>
      <c r="J154" s="14">
        <f t="shared" si="20"/>
        <v>102592.512</v>
      </c>
      <c r="BF154" s="6"/>
      <c r="BG154" s="1" t="s">
        <v>217</v>
      </c>
      <c r="BH154" s="11"/>
    </row>
    <row r="155" spans="1:64" s="5" customFormat="1" ht="22.5" x14ac:dyDescent="0.25">
      <c r="A155" s="2" t="s">
        <v>458</v>
      </c>
      <c r="B155" s="16"/>
      <c r="C155" s="17" t="s">
        <v>360</v>
      </c>
      <c r="D155" s="18" t="s">
        <v>174</v>
      </c>
      <c r="E155" s="8">
        <v>72</v>
      </c>
      <c r="F155" s="14">
        <v>2711.7568000000001</v>
      </c>
      <c r="G155" s="14">
        <f t="shared" si="18"/>
        <v>195246.4896</v>
      </c>
      <c r="H155" s="14"/>
      <c r="I155" s="14">
        <f t="shared" si="22"/>
        <v>0</v>
      </c>
      <c r="J155" s="14">
        <f t="shared" si="20"/>
        <v>195246.4896</v>
      </c>
      <c r="BF155" s="6"/>
      <c r="BG155" s="1" t="s">
        <v>360</v>
      </c>
      <c r="BH155" s="11"/>
    </row>
    <row r="156" spans="1:64" s="5" customFormat="1" ht="22.5" x14ac:dyDescent="0.25">
      <c r="A156" s="2" t="s">
        <v>459</v>
      </c>
      <c r="B156" s="16"/>
      <c r="C156" s="17" t="s">
        <v>361</v>
      </c>
      <c r="D156" s="18" t="s">
        <v>174</v>
      </c>
      <c r="E156" s="8">
        <v>52</v>
      </c>
      <c r="F156" s="14">
        <v>3583.3984000000005</v>
      </c>
      <c r="G156" s="14">
        <f t="shared" si="18"/>
        <v>186336.71680000002</v>
      </c>
      <c r="H156" s="14"/>
      <c r="I156" s="14">
        <f t="shared" si="22"/>
        <v>0</v>
      </c>
      <c r="J156" s="14">
        <f t="shared" si="20"/>
        <v>186336.71680000002</v>
      </c>
      <c r="BF156" s="6"/>
      <c r="BG156" s="1" t="s">
        <v>361</v>
      </c>
      <c r="BH156" s="11"/>
    </row>
    <row r="157" spans="1:64" s="5" customFormat="1" ht="22.5" x14ac:dyDescent="0.25">
      <c r="A157" s="2" t="s">
        <v>460</v>
      </c>
      <c r="B157" s="16"/>
      <c r="C157" s="17" t="s">
        <v>219</v>
      </c>
      <c r="D157" s="18" t="s">
        <v>174</v>
      </c>
      <c r="E157" s="8">
        <v>20</v>
      </c>
      <c r="F157" s="14">
        <v>5714.0607999999993</v>
      </c>
      <c r="G157" s="14">
        <f t="shared" ref="G157:G181" si="23">E157*F157</f>
        <v>114281.21599999999</v>
      </c>
      <c r="H157" s="14"/>
      <c r="I157" s="14">
        <f t="shared" si="22"/>
        <v>0</v>
      </c>
      <c r="J157" s="14">
        <f t="shared" si="20"/>
        <v>114281.21599999999</v>
      </c>
      <c r="BF157" s="6"/>
      <c r="BG157" s="1" t="s">
        <v>219</v>
      </c>
      <c r="BH157" s="11"/>
    </row>
    <row r="158" spans="1:64" s="5" customFormat="1" ht="22.5" x14ac:dyDescent="0.25">
      <c r="A158" s="2" t="s">
        <v>461</v>
      </c>
      <c r="B158" s="16"/>
      <c r="C158" s="17" t="s">
        <v>368</v>
      </c>
      <c r="D158" s="18" t="s">
        <v>174</v>
      </c>
      <c r="E158" s="8">
        <v>21</v>
      </c>
      <c r="F158" s="14">
        <v>8861.6448</v>
      </c>
      <c r="G158" s="14">
        <f t="shared" si="23"/>
        <v>186094.54079999999</v>
      </c>
      <c r="H158" s="14"/>
      <c r="I158" s="14">
        <f t="shared" si="22"/>
        <v>0</v>
      </c>
      <c r="J158" s="14">
        <f t="shared" si="20"/>
        <v>186094.54079999999</v>
      </c>
      <c r="BF158" s="6"/>
      <c r="BG158" s="1" t="s">
        <v>368</v>
      </c>
      <c r="BH158" s="11"/>
    </row>
    <row r="159" spans="1:64" s="5" customFormat="1" ht="33.75" x14ac:dyDescent="0.25">
      <c r="A159" s="2" t="s">
        <v>462</v>
      </c>
      <c r="B159" s="16"/>
      <c r="C159" s="17" t="s">
        <v>369</v>
      </c>
      <c r="D159" s="18" t="s">
        <v>233</v>
      </c>
      <c r="E159" s="8">
        <v>1</v>
      </c>
      <c r="F159" s="14">
        <v>99957.862399999998</v>
      </c>
      <c r="G159" s="14">
        <f t="shared" si="23"/>
        <v>99957.862399999998</v>
      </c>
      <c r="H159" s="14"/>
      <c r="I159" s="14">
        <f t="shared" si="22"/>
        <v>0</v>
      </c>
      <c r="J159" s="14">
        <f t="shared" si="20"/>
        <v>99957.862399999998</v>
      </c>
      <c r="BF159" s="6"/>
      <c r="BG159" s="1" t="s">
        <v>369</v>
      </c>
      <c r="BH159" s="11"/>
    </row>
    <row r="160" spans="1:64" s="5" customFormat="1" ht="33.75" x14ac:dyDescent="0.25">
      <c r="A160" s="2" t="s">
        <v>463</v>
      </c>
      <c r="B160" s="16"/>
      <c r="C160" s="17" t="s">
        <v>370</v>
      </c>
      <c r="D160" s="18" t="s">
        <v>233</v>
      </c>
      <c r="E160" s="8">
        <v>1</v>
      </c>
      <c r="F160" s="14">
        <v>119209.35679999999</v>
      </c>
      <c r="G160" s="14">
        <f t="shared" si="23"/>
        <v>119209.35679999999</v>
      </c>
      <c r="H160" s="14"/>
      <c r="I160" s="14">
        <f t="shared" si="22"/>
        <v>0</v>
      </c>
      <c r="J160" s="14">
        <f t="shared" si="20"/>
        <v>119209.35679999999</v>
      </c>
      <c r="BF160" s="6"/>
      <c r="BG160" s="1" t="s">
        <v>370</v>
      </c>
      <c r="BH160" s="11"/>
    </row>
    <row r="161" spans="1:64" s="5" customFormat="1" ht="22.5" x14ac:dyDescent="0.25">
      <c r="A161" s="2" t="s">
        <v>464</v>
      </c>
      <c r="B161" s="16"/>
      <c r="C161" s="17" t="s">
        <v>371</v>
      </c>
      <c r="D161" s="18" t="s">
        <v>174</v>
      </c>
      <c r="E161" s="8">
        <v>62</v>
      </c>
      <c r="F161" s="14">
        <v>1107.0208</v>
      </c>
      <c r="G161" s="14">
        <f t="shared" si="23"/>
        <v>68635.289600000004</v>
      </c>
      <c r="H161" s="14"/>
      <c r="I161" s="14">
        <f t="shared" si="22"/>
        <v>0</v>
      </c>
      <c r="J161" s="14">
        <f t="shared" si="20"/>
        <v>68635.289600000004</v>
      </c>
      <c r="BF161" s="6"/>
      <c r="BG161" s="1" t="s">
        <v>371</v>
      </c>
      <c r="BH161" s="11"/>
    </row>
    <row r="162" spans="1:64" s="5" customFormat="1" ht="22.5" x14ac:dyDescent="0.25">
      <c r="A162" s="2" t="s">
        <v>465</v>
      </c>
      <c r="B162" s="16"/>
      <c r="C162" s="17" t="s">
        <v>221</v>
      </c>
      <c r="D162" s="18" t="s">
        <v>174</v>
      </c>
      <c r="E162" s="8">
        <v>407</v>
      </c>
      <c r="F162" s="14"/>
      <c r="G162" s="14">
        <f t="shared" si="23"/>
        <v>0</v>
      </c>
      <c r="H162" s="14"/>
      <c r="I162" s="14">
        <f t="shared" si="22"/>
        <v>0</v>
      </c>
      <c r="J162" s="14">
        <f t="shared" si="20"/>
        <v>0</v>
      </c>
      <c r="BF162" s="6"/>
      <c r="BG162" s="1" t="s">
        <v>221</v>
      </c>
      <c r="BH162" s="11"/>
    </row>
    <row r="163" spans="1:64" s="5" customFormat="1" ht="33.75" x14ac:dyDescent="0.25">
      <c r="A163" s="2" t="s">
        <v>466</v>
      </c>
      <c r="B163" s="16"/>
      <c r="C163" s="17" t="s">
        <v>224</v>
      </c>
      <c r="D163" s="18" t="s">
        <v>174</v>
      </c>
      <c r="E163" s="8">
        <v>20</v>
      </c>
      <c r="F163" s="14">
        <v>227.91679999999999</v>
      </c>
      <c r="G163" s="14">
        <f t="shared" si="23"/>
        <v>4558.3360000000002</v>
      </c>
      <c r="H163" s="14"/>
      <c r="I163" s="14">
        <f t="shared" si="22"/>
        <v>0</v>
      </c>
      <c r="J163" s="14">
        <f t="shared" si="20"/>
        <v>4558.3360000000002</v>
      </c>
      <c r="BF163" s="6"/>
      <c r="BG163" s="1" t="s">
        <v>224</v>
      </c>
      <c r="BH163" s="11"/>
    </row>
    <row r="164" spans="1:64" s="5" customFormat="1" ht="22.5" x14ac:dyDescent="0.25">
      <c r="A164" s="2" t="s">
        <v>467</v>
      </c>
      <c r="B164" s="16"/>
      <c r="C164" s="17" t="s">
        <v>225</v>
      </c>
      <c r="D164" s="18" t="s">
        <v>226</v>
      </c>
      <c r="E164" s="8">
        <v>5</v>
      </c>
      <c r="F164" s="14"/>
      <c r="G164" s="14">
        <f t="shared" si="23"/>
        <v>0</v>
      </c>
      <c r="H164" s="14"/>
      <c r="I164" s="14">
        <f t="shared" si="22"/>
        <v>0</v>
      </c>
      <c r="J164" s="14">
        <f t="shared" si="20"/>
        <v>0</v>
      </c>
      <c r="BF164" s="6"/>
      <c r="BG164" s="1" t="s">
        <v>225</v>
      </c>
      <c r="BH164" s="11"/>
    </row>
    <row r="165" spans="1:64" s="5" customFormat="1" ht="33.75" x14ac:dyDescent="0.25">
      <c r="A165" s="2" t="s">
        <v>468</v>
      </c>
      <c r="B165" s="16"/>
      <c r="C165" s="17" t="s">
        <v>374</v>
      </c>
      <c r="D165" s="18" t="s">
        <v>174</v>
      </c>
      <c r="E165" s="8">
        <v>100</v>
      </c>
      <c r="F165" s="14">
        <v>164.95360000000002</v>
      </c>
      <c r="G165" s="14">
        <f t="shared" si="23"/>
        <v>16495.36</v>
      </c>
      <c r="H165" s="14"/>
      <c r="I165" s="14">
        <f t="shared" si="22"/>
        <v>0</v>
      </c>
      <c r="J165" s="14">
        <f t="shared" si="20"/>
        <v>16495.36</v>
      </c>
      <c r="BF165" s="6"/>
      <c r="BG165" s="1" t="s">
        <v>374</v>
      </c>
      <c r="BH165" s="11"/>
    </row>
    <row r="166" spans="1:64" s="5" customFormat="1" ht="33.75" x14ac:dyDescent="0.25">
      <c r="A166" s="2" t="s">
        <v>469</v>
      </c>
      <c r="B166" s="16"/>
      <c r="C166" s="17" t="s">
        <v>375</v>
      </c>
      <c r="D166" s="18" t="s">
        <v>174</v>
      </c>
      <c r="E166" s="8">
        <v>200</v>
      </c>
      <c r="F166" s="14">
        <v>289.7792</v>
      </c>
      <c r="G166" s="14">
        <f t="shared" si="23"/>
        <v>57955.840000000004</v>
      </c>
      <c r="H166" s="14"/>
      <c r="I166" s="14">
        <f t="shared" si="22"/>
        <v>0</v>
      </c>
      <c r="J166" s="14">
        <f t="shared" si="20"/>
        <v>57955.840000000004</v>
      </c>
      <c r="BF166" s="6"/>
      <c r="BG166" s="1" t="s">
        <v>375</v>
      </c>
      <c r="BH166" s="11"/>
    </row>
    <row r="167" spans="1:64" s="5" customFormat="1" ht="33.75" x14ac:dyDescent="0.25">
      <c r="A167" s="2" t="s">
        <v>470</v>
      </c>
      <c r="B167" s="16"/>
      <c r="C167" s="17" t="s">
        <v>228</v>
      </c>
      <c r="D167" s="18" t="s">
        <v>174</v>
      </c>
      <c r="E167" s="8">
        <v>2900</v>
      </c>
      <c r="F167" s="14">
        <v>276.00639999999999</v>
      </c>
      <c r="G167" s="14">
        <f t="shared" si="23"/>
        <v>800418.55999999994</v>
      </c>
      <c r="H167" s="14"/>
      <c r="I167" s="14">
        <f t="shared" si="22"/>
        <v>0</v>
      </c>
      <c r="J167" s="14">
        <f t="shared" si="20"/>
        <v>800418.55999999994</v>
      </c>
      <c r="BF167" s="6"/>
      <c r="BG167" s="1" t="s">
        <v>228</v>
      </c>
      <c r="BH167" s="11"/>
    </row>
    <row r="168" spans="1:64" s="5" customFormat="1" ht="33.75" x14ac:dyDescent="0.25">
      <c r="A168" s="2" t="s">
        <v>471</v>
      </c>
      <c r="B168" s="16"/>
      <c r="C168" s="17" t="s">
        <v>376</v>
      </c>
      <c r="D168" s="18" t="s">
        <v>174</v>
      </c>
      <c r="E168" s="8">
        <v>400</v>
      </c>
      <c r="F168" s="14">
        <v>144.7552</v>
      </c>
      <c r="G168" s="14">
        <f t="shared" si="23"/>
        <v>57902.080000000002</v>
      </c>
      <c r="H168" s="14"/>
      <c r="I168" s="14">
        <f t="shared" si="22"/>
        <v>0</v>
      </c>
      <c r="J168" s="14">
        <f t="shared" si="20"/>
        <v>57902.080000000002</v>
      </c>
      <c r="BF168" s="6"/>
      <c r="BG168" s="1" t="s">
        <v>376</v>
      </c>
      <c r="BH168" s="11"/>
    </row>
    <row r="169" spans="1:64" s="5" customFormat="1" ht="33.75" x14ac:dyDescent="0.25">
      <c r="A169" s="2" t="s">
        <v>472</v>
      </c>
      <c r="B169" s="16"/>
      <c r="C169" s="17" t="s">
        <v>229</v>
      </c>
      <c r="D169" s="18" t="s">
        <v>174</v>
      </c>
      <c r="E169" s="8">
        <v>100</v>
      </c>
      <c r="F169" s="14">
        <v>211.8784</v>
      </c>
      <c r="G169" s="14">
        <f t="shared" si="23"/>
        <v>21187.84</v>
      </c>
      <c r="H169" s="14"/>
      <c r="I169" s="14">
        <f t="shared" si="22"/>
        <v>0</v>
      </c>
      <c r="J169" s="14">
        <f t="shared" si="20"/>
        <v>21187.84</v>
      </c>
      <c r="BF169" s="6"/>
      <c r="BG169" s="1" t="s">
        <v>229</v>
      </c>
      <c r="BH169" s="11"/>
    </row>
    <row r="170" spans="1:64" s="5" customFormat="1" ht="33.75" x14ac:dyDescent="0.25">
      <c r="A170" s="2" t="s">
        <v>473</v>
      </c>
      <c r="B170" s="16"/>
      <c r="C170" s="17" t="s">
        <v>230</v>
      </c>
      <c r="D170" s="18" t="s">
        <v>174</v>
      </c>
      <c r="E170" s="8">
        <v>400</v>
      </c>
      <c r="F170" s="14">
        <v>348.83839999999998</v>
      </c>
      <c r="G170" s="14">
        <f t="shared" si="23"/>
        <v>139535.35999999999</v>
      </c>
      <c r="H170" s="14"/>
      <c r="I170" s="14">
        <f t="shared" si="22"/>
        <v>0</v>
      </c>
      <c r="J170" s="14">
        <f t="shared" si="20"/>
        <v>139535.35999999999</v>
      </c>
      <c r="BF170" s="6"/>
      <c r="BG170" s="1" t="s">
        <v>230</v>
      </c>
      <c r="BH170" s="11"/>
    </row>
    <row r="171" spans="1:64" s="5" customFormat="1" ht="22.5" x14ac:dyDescent="0.25">
      <c r="A171" s="2" t="s">
        <v>474</v>
      </c>
      <c r="B171" s="16"/>
      <c r="C171" s="17" t="s">
        <v>378</v>
      </c>
      <c r="D171" s="18" t="s">
        <v>233</v>
      </c>
      <c r="E171" s="8">
        <v>8</v>
      </c>
      <c r="F171" s="14"/>
      <c r="G171" s="14">
        <f t="shared" si="23"/>
        <v>0</v>
      </c>
      <c r="H171" s="14"/>
      <c r="I171" s="14">
        <f t="shared" si="22"/>
        <v>0</v>
      </c>
      <c r="J171" s="14">
        <f t="shared" si="20"/>
        <v>0</v>
      </c>
      <c r="BF171" s="6"/>
      <c r="BG171" s="1" t="s">
        <v>378</v>
      </c>
      <c r="BH171" s="11"/>
    </row>
    <row r="172" spans="1:64" s="5" customFormat="1" ht="22.5" x14ac:dyDescent="0.25">
      <c r="A172" s="2" t="s">
        <v>475</v>
      </c>
      <c r="B172" s="16"/>
      <c r="C172" s="17" t="s">
        <v>476</v>
      </c>
      <c r="D172" s="18" t="s">
        <v>233</v>
      </c>
      <c r="E172" s="8">
        <v>1</v>
      </c>
      <c r="F172" s="14"/>
      <c r="G172" s="14">
        <f t="shared" si="23"/>
        <v>0</v>
      </c>
      <c r="H172" s="14"/>
      <c r="I172" s="14">
        <f t="shared" si="22"/>
        <v>0</v>
      </c>
      <c r="J172" s="14">
        <f t="shared" si="20"/>
        <v>0</v>
      </c>
      <c r="BF172" s="6"/>
      <c r="BG172" s="1" t="s">
        <v>476</v>
      </c>
      <c r="BH172" s="11"/>
    </row>
    <row r="173" spans="1:64" s="5" customFormat="1" ht="33.75" x14ac:dyDescent="0.25">
      <c r="A173" s="2" t="s">
        <v>477</v>
      </c>
      <c r="B173" s="16"/>
      <c r="C173" s="17" t="s">
        <v>380</v>
      </c>
      <c r="D173" s="18" t="s">
        <v>233</v>
      </c>
      <c r="E173" s="8">
        <v>1</v>
      </c>
      <c r="F173" s="14">
        <v>3279.1680000000001</v>
      </c>
      <c r="G173" s="14">
        <f t="shared" si="23"/>
        <v>3279.1680000000001</v>
      </c>
      <c r="H173" s="14"/>
      <c r="I173" s="14">
        <f t="shared" si="22"/>
        <v>0</v>
      </c>
      <c r="J173" s="14">
        <f t="shared" si="20"/>
        <v>3279.1680000000001</v>
      </c>
      <c r="BF173" s="6"/>
      <c r="BG173" s="1" t="s">
        <v>380</v>
      </c>
      <c r="BH173" s="11"/>
    </row>
    <row r="174" spans="1:64" s="5" customFormat="1" ht="33.75" x14ac:dyDescent="0.25">
      <c r="A174" s="2" t="s">
        <v>478</v>
      </c>
      <c r="B174" s="16"/>
      <c r="C174" s="17" t="s">
        <v>381</v>
      </c>
      <c r="D174" s="18" t="s">
        <v>233</v>
      </c>
      <c r="E174" s="8">
        <v>2</v>
      </c>
      <c r="F174" s="14">
        <v>5489.4336000000003</v>
      </c>
      <c r="G174" s="14">
        <f t="shared" si="23"/>
        <v>10978.867200000001</v>
      </c>
      <c r="H174" s="14"/>
      <c r="I174" s="14">
        <f t="shared" si="22"/>
        <v>0</v>
      </c>
      <c r="J174" s="14">
        <f t="shared" si="20"/>
        <v>10978.867200000001</v>
      </c>
      <c r="BF174" s="6"/>
      <c r="BG174" s="1" t="s">
        <v>381</v>
      </c>
      <c r="BH174" s="11"/>
    </row>
    <row r="175" spans="1:64" s="66" customFormat="1" ht="33.75" x14ac:dyDescent="0.25">
      <c r="A175" s="67" t="s">
        <v>479</v>
      </c>
      <c r="B175" s="68" t="s">
        <v>237</v>
      </c>
      <c r="C175" s="69" t="s">
        <v>238</v>
      </c>
      <c r="D175" s="70" t="s">
        <v>239</v>
      </c>
      <c r="E175" s="86">
        <v>10</v>
      </c>
      <c r="F175" s="62"/>
      <c r="G175" s="62">
        <f t="shared" si="23"/>
        <v>0</v>
      </c>
      <c r="H175" s="62">
        <v>10080</v>
      </c>
      <c r="I175" s="62">
        <f>E175*H175</f>
        <v>100800</v>
      </c>
      <c r="J175" s="62">
        <f t="shared" si="20"/>
        <v>100800</v>
      </c>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4"/>
      <c r="BG175" s="65" t="s">
        <v>238</v>
      </c>
      <c r="BH175" s="73"/>
      <c r="BI175" s="63"/>
      <c r="BJ175" s="63"/>
      <c r="BK175" s="63"/>
      <c r="BL175" s="63"/>
    </row>
    <row r="176" spans="1:64" s="5" customFormat="1" ht="22.5" x14ac:dyDescent="0.25">
      <c r="A176" s="2" t="s">
        <v>480</v>
      </c>
      <c r="B176" s="16" t="s">
        <v>241</v>
      </c>
      <c r="C176" s="17" t="s">
        <v>242</v>
      </c>
      <c r="D176" s="18" t="s">
        <v>243</v>
      </c>
      <c r="E176" s="25">
        <v>2.2499999999999999E-2</v>
      </c>
      <c r="F176" s="14">
        <v>160000</v>
      </c>
      <c r="G176" s="14">
        <f t="shared" si="23"/>
        <v>3600</v>
      </c>
      <c r="H176" s="14"/>
      <c r="I176" s="14">
        <f t="shared" ref="I176:I178" si="24">E176*H176</f>
        <v>0</v>
      </c>
      <c r="J176" s="14">
        <f t="shared" si="20"/>
        <v>3600</v>
      </c>
      <c r="BF176" s="6"/>
      <c r="BG176" s="1" t="s">
        <v>242</v>
      </c>
      <c r="BH176" s="11"/>
    </row>
    <row r="177" spans="1:64" s="5" customFormat="1" ht="33.75" x14ac:dyDescent="0.25">
      <c r="A177" s="2" t="s">
        <v>481</v>
      </c>
      <c r="B177" s="16"/>
      <c r="C177" s="17" t="s">
        <v>244</v>
      </c>
      <c r="D177" s="18" t="s">
        <v>174</v>
      </c>
      <c r="E177" s="8">
        <v>94</v>
      </c>
      <c r="F177" s="14">
        <v>2241.92</v>
      </c>
      <c r="G177" s="14">
        <f t="shared" si="23"/>
        <v>210740.48000000001</v>
      </c>
      <c r="H177" s="14"/>
      <c r="I177" s="14">
        <f t="shared" si="24"/>
        <v>0</v>
      </c>
      <c r="J177" s="14">
        <f t="shared" si="20"/>
        <v>210740.48000000001</v>
      </c>
      <c r="BF177" s="6"/>
      <c r="BG177" s="1" t="s">
        <v>244</v>
      </c>
      <c r="BH177" s="11"/>
    </row>
    <row r="178" spans="1:64" s="5" customFormat="1" ht="33.75" x14ac:dyDescent="0.25">
      <c r="A178" s="2" t="s">
        <v>482</v>
      </c>
      <c r="B178" s="16"/>
      <c r="C178" s="17" t="s">
        <v>386</v>
      </c>
      <c r="D178" s="18" t="s">
        <v>174</v>
      </c>
      <c r="E178" s="8">
        <v>6</v>
      </c>
      <c r="F178" s="14">
        <v>747.30666666666673</v>
      </c>
      <c r="G178" s="14">
        <f t="shared" si="23"/>
        <v>4483.84</v>
      </c>
      <c r="H178" s="14"/>
      <c r="I178" s="14">
        <f t="shared" si="24"/>
        <v>0</v>
      </c>
      <c r="J178" s="14">
        <f t="shared" si="20"/>
        <v>4483.84</v>
      </c>
      <c r="BF178" s="6"/>
      <c r="BG178" s="1" t="s">
        <v>386</v>
      </c>
      <c r="BH178" s="11"/>
    </row>
    <row r="179" spans="1:64" s="66" customFormat="1" ht="56.25" x14ac:dyDescent="0.25">
      <c r="A179" s="67" t="s">
        <v>483</v>
      </c>
      <c r="B179" s="68" t="s">
        <v>257</v>
      </c>
      <c r="C179" s="69" t="s">
        <v>258</v>
      </c>
      <c r="D179" s="70" t="s">
        <v>259</v>
      </c>
      <c r="E179" s="87">
        <v>5.3332999999999998E-2</v>
      </c>
      <c r="F179" s="62"/>
      <c r="G179" s="62">
        <f t="shared" si="23"/>
        <v>0</v>
      </c>
      <c r="H179" s="62">
        <v>7696.1375999999991</v>
      </c>
      <c r="I179" s="62">
        <f>E179*H179</f>
        <v>410.45810662079992</v>
      </c>
      <c r="J179" s="62">
        <f t="shared" si="20"/>
        <v>410.45810662079992</v>
      </c>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4"/>
      <c r="BG179" s="65" t="s">
        <v>258</v>
      </c>
      <c r="BH179" s="73"/>
      <c r="BI179" s="63"/>
      <c r="BJ179" s="63"/>
      <c r="BK179" s="63"/>
      <c r="BL179" s="63"/>
    </row>
    <row r="180" spans="1:64" s="5" customFormat="1" ht="15" x14ac:dyDescent="0.25">
      <c r="A180" s="2" t="s">
        <v>484</v>
      </c>
      <c r="B180" s="16" t="s">
        <v>260</v>
      </c>
      <c r="C180" s="17" t="s">
        <v>261</v>
      </c>
      <c r="D180" s="18" t="s">
        <v>243</v>
      </c>
      <c r="E180" s="26">
        <v>2E-3</v>
      </c>
      <c r="F180" s="14">
        <v>1850000</v>
      </c>
      <c r="G180" s="14">
        <f t="shared" si="23"/>
        <v>3700</v>
      </c>
      <c r="H180" s="14"/>
      <c r="I180" s="14">
        <f t="shared" ref="I180:I181" si="25">E180*H180</f>
        <v>0</v>
      </c>
      <c r="J180" s="14">
        <f t="shared" si="20"/>
        <v>3700</v>
      </c>
      <c r="BF180" s="6"/>
      <c r="BG180" s="1" t="s">
        <v>261</v>
      </c>
      <c r="BH180" s="11"/>
    </row>
    <row r="181" spans="1:64" s="5" customFormat="1" ht="22.5" x14ac:dyDescent="0.25">
      <c r="A181" s="2" t="s">
        <v>485</v>
      </c>
      <c r="B181" s="16" t="s">
        <v>262</v>
      </c>
      <c r="C181" s="17" t="s">
        <v>263</v>
      </c>
      <c r="D181" s="18" t="s">
        <v>174</v>
      </c>
      <c r="E181" s="8">
        <v>2</v>
      </c>
      <c r="F181" s="14">
        <v>5480.96</v>
      </c>
      <c r="G181" s="14">
        <f t="shared" si="23"/>
        <v>10961.92</v>
      </c>
      <c r="H181" s="14"/>
      <c r="I181" s="14">
        <f t="shared" si="25"/>
        <v>0</v>
      </c>
      <c r="J181" s="14">
        <f t="shared" si="20"/>
        <v>10961.92</v>
      </c>
      <c r="BF181" s="6"/>
      <c r="BG181" s="1" t="s">
        <v>263</v>
      </c>
      <c r="BH181" s="11"/>
    </row>
    <row r="182" spans="1:64" x14ac:dyDescent="0.25">
      <c r="G182" s="15">
        <f t="shared" ref="G182:I182" si="26">SUM(G3:G181)</f>
        <v>37439024.882082</v>
      </c>
      <c r="H182" s="15"/>
      <c r="I182" s="15">
        <f t="shared" si="26"/>
        <v>3390539.5368254017</v>
      </c>
      <c r="J182" s="15">
        <f>SUM(J3:J181)</f>
        <v>40829564.418907404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Q109"/>
  <sheetViews>
    <sheetView workbookViewId="0">
      <pane ySplit="1" topLeftCell="A2" activePane="bottomLeft" state="frozen"/>
      <selection pane="bottomLeft" activeCell="F5" sqref="F5"/>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1" width="25.85546875" style="1" customWidth="1"/>
    <col min="72"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89"/>
      <c r="BO1" s="94"/>
      <c r="BP1" s="91"/>
      <c r="BQ1" s="91"/>
    </row>
    <row r="2" spans="1:69" s="5" customFormat="1" ht="15" x14ac:dyDescent="0.25">
      <c r="A2" s="21" t="s">
        <v>486</v>
      </c>
      <c r="B2" s="22"/>
      <c r="C2" s="29"/>
      <c r="D2" s="29"/>
      <c r="E2" s="22"/>
      <c r="BF2" s="6" t="s">
        <v>486</v>
      </c>
    </row>
    <row r="3" spans="1:69" s="66" customFormat="1" ht="15" x14ac:dyDescent="0.25">
      <c r="A3" s="67" t="s">
        <v>0</v>
      </c>
      <c r="B3" s="82" t="s">
        <v>487</v>
      </c>
      <c r="C3" s="69" t="s">
        <v>488</v>
      </c>
      <c r="D3" s="70" t="s">
        <v>168</v>
      </c>
      <c r="E3" s="83">
        <v>53.422049999999999</v>
      </c>
      <c r="F3" s="62">
        <v>1229000</v>
      </c>
      <c r="G3" s="62">
        <f>E3*F3</f>
        <v>65655699.449999996</v>
      </c>
      <c r="H3" s="62">
        <v>59040</v>
      </c>
      <c r="I3" s="62">
        <f>E3*H3</f>
        <v>3154037.8319999999</v>
      </c>
      <c r="J3" s="62">
        <f t="shared" ref="J3" si="0">G3+I3</f>
        <v>68809737.28199999</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488</v>
      </c>
      <c r="BH3" s="63"/>
      <c r="BI3" s="63"/>
      <c r="BJ3" s="63"/>
      <c r="BK3" s="63"/>
      <c r="BL3" s="63"/>
      <c r="BN3" s="95"/>
    </row>
    <row r="4" spans="1:69" s="5" customFormat="1" ht="15" x14ac:dyDescent="0.25">
      <c r="A4" s="2" t="s">
        <v>4</v>
      </c>
      <c r="B4" s="3" t="s">
        <v>489</v>
      </c>
      <c r="C4" s="17" t="s">
        <v>490</v>
      </c>
      <c r="D4" s="18" t="s">
        <v>243</v>
      </c>
      <c r="E4" s="27">
        <v>-0.41669200000000001</v>
      </c>
      <c r="F4" s="14"/>
      <c r="G4" s="14"/>
      <c r="H4" s="14"/>
      <c r="I4" s="14"/>
      <c r="J4" s="14"/>
      <c r="BF4" s="6"/>
      <c r="BG4" s="1" t="s">
        <v>490</v>
      </c>
    </row>
    <row r="5" spans="1:69" s="5" customFormat="1" ht="168.75" x14ac:dyDescent="0.25">
      <c r="A5" s="2" t="s">
        <v>172</v>
      </c>
      <c r="B5" s="3"/>
      <c r="C5" s="17" t="s">
        <v>491</v>
      </c>
      <c r="D5" s="18" t="s">
        <v>174</v>
      </c>
      <c r="E5" s="8">
        <v>16</v>
      </c>
      <c r="F5" s="14"/>
      <c r="G5" s="14">
        <f>E5*F5</f>
        <v>0</v>
      </c>
      <c r="H5" s="14"/>
      <c r="I5" s="14"/>
      <c r="J5" s="14">
        <f t="shared" ref="J5:J33" si="1">G5+I5</f>
        <v>0</v>
      </c>
      <c r="BF5" s="6"/>
      <c r="BG5" s="1" t="s">
        <v>491</v>
      </c>
    </row>
    <row r="6" spans="1:69" s="5" customFormat="1" ht="168.75" x14ac:dyDescent="0.25">
      <c r="A6" s="2" t="s">
        <v>175</v>
      </c>
      <c r="B6" s="3"/>
      <c r="C6" s="17" t="s">
        <v>492</v>
      </c>
      <c r="D6" s="18" t="s">
        <v>174</v>
      </c>
      <c r="E6" s="8">
        <v>17</v>
      </c>
      <c r="F6" s="14"/>
      <c r="G6" s="14">
        <f t="shared" ref="G6:G33" si="2">E6*F6</f>
        <v>0</v>
      </c>
      <c r="H6" s="14"/>
      <c r="I6" s="14"/>
      <c r="J6" s="14">
        <f t="shared" si="1"/>
        <v>0</v>
      </c>
      <c r="BF6" s="6"/>
      <c r="BG6" s="1" t="s">
        <v>492</v>
      </c>
    </row>
    <row r="7" spans="1:69" s="5" customFormat="1" ht="168.75" x14ac:dyDescent="0.25">
      <c r="A7" s="2" t="s">
        <v>177</v>
      </c>
      <c r="B7" s="3"/>
      <c r="C7" s="17" t="s">
        <v>493</v>
      </c>
      <c r="D7" s="18" t="s">
        <v>174</v>
      </c>
      <c r="E7" s="8">
        <v>16</v>
      </c>
      <c r="F7" s="14"/>
      <c r="G7" s="14">
        <f t="shared" si="2"/>
        <v>0</v>
      </c>
      <c r="H7" s="14"/>
      <c r="I7" s="14"/>
      <c r="J7" s="14">
        <f t="shared" si="1"/>
        <v>0</v>
      </c>
      <c r="BF7" s="6"/>
      <c r="BG7" s="1" t="s">
        <v>493</v>
      </c>
    </row>
    <row r="8" spans="1:69" s="5" customFormat="1" ht="180" x14ac:dyDescent="0.25">
      <c r="A8" s="2" t="s">
        <v>179</v>
      </c>
      <c r="B8" s="3"/>
      <c r="C8" s="17" t="s">
        <v>494</v>
      </c>
      <c r="D8" s="18" t="s">
        <v>174</v>
      </c>
      <c r="E8" s="8">
        <v>4</v>
      </c>
      <c r="F8" s="14"/>
      <c r="G8" s="14">
        <f t="shared" si="2"/>
        <v>0</v>
      </c>
      <c r="H8" s="14"/>
      <c r="I8" s="14"/>
      <c r="J8" s="14">
        <f t="shared" si="1"/>
        <v>0</v>
      </c>
      <c r="BF8" s="6"/>
      <c r="BG8" s="1" t="s">
        <v>494</v>
      </c>
    </row>
    <row r="9" spans="1:69" s="5" customFormat="1" ht="180" x14ac:dyDescent="0.25">
      <c r="A9" s="2" t="s">
        <v>181</v>
      </c>
      <c r="B9" s="3"/>
      <c r="C9" s="17" t="s">
        <v>495</v>
      </c>
      <c r="D9" s="18" t="s">
        <v>174</v>
      </c>
      <c r="E9" s="8">
        <v>2</v>
      </c>
      <c r="F9" s="14"/>
      <c r="G9" s="14">
        <f t="shared" si="2"/>
        <v>0</v>
      </c>
      <c r="H9" s="14"/>
      <c r="I9" s="14"/>
      <c r="J9" s="14">
        <f t="shared" si="1"/>
        <v>0</v>
      </c>
      <c r="BF9" s="6"/>
      <c r="BG9" s="1" t="s">
        <v>495</v>
      </c>
    </row>
    <row r="10" spans="1:69" s="5" customFormat="1" ht="202.5" x14ac:dyDescent="0.25">
      <c r="A10" s="2" t="s">
        <v>183</v>
      </c>
      <c r="B10" s="3"/>
      <c r="C10" s="17" t="s">
        <v>496</v>
      </c>
      <c r="D10" s="18" t="s">
        <v>174</v>
      </c>
      <c r="E10" s="8">
        <v>11</v>
      </c>
      <c r="F10" s="14"/>
      <c r="G10" s="14">
        <f t="shared" si="2"/>
        <v>0</v>
      </c>
      <c r="H10" s="14"/>
      <c r="I10" s="14"/>
      <c r="J10" s="14">
        <f t="shared" si="1"/>
        <v>0</v>
      </c>
      <c r="BF10" s="6"/>
      <c r="BG10" s="1" t="s">
        <v>496</v>
      </c>
    </row>
    <row r="11" spans="1:69" s="5" customFormat="1" ht="213.75" x14ac:dyDescent="0.25">
      <c r="A11" s="2" t="s">
        <v>185</v>
      </c>
      <c r="B11" s="3"/>
      <c r="C11" s="17" t="s">
        <v>497</v>
      </c>
      <c r="D11" s="18" t="s">
        <v>174</v>
      </c>
      <c r="E11" s="8">
        <v>4</v>
      </c>
      <c r="F11" s="14"/>
      <c r="G11" s="14">
        <f t="shared" si="2"/>
        <v>0</v>
      </c>
      <c r="H11" s="14"/>
      <c r="I11" s="14"/>
      <c r="J11" s="14">
        <f t="shared" si="1"/>
        <v>0</v>
      </c>
      <c r="BF11" s="6"/>
      <c r="BG11" s="1" t="s">
        <v>497</v>
      </c>
    </row>
    <row r="12" spans="1:69" s="5" customFormat="1" ht="168.75" x14ac:dyDescent="0.25">
      <c r="A12" s="2" t="s">
        <v>187</v>
      </c>
      <c r="B12" s="3"/>
      <c r="C12" s="17" t="s">
        <v>498</v>
      </c>
      <c r="D12" s="18" t="s">
        <v>174</v>
      </c>
      <c r="E12" s="8">
        <v>12</v>
      </c>
      <c r="F12" s="14"/>
      <c r="G12" s="14">
        <f t="shared" si="2"/>
        <v>0</v>
      </c>
      <c r="H12" s="14"/>
      <c r="I12" s="14"/>
      <c r="J12" s="14">
        <f t="shared" si="1"/>
        <v>0</v>
      </c>
      <c r="BF12" s="6"/>
      <c r="BG12" s="1" t="s">
        <v>498</v>
      </c>
    </row>
    <row r="13" spans="1:69" s="5" customFormat="1" ht="157.5" x14ac:dyDescent="0.25">
      <c r="A13" s="2" t="s">
        <v>189</v>
      </c>
      <c r="B13" s="3"/>
      <c r="C13" s="17" t="s">
        <v>499</v>
      </c>
      <c r="D13" s="18" t="s">
        <v>174</v>
      </c>
      <c r="E13" s="8">
        <v>1</v>
      </c>
      <c r="F13" s="14"/>
      <c r="G13" s="14">
        <f t="shared" si="2"/>
        <v>0</v>
      </c>
      <c r="H13" s="14"/>
      <c r="I13" s="14"/>
      <c r="J13" s="14">
        <f t="shared" si="1"/>
        <v>0</v>
      </c>
      <c r="BF13" s="6"/>
      <c r="BG13" s="1" t="s">
        <v>499</v>
      </c>
    </row>
    <row r="14" spans="1:69" s="5" customFormat="1" ht="180" x14ac:dyDescent="0.25">
      <c r="A14" s="2" t="s">
        <v>191</v>
      </c>
      <c r="B14" s="3"/>
      <c r="C14" s="17" t="s">
        <v>500</v>
      </c>
      <c r="D14" s="18" t="s">
        <v>174</v>
      </c>
      <c r="E14" s="8">
        <v>6</v>
      </c>
      <c r="F14" s="14"/>
      <c r="G14" s="14">
        <f t="shared" si="2"/>
        <v>0</v>
      </c>
      <c r="H14" s="14"/>
      <c r="I14" s="14"/>
      <c r="J14" s="14">
        <f t="shared" si="1"/>
        <v>0</v>
      </c>
      <c r="BF14" s="6"/>
      <c r="BG14" s="1" t="s">
        <v>500</v>
      </c>
    </row>
    <row r="15" spans="1:69" s="5" customFormat="1" ht="180" x14ac:dyDescent="0.25">
      <c r="A15" s="2" t="s">
        <v>37</v>
      </c>
      <c r="B15" s="3"/>
      <c r="C15" s="17" t="s">
        <v>501</v>
      </c>
      <c r="D15" s="18" t="s">
        <v>174</v>
      </c>
      <c r="E15" s="8">
        <v>1</v>
      </c>
      <c r="F15" s="14"/>
      <c r="G15" s="14">
        <f t="shared" si="2"/>
        <v>0</v>
      </c>
      <c r="H15" s="14"/>
      <c r="I15" s="14"/>
      <c r="J15" s="14">
        <f t="shared" si="1"/>
        <v>0</v>
      </c>
      <c r="BF15" s="6"/>
      <c r="BG15" s="1" t="s">
        <v>501</v>
      </c>
    </row>
    <row r="16" spans="1:69" s="5" customFormat="1" ht="180" x14ac:dyDescent="0.25">
      <c r="A16" s="2" t="s">
        <v>40</v>
      </c>
      <c r="B16" s="3"/>
      <c r="C16" s="17" t="s">
        <v>502</v>
      </c>
      <c r="D16" s="18" t="s">
        <v>174</v>
      </c>
      <c r="E16" s="8">
        <v>5</v>
      </c>
      <c r="F16" s="14"/>
      <c r="G16" s="14">
        <f t="shared" si="2"/>
        <v>0</v>
      </c>
      <c r="H16" s="14"/>
      <c r="I16" s="14"/>
      <c r="J16" s="14">
        <f t="shared" si="1"/>
        <v>0</v>
      </c>
      <c r="BF16" s="6"/>
      <c r="BG16" s="1" t="s">
        <v>502</v>
      </c>
    </row>
    <row r="17" spans="1:59" s="5" customFormat="1" ht="213.75" x14ac:dyDescent="0.25">
      <c r="A17" s="2" t="s">
        <v>42</v>
      </c>
      <c r="B17" s="3"/>
      <c r="C17" s="17" t="s">
        <v>503</v>
      </c>
      <c r="D17" s="18" t="s">
        <v>174</v>
      </c>
      <c r="E17" s="8">
        <v>1</v>
      </c>
      <c r="F17" s="14"/>
      <c r="G17" s="14">
        <f t="shared" si="2"/>
        <v>0</v>
      </c>
      <c r="H17" s="14"/>
      <c r="I17" s="14"/>
      <c r="J17" s="14">
        <f t="shared" si="1"/>
        <v>0</v>
      </c>
      <c r="BF17" s="6"/>
      <c r="BG17" s="1" t="s">
        <v>503</v>
      </c>
    </row>
    <row r="18" spans="1:59" s="5" customFormat="1" ht="213.75" x14ac:dyDescent="0.25">
      <c r="A18" s="2" t="s">
        <v>44</v>
      </c>
      <c r="B18" s="3"/>
      <c r="C18" s="17" t="s">
        <v>504</v>
      </c>
      <c r="D18" s="18" t="s">
        <v>174</v>
      </c>
      <c r="E18" s="8">
        <v>1</v>
      </c>
      <c r="F18" s="14"/>
      <c r="G18" s="14">
        <f t="shared" si="2"/>
        <v>0</v>
      </c>
      <c r="H18" s="14"/>
      <c r="I18" s="14"/>
      <c r="J18" s="14">
        <f t="shared" si="1"/>
        <v>0</v>
      </c>
      <c r="BF18" s="6"/>
      <c r="BG18" s="1" t="s">
        <v>504</v>
      </c>
    </row>
    <row r="19" spans="1:59" s="5" customFormat="1" ht="202.5" x14ac:dyDescent="0.25">
      <c r="A19" s="2" t="s">
        <v>46</v>
      </c>
      <c r="B19" s="3"/>
      <c r="C19" s="17" t="s">
        <v>505</v>
      </c>
      <c r="D19" s="18" t="s">
        <v>174</v>
      </c>
      <c r="E19" s="8">
        <v>4</v>
      </c>
      <c r="F19" s="14"/>
      <c r="G19" s="14">
        <f t="shared" si="2"/>
        <v>0</v>
      </c>
      <c r="H19" s="14"/>
      <c r="I19" s="14"/>
      <c r="J19" s="14">
        <f t="shared" si="1"/>
        <v>0</v>
      </c>
      <c r="BF19" s="6"/>
      <c r="BG19" s="1" t="s">
        <v>505</v>
      </c>
    </row>
    <row r="20" spans="1:59" s="5" customFormat="1" ht="90" x14ac:dyDescent="0.25">
      <c r="A20" s="2" t="s">
        <v>48</v>
      </c>
      <c r="B20" s="3"/>
      <c r="C20" s="17" t="s">
        <v>506</v>
      </c>
      <c r="D20" s="18" t="s">
        <v>174</v>
      </c>
      <c r="E20" s="8">
        <v>4</v>
      </c>
      <c r="F20" s="14"/>
      <c r="G20" s="14">
        <f t="shared" si="2"/>
        <v>0</v>
      </c>
      <c r="H20" s="14"/>
      <c r="I20" s="14"/>
      <c r="J20" s="14">
        <f t="shared" si="1"/>
        <v>0</v>
      </c>
      <c r="BF20" s="6"/>
      <c r="BG20" s="1" t="s">
        <v>506</v>
      </c>
    </row>
    <row r="21" spans="1:59" s="5" customFormat="1" ht="90" x14ac:dyDescent="0.25">
      <c r="A21" s="2" t="s">
        <v>50</v>
      </c>
      <c r="B21" s="3"/>
      <c r="C21" s="17" t="s">
        <v>507</v>
      </c>
      <c r="D21" s="18" t="s">
        <v>174</v>
      </c>
      <c r="E21" s="8">
        <v>1</v>
      </c>
      <c r="F21" s="14"/>
      <c r="G21" s="14">
        <f t="shared" si="2"/>
        <v>0</v>
      </c>
      <c r="H21" s="14"/>
      <c r="I21" s="14"/>
      <c r="J21" s="14">
        <f t="shared" si="1"/>
        <v>0</v>
      </c>
      <c r="BF21" s="6"/>
      <c r="BG21" s="1" t="s">
        <v>507</v>
      </c>
    </row>
    <row r="22" spans="1:59" s="5" customFormat="1" ht="90" x14ac:dyDescent="0.25">
      <c r="A22" s="2" t="s">
        <v>52</v>
      </c>
      <c r="B22" s="3"/>
      <c r="C22" s="17" t="s">
        <v>508</v>
      </c>
      <c r="D22" s="18" t="s">
        <v>174</v>
      </c>
      <c r="E22" s="8">
        <v>1</v>
      </c>
      <c r="F22" s="14"/>
      <c r="G22" s="14">
        <f t="shared" si="2"/>
        <v>0</v>
      </c>
      <c r="H22" s="14"/>
      <c r="I22" s="14"/>
      <c r="J22" s="14">
        <f t="shared" si="1"/>
        <v>0</v>
      </c>
      <c r="BF22" s="6"/>
      <c r="BG22" s="1" t="s">
        <v>508</v>
      </c>
    </row>
    <row r="23" spans="1:59" s="5" customFormat="1" ht="90" x14ac:dyDescent="0.25">
      <c r="A23" s="2" t="s">
        <v>54</v>
      </c>
      <c r="B23" s="3"/>
      <c r="C23" s="17" t="s">
        <v>509</v>
      </c>
      <c r="D23" s="18" t="s">
        <v>174</v>
      </c>
      <c r="E23" s="8">
        <v>1</v>
      </c>
      <c r="F23" s="14"/>
      <c r="G23" s="14">
        <f t="shared" si="2"/>
        <v>0</v>
      </c>
      <c r="H23" s="14"/>
      <c r="I23" s="14"/>
      <c r="J23" s="14">
        <f t="shared" si="1"/>
        <v>0</v>
      </c>
      <c r="BF23" s="6"/>
      <c r="BG23" s="1" t="s">
        <v>509</v>
      </c>
    </row>
    <row r="24" spans="1:59" s="5" customFormat="1" ht="90" x14ac:dyDescent="0.25">
      <c r="A24" s="2" t="s">
        <v>56</v>
      </c>
      <c r="B24" s="3"/>
      <c r="C24" s="17" t="s">
        <v>510</v>
      </c>
      <c r="D24" s="18" t="s">
        <v>174</v>
      </c>
      <c r="E24" s="8">
        <v>1</v>
      </c>
      <c r="F24" s="14"/>
      <c r="G24" s="14">
        <f t="shared" si="2"/>
        <v>0</v>
      </c>
      <c r="H24" s="14"/>
      <c r="I24" s="14"/>
      <c r="J24" s="14">
        <f t="shared" si="1"/>
        <v>0</v>
      </c>
      <c r="BF24" s="6"/>
      <c r="BG24" s="1" t="s">
        <v>510</v>
      </c>
    </row>
    <row r="25" spans="1:59" s="5" customFormat="1" ht="90" x14ac:dyDescent="0.25">
      <c r="A25" s="2" t="s">
        <v>58</v>
      </c>
      <c r="B25" s="3"/>
      <c r="C25" s="17" t="s">
        <v>511</v>
      </c>
      <c r="D25" s="18" t="s">
        <v>174</v>
      </c>
      <c r="E25" s="8">
        <v>2</v>
      </c>
      <c r="F25" s="14"/>
      <c r="G25" s="14">
        <f t="shared" si="2"/>
        <v>0</v>
      </c>
      <c r="H25" s="14"/>
      <c r="I25" s="14"/>
      <c r="J25" s="14">
        <f t="shared" si="1"/>
        <v>0</v>
      </c>
      <c r="BF25" s="6"/>
      <c r="BG25" s="1" t="s">
        <v>511</v>
      </c>
    </row>
    <row r="26" spans="1:59" s="5" customFormat="1" ht="90" x14ac:dyDescent="0.25">
      <c r="A26" s="2" t="s">
        <v>60</v>
      </c>
      <c r="B26" s="3"/>
      <c r="C26" s="17" t="s">
        <v>512</v>
      </c>
      <c r="D26" s="18" t="s">
        <v>174</v>
      </c>
      <c r="E26" s="8">
        <v>1</v>
      </c>
      <c r="F26" s="14"/>
      <c r="G26" s="14">
        <f t="shared" si="2"/>
        <v>0</v>
      </c>
      <c r="H26" s="14"/>
      <c r="I26" s="14"/>
      <c r="J26" s="14">
        <f t="shared" si="1"/>
        <v>0</v>
      </c>
      <c r="BF26" s="6"/>
      <c r="BG26" s="1" t="s">
        <v>512</v>
      </c>
    </row>
    <row r="27" spans="1:59" s="5" customFormat="1" ht="90" x14ac:dyDescent="0.25">
      <c r="A27" s="2" t="s">
        <v>62</v>
      </c>
      <c r="B27" s="3"/>
      <c r="C27" s="17" t="s">
        <v>513</v>
      </c>
      <c r="D27" s="18" t="s">
        <v>174</v>
      </c>
      <c r="E27" s="8">
        <v>4</v>
      </c>
      <c r="F27" s="14"/>
      <c r="G27" s="14">
        <f t="shared" si="2"/>
        <v>0</v>
      </c>
      <c r="H27" s="14"/>
      <c r="I27" s="14"/>
      <c r="J27" s="14">
        <f t="shared" si="1"/>
        <v>0</v>
      </c>
      <c r="BF27" s="6"/>
      <c r="BG27" s="1" t="s">
        <v>513</v>
      </c>
    </row>
    <row r="28" spans="1:59" s="5" customFormat="1" ht="90" x14ac:dyDescent="0.25">
      <c r="A28" s="2" t="s">
        <v>64</v>
      </c>
      <c r="B28" s="3"/>
      <c r="C28" s="17" t="s">
        <v>514</v>
      </c>
      <c r="D28" s="18" t="s">
        <v>174</v>
      </c>
      <c r="E28" s="8">
        <v>1</v>
      </c>
      <c r="F28" s="14"/>
      <c r="G28" s="14">
        <f t="shared" si="2"/>
        <v>0</v>
      </c>
      <c r="H28" s="14"/>
      <c r="I28" s="14"/>
      <c r="J28" s="14">
        <f t="shared" si="1"/>
        <v>0</v>
      </c>
      <c r="BF28" s="6"/>
      <c r="BG28" s="1" t="s">
        <v>514</v>
      </c>
    </row>
    <row r="29" spans="1:59" s="5" customFormat="1" ht="90" x14ac:dyDescent="0.25">
      <c r="A29" s="2" t="s">
        <v>66</v>
      </c>
      <c r="B29" s="3"/>
      <c r="C29" s="17" t="s">
        <v>515</v>
      </c>
      <c r="D29" s="18" t="s">
        <v>174</v>
      </c>
      <c r="E29" s="8">
        <v>1</v>
      </c>
      <c r="F29" s="14"/>
      <c r="G29" s="14">
        <f t="shared" si="2"/>
        <v>0</v>
      </c>
      <c r="H29" s="14"/>
      <c r="I29" s="14"/>
      <c r="J29" s="14">
        <f t="shared" si="1"/>
        <v>0</v>
      </c>
      <c r="BF29" s="6"/>
      <c r="BG29" s="1" t="s">
        <v>515</v>
      </c>
    </row>
    <row r="30" spans="1:59" s="5" customFormat="1" ht="90" x14ac:dyDescent="0.25">
      <c r="A30" s="2" t="s">
        <v>68</v>
      </c>
      <c r="B30" s="3"/>
      <c r="C30" s="17" t="s">
        <v>516</v>
      </c>
      <c r="D30" s="18" t="s">
        <v>174</v>
      </c>
      <c r="E30" s="8">
        <v>1</v>
      </c>
      <c r="F30" s="14"/>
      <c r="G30" s="14">
        <f t="shared" si="2"/>
        <v>0</v>
      </c>
      <c r="H30" s="14"/>
      <c r="I30" s="14"/>
      <c r="J30" s="14">
        <f t="shared" si="1"/>
        <v>0</v>
      </c>
      <c r="BF30" s="6"/>
      <c r="BG30" s="1" t="s">
        <v>516</v>
      </c>
    </row>
    <row r="31" spans="1:59" s="5" customFormat="1" ht="90" x14ac:dyDescent="0.25">
      <c r="A31" s="2" t="s">
        <v>70</v>
      </c>
      <c r="B31" s="3"/>
      <c r="C31" s="17" t="s">
        <v>517</v>
      </c>
      <c r="D31" s="18" t="s">
        <v>174</v>
      </c>
      <c r="E31" s="8">
        <v>1</v>
      </c>
      <c r="F31" s="14"/>
      <c r="G31" s="14">
        <f t="shared" si="2"/>
        <v>0</v>
      </c>
      <c r="H31" s="14"/>
      <c r="I31" s="14"/>
      <c r="J31" s="14">
        <f t="shared" si="1"/>
        <v>0</v>
      </c>
      <c r="BF31" s="6"/>
      <c r="BG31" s="1" t="s">
        <v>517</v>
      </c>
    </row>
    <row r="32" spans="1:59" s="5" customFormat="1" ht="90" x14ac:dyDescent="0.25">
      <c r="A32" s="2" t="s">
        <v>72</v>
      </c>
      <c r="B32" s="3"/>
      <c r="C32" s="17" t="s">
        <v>518</v>
      </c>
      <c r="D32" s="18" t="s">
        <v>174</v>
      </c>
      <c r="E32" s="8">
        <v>2</v>
      </c>
      <c r="F32" s="14"/>
      <c r="G32" s="14">
        <f t="shared" si="2"/>
        <v>0</v>
      </c>
      <c r="H32" s="14"/>
      <c r="I32" s="14"/>
      <c r="J32" s="14">
        <f t="shared" si="1"/>
        <v>0</v>
      </c>
      <c r="BF32" s="6"/>
      <c r="BG32" s="1" t="s">
        <v>518</v>
      </c>
    </row>
    <row r="33" spans="1:64" s="5" customFormat="1" ht="90" x14ac:dyDescent="0.25">
      <c r="A33" s="2" t="s">
        <v>74</v>
      </c>
      <c r="B33" s="3"/>
      <c r="C33" s="17" t="s">
        <v>519</v>
      </c>
      <c r="D33" s="18" t="s">
        <v>174</v>
      </c>
      <c r="E33" s="8">
        <v>1</v>
      </c>
      <c r="F33" s="14"/>
      <c r="G33" s="14">
        <f t="shared" si="2"/>
        <v>0</v>
      </c>
      <c r="H33" s="14"/>
      <c r="I33" s="14"/>
      <c r="J33" s="14">
        <f t="shared" si="1"/>
        <v>0</v>
      </c>
      <c r="BF33" s="6"/>
      <c r="BG33" s="1" t="s">
        <v>519</v>
      </c>
    </row>
    <row r="34" spans="1:64" s="66" customFormat="1" ht="22.5" x14ac:dyDescent="0.25">
      <c r="A34" s="67" t="s">
        <v>520</v>
      </c>
      <c r="B34" s="82" t="s">
        <v>200</v>
      </c>
      <c r="C34" s="69" t="s">
        <v>201</v>
      </c>
      <c r="D34" s="70" t="s">
        <v>3</v>
      </c>
      <c r="E34" s="84">
        <v>6.1708999999999996</v>
      </c>
      <c r="F34" s="62"/>
      <c r="G34" s="62">
        <f>E34*F34</f>
        <v>0</v>
      </c>
      <c r="H34" s="62">
        <v>28512.964799999998</v>
      </c>
      <c r="I34" s="62">
        <f>E34*H34</f>
        <v>175950.65448431997</v>
      </c>
      <c r="J34" s="62">
        <f t="shared" ref="J34:J70" si="3">G34+I34</f>
        <v>175950.65448431997</v>
      </c>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4"/>
      <c r="BG34" s="65" t="s">
        <v>201</v>
      </c>
      <c r="BH34" s="63"/>
      <c r="BI34" s="63"/>
      <c r="BJ34" s="63"/>
      <c r="BK34" s="63"/>
      <c r="BL34" s="63"/>
    </row>
    <row r="35" spans="1:64" s="5" customFormat="1" ht="15" x14ac:dyDescent="0.25">
      <c r="A35" s="2" t="s">
        <v>521</v>
      </c>
      <c r="B35" s="3" t="s">
        <v>169</v>
      </c>
      <c r="C35" s="17" t="s">
        <v>170</v>
      </c>
      <c r="D35" s="18" t="s">
        <v>171</v>
      </c>
      <c r="E35" s="27">
        <v>7.7136250000000004</v>
      </c>
      <c r="F35" s="14">
        <v>380</v>
      </c>
      <c r="G35" s="14">
        <f t="shared" ref="G35:G48" si="4">E35*F35</f>
        <v>2931.1775000000002</v>
      </c>
      <c r="H35" s="14"/>
      <c r="I35" s="14"/>
      <c r="J35" s="14">
        <f t="shared" si="3"/>
        <v>2931.1775000000002</v>
      </c>
      <c r="BF35" s="6"/>
      <c r="BG35" s="1" t="s">
        <v>170</v>
      </c>
    </row>
    <row r="36" spans="1:64" s="5" customFormat="1" ht="15" x14ac:dyDescent="0.25">
      <c r="A36" s="2" t="s">
        <v>522</v>
      </c>
      <c r="B36" s="3" t="s">
        <v>247</v>
      </c>
      <c r="C36" s="17" t="s">
        <v>248</v>
      </c>
      <c r="D36" s="18" t="s">
        <v>249</v>
      </c>
      <c r="E36" s="23">
        <v>1.85127</v>
      </c>
      <c r="F36" s="14">
        <v>960</v>
      </c>
      <c r="G36" s="14">
        <f t="shared" si="4"/>
        <v>1777.2192</v>
      </c>
      <c r="H36" s="14"/>
      <c r="I36" s="14"/>
      <c r="J36" s="14">
        <f t="shared" si="3"/>
        <v>1777.2192</v>
      </c>
      <c r="BF36" s="6"/>
      <c r="BG36" s="1" t="s">
        <v>248</v>
      </c>
    </row>
    <row r="37" spans="1:64" s="5" customFormat="1" ht="15" x14ac:dyDescent="0.25">
      <c r="A37" s="2" t="s">
        <v>523</v>
      </c>
      <c r="B37" s="3" t="s">
        <v>524</v>
      </c>
      <c r="C37" s="17" t="s">
        <v>525</v>
      </c>
      <c r="D37" s="18" t="s">
        <v>275</v>
      </c>
      <c r="E37" s="25">
        <v>37.025399999999998</v>
      </c>
      <c r="F37" s="14">
        <v>360</v>
      </c>
      <c r="G37" s="14">
        <f t="shared" si="4"/>
        <v>13329.143999999998</v>
      </c>
      <c r="H37" s="14"/>
      <c r="I37" s="14"/>
      <c r="J37" s="14">
        <f t="shared" si="3"/>
        <v>13329.143999999998</v>
      </c>
      <c r="BF37" s="6"/>
      <c r="BG37" s="1" t="s">
        <v>525</v>
      </c>
    </row>
    <row r="38" spans="1:64" s="5" customFormat="1" ht="15" x14ac:dyDescent="0.25">
      <c r="A38" s="2" t="s">
        <v>526</v>
      </c>
      <c r="B38" s="3" t="s">
        <v>527</v>
      </c>
      <c r="C38" s="17" t="s">
        <v>528</v>
      </c>
      <c r="D38" s="18" t="s">
        <v>275</v>
      </c>
      <c r="E38" s="26">
        <v>185.12700000000001</v>
      </c>
      <c r="F38" s="14">
        <v>240</v>
      </c>
      <c r="G38" s="14">
        <f t="shared" si="4"/>
        <v>44430.48</v>
      </c>
      <c r="H38" s="14"/>
      <c r="I38" s="14"/>
      <c r="J38" s="14">
        <f t="shared" si="3"/>
        <v>44430.48</v>
      </c>
      <c r="BF38" s="6"/>
      <c r="BG38" s="1" t="s">
        <v>528</v>
      </c>
    </row>
    <row r="39" spans="1:64" s="5" customFormat="1" ht="101.25" x14ac:dyDescent="0.25">
      <c r="A39" s="2" t="s">
        <v>86</v>
      </c>
      <c r="B39" s="3"/>
      <c r="C39" s="17" t="s">
        <v>529</v>
      </c>
      <c r="D39" s="18" t="s">
        <v>174</v>
      </c>
      <c r="E39" s="8">
        <v>12</v>
      </c>
      <c r="F39" s="14">
        <v>63229.945999999996</v>
      </c>
      <c r="G39" s="14">
        <f t="shared" si="4"/>
        <v>758759.35199999996</v>
      </c>
      <c r="H39" s="14"/>
      <c r="I39" s="14"/>
      <c r="J39" s="14">
        <f t="shared" si="3"/>
        <v>758759.35199999996</v>
      </c>
      <c r="BF39" s="6"/>
      <c r="BG39" s="1" t="s">
        <v>529</v>
      </c>
    </row>
    <row r="40" spans="1:64" s="5" customFormat="1" ht="101.25" x14ac:dyDescent="0.25">
      <c r="A40" s="2" t="s">
        <v>88</v>
      </c>
      <c r="B40" s="3"/>
      <c r="C40" s="17" t="s">
        <v>530</v>
      </c>
      <c r="D40" s="18" t="s">
        <v>174</v>
      </c>
      <c r="E40" s="8">
        <v>2</v>
      </c>
      <c r="F40" s="14">
        <v>68022.513000000006</v>
      </c>
      <c r="G40" s="14">
        <f t="shared" si="4"/>
        <v>136045.02600000001</v>
      </c>
      <c r="H40" s="14"/>
      <c r="I40" s="14"/>
      <c r="J40" s="14">
        <f t="shared" si="3"/>
        <v>136045.02600000001</v>
      </c>
      <c r="BF40" s="6"/>
      <c r="BG40" s="1" t="s">
        <v>530</v>
      </c>
    </row>
    <row r="41" spans="1:64" s="5" customFormat="1" ht="101.25" x14ac:dyDescent="0.25">
      <c r="A41" s="2" t="s">
        <v>90</v>
      </c>
      <c r="B41" s="3"/>
      <c r="C41" s="17" t="s">
        <v>531</v>
      </c>
      <c r="D41" s="18" t="s">
        <v>174</v>
      </c>
      <c r="E41" s="8">
        <v>8</v>
      </c>
      <c r="F41" s="14">
        <v>136865.079</v>
      </c>
      <c r="G41" s="14">
        <f t="shared" si="4"/>
        <v>1094920.632</v>
      </c>
      <c r="H41" s="14"/>
      <c r="I41" s="14"/>
      <c r="J41" s="14">
        <f t="shared" si="3"/>
        <v>1094920.632</v>
      </c>
      <c r="BF41" s="6"/>
      <c r="BG41" s="1" t="s">
        <v>531</v>
      </c>
    </row>
    <row r="42" spans="1:64" s="5" customFormat="1" ht="101.25" x14ac:dyDescent="0.25">
      <c r="A42" s="2" t="s">
        <v>92</v>
      </c>
      <c r="B42" s="3"/>
      <c r="C42" s="17" t="s">
        <v>532</v>
      </c>
      <c r="D42" s="18" t="s">
        <v>174</v>
      </c>
      <c r="E42" s="8">
        <v>8</v>
      </c>
      <c r="F42" s="14">
        <v>148324.644</v>
      </c>
      <c r="G42" s="14">
        <f t="shared" si="4"/>
        <v>1186597.152</v>
      </c>
      <c r="H42" s="14"/>
      <c r="I42" s="14"/>
      <c r="J42" s="14">
        <f t="shared" si="3"/>
        <v>1186597.152</v>
      </c>
      <c r="BF42" s="6"/>
      <c r="BG42" s="1" t="s">
        <v>532</v>
      </c>
    </row>
    <row r="43" spans="1:64" s="5" customFormat="1" ht="78.75" x14ac:dyDescent="0.25">
      <c r="A43" s="2" t="s">
        <v>94</v>
      </c>
      <c r="B43" s="3"/>
      <c r="C43" s="17" t="s">
        <v>533</v>
      </c>
      <c r="D43" s="18" t="s">
        <v>174</v>
      </c>
      <c r="E43" s="8">
        <v>16</v>
      </c>
      <c r="F43" s="14">
        <v>19475.728999999999</v>
      </c>
      <c r="G43" s="14">
        <f t="shared" si="4"/>
        <v>311611.66399999999</v>
      </c>
      <c r="H43" s="14"/>
      <c r="I43" s="14"/>
      <c r="J43" s="14">
        <f t="shared" si="3"/>
        <v>311611.66399999999</v>
      </c>
      <c r="BF43" s="6"/>
      <c r="BG43" s="1" t="s">
        <v>533</v>
      </c>
    </row>
    <row r="44" spans="1:64" s="5" customFormat="1" ht="78.75" x14ac:dyDescent="0.25">
      <c r="A44" s="2" t="s">
        <v>96</v>
      </c>
      <c r="B44" s="3"/>
      <c r="C44" s="17" t="s">
        <v>534</v>
      </c>
      <c r="D44" s="18" t="s">
        <v>174</v>
      </c>
      <c r="E44" s="8">
        <v>7</v>
      </c>
      <c r="F44" s="14">
        <v>21885.604000000003</v>
      </c>
      <c r="G44" s="14">
        <f t="shared" si="4"/>
        <v>153199.22800000003</v>
      </c>
      <c r="H44" s="14"/>
      <c r="I44" s="14"/>
      <c r="J44" s="14">
        <f t="shared" si="3"/>
        <v>153199.22800000003</v>
      </c>
      <c r="BF44" s="6"/>
      <c r="BG44" s="1" t="s">
        <v>534</v>
      </c>
    </row>
    <row r="45" spans="1:64" s="5" customFormat="1" ht="33.75" x14ac:dyDescent="0.25">
      <c r="A45" s="2" t="s">
        <v>98</v>
      </c>
      <c r="B45" s="3"/>
      <c r="C45" s="17" t="s">
        <v>535</v>
      </c>
      <c r="D45" s="18" t="s">
        <v>174</v>
      </c>
      <c r="E45" s="8">
        <v>82</v>
      </c>
      <c r="F45" s="14">
        <v>20594.080000000002</v>
      </c>
      <c r="G45" s="14">
        <f t="shared" si="4"/>
        <v>1688714.56</v>
      </c>
      <c r="H45" s="14"/>
      <c r="I45" s="14"/>
      <c r="J45" s="14">
        <f t="shared" si="3"/>
        <v>1688714.56</v>
      </c>
      <c r="BF45" s="6"/>
      <c r="BG45" s="1" t="s">
        <v>535</v>
      </c>
    </row>
    <row r="46" spans="1:64" s="5" customFormat="1" ht="33.75" x14ac:dyDescent="0.25">
      <c r="A46" s="2" t="s">
        <v>100</v>
      </c>
      <c r="B46" s="3"/>
      <c r="C46" s="17" t="s">
        <v>536</v>
      </c>
      <c r="D46" s="18" t="s">
        <v>174</v>
      </c>
      <c r="E46" s="8">
        <v>82</v>
      </c>
      <c r="F46" s="14">
        <v>12114.167000000001</v>
      </c>
      <c r="G46" s="14">
        <f t="shared" si="4"/>
        <v>993361.69400000013</v>
      </c>
      <c r="H46" s="14"/>
      <c r="I46" s="14"/>
      <c r="J46" s="14">
        <f t="shared" si="3"/>
        <v>993361.69400000013</v>
      </c>
      <c r="BF46" s="6"/>
      <c r="BG46" s="1" t="s">
        <v>536</v>
      </c>
    </row>
    <row r="47" spans="1:64" s="5" customFormat="1" ht="56.25" x14ac:dyDescent="0.25">
      <c r="A47" s="2" t="s">
        <v>102</v>
      </c>
      <c r="B47" s="3"/>
      <c r="C47" s="17" t="s">
        <v>537</v>
      </c>
      <c r="D47" s="18" t="s">
        <v>174</v>
      </c>
      <c r="E47" s="8">
        <v>50</v>
      </c>
      <c r="F47" s="14">
        <v>16475.614999999998</v>
      </c>
      <c r="G47" s="14">
        <f t="shared" si="4"/>
        <v>823780.74999999988</v>
      </c>
      <c r="H47" s="14"/>
      <c r="I47" s="14"/>
      <c r="J47" s="14">
        <f t="shared" si="3"/>
        <v>823780.74999999988</v>
      </c>
      <c r="BF47" s="6"/>
      <c r="BG47" s="1" t="s">
        <v>537</v>
      </c>
    </row>
    <row r="48" spans="1:64" s="5" customFormat="1" ht="56.25" x14ac:dyDescent="0.25">
      <c r="A48" s="2" t="s">
        <v>104</v>
      </c>
      <c r="B48" s="3"/>
      <c r="C48" s="17" t="s">
        <v>538</v>
      </c>
      <c r="D48" s="18" t="s">
        <v>174</v>
      </c>
      <c r="E48" s="8">
        <v>247</v>
      </c>
      <c r="F48" s="14">
        <v>11360.790999999999</v>
      </c>
      <c r="G48" s="14">
        <f t="shared" si="4"/>
        <v>2806115.3769999999</v>
      </c>
      <c r="H48" s="14"/>
      <c r="I48" s="14"/>
      <c r="J48" s="14">
        <f t="shared" si="3"/>
        <v>2806115.3769999999</v>
      </c>
      <c r="BF48" s="6"/>
      <c r="BG48" s="1" t="s">
        <v>538</v>
      </c>
    </row>
    <row r="49" spans="1:64" s="66" customFormat="1" ht="22.5" x14ac:dyDescent="0.25">
      <c r="A49" s="67" t="s">
        <v>539</v>
      </c>
      <c r="B49" s="82" t="s">
        <v>540</v>
      </c>
      <c r="C49" s="69" t="s">
        <v>541</v>
      </c>
      <c r="D49" s="70" t="s">
        <v>249</v>
      </c>
      <c r="E49" s="71">
        <v>8.77</v>
      </c>
      <c r="F49" s="62"/>
      <c r="G49" s="62">
        <f>E49*F49</f>
        <v>0</v>
      </c>
      <c r="H49" s="62">
        <v>49465.439999999995</v>
      </c>
      <c r="I49" s="62">
        <f>E49*H49</f>
        <v>433811.90879999992</v>
      </c>
      <c r="J49" s="62">
        <f t="shared" si="3"/>
        <v>433811.90879999992</v>
      </c>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4"/>
      <c r="BG49" s="65" t="s">
        <v>541</v>
      </c>
      <c r="BH49" s="63"/>
      <c r="BI49" s="63"/>
      <c r="BJ49" s="63"/>
      <c r="BK49" s="63"/>
      <c r="BL49" s="63"/>
    </row>
    <row r="50" spans="1:64" s="5" customFormat="1" ht="67.5" x14ac:dyDescent="0.25">
      <c r="A50" s="2" t="s">
        <v>108</v>
      </c>
      <c r="B50" s="3"/>
      <c r="C50" s="17" t="s">
        <v>542</v>
      </c>
      <c r="D50" s="18" t="s">
        <v>174</v>
      </c>
      <c r="E50" s="8">
        <v>2</v>
      </c>
      <c r="F50" s="14">
        <v>25952.615000000002</v>
      </c>
      <c r="G50" s="14">
        <f t="shared" ref="G50:G70" si="5">E50*F50</f>
        <v>51905.23</v>
      </c>
      <c r="H50" s="14"/>
      <c r="I50" s="14"/>
      <c r="J50" s="14">
        <f t="shared" si="3"/>
        <v>51905.23</v>
      </c>
      <c r="BF50" s="6"/>
      <c r="BG50" s="1" t="s">
        <v>542</v>
      </c>
    </row>
    <row r="51" spans="1:64" s="5" customFormat="1" ht="67.5" x14ac:dyDescent="0.25">
      <c r="A51" s="2" t="s">
        <v>110</v>
      </c>
      <c r="B51" s="3"/>
      <c r="C51" s="17" t="s">
        <v>543</v>
      </c>
      <c r="D51" s="18" t="s">
        <v>174</v>
      </c>
      <c r="E51" s="8">
        <v>132</v>
      </c>
      <c r="F51" s="14">
        <v>31242.926000000003</v>
      </c>
      <c r="G51" s="14">
        <f t="shared" si="5"/>
        <v>4124066.2320000003</v>
      </c>
      <c r="H51" s="14"/>
      <c r="I51" s="14"/>
      <c r="J51" s="14">
        <f t="shared" si="3"/>
        <v>4124066.2320000003</v>
      </c>
      <c r="BF51" s="6"/>
      <c r="BG51" s="1" t="s">
        <v>543</v>
      </c>
    </row>
    <row r="52" spans="1:64" s="5" customFormat="1" ht="67.5" x14ac:dyDescent="0.25">
      <c r="A52" s="2" t="s">
        <v>112</v>
      </c>
      <c r="B52" s="3"/>
      <c r="C52" s="17" t="s">
        <v>544</v>
      </c>
      <c r="D52" s="18" t="s">
        <v>174</v>
      </c>
      <c r="E52" s="8">
        <v>54</v>
      </c>
      <c r="F52" s="14">
        <v>35088.885000000002</v>
      </c>
      <c r="G52" s="14">
        <f t="shared" si="5"/>
        <v>1894799.79</v>
      </c>
      <c r="H52" s="14"/>
      <c r="I52" s="14"/>
      <c r="J52" s="14">
        <f t="shared" si="3"/>
        <v>1894799.79</v>
      </c>
      <c r="BF52" s="6"/>
      <c r="BG52" s="1" t="s">
        <v>544</v>
      </c>
    </row>
    <row r="53" spans="1:64" s="5" customFormat="1" ht="67.5" x14ac:dyDescent="0.25">
      <c r="A53" s="2" t="s">
        <v>114</v>
      </c>
      <c r="B53" s="3"/>
      <c r="C53" s="17" t="s">
        <v>545</v>
      </c>
      <c r="D53" s="18" t="s">
        <v>174</v>
      </c>
      <c r="E53" s="8">
        <v>406</v>
      </c>
      <c r="F53" s="14">
        <v>26994.084000000003</v>
      </c>
      <c r="G53" s="14">
        <f t="shared" si="5"/>
        <v>10959598.104</v>
      </c>
      <c r="H53" s="14"/>
      <c r="I53" s="14"/>
      <c r="J53" s="14">
        <f t="shared" si="3"/>
        <v>10959598.104</v>
      </c>
      <c r="BF53" s="6"/>
      <c r="BG53" s="1" t="s">
        <v>545</v>
      </c>
    </row>
    <row r="54" spans="1:64" s="5" customFormat="1" ht="67.5" x14ac:dyDescent="0.25">
      <c r="A54" s="2" t="s">
        <v>116</v>
      </c>
      <c r="B54" s="3"/>
      <c r="C54" s="17" t="s">
        <v>546</v>
      </c>
      <c r="D54" s="18" t="s">
        <v>174</v>
      </c>
      <c r="E54" s="8">
        <v>283</v>
      </c>
      <c r="F54" s="14">
        <v>30840.056</v>
      </c>
      <c r="G54" s="14">
        <f t="shared" si="5"/>
        <v>8727735.8479999993</v>
      </c>
      <c r="H54" s="14"/>
      <c r="I54" s="14"/>
      <c r="J54" s="14">
        <f t="shared" si="3"/>
        <v>8727735.8479999993</v>
      </c>
      <c r="BF54" s="6"/>
      <c r="BG54" s="1" t="s">
        <v>546</v>
      </c>
    </row>
    <row r="55" spans="1:64" s="5" customFormat="1" ht="45" x14ac:dyDescent="0.25">
      <c r="A55" s="2" t="s">
        <v>118</v>
      </c>
      <c r="B55" s="3"/>
      <c r="C55" s="17" t="s">
        <v>547</v>
      </c>
      <c r="D55" s="18" t="s">
        <v>174</v>
      </c>
      <c r="E55" s="8">
        <v>132</v>
      </c>
      <c r="F55" s="14">
        <v>4701.424</v>
      </c>
      <c r="G55" s="14">
        <f t="shared" si="5"/>
        <v>620587.96799999999</v>
      </c>
      <c r="H55" s="14"/>
      <c r="I55" s="14"/>
      <c r="J55" s="14">
        <f t="shared" si="3"/>
        <v>620587.96799999999</v>
      </c>
      <c r="BF55" s="6"/>
      <c r="BG55" s="1" t="s">
        <v>547</v>
      </c>
      <c r="BH55" s="11"/>
    </row>
    <row r="56" spans="1:64" s="5" customFormat="1" ht="56.25" x14ac:dyDescent="0.25">
      <c r="A56" s="2" t="s">
        <v>120</v>
      </c>
      <c r="B56" s="3"/>
      <c r="C56" s="17" t="s">
        <v>548</v>
      </c>
      <c r="D56" s="18" t="s">
        <v>174</v>
      </c>
      <c r="E56" s="8">
        <v>993</v>
      </c>
      <c r="F56" s="14">
        <v>4817.3969999999999</v>
      </c>
      <c r="G56" s="14">
        <f t="shared" si="5"/>
        <v>4783675.2209999999</v>
      </c>
      <c r="H56" s="14"/>
      <c r="I56" s="14"/>
      <c r="J56" s="14">
        <f t="shared" si="3"/>
        <v>4783675.2209999999</v>
      </c>
      <c r="BF56" s="6"/>
      <c r="BG56" s="1" t="s">
        <v>548</v>
      </c>
      <c r="BH56" s="11"/>
    </row>
    <row r="57" spans="1:64" s="5" customFormat="1" ht="56.25" x14ac:dyDescent="0.25">
      <c r="A57" s="2" t="s">
        <v>122</v>
      </c>
      <c r="B57" s="3"/>
      <c r="C57" s="17" t="s">
        <v>549</v>
      </c>
      <c r="D57" s="18" t="s">
        <v>174</v>
      </c>
      <c r="E57" s="8">
        <v>63</v>
      </c>
      <c r="F57" s="14">
        <v>3241.03</v>
      </c>
      <c r="G57" s="14">
        <f t="shared" si="5"/>
        <v>204184.89</v>
      </c>
      <c r="H57" s="14"/>
      <c r="I57" s="14"/>
      <c r="J57" s="14">
        <f t="shared" si="3"/>
        <v>204184.89</v>
      </c>
      <c r="BF57" s="6"/>
      <c r="BG57" s="1" t="s">
        <v>549</v>
      </c>
      <c r="BH57" s="11"/>
    </row>
    <row r="58" spans="1:64" s="5" customFormat="1" ht="33.75" x14ac:dyDescent="0.25">
      <c r="A58" s="2" t="s">
        <v>124</v>
      </c>
      <c r="B58" s="3"/>
      <c r="C58" s="17" t="s">
        <v>227</v>
      </c>
      <c r="D58" s="18" t="s">
        <v>174</v>
      </c>
      <c r="E58" s="8">
        <v>12300</v>
      </c>
      <c r="F58" s="14">
        <v>138.28100000000001</v>
      </c>
      <c r="G58" s="14">
        <f t="shared" si="5"/>
        <v>1700856.3</v>
      </c>
      <c r="H58" s="14"/>
      <c r="I58" s="14"/>
      <c r="J58" s="14">
        <f t="shared" si="3"/>
        <v>1700856.3</v>
      </c>
      <c r="BF58" s="6"/>
      <c r="BG58" s="1" t="s">
        <v>227</v>
      </c>
      <c r="BH58" s="11"/>
    </row>
    <row r="59" spans="1:64" s="5" customFormat="1" ht="33.75" x14ac:dyDescent="0.25">
      <c r="A59" s="2" t="s">
        <v>126</v>
      </c>
      <c r="B59" s="3"/>
      <c r="C59" s="17" t="s">
        <v>228</v>
      </c>
      <c r="D59" s="18" t="s">
        <v>174</v>
      </c>
      <c r="E59" s="8">
        <v>32200</v>
      </c>
      <c r="F59" s="14">
        <v>280.31900000000002</v>
      </c>
      <c r="G59" s="14">
        <f t="shared" si="5"/>
        <v>9026271.8000000007</v>
      </c>
      <c r="H59" s="14"/>
      <c r="I59" s="14"/>
      <c r="J59" s="14">
        <f t="shared" si="3"/>
        <v>9026271.8000000007</v>
      </c>
      <c r="BF59" s="6"/>
      <c r="BG59" s="1" t="s">
        <v>228</v>
      </c>
      <c r="BH59" s="11"/>
    </row>
    <row r="60" spans="1:64" s="5" customFormat="1" ht="33.75" x14ac:dyDescent="0.25">
      <c r="A60" s="2" t="s">
        <v>128</v>
      </c>
      <c r="B60" s="3"/>
      <c r="C60" s="17" t="s">
        <v>550</v>
      </c>
      <c r="D60" s="18" t="s">
        <v>174</v>
      </c>
      <c r="E60" s="8">
        <v>500</v>
      </c>
      <c r="F60" s="14">
        <v>280.31900000000002</v>
      </c>
      <c r="G60" s="14">
        <f t="shared" si="5"/>
        <v>140159.5</v>
      </c>
      <c r="H60" s="14"/>
      <c r="I60" s="14"/>
      <c r="J60" s="14">
        <f t="shared" si="3"/>
        <v>140159.5</v>
      </c>
      <c r="BF60" s="6"/>
      <c r="BG60" s="1" t="s">
        <v>550</v>
      </c>
      <c r="BH60" s="11"/>
    </row>
    <row r="61" spans="1:64" s="5" customFormat="1" ht="33.75" x14ac:dyDescent="0.25">
      <c r="A61" s="2" t="s">
        <v>130</v>
      </c>
      <c r="B61" s="3"/>
      <c r="C61" s="17" t="s">
        <v>229</v>
      </c>
      <c r="D61" s="18" t="s">
        <v>174</v>
      </c>
      <c r="E61" s="8">
        <v>2700</v>
      </c>
      <c r="F61" s="14">
        <v>215.18900000000002</v>
      </c>
      <c r="G61" s="14">
        <f t="shared" si="5"/>
        <v>581010.30000000005</v>
      </c>
      <c r="H61" s="14"/>
      <c r="I61" s="14"/>
      <c r="J61" s="14">
        <f t="shared" si="3"/>
        <v>581010.30000000005</v>
      </c>
      <c r="BF61" s="6"/>
      <c r="BG61" s="1" t="s">
        <v>229</v>
      </c>
      <c r="BH61" s="11"/>
    </row>
    <row r="62" spans="1:64" s="5" customFormat="1" ht="33.75" x14ac:dyDescent="0.25">
      <c r="A62" s="2" t="s">
        <v>132</v>
      </c>
      <c r="B62" s="3"/>
      <c r="C62" s="17" t="s">
        <v>230</v>
      </c>
      <c r="D62" s="18" t="s">
        <v>174</v>
      </c>
      <c r="E62" s="8">
        <v>900</v>
      </c>
      <c r="F62" s="14">
        <v>354.28899999999999</v>
      </c>
      <c r="G62" s="14">
        <f t="shared" si="5"/>
        <v>318860.09999999998</v>
      </c>
      <c r="H62" s="14"/>
      <c r="I62" s="14"/>
      <c r="J62" s="14">
        <f t="shared" si="3"/>
        <v>318860.09999999998</v>
      </c>
      <c r="BF62" s="6"/>
      <c r="BG62" s="1" t="s">
        <v>230</v>
      </c>
      <c r="BH62" s="11"/>
    </row>
    <row r="63" spans="1:64" s="5" customFormat="1" ht="33.75" x14ac:dyDescent="0.25">
      <c r="A63" s="2" t="s">
        <v>134</v>
      </c>
      <c r="B63" s="3"/>
      <c r="C63" s="17" t="s">
        <v>551</v>
      </c>
      <c r="D63" s="18" t="s">
        <v>174</v>
      </c>
      <c r="E63" s="8">
        <v>100</v>
      </c>
      <c r="F63" s="14">
        <v>838.851</v>
      </c>
      <c r="G63" s="14">
        <f t="shared" si="5"/>
        <v>83885.100000000006</v>
      </c>
      <c r="H63" s="14"/>
      <c r="I63" s="14"/>
      <c r="J63" s="14">
        <f t="shared" si="3"/>
        <v>83885.100000000006</v>
      </c>
      <c r="BF63" s="6"/>
      <c r="BG63" s="1" t="s">
        <v>551</v>
      </c>
      <c r="BH63" s="11"/>
    </row>
    <row r="64" spans="1:64" s="5" customFormat="1" ht="33.75" x14ac:dyDescent="0.25">
      <c r="A64" s="2" t="s">
        <v>362</v>
      </c>
      <c r="B64" s="3"/>
      <c r="C64" s="17" t="s">
        <v>552</v>
      </c>
      <c r="D64" s="18" t="s">
        <v>174</v>
      </c>
      <c r="E64" s="8">
        <v>4600</v>
      </c>
      <c r="F64" s="14">
        <v>588.88700000000006</v>
      </c>
      <c r="G64" s="14">
        <f t="shared" si="5"/>
        <v>2708880.2</v>
      </c>
      <c r="H64" s="14"/>
      <c r="I64" s="14"/>
      <c r="J64" s="14">
        <f t="shared" si="3"/>
        <v>2708880.2</v>
      </c>
      <c r="BF64" s="6"/>
      <c r="BG64" s="1" t="s">
        <v>552</v>
      </c>
      <c r="BH64" s="11"/>
    </row>
    <row r="65" spans="1:64" s="5" customFormat="1" ht="33.75" x14ac:dyDescent="0.25">
      <c r="A65" s="2" t="s">
        <v>140</v>
      </c>
      <c r="B65" s="3"/>
      <c r="C65" s="17" t="s">
        <v>553</v>
      </c>
      <c r="D65" s="18" t="s">
        <v>174</v>
      </c>
      <c r="E65" s="8">
        <v>200</v>
      </c>
      <c r="F65" s="14">
        <v>2634.2420000000002</v>
      </c>
      <c r="G65" s="14">
        <f t="shared" si="5"/>
        <v>526848.4</v>
      </c>
      <c r="H65" s="14"/>
      <c r="I65" s="14"/>
      <c r="J65" s="14">
        <f t="shared" si="3"/>
        <v>526848.4</v>
      </c>
      <c r="BF65" s="6"/>
      <c r="BG65" s="1" t="s">
        <v>553</v>
      </c>
      <c r="BH65" s="11"/>
    </row>
    <row r="66" spans="1:64" s="5" customFormat="1" ht="33.75" x14ac:dyDescent="0.25">
      <c r="A66" s="2" t="s">
        <v>364</v>
      </c>
      <c r="B66" s="3"/>
      <c r="C66" s="17" t="s">
        <v>554</v>
      </c>
      <c r="D66" s="18" t="s">
        <v>555</v>
      </c>
      <c r="E66" s="8">
        <v>2</v>
      </c>
      <c r="F66" s="14">
        <v>101519.70400000001</v>
      </c>
      <c r="G66" s="14">
        <f t="shared" si="5"/>
        <v>203039.40800000002</v>
      </c>
      <c r="H66" s="14"/>
      <c r="I66" s="14"/>
      <c r="J66" s="14">
        <f t="shared" si="3"/>
        <v>203039.40800000002</v>
      </c>
      <c r="BF66" s="6"/>
      <c r="BG66" s="1" t="s">
        <v>554</v>
      </c>
      <c r="BH66" s="11"/>
    </row>
    <row r="67" spans="1:64" s="5" customFormat="1" ht="33.75" x14ac:dyDescent="0.25">
      <c r="A67" s="2" t="s">
        <v>365</v>
      </c>
      <c r="B67" s="3"/>
      <c r="C67" s="17" t="s">
        <v>556</v>
      </c>
      <c r="D67" s="18" t="s">
        <v>555</v>
      </c>
      <c r="E67" s="8">
        <v>4</v>
      </c>
      <c r="F67" s="14">
        <v>4462.0029999999997</v>
      </c>
      <c r="G67" s="14">
        <f t="shared" si="5"/>
        <v>17848.011999999999</v>
      </c>
      <c r="H67" s="14"/>
      <c r="I67" s="14"/>
      <c r="J67" s="14">
        <f t="shared" si="3"/>
        <v>17848.011999999999</v>
      </c>
      <c r="BF67" s="6"/>
      <c r="BG67" s="1" t="s">
        <v>556</v>
      </c>
      <c r="BH67" s="11"/>
    </row>
    <row r="68" spans="1:64" s="5" customFormat="1" ht="33.75" x14ac:dyDescent="0.25">
      <c r="A68" s="2" t="s">
        <v>367</v>
      </c>
      <c r="B68" s="3"/>
      <c r="C68" s="17" t="s">
        <v>557</v>
      </c>
      <c r="D68" s="18" t="s">
        <v>555</v>
      </c>
      <c r="E68" s="8">
        <v>19</v>
      </c>
      <c r="F68" s="14">
        <v>6453.7980000000007</v>
      </c>
      <c r="G68" s="14">
        <f t="shared" si="5"/>
        <v>122622.16200000001</v>
      </c>
      <c r="H68" s="14"/>
      <c r="I68" s="14"/>
      <c r="J68" s="14">
        <f t="shared" si="3"/>
        <v>122622.16200000001</v>
      </c>
      <c r="BF68" s="6"/>
      <c r="BG68" s="1" t="s">
        <v>557</v>
      </c>
      <c r="BH68" s="11"/>
    </row>
    <row r="69" spans="1:64" s="5" customFormat="1" ht="33.75" x14ac:dyDescent="0.25">
      <c r="A69" s="2" t="s">
        <v>145</v>
      </c>
      <c r="B69" s="3"/>
      <c r="C69" s="17" t="s">
        <v>558</v>
      </c>
      <c r="D69" s="18" t="s">
        <v>555</v>
      </c>
      <c r="E69" s="8">
        <v>4</v>
      </c>
      <c r="F69" s="14">
        <v>1062.5940000000001</v>
      </c>
      <c r="G69" s="14">
        <f t="shared" si="5"/>
        <v>4250.3760000000002</v>
      </c>
      <c r="H69" s="14"/>
      <c r="I69" s="14"/>
      <c r="J69" s="14">
        <f t="shared" si="3"/>
        <v>4250.3760000000002</v>
      </c>
      <c r="BF69" s="6"/>
      <c r="BG69" s="1" t="s">
        <v>558</v>
      </c>
      <c r="BH69" s="11"/>
    </row>
    <row r="70" spans="1:64" s="5" customFormat="1" ht="33.75" x14ac:dyDescent="0.25">
      <c r="A70" s="2" t="s">
        <v>276</v>
      </c>
      <c r="B70" s="3"/>
      <c r="C70" s="17" t="s">
        <v>559</v>
      </c>
      <c r="D70" s="18" t="s">
        <v>555</v>
      </c>
      <c r="E70" s="8">
        <v>4</v>
      </c>
      <c r="F70" s="14">
        <v>1439.8019999999999</v>
      </c>
      <c r="G70" s="14">
        <f t="shared" si="5"/>
        <v>5759.2079999999996</v>
      </c>
      <c r="H70" s="14"/>
      <c r="I70" s="14"/>
      <c r="J70" s="14">
        <f t="shared" si="3"/>
        <v>5759.2079999999996</v>
      </c>
      <c r="BF70" s="6"/>
      <c r="BG70" s="1" t="s">
        <v>559</v>
      </c>
      <c r="BH70" s="11"/>
    </row>
    <row r="71" spans="1:64" s="66" customFormat="1" ht="33.75" x14ac:dyDescent="0.25">
      <c r="A71" s="67" t="s">
        <v>560</v>
      </c>
      <c r="B71" s="82" t="s">
        <v>166</v>
      </c>
      <c r="C71" s="69" t="s">
        <v>167</v>
      </c>
      <c r="D71" s="70" t="s">
        <v>168</v>
      </c>
      <c r="E71" s="83">
        <v>73.45299</v>
      </c>
      <c r="F71" s="62"/>
      <c r="G71" s="62">
        <f>E71*F71</f>
        <v>0</v>
      </c>
      <c r="H71" s="62">
        <v>59040</v>
      </c>
      <c r="I71" s="62">
        <f>E71*H71</f>
        <v>4336664.5296</v>
      </c>
      <c r="J71" s="62">
        <f t="shared" ref="J71:J108" si="6">G71+I71</f>
        <v>4336664.5296</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167</v>
      </c>
      <c r="BH71" s="73"/>
      <c r="BI71" s="63"/>
      <c r="BJ71" s="63"/>
      <c r="BK71" s="63"/>
      <c r="BL71" s="63"/>
    </row>
    <row r="72" spans="1:64" s="5" customFormat="1" ht="33.75" x14ac:dyDescent="0.25">
      <c r="A72" s="2" t="s">
        <v>280</v>
      </c>
      <c r="B72" s="3"/>
      <c r="C72" s="17" t="s">
        <v>561</v>
      </c>
      <c r="D72" s="18" t="s">
        <v>174</v>
      </c>
      <c r="E72" s="8">
        <v>321</v>
      </c>
      <c r="F72" s="14">
        <v>17627.675999999999</v>
      </c>
      <c r="G72" s="14">
        <f t="shared" ref="G72:G101" si="7">E72*F72</f>
        <v>5658483.9960000003</v>
      </c>
      <c r="H72" s="14"/>
      <c r="I72" s="14"/>
      <c r="J72" s="14">
        <f t="shared" si="6"/>
        <v>5658483.9960000003</v>
      </c>
      <c r="BF72" s="6"/>
      <c r="BG72" s="1" t="s">
        <v>561</v>
      </c>
      <c r="BH72" s="11"/>
    </row>
    <row r="73" spans="1:64" s="5" customFormat="1" ht="33.75" x14ac:dyDescent="0.25">
      <c r="A73" s="2" t="s">
        <v>148</v>
      </c>
      <c r="B73" s="3"/>
      <c r="C73" s="17" t="s">
        <v>562</v>
      </c>
      <c r="D73" s="18" t="s">
        <v>174</v>
      </c>
      <c r="E73" s="8">
        <v>1272</v>
      </c>
      <c r="F73" s="14">
        <v>14209.026000000002</v>
      </c>
      <c r="G73" s="14">
        <f t="shared" si="7"/>
        <v>18073881.072000001</v>
      </c>
      <c r="H73" s="14"/>
      <c r="I73" s="14"/>
      <c r="J73" s="14">
        <f t="shared" si="6"/>
        <v>18073881.072000001</v>
      </c>
      <c r="BF73" s="6"/>
      <c r="BG73" s="1" t="s">
        <v>562</v>
      </c>
      <c r="BH73" s="11"/>
    </row>
    <row r="74" spans="1:64" s="5" customFormat="1" ht="33.75" x14ac:dyDescent="0.25">
      <c r="A74" s="2" t="s">
        <v>283</v>
      </c>
      <c r="B74" s="3"/>
      <c r="C74" s="17" t="s">
        <v>563</v>
      </c>
      <c r="D74" s="18" t="s">
        <v>174</v>
      </c>
      <c r="E74" s="8">
        <v>14</v>
      </c>
      <c r="F74" s="14">
        <v>6737.9390000000003</v>
      </c>
      <c r="G74" s="14">
        <f t="shared" si="7"/>
        <v>94331.146000000008</v>
      </c>
      <c r="H74" s="14"/>
      <c r="I74" s="14"/>
      <c r="J74" s="14">
        <f t="shared" si="6"/>
        <v>94331.146000000008</v>
      </c>
      <c r="BF74" s="6"/>
      <c r="BG74" s="1" t="s">
        <v>563</v>
      </c>
      <c r="BH74" s="11"/>
    </row>
    <row r="75" spans="1:64" s="5" customFormat="1" ht="33.75" x14ac:dyDescent="0.25">
      <c r="A75" s="2" t="s">
        <v>373</v>
      </c>
      <c r="B75" s="3"/>
      <c r="C75" s="17" t="s">
        <v>564</v>
      </c>
      <c r="D75" s="18" t="s">
        <v>174</v>
      </c>
      <c r="E75" s="8">
        <v>64</v>
      </c>
      <c r="F75" s="14">
        <v>4782.8950000000004</v>
      </c>
      <c r="G75" s="14">
        <f t="shared" si="7"/>
        <v>306105.28000000003</v>
      </c>
      <c r="H75" s="14"/>
      <c r="I75" s="14"/>
      <c r="J75" s="14">
        <f t="shared" si="6"/>
        <v>306105.28000000003</v>
      </c>
      <c r="BF75" s="6"/>
      <c r="BG75" s="1" t="s">
        <v>564</v>
      </c>
      <c r="BH75" s="11"/>
    </row>
    <row r="76" spans="1:64" s="5" customFormat="1" ht="56.25" x14ac:dyDescent="0.25">
      <c r="A76" s="2" t="s">
        <v>151</v>
      </c>
      <c r="B76" s="3"/>
      <c r="C76" s="17" t="s">
        <v>565</v>
      </c>
      <c r="D76" s="18" t="s">
        <v>174</v>
      </c>
      <c r="E76" s="8">
        <v>161</v>
      </c>
      <c r="F76" s="14">
        <v>258122.592</v>
      </c>
      <c r="G76" s="14">
        <f t="shared" si="7"/>
        <v>41557737.311999999</v>
      </c>
      <c r="H76" s="14"/>
      <c r="I76" s="14"/>
      <c r="J76" s="14">
        <f t="shared" si="6"/>
        <v>41557737.311999999</v>
      </c>
      <c r="BF76" s="6"/>
      <c r="BG76" s="1" t="s">
        <v>565</v>
      </c>
      <c r="BH76" s="11"/>
    </row>
    <row r="77" spans="1:64" s="5" customFormat="1" ht="56.25" x14ac:dyDescent="0.25">
      <c r="A77" s="2" t="s">
        <v>290</v>
      </c>
      <c r="B77" s="3"/>
      <c r="C77" s="17" t="s">
        <v>566</v>
      </c>
      <c r="D77" s="18" t="s">
        <v>174</v>
      </c>
      <c r="E77" s="8">
        <v>1272</v>
      </c>
      <c r="F77" s="14">
        <v>131830.06200000001</v>
      </c>
      <c r="G77" s="14">
        <f t="shared" si="7"/>
        <v>167687838.86399999</v>
      </c>
      <c r="H77" s="14"/>
      <c r="I77" s="14"/>
      <c r="J77" s="14">
        <f t="shared" si="6"/>
        <v>167687838.86399999</v>
      </c>
      <c r="BF77" s="6"/>
      <c r="BG77" s="1" t="s">
        <v>566</v>
      </c>
      <c r="BH77" s="11"/>
    </row>
    <row r="78" spans="1:64" s="5" customFormat="1" ht="33.75" x14ac:dyDescent="0.25">
      <c r="A78" s="2" t="s">
        <v>154</v>
      </c>
      <c r="B78" s="3"/>
      <c r="C78" s="17" t="s">
        <v>567</v>
      </c>
      <c r="D78" s="18" t="s">
        <v>174</v>
      </c>
      <c r="E78" s="8">
        <v>321</v>
      </c>
      <c r="F78" s="14">
        <v>75387.988000000012</v>
      </c>
      <c r="G78" s="14">
        <f t="shared" si="7"/>
        <v>24199544.148000006</v>
      </c>
      <c r="H78" s="14"/>
      <c r="I78" s="14"/>
      <c r="J78" s="14">
        <f t="shared" si="6"/>
        <v>24199544.148000006</v>
      </c>
      <c r="BF78" s="6"/>
      <c r="BG78" s="1" t="s">
        <v>567</v>
      </c>
      <c r="BH78" s="11"/>
    </row>
    <row r="79" spans="1:64" s="5" customFormat="1" ht="33.75" x14ac:dyDescent="0.25">
      <c r="A79" s="2" t="s">
        <v>156</v>
      </c>
      <c r="B79" s="3"/>
      <c r="C79" s="17" t="s">
        <v>333</v>
      </c>
      <c r="D79" s="18" t="s">
        <v>174</v>
      </c>
      <c r="E79" s="8">
        <v>21</v>
      </c>
      <c r="F79" s="14">
        <v>50292.866000000002</v>
      </c>
      <c r="G79" s="14">
        <f t="shared" si="7"/>
        <v>1056150.186</v>
      </c>
      <c r="H79" s="14"/>
      <c r="I79" s="14"/>
      <c r="J79" s="14">
        <f t="shared" si="6"/>
        <v>1056150.186</v>
      </c>
      <c r="BF79" s="6"/>
      <c r="BG79" s="1" t="s">
        <v>333</v>
      </c>
      <c r="BH79" s="11"/>
    </row>
    <row r="80" spans="1:64" s="5" customFormat="1" ht="45" x14ac:dyDescent="0.25">
      <c r="A80" s="2" t="s">
        <v>296</v>
      </c>
      <c r="B80" s="3"/>
      <c r="C80" s="17" t="s">
        <v>568</v>
      </c>
      <c r="D80" s="18" t="s">
        <v>174</v>
      </c>
      <c r="E80" s="8">
        <v>31</v>
      </c>
      <c r="F80" s="14">
        <v>5989.0869999999995</v>
      </c>
      <c r="G80" s="14">
        <f t="shared" si="7"/>
        <v>185661.69699999999</v>
      </c>
      <c r="H80" s="14"/>
      <c r="I80" s="14"/>
      <c r="J80" s="14">
        <f t="shared" si="6"/>
        <v>185661.69699999999</v>
      </c>
      <c r="BF80" s="6"/>
      <c r="BG80" s="1" t="s">
        <v>568</v>
      </c>
      <c r="BH80" s="11"/>
    </row>
    <row r="81" spans="1:60" s="5" customFormat="1" ht="45" x14ac:dyDescent="0.25">
      <c r="A81" s="2" t="s">
        <v>159</v>
      </c>
      <c r="B81" s="3"/>
      <c r="C81" s="17" t="s">
        <v>569</v>
      </c>
      <c r="D81" s="18" t="s">
        <v>174</v>
      </c>
      <c r="E81" s="8">
        <v>15</v>
      </c>
      <c r="F81" s="14">
        <v>56953.169000000002</v>
      </c>
      <c r="G81" s="14">
        <f t="shared" si="7"/>
        <v>854297.53500000003</v>
      </c>
      <c r="H81" s="14"/>
      <c r="I81" s="14"/>
      <c r="J81" s="14">
        <f t="shared" si="6"/>
        <v>854297.53500000003</v>
      </c>
      <c r="BF81" s="6"/>
      <c r="BG81" s="1" t="s">
        <v>569</v>
      </c>
      <c r="BH81" s="11"/>
    </row>
    <row r="82" spans="1:60" s="5" customFormat="1" ht="45" x14ac:dyDescent="0.25">
      <c r="A82" s="2" t="s">
        <v>161</v>
      </c>
      <c r="B82" s="3"/>
      <c r="C82" s="17" t="s">
        <v>570</v>
      </c>
      <c r="D82" s="18" t="s">
        <v>174</v>
      </c>
      <c r="E82" s="8">
        <v>15</v>
      </c>
      <c r="F82" s="14">
        <v>40885.455000000002</v>
      </c>
      <c r="G82" s="14">
        <f t="shared" si="7"/>
        <v>613281.82500000007</v>
      </c>
      <c r="H82" s="14"/>
      <c r="I82" s="14"/>
      <c r="J82" s="14">
        <f t="shared" si="6"/>
        <v>613281.82500000007</v>
      </c>
      <c r="BF82" s="6"/>
      <c r="BG82" s="1" t="s">
        <v>570</v>
      </c>
      <c r="BH82" s="11"/>
    </row>
    <row r="83" spans="1:60" s="5" customFormat="1" ht="56.25" x14ac:dyDescent="0.25">
      <c r="A83" s="2" t="s">
        <v>163</v>
      </c>
      <c r="B83" s="3"/>
      <c r="C83" s="17" t="s">
        <v>571</v>
      </c>
      <c r="D83" s="18" t="s">
        <v>174</v>
      </c>
      <c r="E83" s="8">
        <v>41</v>
      </c>
      <c r="F83" s="14">
        <v>46821.333000000006</v>
      </c>
      <c r="G83" s="14">
        <f t="shared" si="7"/>
        <v>1919674.6530000002</v>
      </c>
      <c r="H83" s="14"/>
      <c r="I83" s="14"/>
      <c r="J83" s="14">
        <f t="shared" si="6"/>
        <v>1919674.6530000002</v>
      </c>
      <c r="BF83" s="6"/>
      <c r="BG83" s="1" t="s">
        <v>571</v>
      </c>
      <c r="BH83" s="11"/>
    </row>
    <row r="84" spans="1:60" s="5" customFormat="1" ht="56.25" x14ac:dyDescent="0.25">
      <c r="A84" s="2" t="s">
        <v>377</v>
      </c>
      <c r="B84" s="3"/>
      <c r="C84" s="17" t="s">
        <v>572</v>
      </c>
      <c r="D84" s="18" t="s">
        <v>174</v>
      </c>
      <c r="E84" s="8">
        <v>5</v>
      </c>
      <c r="F84" s="14">
        <v>25278.409</v>
      </c>
      <c r="G84" s="14">
        <f t="shared" si="7"/>
        <v>126392.045</v>
      </c>
      <c r="H84" s="14"/>
      <c r="I84" s="14"/>
      <c r="J84" s="14">
        <f t="shared" si="6"/>
        <v>126392.045</v>
      </c>
      <c r="BF84" s="6"/>
      <c r="BG84" s="1" t="s">
        <v>572</v>
      </c>
      <c r="BH84" s="11"/>
    </row>
    <row r="85" spans="1:60" s="5" customFormat="1" ht="56.25" x14ac:dyDescent="0.25">
      <c r="A85" s="2" t="s">
        <v>312</v>
      </c>
      <c r="B85" s="3"/>
      <c r="C85" s="17" t="s">
        <v>573</v>
      </c>
      <c r="D85" s="18" t="s">
        <v>174</v>
      </c>
      <c r="E85" s="8">
        <v>21</v>
      </c>
      <c r="F85" s="14">
        <v>32068.725000000002</v>
      </c>
      <c r="G85" s="14">
        <f t="shared" si="7"/>
        <v>673443.22500000009</v>
      </c>
      <c r="H85" s="14"/>
      <c r="I85" s="14"/>
      <c r="J85" s="14">
        <f t="shared" si="6"/>
        <v>673443.22500000009</v>
      </c>
      <c r="BF85" s="6"/>
      <c r="BG85" s="1" t="s">
        <v>573</v>
      </c>
      <c r="BH85" s="11"/>
    </row>
    <row r="86" spans="1:60" s="5" customFormat="1" ht="56.25" x14ac:dyDescent="0.25">
      <c r="A86" s="2" t="s">
        <v>314</v>
      </c>
      <c r="B86" s="3"/>
      <c r="C86" s="17" t="s">
        <v>574</v>
      </c>
      <c r="D86" s="18" t="s">
        <v>174</v>
      </c>
      <c r="E86" s="8">
        <v>21</v>
      </c>
      <c r="F86" s="14">
        <v>15504.749</v>
      </c>
      <c r="G86" s="14">
        <f t="shared" si="7"/>
        <v>325599.72899999999</v>
      </c>
      <c r="H86" s="14"/>
      <c r="I86" s="14"/>
      <c r="J86" s="14">
        <f t="shared" si="6"/>
        <v>325599.72899999999</v>
      </c>
      <c r="BF86" s="6"/>
      <c r="BG86" s="1" t="s">
        <v>574</v>
      </c>
      <c r="BH86" s="11"/>
    </row>
    <row r="87" spans="1:60" s="5" customFormat="1" ht="45" x14ac:dyDescent="0.25">
      <c r="A87" s="2" t="s">
        <v>316</v>
      </c>
      <c r="B87" s="3"/>
      <c r="C87" s="17" t="s">
        <v>575</v>
      </c>
      <c r="D87" s="18" t="s">
        <v>174</v>
      </c>
      <c r="E87" s="8">
        <v>10</v>
      </c>
      <c r="F87" s="14">
        <v>11781.197999999999</v>
      </c>
      <c r="G87" s="14">
        <f t="shared" si="7"/>
        <v>117811.97999999998</v>
      </c>
      <c r="H87" s="14"/>
      <c r="I87" s="14"/>
      <c r="J87" s="14">
        <f t="shared" si="6"/>
        <v>117811.97999999998</v>
      </c>
      <c r="BF87" s="6"/>
      <c r="BG87" s="1" t="s">
        <v>575</v>
      </c>
      <c r="BH87" s="11"/>
    </row>
    <row r="88" spans="1:60" s="5" customFormat="1" ht="45" x14ac:dyDescent="0.25">
      <c r="A88" s="2" t="s">
        <v>318</v>
      </c>
      <c r="B88" s="3"/>
      <c r="C88" s="17" t="s">
        <v>576</v>
      </c>
      <c r="D88" s="18" t="s">
        <v>174</v>
      </c>
      <c r="E88" s="8">
        <v>106</v>
      </c>
      <c r="F88" s="14">
        <v>7814.6639999999998</v>
      </c>
      <c r="G88" s="14">
        <f t="shared" si="7"/>
        <v>828354.38399999996</v>
      </c>
      <c r="H88" s="14"/>
      <c r="I88" s="14"/>
      <c r="J88" s="14">
        <f t="shared" si="6"/>
        <v>828354.38399999996</v>
      </c>
      <c r="BF88" s="6"/>
      <c r="BG88" s="1" t="s">
        <v>576</v>
      </c>
      <c r="BH88" s="11"/>
    </row>
    <row r="89" spans="1:60" s="5" customFormat="1" ht="45" x14ac:dyDescent="0.25">
      <c r="A89" s="2" t="s">
        <v>577</v>
      </c>
      <c r="B89" s="3"/>
      <c r="C89" s="17" t="s">
        <v>578</v>
      </c>
      <c r="D89" s="18" t="s">
        <v>174</v>
      </c>
      <c r="E89" s="8">
        <v>34</v>
      </c>
      <c r="F89" s="14">
        <v>7045.0380000000005</v>
      </c>
      <c r="G89" s="14">
        <f t="shared" si="7"/>
        <v>239531.29200000002</v>
      </c>
      <c r="H89" s="14"/>
      <c r="I89" s="14"/>
      <c r="J89" s="14">
        <f t="shared" si="6"/>
        <v>239531.29200000002</v>
      </c>
      <c r="BF89" s="6"/>
      <c r="BG89" s="1" t="s">
        <v>578</v>
      </c>
      <c r="BH89" s="11"/>
    </row>
    <row r="90" spans="1:60" s="5" customFormat="1" ht="45" x14ac:dyDescent="0.25">
      <c r="A90" s="2" t="s">
        <v>579</v>
      </c>
      <c r="B90" s="3"/>
      <c r="C90" s="17" t="s">
        <v>580</v>
      </c>
      <c r="D90" s="18" t="s">
        <v>174</v>
      </c>
      <c r="E90" s="8">
        <v>70</v>
      </c>
      <c r="F90" s="14">
        <v>4203.3420000000006</v>
      </c>
      <c r="G90" s="14">
        <f t="shared" si="7"/>
        <v>294233.94000000006</v>
      </c>
      <c r="H90" s="14"/>
      <c r="I90" s="14"/>
      <c r="J90" s="14">
        <f t="shared" si="6"/>
        <v>294233.94000000006</v>
      </c>
      <c r="BF90" s="6"/>
      <c r="BG90" s="1" t="s">
        <v>580</v>
      </c>
      <c r="BH90" s="11"/>
    </row>
    <row r="91" spans="1:60" s="5" customFormat="1" ht="45" x14ac:dyDescent="0.25">
      <c r="A91" s="2" t="s">
        <v>384</v>
      </c>
      <c r="B91" s="3"/>
      <c r="C91" s="17" t="s">
        <v>581</v>
      </c>
      <c r="D91" s="18" t="s">
        <v>174</v>
      </c>
      <c r="E91" s="8">
        <v>45</v>
      </c>
      <c r="F91" s="14">
        <v>6749.0280000000012</v>
      </c>
      <c r="G91" s="14">
        <f t="shared" si="7"/>
        <v>303706.26000000007</v>
      </c>
      <c r="H91" s="14"/>
      <c r="I91" s="14"/>
      <c r="J91" s="14">
        <f t="shared" si="6"/>
        <v>303706.26000000007</v>
      </c>
      <c r="BF91" s="6"/>
      <c r="BG91" s="1" t="s">
        <v>581</v>
      </c>
      <c r="BH91" s="11"/>
    </row>
    <row r="92" spans="1:60" s="5" customFormat="1" ht="45" x14ac:dyDescent="0.25">
      <c r="A92" s="2" t="s">
        <v>385</v>
      </c>
      <c r="B92" s="3"/>
      <c r="C92" s="17" t="s">
        <v>582</v>
      </c>
      <c r="D92" s="18" t="s">
        <v>174</v>
      </c>
      <c r="E92" s="8">
        <v>320</v>
      </c>
      <c r="F92" s="14">
        <v>5920.2</v>
      </c>
      <c r="G92" s="14">
        <f t="shared" si="7"/>
        <v>1894464</v>
      </c>
      <c r="H92" s="14"/>
      <c r="I92" s="14"/>
      <c r="J92" s="14">
        <f t="shared" si="6"/>
        <v>1894464</v>
      </c>
      <c r="BF92" s="6"/>
      <c r="BG92" s="1" t="s">
        <v>582</v>
      </c>
      <c r="BH92" s="11"/>
    </row>
    <row r="93" spans="1:60" s="5" customFormat="1" ht="33.75" x14ac:dyDescent="0.25">
      <c r="A93" s="2" t="s">
        <v>583</v>
      </c>
      <c r="B93" s="3"/>
      <c r="C93" s="17" t="s">
        <v>584</v>
      </c>
      <c r="D93" s="18" t="s">
        <v>174</v>
      </c>
      <c r="E93" s="8">
        <v>60</v>
      </c>
      <c r="F93" s="14">
        <v>3966.5340000000001</v>
      </c>
      <c r="G93" s="14">
        <f t="shared" si="7"/>
        <v>237992.04</v>
      </c>
      <c r="H93" s="14"/>
      <c r="I93" s="14"/>
      <c r="J93" s="14">
        <f t="shared" si="6"/>
        <v>237992.04</v>
      </c>
      <c r="BF93" s="6"/>
      <c r="BG93" s="1" t="s">
        <v>584</v>
      </c>
      <c r="BH93" s="11"/>
    </row>
    <row r="94" spans="1:60" s="5" customFormat="1" ht="45" x14ac:dyDescent="0.25">
      <c r="A94" s="2" t="s">
        <v>585</v>
      </c>
      <c r="B94" s="3"/>
      <c r="C94" s="17" t="s">
        <v>586</v>
      </c>
      <c r="D94" s="18" t="s">
        <v>174</v>
      </c>
      <c r="E94" s="8">
        <v>2668</v>
      </c>
      <c r="F94" s="14">
        <v>4440.1500000000005</v>
      </c>
      <c r="G94" s="14">
        <f t="shared" si="7"/>
        <v>11846320.200000001</v>
      </c>
      <c r="H94" s="14"/>
      <c r="I94" s="14"/>
      <c r="J94" s="14">
        <f t="shared" si="6"/>
        <v>11846320.200000001</v>
      </c>
      <c r="BF94" s="6"/>
      <c r="BG94" s="1" t="s">
        <v>586</v>
      </c>
      <c r="BH94" s="11"/>
    </row>
    <row r="95" spans="1:60" s="5" customFormat="1" ht="33.75" x14ac:dyDescent="0.25">
      <c r="A95" s="2" t="s">
        <v>587</v>
      </c>
      <c r="B95" s="3"/>
      <c r="C95" s="17" t="s">
        <v>588</v>
      </c>
      <c r="D95" s="18" t="s">
        <v>174</v>
      </c>
      <c r="E95" s="8">
        <v>178</v>
      </c>
      <c r="F95" s="14">
        <v>2782.4940000000001</v>
      </c>
      <c r="G95" s="14">
        <f t="shared" si="7"/>
        <v>495283.93200000003</v>
      </c>
      <c r="H95" s="14"/>
      <c r="I95" s="14"/>
      <c r="J95" s="14">
        <f t="shared" si="6"/>
        <v>495283.93200000003</v>
      </c>
      <c r="BF95" s="6"/>
      <c r="BG95" s="1" t="s">
        <v>588</v>
      </c>
      <c r="BH95" s="11"/>
    </row>
    <row r="96" spans="1:60" s="5" customFormat="1" ht="33.75" x14ac:dyDescent="0.25">
      <c r="A96" s="2" t="s">
        <v>390</v>
      </c>
      <c r="B96" s="3"/>
      <c r="C96" s="17" t="s">
        <v>196</v>
      </c>
      <c r="D96" s="18" t="s">
        <v>174</v>
      </c>
      <c r="E96" s="8">
        <v>2712</v>
      </c>
      <c r="F96" s="14">
        <v>447.73300000000006</v>
      </c>
      <c r="G96" s="14">
        <f t="shared" si="7"/>
        <v>1214251.8960000002</v>
      </c>
      <c r="H96" s="14"/>
      <c r="I96" s="14"/>
      <c r="J96" s="14">
        <f t="shared" si="6"/>
        <v>1214251.8960000002</v>
      </c>
      <c r="BF96" s="6"/>
      <c r="BG96" s="1" t="s">
        <v>196</v>
      </c>
      <c r="BH96" s="11"/>
    </row>
    <row r="97" spans="1:66" s="5" customFormat="1" ht="45" x14ac:dyDescent="0.25">
      <c r="A97" s="2" t="s">
        <v>391</v>
      </c>
      <c r="B97" s="3"/>
      <c r="C97" s="17" t="s">
        <v>589</v>
      </c>
      <c r="D97" s="18" t="s">
        <v>174</v>
      </c>
      <c r="E97" s="8">
        <v>168</v>
      </c>
      <c r="F97" s="14">
        <v>592.02</v>
      </c>
      <c r="G97" s="14">
        <f t="shared" si="7"/>
        <v>99459.36</v>
      </c>
      <c r="H97" s="14"/>
      <c r="I97" s="14"/>
      <c r="J97" s="14">
        <f t="shared" si="6"/>
        <v>99459.36</v>
      </c>
      <c r="BF97" s="6"/>
      <c r="BG97" s="1" t="s">
        <v>589</v>
      </c>
      <c r="BH97" s="11"/>
    </row>
    <row r="98" spans="1:66" s="5" customFormat="1" ht="33.75" x14ac:dyDescent="0.25">
      <c r="A98" s="2" t="s">
        <v>590</v>
      </c>
      <c r="B98" s="3"/>
      <c r="C98" s="17" t="s">
        <v>591</v>
      </c>
      <c r="D98" s="18" t="s">
        <v>174</v>
      </c>
      <c r="E98" s="8">
        <v>143</v>
      </c>
      <c r="F98" s="14">
        <v>298.49300000000005</v>
      </c>
      <c r="G98" s="14">
        <f t="shared" si="7"/>
        <v>42684.499000000011</v>
      </c>
      <c r="H98" s="14"/>
      <c r="I98" s="14"/>
      <c r="J98" s="14">
        <f t="shared" si="6"/>
        <v>42684.499000000011</v>
      </c>
      <c r="BF98" s="6"/>
      <c r="BG98" s="1" t="s">
        <v>591</v>
      </c>
      <c r="BH98" s="11"/>
    </row>
    <row r="99" spans="1:66" s="5" customFormat="1" ht="45" x14ac:dyDescent="0.25">
      <c r="A99" s="2" t="s">
        <v>592</v>
      </c>
      <c r="B99" s="3"/>
      <c r="C99" s="17" t="s">
        <v>593</v>
      </c>
      <c r="D99" s="18" t="s">
        <v>174</v>
      </c>
      <c r="E99" s="8">
        <v>346</v>
      </c>
      <c r="F99" s="14">
        <v>2066.1289999999999</v>
      </c>
      <c r="G99" s="14">
        <f t="shared" si="7"/>
        <v>714880.63399999996</v>
      </c>
      <c r="H99" s="14"/>
      <c r="I99" s="14"/>
      <c r="J99" s="14">
        <f t="shared" si="6"/>
        <v>714880.63399999996</v>
      </c>
      <c r="BF99" s="6"/>
      <c r="BG99" s="1" t="s">
        <v>593</v>
      </c>
      <c r="BH99" s="11"/>
    </row>
    <row r="100" spans="1:66" s="5" customFormat="1" ht="45" x14ac:dyDescent="0.25">
      <c r="A100" s="2" t="s">
        <v>394</v>
      </c>
      <c r="B100" s="3"/>
      <c r="C100" s="17" t="s">
        <v>594</v>
      </c>
      <c r="D100" s="18" t="s">
        <v>174</v>
      </c>
      <c r="E100" s="8">
        <v>1377</v>
      </c>
      <c r="F100" s="14">
        <v>1823.0549999999998</v>
      </c>
      <c r="G100" s="14">
        <f t="shared" si="7"/>
        <v>2510346.7349999999</v>
      </c>
      <c r="H100" s="14"/>
      <c r="I100" s="14"/>
      <c r="J100" s="14">
        <f t="shared" si="6"/>
        <v>2510346.7349999999</v>
      </c>
      <c r="BF100" s="6"/>
      <c r="BG100" s="1" t="s">
        <v>594</v>
      </c>
      <c r="BH100" s="11"/>
    </row>
    <row r="101" spans="1:66" s="5" customFormat="1" ht="15" x14ac:dyDescent="0.25">
      <c r="A101" s="2" t="s">
        <v>595</v>
      </c>
      <c r="B101" s="3"/>
      <c r="C101" s="17" t="s">
        <v>596</v>
      </c>
      <c r="D101" s="18" t="s">
        <v>226</v>
      </c>
      <c r="E101" s="8">
        <v>370</v>
      </c>
      <c r="F101" s="14">
        <v>681</v>
      </c>
      <c r="G101" s="14">
        <f t="shared" si="7"/>
        <v>251970</v>
      </c>
      <c r="H101" s="14"/>
      <c r="I101" s="14"/>
      <c r="J101" s="14">
        <f t="shared" si="6"/>
        <v>251970</v>
      </c>
      <c r="BF101" s="6"/>
      <c r="BG101" s="1" t="s">
        <v>596</v>
      </c>
      <c r="BH101" s="11"/>
    </row>
    <row r="102" spans="1:66" s="66" customFormat="1" ht="33.75" x14ac:dyDescent="0.25">
      <c r="A102" s="67" t="s">
        <v>396</v>
      </c>
      <c r="B102" s="82" t="s">
        <v>237</v>
      </c>
      <c r="C102" s="69" t="s">
        <v>238</v>
      </c>
      <c r="D102" s="70" t="s">
        <v>239</v>
      </c>
      <c r="E102" s="72">
        <v>288.2</v>
      </c>
      <c r="F102" s="62"/>
      <c r="G102" s="62">
        <f>E102*F102</f>
        <v>0</v>
      </c>
      <c r="H102" s="62">
        <v>10080</v>
      </c>
      <c r="I102" s="62">
        <f>E102*H102</f>
        <v>2905056</v>
      </c>
      <c r="J102" s="62">
        <f t="shared" si="6"/>
        <v>2905056</v>
      </c>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4"/>
      <c r="BG102" s="65" t="s">
        <v>238</v>
      </c>
      <c r="BH102" s="73"/>
      <c r="BI102" s="63"/>
      <c r="BJ102" s="63"/>
      <c r="BK102" s="63"/>
      <c r="BL102" s="63"/>
      <c r="BN102" s="76"/>
    </row>
    <row r="103" spans="1:66" s="5" customFormat="1" ht="45" x14ac:dyDescent="0.25">
      <c r="A103" s="2" t="s">
        <v>597</v>
      </c>
      <c r="B103" s="3"/>
      <c r="C103" s="17" t="s">
        <v>598</v>
      </c>
      <c r="D103" s="18" t="s">
        <v>174</v>
      </c>
      <c r="E103" s="8">
        <v>1742</v>
      </c>
      <c r="F103" s="14">
        <v>2276.9500000000003</v>
      </c>
      <c r="G103" s="14">
        <f t="shared" ref="G103:G105" si="8">E103*F103</f>
        <v>3966446.9000000004</v>
      </c>
      <c r="H103" s="14"/>
      <c r="I103" s="14">
        <f>E103*H103</f>
        <v>0</v>
      </c>
      <c r="J103" s="14">
        <f t="shared" si="6"/>
        <v>3966446.9000000004</v>
      </c>
      <c r="BF103" s="6"/>
      <c r="BG103" s="1" t="s">
        <v>598</v>
      </c>
      <c r="BH103" s="11"/>
    </row>
    <row r="104" spans="1:66" s="5" customFormat="1" ht="45" x14ac:dyDescent="0.25">
      <c r="A104" s="2" t="s">
        <v>599</v>
      </c>
      <c r="B104" s="3"/>
      <c r="C104" s="17" t="s">
        <v>600</v>
      </c>
      <c r="D104" s="18" t="s">
        <v>174</v>
      </c>
      <c r="E104" s="8">
        <v>84</v>
      </c>
      <c r="F104" s="14">
        <v>758.98333333333346</v>
      </c>
      <c r="G104" s="14">
        <f t="shared" si="8"/>
        <v>63754.600000000013</v>
      </c>
      <c r="H104" s="14"/>
      <c r="I104" s="14">
        <f t="shared" ref="I104:I105" si="9">E104*H104</f>
        <v>0</v>
      </c>
      <c r="J104" s="14">
        <f t="shared" si="6"/>
        <v>63754.600000000013</v>
      </c>
      <c r="BF104" s="6"/>
      <c r="BG104" s="1" t="s">
        <v>600</v>
      </c>
      <c r="BH104" s="11"/>
    </row>
    <row r="105" spans="1:66" s="5" customFormat="1" ht="45" x14ac:dyDescent="0.25">
      <c r="A105" s="2" t="s">
        <v>399</v>
      </c>
      <c r="B105" s="3"/>
      <c r="C105" s="17" t="s">
        <v>601</v>
      </c>
      <c r="D105" s="18" t="s">
        <v>174</v>
      </c>
      <c r="E105" s="8">
        <v>1056</v>
      </c>
      <c r="F105" s="14">
        <v>3415.4250000000002</v>
      </c>
      <c r="G105" s="14">
        <f t="shared" si="8"/>
        <v>3606688.8000000003</v>
      </c>
      <c r="H105" s="14"/>
      <c r="I105" s="14">
        <f t="shared" si="9"/>
        <v>0</v>
      </c>
      <c r="J105" s="14">
        <f t="shared" si="6"/>
        <v>3606688.8000000003</v>
      </c>
      <c r="BF105" s="6"/>
      <c r="BG105" s="1" t="s">
        <v>601</v>
      </c>
      <c r="BH105" s="11"/>
    </row>
    <row r="106" spans="1:66" s="66" customFormat="1" ht="56.25" x14ac:dyDescent="0.25">
      <c r="A106" s="67" t="s">
        <v>602</v>
      </c>
      <c r="B106" s="82" t="s">
        <v>257</v>
      </c>
      <c r="C106" s="69" t="s">
        <v>258</v>
      </c>
      <c r="D106" s="70" t="s">
        <v>259</v>
      </c>
      <c r="E106" s="87">
        <v>0.106667</v>
      </c>
      <c r="F106" s="62"/>
      <c r="G106" s="62">
        <f>E106*F106</f>
        <v>0</v>
      </c>
      <c r="H106" s="62">
        <v>7696.1376</v>
      </c>
      <c r="I106" s="62">
        <f>E106*H106</f>
        <v>820.92390937920004</v>
      </c>
      <c r="J106" s="62">
        <f t="shared" si="6"/>
        <v>820.92390937920004</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258</v>
      </c>
      <c r="BH106" s="73"/>
      <c r="BI106" s="63"/>
      <c r="BJ106" s="63"/>
      <c r="BK106" s="63"/>
      <c r="BL106" s="63"/>
    </row>
    <row r="107" spans="1:66" s="5" customFormat="1" ht="15" x14ac:dyDescent="0.25">
      <c r="A107" s="2" t="s">
        <v>603</v>
      </c>
      <c r="B107" s="3" t="s">
        <v>260</v>
      </c>
      <c r="C107" s="17" t="s">
        <v>261</v>
      </c>
      <c r="D107" s="18" t="s">
        <v>243</v>
      </c>
      <c r="E107" s="25">
        <v>1.6000000000000001E-3</v>
      </c>
      <c r="F107" s="14">
        <v>1850000</v>
      </c>
      <c r="G107" s="14">
        <f t="shared" ref="G107:G108" si="10">E107*F107</f>
        <v>2960</v>
      </c>
      <c r="H107" s="14"/>
      <c r="I107" s="14"/>
      <c r="J107" s="14">
        <f t="shared" si="6"/>
        <v>2960</v>
      </c>
      <c r="BF107" s="6"/>
      <c r="BG107" s="1" t="s">
        <v>261</v>
      </c>
      <c r="BH107" s="11"/>
    </row>
    <row r="108" spans="1:66" s="5" customFormat="1" ht="22.5" x14ac:dyDescent="0.25">
      <c r="A108" s="2" t="s">
        <v>402</v>
      </c>
      <c r="B108" s="3" t="s">
        <v>262</v>
      </c>
      <c r="C108" s="17" t="s">
        <v>263</v>
      </c>
      <c r="D108" s="18" t="s">
        <v>174</v>
      </c>
      <c r="E108" s="8">
        <v>4</v>
      </c>
      <c r="F108" s="14">
        <v>5480.96</v>
      </c>
      <c r="G108" s="14">
        <f t="shared" si="10"/>
        <v>21923.84</v>
      </c>
      <c r="H108" s="14"/>
      <c r="I108" s="14"/>
      <c r="J108" s="14">
        <f t="shared" si="6"/>
        <v>21923.84</v>
      </c>
      <c r="BF108" s="6"/>
      <c r="BG108" s="1" t="s">
        <v>263</v>
      </c>
      <c r="BH108" s="11"/>
    </row>
    <row r="109" spans="1:66" x14ac:dyDescent="0.25">
      <c r="G109" s="15">
        <f t="shared" ref="G109:I109" si="11">SUM(G3:G108)</f>
        <v>414563605.05970013</v>
      </c>
      <c r="H109" s="15"/>
      <c r="I109" s="15">
        <f t="shared" si="11"/>
        <v>11006341.848793698</v>
      </c>
      <c r="J109" s="15">
        <f>SUM(J3:J108)</f>
        <v>425569946.90849376</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Q100"/>
  <sheetViews>
    <sheetView topLeftCell="C1" workbookViewId="0">
      <pane ySplit="1" topLeftCell="A2" activePane="bottomLeft" state="frozen"/>
      <selection pane="bottomLeft" activeCell="F102" sqref="F102"/>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9" width="23" style="1" customWidth="1"/>
    <col min="70"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M1" s="89"/>
      <c r="BN1" s="94"/>
      <c r="BO1" s="90"/>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2.5466199999999999</v>
      </c>
      <c r="F3" s="62"/>
      <c r="G3" s="62">
        <f>E3*F3</f>
        <v>0</v>
      </c>
      <c r="H3" s="62">
        <v>126379.28</v>
      </c>
      <c r="I3" s="62">
        <f>E3*H3</f>
        <v>321840.0020336</v>
      </c>
      <c r="J3" s="62">
        <f t="shared" ref="J3" si="0">G3+I3</f>
        <v>321840.0020336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M3" s="76"/>
    </row>
    <row r="4" spans="1:69" s="5" customFormat="1" ht="15" x14ac:dyDescent="0.25">
      <c r="A4" s="2" t="s">
        <v>4</v>
      </c>
      <c r="B4" s="3" t="s">
        <v>169</v>
      </c>
      <c r="C4" s="17" t="s">
        <v>170</v>
      </c>
      <c r="D4" s="18" t="s">
        <v>171</v>
      </c>
      <c r="E4" s="27">
        <v>6.4684150000000002</v>
      </c>
      <c r="F4" s="14">
        <v>380</v>
      </c>
      <c r="G4" s="14">
        <f>E4*F4</f>
        <v>2457.9976999999999</v>
      </c>
      <c r="H4" s="14"/>
      <c r="I4" s="14"/>
      <c r="J4" s="14">
        <f t="shared" ref="J4:J70" si="1">G4+I4</f>
        <v>2457.9976999999999</v>
      </c>
      <c r="BF4" s="6"/>
      <c r="BG4" s="1" t="s">
        <v>170</v>
      </c>
    </row>
    <row r="5" spans="1:69" s="5" customFormat="1" ht="45" x14ac:dyDescent="0.25">
      <c r="A5" s="2" t="s">
        <v>172</v>
      </c>
      <c r="B5" s="3"/>
      <c r="C5" s="17" t="s">
        <v>322</v>
      </c>
      <c r="D5" s="18" t="s">
        <v>174</v>
      </c>
      <c r="E5" s="8">
        <v>30</v>
      </c>
      <c r="F5" s="14">
        <v>84117.618000000002</v>
      </c>
      <c r="G5" s="14">
        <f t="shared" ref="G5:G16" si="2">E5*F5</f>
        <v>2523528.54</v>
      </c>
      <c r="H5" s="14"/>
      <c r="I5" s="14">
        <f t="shared" ref="I5:I70" si="3">E5*H5</f>
        <v>0</v>
      </c>
      <c r="J5" s="14">
        <f t="shared" si="1"/>
        <v>2523528.54</v>
      </c>
      <c r="BF5" s="6"/>
      <c r="BG5" s="1" t="s">
        <v>322</v>
      </c>
    </row>
    <row r="6" spans="1:69" s="5" customFormat="1" ht="33.75" x14ac:dyDescent="0.25">
      <c r="A6" s="2" t="s">
        <v>175</v>
      </c>
      <c r="B6" s="3"/>
      <c r="C6" s="17" t="s">
        <v>323</v>
      </c>
      <c r="D6" s="18" t="s">
        <v>174</v>
      </c>
      <c r="E6" s="8">
        <v>10</v>
      </c>
      <c r="F6" s="14">
        <v>22539.491000000002</v>
      </c>
      <c r="G6" s="14">
        <f t="shared" si="2"/>
        <v>225394.91000000003</v>
      </c>
      <c r="H6" s="14"/>
      <c r="I6" s="14">
        <f t="shared" si="3"/>
        <v>0</v>
      </c>
      <c r="J6" s="14">
        <f t="shared" si="1"/>
        <v>225394.91000000003</v>
      </c>
      <c r="BF6" s="6"/>
      <c r="BG6" s="1" t="s">
        <v>323</v>
      </c>
    </row>
    <row r="7" spans="1:69" s="5" customFormat="1" ht="33.75" x14ac:dyDescent="0.25">
      <c r="A7" s="2" t="s">
        <v>177</v>
      </c>
      <c r="B7" s="3"/>
      <c r="C7" s="17" t="s">
        <v>324</v>
      </c>
      <c r="D7" s="18" t="s">
        <v>174</v>
      </c>
      <c r="E7" s="8">
        <v>4</v>
      </c>
      <c r="F7" s="14">
        <v>19348.394</v>
      </c>
      <c r="G7" s="14">
        <f t="shared" si="2"/>
        <v>77393.576000000001</v>
      </c>
      <c r="H7" s="14"/>
      <c r="I7" s="14">
        <f t="shared" si="3"/>
        <v>0</v>
      </c>
      <c r="J7" s="14">
        <f t="shared" si="1"/>
        <v>77393.576000000001</v>
      </c>
      <c r="BF7" s="6"/>
      <c r="BG7" s="1" t="s">
        <v>324</v>
      </c>
    </row>
    <row r="8" spans="1:69" s="5" customFormat="1" ht="45" x14ac:dyDescent="0.25">
      <c r="A8" s="2" t="s">
        <v>179</v>
      </c>
      <c r="B8" s="3"/>
      <c r="C8" s="17" t="s">
        <v>325</v>
      </c>
      <c r="D8" s="18" t="s">
        <v>174</v>
      </c>
      <c r="E8" s="8">
        <v>10</v>
      </c>
      <c r="F8" s="14">
        <v>23030.670000000002</v>
      </c>
      <c r="G8" s="14">
        <f t="shared" si="2"/>
        <v>230306.7</v>
      </c>
      <c r="H8" s="14"/>
      <c r="I8" s="14">
        <f t="shared" si="3"/>
        <v>0</v>
      </c>
      <c r="J8" s="14">
        <f t="shared" si="1"/>
        <v>230306.7</v>
      </c>
      <c r="BF8" s="6"/>
      <c r="BG8" s="1" t="s">
        <v>325</v>
      </c>
    </row>
    <row r="9" spans="1:69" s="5" customFormat="1" ht="33.75" x14ac:dyDescent="0.25">
      <c r="A9" s="2" t="s">
        <v>181</v>
      </c>
      <c r="B9" s="3"/>
      <c r="C9" s="17" t="s">
        <v>173</v>
      </c>
      <c r="D9" s="18" t="s">
        <v>174</v>
      </c>
      <c r="E9" s="8">
        <v>240</v>
      </c>
      <c r="F9" s="14">
        <v>21505.613999999998</v>
      </c>
      <c r="G9" s="14">
        <f t="shared" si="2"/>
        <v>5161347.3599999994</v>
      </c>
      <c r="H9" s="14"/>
      <c r="I9" s="14">
        <f t="shared" si="3"/>
        <v>0</v>
      </c>
      <c r="J9" s="14">
        <f t="shared" si="1"/>
        <v>5161347.3599999994</v>
      </c>
      <c r="BF9" s="6"/>
      <c r="BG9" s="1" t="s">
        <v>173</v>
      </c>
    </row>
    <row r="10" spans="1:69" s="5" customFormat="1" ht="33.75" x14ac:dyDescent="0.25">
      <c r="A10" s="2" t="s">
        <v>183</v>
      </c>
      <c r="B10" s="3"/>
      <c r="C10" s="17" t="s">
        <v>176</v>
      </c>
      <c r="D10" s="18" t="s">
        <v>174</v>
      </c>
      <c r="E10" s="8">
        <v>60</v>
      </c>
      <c r="F10" s="14">
        <v>3421.34</v>
      </c>
      <c r="G10" s="14">
        <f t="shared" si="2"/>
        <v>205280.40000000002</v>
      </c>
      <c r="H10" s="14"/>
      <c r="I10" s="14">
        <f t="shared" si="3"/>
        <v>0</v>
      </c>
      <c r="J10" s="14">
        <f t="shared" si="1"/>
        <v>205280.40000000002</v>
      </c>
      <c r="BF10" s="6"/>
      <c r="BG10" s="1" t="s">
        <v>176</v>
      </c>
    </row>
    <row r="11" spans="1:69" s="5" customFormat="1" ht="33.75" x14ac:dyDescent="0.25">
      <c r="A11" s="2" t="s">
        <v>185</v>
      </c>
      <c r="B11" s="3"/>
      <c r="C11" s="17" t="s">
        <v>604</v>
      </c>
      <c r="D11" s="18" t="s">
        <v>174</v>
      </c>
      <c r="E11" s="8">
        <v>50</v>
      </c>
      <c r="F11" s="14">
        <v>2486.4840000000004</v>
      </c>
      <c r="G11" s="14">
        <f t="shared" si="2"/>
        <v>124324.20000000001</v>
      </c>
      <c r="H11" s="14"/>
      <c r="I11" s="14">
        <f t="shared" si="3"/>
        <v>0</v>
      </c>
      <c r="J11" s="14">
        <f t="shared" si="1"/>
        <v>124324.20000000001</v>
      </c>
      <c r="BF11" s="6"/>
      <c r="BG11" s="1" t="s">
        <v>604</v>
      </c>
    </row>
    <row r="12" spans="1:69" s="5" customFormat="1" ht="33.75" x14ac:dyDescent="0.25">
      <c r="A12" s="2" t="s">
        <v>187</v>
      </c>
      <c r="B12" s="3"/>
      <c r="C12" s="17" t="s">
        <v>192</v>
      </c>
      <c r="D12" s="18" t="s">
        <v>174</v>
      </c>
      <c r="E12" s="8">
        <v>152</v>
      </c>
      <c r="F12" s="14">
        <v>4861.7400000000007</v>
      </c>
      <c r="G12" s="14">
        <f t="shared" si="2"/>
        <v>738984.4800000001</v>
      </c>
      <c r="H12" s="14"/>
      <c r="I12" s="14">
        <f t="shared" si="3"/>
        <v>0</v>
      </c>
      <c r="J12" s="14">
        <f t="shared" si="1"/>
        <v>738984.4800000001</v>
      </c>
      <c r="BF12" s="6"/>
      <c r="BG12" s="1" t="s">
        <v>192</v>
      </c>
    </row>
    <row r="13" spans="1:69" s="5" customFormat="1" ht="15" x14ac:dyDescent="0.25">
      <c r="A13" s="2" t="s">
        <v>189</v>
      </c>
      <c r="B13" s="3"/>
      <c r="C13" s="17" t="s">
        <v>193</v>
      </c>
      <c r="D13" s="18" t="s">
        <v>39</v>
      </c>
      <c r="E13" s="8">
        <v>150</v>
      </c>
      <c r="F13" s="14">
        <v>391.15699999999998</v>
      </c>
      <c r="G13" s="14">
        <f t="shared" si="2"/>
        <v>58673.549999999996</v>
      </c>
      <c r="H13" s="14"/>
      <c r="I13" s="14">
        <f t="shared" si="3"/>
        <v>0</v>
      </c>
      <c r="J13" s="14">
        <f t="shared" si="1"/>
        <v>58673.549999999996</v>
      </c>
      <c r="BF13" s="6"/>
      <c r="BG13" s="1" t="s">
        <v>193</v>
      </c>
    </row>
    <row r="14" spans="1:69" s="5" customFormat="1" ht="33.75" x14ac:dyDescent="0.25">
      <c r="A14" s="2" t="s">
        <v>191</v>
      </c>
      <c r="B14" s="3"/>
      <c r="C14" s="17" t="s">
        <v>197</v>
      </c>
      <c r="D14" s="18" t="s">
        <v>174</v>
      </c>
      <c r="E14" s="8">
        <v>90</v>
      </c>
      <c r="F14" s="14">
        <v>298.49300000000005</v>
      </c>
      <c r="G14" s="14">
        <f t="shared" si="2"/>
        <v>26864.370000000006</v>
      </c>
      <c r="H14" s="14"/>
      <c r="I14" s="14">
        <f t="shared" si="3"/>
        <v>0</v>
      </c>
      <c r="J14" s="14">
        <f t="shared" si="1"/>
        <v>26864.370000000006</v>
      </c>
      <c r="BF14" s="6"/>
      <c r="BG14" s="1" t="s">
        <v>197</v>
      </c>
    </row>
    <row r="15" spans="1:69" s="5" customFormat="1" ht="33.75" x14ac:dyDescent="0.25">
      <c r="A15" s="2" t="s">
        <v>37</v>
      </c>
      <c r="B15" s="3"/>
      <c r="C15" s="17" t="s">
        <v>198</v>
      </c>
      <c r="D15" s="18" t="s">
        <v>174</v>
      </c>
      <c r="E15" s="8">
        <v>260</v>
      </c>
      <c r="F15" s="14">
        <v>1336.9070000000002</v>
      </c>
      <c r="G15" s="14">
        <f t="shared" si="2"/>
        <v>347595.82000000007</v>
      </c>
      <c r="H15" s="14"/>
      <c r="I15" s="14">
        <f t="shared" si="3"/>
        <v>0</v>
      </c>
      <c r="J15" s="14">
        <f t="shared" si="1"/>
        <v>347595.82000000007</v>
      </c>
      <c r="BF15" s="6"/>
      <c r="BG15" s="1" t="s">
        <v>198</v>
      </c>
    </row>
    <row r="16" spans="1:69" s="5" customFormat="1" ht="33.75" x14ac:dyDescent="0.25">
      <c r="A16" s="2" t="s">
        <v>40</v>
      </c>
      <c r="B16" s="3"/>
      <c r="C16" s="17" t="s">
        <v>195</v>
      </c>
      <c r="D16" s="18" t="s">
        <v>174</v>
      </c>
      <c r="E16" s="8">
        <v>60</v>
      </c>
      <c r="F16" s="14">
        <v>2663.4920000000002</v>
      </c>
      <c r="G16" s="14">
        <f t="shared" si="2"/>
        <v>159809.52000000002</v>
      </c>
      <c r="H16" s="14"/>
      <c r="I16" s="14">
        <f t="shared" si="3"/>
        <v>0</v>
      </c>
      <c r="J16" s="14">
        <f t="shared" si="1"/>
        <v>159809.52000000002</v>
      </c>
      <c r="BF16" s="6"/>
      <c r="BG16" s="1" t="s">
        <v>195</v>
      </c>
    </row>
    <row r="17" spans="1:65" s="66" customFormat="1" ht="33.75" x14ac:dyDescent="0.25">
      <c r="A17" s="67" t="s">
        <v>605</v>
      </c>
      <c r="B17" s="82" t="s">
        <v>166</v>
      </c>
      <c r="C17" s="69" t="s">
        <v>167</v>
      </c>
      <c r="D17" s="70" t="s">
        <v>168</v>
      </c>
      <c r="E17" s="83">
        <v>9.6987699999999997</v>
      </c>
      <c r="F17" s="62"/>
      <c r="G17" s="62">
        <f>E17*F17</f>
        <v>0</v>
      </c>
      <c r="H17" s="62">
        <v>327782.59999999998</v>
      </c>
      <c r="I17" s="62">
        <f>E17*H17</f>
        <v>3179088.0474019996</v>
      </c>
      <c r="J17" s="62">
        <f t="shared" ref="J17:J65" si="4">G17+I17</f>
        <v>3179088.0474019996</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167</v>
      </c>
      <c r="BH17" s="63"/>
      <c r="BI17" s="63"/>
      <c r="BJ17" s="63"/>
      <c r="BK17" s="63"/>
      <c r="BL17" s="63"/>
      <c r="BM17" s="76"/>
    </row>
    <row r="18" spans="1:65" s="5" customFormat="1" ht="15" x14ac:dyDescent="0.25">
      <c r="A18" s="2" t="s">
        <v>606</v>
      </c>
      <c r="B18" s="3" t="s">
        <v>169</v>
      </c>
      <c r="C18" s="17" t="s">
        <v>170</v>
      </c>
      <c r="D18" s="18" t="s">
        <v>171</v>
      </c>
      <c r="E18" s="27">
        <v>17.263811</v>
      </c>
      <c r="F18" s="14">
        <v>380</v>
      </c>
      <c r="G18" s="14">
        <f t="shared" ref="G18:G27" si="5">E18*F18</f>
        <v>6560.2481800000005</v>
      </c>
      <c r="H18" s="14"/>
      <c r="I18" s="14">
        <f t="shared" si="3"/>
        <v>0</v>
      </c>
      <c r="J18" s="14">
        <f t="shared" si="1"/>
        <v>6560.2481800000005</v>
      </c>
      <c r="BF18" s="6"/>
      <c r="BG18" s="1" t="s">
        <v>170</v>
      </c>
    </row>
    <row r="19" spans="1:65" s="5" customFormat="1" ht="45" x14ac:dyDescent="0.25">
      <c r="A19" s="2" t="s">
        <v>46</v>
      </c>
      <c r="B19" s="3"/>
      <c r="C19" s="17" t="s">
        <v>330</v>
      </c>
      <c r="D19" s="18" t="s">
        <v>174</v>
      </c>
      <c r="E19" s="8">
        <v>66</v>
      </c>
      <c r="F19" s="14">
        <v>93398.604000000007</v>
      </c>
      <c r="G19" s="14">
        <f t="shared" si="5"/>
        <v>6164307.8640000001</v>
      </c>
      <c r="H19" s="14"/>
      <c r="I19" s="14">
        <f t="shared" si="3"/>
        <v>0</v>
      </c>
      <c r="J19" s="14">
        <f t="shared" si="1"/>
        <v>6164307.8640000001</v>
      </c>
      <c r="BF19" s="6"/>
      <c r="BG19" s="1" t="s">
        <v>330</v>
      </c>
    </row>
    <row r="20" spans="1:65" s="5" customFormat="1" ht="45" x14ac:dyDescent="0.25">
      <c r="A20" s="2" t="s">
        <v>48</v>
      </c>
      <c r="B20" s="3"/>
      <c r="C20" s="17" t="s">
        <v>184</v>
      </c>
      <c r="D20" s="18" t="s">
        <v>174</v>
      </c>
      <c r="E20" s="8">
        <v>240</v>
      </c>
      <c r="F20" s="14">
        <v>111960.42</v>
      </c>
      <c r="G20" s="14">
        <f t="shared" si="5"/>
        <v>26870500.800000001</v>
      </c>
      <c r="H20" s="14"/>
      <c r="I20" s="14">
        <f t="shared" si="3"/>
        <v>0</v>
      </c>
      <c r="J20" s="14">
        <f t="shared" si="1"/>
        <v>26870500.800000001</v>
      </c>
      <c r="BF20" s="6"/>
      <c r="BG20" s="1" t="s">
        <v>184</v>
      </c>
    </row>
    <row r="21" spans="1:65" s="5" customFormat="1" ht="33.75" x14ac:dyDescent="0.25">
      <c r="A21" s="2" t="s">
        <v>50</v>
      </c>
      <c r="B21" s="3"/>
      <c r="C21" s="17" t="s">
        <v>333</v>
      </c>
      <c r="D21" s="18" t="s">
        <v>174</v>
      </c>
      <c r="E21" s="8">
        <v>6</v>
      </c>
      <c r="F21" s="14">
        <v>50292.866000000002</v>
      </c>
      <c r="G21" s="14">
        <f t="shared" si="5"/>
        <v>301757.196</v>
      </c>
      <c r="H21" s="14"/>
      <c r="I21" s="14">
        <f t="shared" si="3"/>
        <v>0</v>
      </c>
      <c r="J21" s="14">
        <f t="shared" si="1"/>
        <v>301757.196</v>
      </c>
      <c r="BF21" s="6"/>
      <c r="BG21" s="1" t="s">
        <v>333</v>
      </c>
    </row>
    <row r="22" spans="1:65" s="5" customFormat="1" ht="33.75" x14ac:dyDescent="0.25">
      <c r="A22" s="2" t="s">
        <v>52</v>
      </c>
      <c r="B22" s="3"/>
      <c r="C22" s="17" t="s">
        <v>334</v>
      </c>
      <c r="D22" s="18" t="s">
        <v>174</v>
      </c>
      <c r="E22" s="8">
        <v>3</v>
      </c>
      <c r="F22" s="14">
        <v>51508.222999999998</v>
      </c>
      <c r="G22" s="14">
        <f t="shared" si="5"/>
        <v>154524.66899999999</v>
      </c>
      <c r="H22" s="14"/>
      <c r="I22" s="14">
        <f t="shared" si="3"/>
        <v>0</v>
      </c>
      <c r="J22" s="14">
        <f t="shared" si="1"/>
        <v>154524.66899999999</v>
      </c>
      <c r="BF22" s="6"/>
      <c r="BG22" s="1" t="s">
        <v>334</v>
      </c>
    </row>
    <row r="23" spans="1:65" s="5" customFormat="1" ht="45" x14ac:dyDescent="0.25">
      <c r="A23" s="2" t="s">
        <v>54</v>
      </c>
      <c r="B23" s="3"/>
      <c r="C23" s="17" t="s">
        <v>188</v>
      </c>
      <c r="D23" s="18" t="s">
        <v>174</v>
      </c>
      <c r="E23" s="8">
        <v>45</v>
      </c>
      <c r="F23" s="14">
        <v>34645.611000000004</v>
      </c>
      <c r="G23" s="14">
        <f t="shared" si="5"/>
        <v>1559052.4950000001</v>
      </c>
      <c r="H23" s="14"/>
      <c r="I23" s="14">
        <f t="shared" si="3"/>
        <v>0</v>
      </c>
      <c r="J23" s="14">
        <f t="shared" si="1"/>
        <v>1559052.4950000001</v>
      </c>
      <c r="BF23" s="6"/>
      <c r="BG23" s="1" t="s">
        <v>188</v>
      </c>
    </row>
    <row r="24" spans="1:65" s="5" customFormat="1" ht="45" x14ac:dyDescent="0.25">
      <c r="A24" s="2" t="s">
        <v>56</v>
      </c>
      <c r="B24" s="3"/>
      <c r="C24" s="17" t="s">
        <v>607</v>
      </c>
      <c r="D24" s="18"/>
      <c r="E24" s="8">
        <v>14</v>
      </c>
      <c r="F24" s="14">
        <v>24437.581999999999</v>
      </c>
      <c r="G24" s="14">
        <f t="shared" si="5"/>
        <v>342126.14799999999</v>
      </c>
      <c r="H24" s="14"/>
      <c r="I24" s="14">
        <f t="shared" si="3"/>
        <v>0</v>
      </c>
      <c r="J24" s="14">
        <f t="shared" si="1"/>
        <v>342126.14799999999</v>
      </c>
      <c r="BF24" s="6"/>
      <c r="BG24" s="1" t="s">
        <v>607</v>
      </c>
    </row>
    <row r="25" spans="1:65" s="5" customFormat="1" ht="33.75" x14ac:dyDescent="0.25">
      <c r="A25" s="2" t="s">
        <v>58</v>
      </c>
      <c r="B25" s="3"/>
      <c r="C25" s="17" t="s">
        <v>194</v>
      </c>
      <c r="D25" s="18" t="s">
        <v>174</v>
      </c>
      <c r="E25" s="8">
        <v>750</v>
      </c>
      <c r="F25" s="14">
        <v>1598.454</v>
      </c>
      <c r="G25" s="14">
        <f t="shared" si="5"/>
        <v>1198840.5</v>
      </c>
      <c r="H25" s="14"/>
      <c r="I25" s="14">
        <f t="shared" si="3"/>
        <v>0</v>
      </c>
      <c r="J25" s="14">
        <f t="shared" si="1"/>
        <v>1198840.5</v>
      </c>
      <c r="BF25" s="6"/>
      <c r="BG25" s="1" t="s">
        <v>194</v>
      </c>
    </row>
    <row r="26" spans="1:65" s="5" customFormat="1" ht="33.75" x14ac:dyDescent="0.25">
      <c r="A26" s="2" t="s">
        <v>60</v>
      </c>
      <c r="B26" s="3"/>
      <c r="C26" s="17" t="s">
        <v>196</v>
      </c>
      <c r="D26" s="18" t="s">
        <v>174</v>
      </c>
      <c r="E26" s="8">
        <v>2108</v>
      </c>
      <c r="F26" s="14">
        <v>447.73300000000006</v>
      </c>
      <c r="G26" s="14">
        <f t="shared" si="5"/>
        <v>943821.16400000011</v>
      </c>
      <c r="H26" s="14"/>
      <c r="I26" s="14">
        <f t="shared" si="3"/>
        <v>0</v>
      </c>
      <c r="J26" s="14">
        <f t="shared" si="1"/>
        <v>943821.16400000011</v>
      </c>
      <c r="BF26" s="6"/>
      <c r="BG26" s="1" t="s">
        <v>196</v>
      </c>
    </row>
    <row r="27" spans="1:65" s="5" customFormat="1" ht="45" x14ac:dyDescent="0.25">
      <c r="A27" s="2" t="s">
        <v>62</v>
      </c>
      <c r="B27" s="3"/>
      <c r="C27" s="17" t="s">
        <v>344</v>
      </c>
      <c r="D27" s="18" t="s">
        <v>174</v>
      </c>
      <c r="E27" s="8">
        <v>24</v>
      </c>
      <c r="F27" s="14">
        <v>4180.2539999999999</v>
      </c>
      <c r="G27" s="14">
        <f t="shared" si="5"/>
        <v>100326.09599999999</v>
      </c>
      <c r="H27" s="14"/>
      <c r="I27" s="14">
        <f t="shared" si="3"/>
        <v>0</v>
      </c>
      <c r="J27" s="14">
        <f t="shared" si="1"/>
        <v>100326.09599999999</v>
      </c>
      <c r="BF27" s="6"/>
      <c r="BG27" s="1" t="s">
        <v>344</v>
      </c>
    </row>
    <row r="28" spans="1:65" s="66" customFormat="1" ht="22.5" x14ac:dyDescent="0.25">
      <c r="A28" s="67" t="s">
        <v>608</v>
      </c>
      <c r="B28" s="82" t="s">
        <v>200</v>
      </c>
      <c r="C28" s="69" t="s">
        <v>201</v>
      </c>
      <c r="D28" s="70" t="s">
        <v>3</v>
      </c>
      <c r="E28" s="84">
        <v>8.5482999999999993</v>
      </c>
      <c r="F28" s="62"/>
      <c r="G28" s="62">
        <f>E28*F28</f>
        <v>0</v>
      </c>
      <c r="H28" s="62">
        <v>407575.78</v>
      </c>
      <c r="I28" s="62">
        <f>E28*H28</f>
        <v>3484080.040174</v>
      </c>
      <c r="J28" s="62">
        <f t="shared" si="4"/>
        <v>3484080.040174</v>
      </c>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4"/>
      <c r="BG28" s="65" t="s">
        <v>201</v>
      </c>
      <c r="BH28" s="63"/>
      <c r="BI28" s="63"/>
      <c r="BJ28" s="63"/>
      <c r="BK28" s="63"/>
      <c r="BL28" s="63"/>
      <c r="BM28" s="76"/>
    </row>
    <row r="29" spans="1:65" s="5" customFormat="1" ht="15" x14ac:dyDescent="0.25">
      <c r="A29" s="2" t="s">
        <v>609</v>
      </c>
      <c r="B29" s="3" t="s">
        <v>169</v>
      </c>
      <c r="C29" s="17" t="s">
        <v>170</v>
      </c>
      <c r="D29" s="18" t="s">
        <v>171</v>
      </c>
      <c r="E29" s="27">
        <v>10.685375000000001</v>
      </c>
      <c r="F29" s="14">
        <v>380</v>
      </c>
      <c r="G29" s="14">
        <f t="shared" ref="G29:G61" si="6">E29*F29</f>
        <v>4060.4425000000001</v>
      </c>
      <c r="H29" s="14"/>
      <c r="I29" s="14">
        <f t="shared" si="3"/>
        <v>0</v>
      </c>
      <c r="J29" s="14">
        <f t="shared" si="1"/>
        <v>4060.4425000000001</v>
      </c>
      <c r="BF29" s="6"/>
      <c r="BG29" s="1" t="s">
        <v>170</v>
      </c>
    </row>
    <row r="30" spans="1:65" s="5" customFormat="1" ht="22.5" x14ac:dyDescent="0.25">
      <c r="A30" s="2" t="s">
        <v>68</v>
      </c>
      <c r="B30" s="3"/>
      <c r="C30" s="17" t="s">
        <v>610</v>
      </c>
      <c r="D30" s="18" t="s">
        <v>174</v>
      </c>
      <c r="E30" s="8">
        <v>11</v>
      </c>
      <c r="F30" s="14">
        <v>5597.1890000000003</v>
      </c>
      <c r="G30" s="14">
        <f t="shared" si="6"/>
        <v>61569.079000000005</v>
      </c>
      <c r="H30" s="14"/>
      <c r="I30" s="14">
        <f t="shared" si="3"/>
        <v>0</v>
      </c>
      <c r="J30" s="14">
        <f t="shared" si="1"/>
        <v>61569.079000000005</v>
      </c>
      <c r="BF30" s="6"/>
      <c r="BG30" s="1" t="s">
        <v>610</v>
      </c>
    </row>
    <row r="31" spans="1:65" s="5" customFormat="1" ht="22.5" x14ac:dyDescent="0.25">
      <c r="A31" s="2" t="s">
        <v>70</v>
      </c>
      <c r="B31" s="3"/>
      <c r="C31" s="17" t="s">
        <v>349</v>
      </c>
      <c r="D31" s="18" t="s">
        <v>174</v>
      </c>
      <c r="E31" s="8">
        <v>11</v>
      </c>
      <c r="F31" s="14">
        <v>7162.9350000000004</v>
      </c>
      <c r="G31" s="14">
        <f t="shared" si="6"/>
        <v>78792.285000000003</v>
      </c>
      <c r="H31" s="14"/>
      <c r="I31" s="14">
        <f t="shared" si="3"/>
        <v>0</v>
      </c>
      <c r="J31" s="14">
        <f t="shared" si="1"/>
        <v>78792.285000000003</v>
      </c>
      <c r="BF31" s="6"/>
      <c r="BG31" s="1" t="s">
        <v>349</v>
      </c>
    </row>
    <row r="32" spans="1:65" s="5" customFormat="1" ht="22.5" x14ac:dyDescent="0.25">
      <c r="A32" s="2" t="s">
        <v>72</v>
      </c>
      <c r="B32" s="3"/>
      <c r="C32" s="17" t="s">
        <v>611</v>
      </c>
      <c r="D32" s="18" t="s">
        <v>174</v>
      </c>
      <c r="E32" s="8">
        <v>35</v>
      </c>
      <c r="F32" s="14">
        <v>20465.523000000001</v>
      </c>
      <c r="G32" s="14">
        <f t="shared" si="6"/>
        <v>716293.30500000005</v>
      </c>
      <c r="H32" s="14"/>
      <c r="I32" s="14">
        <f t="shared" si="3"/>
        <v>0</v>
      </c>
      <c r="J32" s="14">
        <f t="shared" si="1"/>
        <v>716293.30500000005</v>
      </c>
      <c r="BF32" s="6"/>
      <c r="BG32" s="1" t="s">
        <v>611</v>
      </c>
    </row>
    <row r="33" spans="1:59" s="5" customFormat="1" ht="22.5" x14ac:dyDescent="0.25">
      <c r="A33" s="2" t="s">
        <v>74</v>
      </c>
      <c r="B33" s="3"/>
      <c r="C33" s="17" t="s">
        <v>206</v>
      </c>
      <c r="D33" s="18" t="s">
        <v>174</v>
      </c>
      <c r="E33" s="8">
        <v>66</v>
      </c>
      <c r="F33" s="14">
        <v>10891.712</v>
      </c>
      <c r="G33" s="14">
        <f t="shared" si="6"/>
        <v>718852.99199999997</v>
      </c>
      <c r="H33" s="14"/>
      <c r="I33" s="14">
        <f t="shared" si="3"/>
        <v>0</v>
      </c>
      <c r="J33" s="14">
        <f t="shared" si="1"/>
        <v>718852.99199999997</v>
      </c>
      <c r="BF33" s="6"/>
      <c r="BG33" s="1" t="s">
        <v>206</v>
      </c>
    </row>
    <row r="34" spans="1:59" s="5" customFormat="1" ht="22.5" x14ac:dyDescent="0.25">
      <c r="A34" s="2" t="s">
        <v>76</v>
      </c>
      <c r="B34" s="3"/>
      <c r="C34" s="17" t="s">
        <v>205</v>
      </c>
      <c r="D34" s="18" t="s">
        <v>174</v>
      </c>
      <c r="E34" s="8">
        <v>11</v>
      </c>
      <c r="F34" s="14">
        <v>4286.75</v>
      </c>
      <c r="G34" s="14">
        <f t="shared" si="6"/>
        <v>47154.25</v>
      </c>
      <c r="H34" s="14"/>
      <c r="I34" s="14">
        <f t="shared" si="3"/>
        <v>0</v>
      </c>
      <c r="J34" s="14">
        <f t="shared" si="1"/>
        <v>47154.25</v>
      </c>
      <c r="BF34" s="6"/>
      <c r="BG34" s="1" t="s">
        <v>205</v>
      </c>
    </row>
    <row r="35" spans="1:59" s="5" customFormat="1" ht="22.5" x14ac:dyDescent="0.25">
      <c r="A35" s="2" t="s">
        <v>78</v>
      </c>
      <c r="B35" s="3"/>
      <c r="C35" s="17" t="s">
        <v>612</v>
      </c>
      <c r="D35" s="18" t="s">
        <v>174</v>
      </c>
      <c r="E35" s="8">
        <v>150</v>
      </c>
      <c r="F35" s="14">
        <v>6907.6150000000007</v>
      </c>
      <c r="G35" s="14">
        <f t="shared" si="6"/>
        <v>1036142.2500000001</v>
      </c>
      <c r="H35" s="14"/>
      <c r="I35" s="14">
        <f t="shared" si="3"/>
        <v>0</v>
      </c>
      <c r="J35" s="14">
        <f t="shared" si="1"/>
        <v>1036142.2500000001</v>
      </c>
      <c r="BF35" s="6"/>
      <c r="BG35" s="1" t="s">
        <v>612</v>
      </c>
    </row>
    <row r="36" spans="1:59" s="5" customFormat="1" ht="22.5" x14ac:dyDescent="0.25">
      <c r="A36" s="2" t="s">
        <v>80</v>
      </c>
      <c r="B36" s="3"/>
      <c r="C36" s="17" t="s">
        <v>207</v>
      </c>
      <c r="D36" s="18" t="s">
        <v>174</v>
      </c>
      <c r="E36" s="8">
        <v>4</v>
      </c>
      <c r="F36" s="14">
        <v>38820.067000000003</v>
      </c>
      <c r="G36" s="14">
        <f t="shared" si="6"/>
        <v>155280.26800000001</v>
      </c>
      <c r="H36" s="14"/>
      <c r="I36" s="14">
        <f t="shared" si="3"/>
        <v>0</v>
      </c>
      <c r="J36" s="14">
        <f t="shared" si="1"/>
        <v>155280.26800000001</v>
      </c>
      <c r="BF36" s="6"/>
      <c r="BG36" s="1" t="s">
        <v>207</v>
      </c>
    </row>
    <row r="37" spans="1:59" s="5" customFormat="1" ht="33.75" x14ac:dyDescent="0.25">
      <c r="A37" s="2" t="s">
        <v>82</v>
      </c>
      <c r="B37" s="3"/>
      <c r="C37" s="17" t="s">
        <v>613</v>
      </c>
      <c r="D37" s="18" t="s">
        <v>174</v>
      </c>
      <c r="E37" s="8">
        <v>4</v>
      </c>
      <c r="F37" s="14">
        <v>26869.609</v>
      </c>
      <c r="G37" s="14">
        <f t="shared" si="6"/>
        <v>107478.436</v>
      </c>
      <c r="H37" s="14"/>
      <c r="I37" s="14">
        <f t="shared" si="3"/>
        <v>0</v>
      </c>
      <c r="J37" s="14">
        <f t="shared" si="1"/>
        <v>107478.436</v>
      </c>
      <c r="BF37" s="6"/>
      <c r="BG37" s="1" t="s">
        <v>613</v>
      </c>
    </row>
    <row r="38" spans="1:59" s="5" customFormat="1" ht="22.5" x14ac:dyDescent="0.25">
      <c r="A38" s="2" t="s">
        <v>84</v>
      </c>
      <c r="B38" s="3"/>
      <c r="C38" s="17" t="s">
        <v>356</v>
      </c>
      <c r="D38" s="18" t="s">
        <v>174</v>
      </c>
      <c r="E38" s="8">
        <v>10</v>
      </c>
      <c r="F38" s="14">
        <v>3964.4670000000001</v>
      </c>
      <c r="G38" s="14">
        <f t="shared" si="6"/>
        <v>39644.67</v>
      </c>
      <c r="H38" s="14"/>
      <c r="I38" s="14">
        <f t="shared" si="3"/>
        <v>0</v>
      </c>
      <c r="J38" s="14">
        <f t="shared" si="1"/>
        <v>39644.67</v>
      </c>
      <c r="BF38" s="6"/>
      <c r="BG38" s="1" t="s">
        <v>356</v>
      </c>
    </row>
    <row r="39" spans="1:59" s="5" customFormat="1" ht="22.5" x14ac:dyDescent="0.25">
      <c r="A39" s="2" t="s">
        <v>86</v>
      </c>
      <c r="B39" s="3"/>
      <c r="C39" s="17" t="s">
        <v>614</v>
      </c>
      <c r="D39" s="18" t="s">
        <v>174</v>
      </c>
      <c r="E39" s="8">
        <v>8</v>
      </c>
      <c r="F39" s="14">
        <v>3361.683</v>
      </c>
      <c r="G39" s="14">
        <f t="shared" si="6"/>
        <v>26893.464</v>
      </c>
      <c r="H39" s="14"/>
      <c r="I39" s="14">
        <f t="shared" si="3"/>
        <v>0</v>
      </c>
      <c r="J39" s="14">
        <f t="shared" si="1"/>
        <v>26893.464</v>
      </c>
      <c r="BF39" s="6"/>
      <c r="BG39" s="1" t="s">
        <v>614</v>
      </c>
    </row>
    <row r="40" spans="1:59" s="5" customFormat="1" ht="22.5" x14ac:dyDescent="0.25">
      <c r="A40" s="2" t="s">
        <v>88</v>
      </c>
      <c r="B40" s="3"/>
      <c r="C40" s="17" t="s">
        <v>353</v>
      </c>
      <c r="D40" s="18" t="s">
        <v>174</v>
      </c>
      <c r="E40" s="8">
        <v>201</v>
      </c>
      <c r="F40" s="14">
        <v>1715.6100000000001</v>
      </c>
      <c r="G40" s="14">
        <f t="shared" si="6"/>
        <v>344837.61000000004</v>
      </c>
      <c r="H40" s="14"/>
      <c r="I40" s="14">
        <f t="shared" si="3"/>
        <v>0</v>
      </c>
      <c r="J40" s="14">
        <f t="shared" si="1"/>
        <v>344837.61000000004</v>
      </c>
      <c r="BF40" s="6"/>
      <c r="BG40" s="1" t="s">
        <v>353</v>
      </c>
    </row>
    <row r="41" spans="1:59" s="5" customFormat="1" ht="22.5" x14ac:dyDescent="0.25">
      <c r="A41" s="2" t="s">
        <v>90</v>
      </c>
      <c r="B41" s="3"/>
      <c r="C41" s="17" t="s">
        <v>213</v>
      </c>
      <c r="D41" s="18" t="s">
        <v>174</v>
      </c>
      <c r="E41" s="8">
        <v>8</v>
      </c>
      <c r="F41" s="14">
        <v>12788.373</v>
      </c>
      <c r="G41" s="14">
        <f t="shared" si="6"/>
        <v>102306.984</v>
      </c>
      <c r="H41" s="14"/>
      <c r="I41" s="14">
        <f t="shared" si="3"/>
        <v>0</v>
      </c>
      <c r="J41" s="14">
        <f t="shared" si="1"/>
        <v>102306.984</v>
      </c>
      <c r="BF41" s="6"/>
      <c r="BG41" s="1" t="s">
        <v>213</v>
      </c>
    </row>
    <row r="42" spans="1:59" s="5" customFormat="1" ht="22.5" x14ac:dyDescent="0.25">
      <c r="A42" s="2" t="s">
        <v>92</v>
      </c>
      <c r="B42" s="3"/>
      <c r="C42" s="17" t="s">
        <v>220</v>
      </c>
      <c r="D42" s="18" t="s">
        <v>174</v>
      </c>
      <c r="E42" s="8">
        <v>168</v>
      </c>
      <c r="F42" s="14">
        <v>7032.87</v>
      </c>
      <c r="G42" s="14">
        <f t="shared" si="6"/>
        <v>1181522.1599999999</v>
      </c>
      <c r="H42" s="14"/>
      <c r="I42" s="14">
        <f t="shared" si="3"/>
        <v>0</v>
      </c>
      <c r="J42" s="14">
        <f t="shared" si="1"/>
        <v>1181522.1599999999</v>
      </c>
      <c r="BF42" s="6"/>
      <c r="BG42" s="1" t="s">
        <v>220</v>
      </c>
    </row>
    <row r="43" spans="1:59" s="5" customFormat="1" ht="22.5" x14ac:dyDescent="0.25">
      <c r="A43" s="2" t="s">
        <v>94</v>
      </c>
      <c r="B43" s="3"/>
      <c r="C43" s="17" t="s">
        <v>219</v>
      </c>
      <c r="D43" s="18" t="s">
        <v>174</v>
      </c>
      <c r="E43" s="8">
        <v>665</v>
      </c>
      <c r="F43" s="14">
        <v>5803.3429999999998</v>
      </c>
      <c r="G43" s="14">
        <f t="shared" si="6"/>
        <v>3859223.0949999997</v>
      </c>
      <c r="H43" s="14"/>
      <c r="I43" s="14">
        <f t="shared" si="3"/>
        <v>0</v>
      </c>
      <c r="J43" s="14">
        <f t="shared" si="1"/>
        <v>3859223.0949999997</v>
      </c>
      <c r="BF43" s="6"/>
      <c r="BG43" s="1" t="s">
        <v>219</v>
      </c>
    </row>
    <row r="44" spans="1:59" s="5" customFormat="1" ht="22.5" x14ac:dyDescent="0.25">
      <c r="A44" s="2" t="s">
        <v>96</v>
      </c>
      <c r="B44" s="3"/>
      <c r="C44" s="17" t="s">
        <v>361</v>
      </c>
      <c r="D44" s="18" t="s">
        <v>174</v>
      </c>
      <c r="E44" s="8">
        <v>267</v>
      </c>
      <c r="F44" s="14">
        <v>3639.3890000000006</v>
      </c>
      <c r="G44" s="14">
        <f t="shared" si="6"/>
        <v>971716.86300000013</v>
      </c>
      <c r="H44" s="14"/>
      <c r="I44" s="14">
        <f t="shared" si="3"/>
        <v>0</v>
      </c>
      <c r="J44" s="14">
        <f t="shared" si="1"/>
        <v>971716.86300000013</v>
      </c>
      <c r="BF44" s="6"/>
      <c r="BG44" s="1" t="s">
        <v>361</v>
      </c>
    </row>
    <row r="45" spans="1:59" s="5" customFormat="1" ht="22.5" x14ac:dyDescent="0.25">
      <c r="A45" s="2" t="s">
        <v>98</v>
      </c>
      <c r="B45" s="3"/>
      <c r="C45" s="17" t="s">
        <v>615</v>
      </c>
      <c r="D45" s="18" t="s">
        <v>174</v>
      </c>
      <c r="E45" s="8">
        <v>10</v>
      </c>
      <c r="F45" s="14">
        <v>14868.919</v>
      </c>
      <c r="G45" s="14">
        <f t="shared" si="6"/>
        <v>148689.19</v>
      </c>
      <c r="H45" s="14"/>
      <c r="I45" s="14">
        <f t="shared" si="3"/>
        <v>0</v>
      </c>
      <c r="J45" s="14">
        <f t="shared" si="1"/>
        <v>148689.19</v>
      </c>
      <c r="BF45" s="6"/>
      <c r="BG45" s="1" t="s">
        <v>615</v>
      </c>
    </row>
    <row r="46" spans="1:59" s="5" customFormat="1" ht="22.5" x14ac:dyDescent="0.25">
      <c r="A46" s="2" t="s">
        <v>100</v>
      </c>
      <c r="B46" s="3"/>
      <c r="C46" s="17" t="s">
        <v>616</v>
      </c>
      <c r="D46" s="18" t="s">
        <v>174</v>
      </c>
      <c r="E46" s="8">
        <v>6</v>
      </c>
      <c r="F46" s="14">
        <v>112927.88</v>
      </c>
      <c r="G46" s="14">
        <f t="shared" si="6"/>
        <v>677567.28</v>
      </c>
      <c r="H46" s="14"/>
      <c r="I46" s="14">
        <f t="shared" si="3"/>
        <v>0</v>
      </c>
      <c r="J46" s="14">
        <f t="shared" si="1"/>
        <v>677567.28</v>
      </c>
      <c r="BF46" s="6"/>
      <c r="BG46" s="1" t="s">
        <v>616</v>
      </c>
    </row>
    <row r="47" spans="1:59" s="5" customFormat="1" ht="22.5" x14ac:dyDescent="0.25">
      <c r="A47" s="2" t="s">
        <v>102</v>
      </c>
      <c r="B47" s="3"/>
      <c r="C47" s="17" t="s">
        <v>216</v>
      </c>
      <c r="D47" s="18" t="s">
        <v>174</v>
      </c>
      <c r="E47" s="8">
        <v>198</v>
      </c>
      <c r="F47" s="14">
        <v>822.78300000000002</v>
      </c>
      <c r="G47" s="14">
        <f t="shared" si="6"/>
        <v>162911.03400000001</v>
      </c>
      <c r="H47" s="14"/>
      <c r="I47" s="14">
        <f t="shared" si="3"/>
        <v>0</v>
      </c>
      <c r="J47" s="14">
        <f t="shared" si="1"/>
        <v>162911.03400000001</v>
      </c>
      <c r="BF47" s="6"/>
      <c r="BG47" s="1" t="s">
        <v>216</v>
      </c>
    </row>
    <row r="48" spans="1:59" s="5" customFormat="1" ht="45" x14ac:dyDescent="0.25">
      <c r="A48" s="2" t="s">
        <v>104</v>
      </c>
      <c r="B48" s="3"/>
      <c r="C48" s="17" t="s">
        <v>217</v>
      </c>
      <c r="D48" s="18" t="s">
        <v>174</v>
      </c>
      <c r="E48" s="8">
        <v>385</v>
      </c>
      <c r="F48" s="14">
        <v>592.0200000000001</v>
      </c>
      <c r="G48" s="14">
        <f t="shared" si="6"/>
        <v>227927.70000000004</v>
      </c>
      <c r="H48" s="14"/>
      <c r="I48" s="14">
        <f t="shared" si="3"/>
        <v>0</v>
      </c>
      <c r="J48" s="14">
        <f t="shared" si="1"/>
        <v>227927.70000000004</v>
      </c>
      <c r="BF48" s="6"/>
      <c r="BG48" s="1" t="s">
        <v>217</v>
      </c>
    </row>
    <row r="49" spans="1:64" s="5" customFormat="1" ht="22.5" x14ac:dyDescent="0.25">
      <c r="A49" s="2" t="s">
        <v>106</v>
      </c>
      <c r="B49" s="3"/>
      <c r="C49" s="17" t="s">
        <v>358</v>
      </c>
      <c r="D49" s="18" t="s">
        <v>174</v>
      </c>
      <c r="E49" s="8">
        <v>201</v>
      </c>
      <c r="F49" s="14">
        <v>2256.7090000000003</v>
      </c>
      <c r="G49" s="14">
        <f t="shared" si="6"/>
        <v>453598.50900000008</v>
      </c>
      <c r="H49" s="14"/>
      <c r="I49" s="14">
        <f t="shared" si="3"/>
        <v>0</v>
      </c>
      <c r="J49" s="14">
        <f t="shared" si="1"/>
        <v>453598.50900000008</v>
      </c>
      <c r="BF49" s="6"/>
      <c r="BG49" s="1" t="s">
        <v>358</v>
      </c>
    </row>
    <row r="50" spans="1:64" s="5" customFormat="1" ht="22.5" x14ac:dyDescent="0.25">
      <c r="A50" s="2" t="s">
        <v>108</v>
      </c>
      <c r="B50" s="3"/>
      <c r="C50" s="17" t="s">
        <v>215</v>
      </c>
      <c r="D50" s="18" t="s">
        <v>174</v>
      </c>
      <c r="E50" s="8">
        <v>207</v>
      </c>
      <c r="F50" s="14">
        <v>1504.4770000000001</v>
      </c>
      <c r="G50" s="14">
        <f t="shared" si="6"/>
        <v>311426.739</v>
      </c>
      <c r="H50" s="14"/>
      <c r="I50" s="14">
        <f t="shared" si="3"/>
        <v>0</v>
      </c>
      <c r="J50" s="14">
        <f t="shared" si="1"/>
        <v>311426.739</v>
      </c>
      <c r="BF50" s="6"/>
      <c r="BG50" s="1" t="s">
        <v>215</v>
      </c>
    </row>
    <row r="51" spans="1:64" s="5" customFormat="1" ht="22.5" x14ac:dyDescent="0.25">
      <c r="A51" s="2" t="s">
        <v>110</v>
      </c>
      <c r="B51" s="3"/>
      <c r="C51" s="17" t="s">
        <v>221</v>
      </c>
      <c r="D51" s="18" t="s">
        <v>174</v>
      </c>
      <c r="E51" s="8">
        <v>1620</v>
      </c>
      <c r="F51" s="14">
        <v>170</v>
      </c>
      <c r="G51" s="14">
        <f t="shared" si="6"/>
        <v>275400</v>
      </c>
      <c r="H51" s="14"/>
      <c r="I51" s="14">
        <f t="shared" si="3"/>
        <v>0</v>
      </c>
      <c r="J51" s="14">
        <f t="shared" si="1"/>
        <v>275400</v>
      </c>
      <c r="BF51" s="6"/>
      <c r="BG51" s="1" t="s">
        <v>221</v>
      </c>
      <c r="BH51" s="11"/>
    </row>
    <row r="52" spans="1:64" s="5" customFormat="1" ht="22.5" x14ac:dyDescent="0.25">
      <c r="A52" s="2" t="s">
        <v>112</v>
      </c>
      <c r="B52" s="3"/>
      <c r="C52" s="17" t="s">
        <v>223</v>
      </c>
      <c r="D52" s="18" t="s">
        <v>174</v>
      </c>
      <c r="E52" s="8">
        <v>50</v>
      </c>
      <c r="F52" s="14">
        <v>1163.4739999999999</v>
      </c>
      <c r="G52" s="14">
        <f t="shared" si="6"/>
        <v>58173.7</v>
      </c>
      <c r="H52" s="14"/>
      <c r="I52" s="14">
        <f t="shared" si="3"/>
        <v>0</v>
      </c>
      <c r="J52" s="14">
        <f t="shared" si="1"/>
        <v>58173.7</v>
      </c>
      <c r="BF52" s="6"/>
      <c r="BG52" s="1" t="s">
        <v>223</v>
      </c>
      <c r="BH52" s="11"/>
    </row>
    <row r="53" spans="1:64" s="5" customFormat="1" ht="22.5" x14ac:dyDescent="0.25">
      <c r="A53" s="2" t="s">
        <v>114</v>
      </c>
      <c r="B53" s="3"/>
      <c r="C53" s="17" t="s">
        <v>232</v>
      </c>
      <c r="D53" s="18" t="s">
        <v>233</v>
      </c>
      <c r="E53" s="8">
        <v>33</v>
      </c>
      <c r="F53" s="14">
        <v>2247.96</v>
      </c>
      <c r="G53" s="14">
        <f t="shared" si="6"/>
        <v>74182.680000000008</v>
      </c>
      <c r="H53" s="14"/>
      <c r="I53" s="14">
        <f t="shared" si="3"/>
        <v>0</v>
      </c>
      <c r="J53" s="14">
        <f t="shared" si="1"/>
        <v>74182.680000000008</v>
      </c>
      <c r="BF53" s="6"/>
      <c r="BG53" s="1" t="s">
        <v>232</v>
      </c>
      <c r="BH53" s="11"/>
    </row>
    <row r="54" spans="1:64" s="5" customFormat="1" ht="33.75" x14ac:dyDescent="0.25">
      <c r="A54" s="2" t="s">
        <v>116</v>
      </c>
      <c r="B54" s="3"/>
      <c r="C54" s="17" t="s">
        <v>227</v>
      </c>
      <c r="D54" s="18" t="s">
        <v>174</v>
      </c>
      <c r="E54" s="8">
        <v>780</v>
      </c>
      <c r="F54" s="14">
        <v>138.28100000000001</v>
      </c>
      <c r="G54" s="14">
        <f t="shared" si="6"/>
        <v>107859.18000000001</v>
      </c>
      <c r="H54" s="14"/>
      <c r="I54" s="14">
        <f t="shared" si="3"/>
        <v>0</v>
      </c>
      <c r="J54" s="14">
        <f t="shared" si="1"/>
        <v>107859.18000000001</v>
      </c>
      <c r="BF54" s="6"/>
      <c r="BG54" s="1" t="s">
        <v>227</v>
      </c>
      <c r="BH54" s="11"/>
    </row>
    <row r="55" spans="1:64" s="5" customFormat="1" ht="33.75" x14ac:dyDescent="0.25">
      <c r="A55" s="2" t="s">
        <v>118</v>
      </c>
      <c r="B55" s="3"/>
      <c r="C55" s="17" t="s">
        <v>228</v>
      </c>
      <c r="D55" s="18" t="s">
        <v>174</v>
      </c>
      <c r="E55" s="8">
        <v>6139</v>
      </c>
      <c r="F55" s="14">
        <v>280.31900000000002</v>
      </c>
      <c r="G55" s="14">
        <f t="shared" si="6"/>
        <v>1720878.341</v>
      </c>
      <c r="H55" s="14"/>
      <c r="I55" s="14">
        <f t="shared" si="3"/>
        <v>0</v>
      </c>
      <c r="J55" s="14">
        <f t="shared" si="1"/>
        <v>1720878.341</v>
      </c>
      <c r="BF55" s="6"/>
      <c r="BG55" s="1" t="s">
        <v>228</v>
      </c>
      <c r="BH55" s="11"/>
    </row>
    <row r="56" spans="1:64" s="5" customFormat="1" ht="33.75" x14ac:dyDescent="0.25">
      <c r="A56" s="2" t="s">
        <v>120</v>
      </c>
      <c r="B56" s="3"/>
      <c r="C56" s="17" t="s">
        <v>229</v>
      </c>
      <c r="D56" s="18" t="s">
        <v>174</v>
      </c>
      <c r="E56" s="8">
        <v>2392</v>
      </c>
      <c r="F56" s="14">
        <v>215.18900000000002</v>
      </c>
      <c r="G56" s="14">
        <f t="shared" si="6"/>
        <v>514732.08800000005</v>
      </c>
      <c r="H56" s="14"/>
      <c r="I56" s="14">
        <f t="shared" si="3"/>
        <v>0</v>
      </c>
      <c r="J56" s="14">
        <f t="shared" si="1"/>
        <v>514732.08800000005</v>
      </c>
      <c r="BF56" s="6"/>
      <c r="BG56" s="1" t="s">
        <v>229</v>
      </c>
      <c r="BH56" s="11"/>
    </row>
    <row r="57" spans="1:64" s="5" customFormat="1" ht="33.75" x14ac:dyDescent="0.25">
      <c r="A57" s="2" t="s">
        <v>122</v>
      </c>
      <c r="B57" s="3"/>
      <c r="C57" s="17" t="s">
        <v>230</v>
      </c>
      <c r="D57" s="18" t="s">
        <v>174</v>
      </c>
      <c r="E57" s="8">
        <v>2068</v>
      </c>
      <c r="F57" s="14">
        <v>354.28899999999999</v>
      </c>
      <c r="G57" s="14">
        <f t="shared" si="6"/>
        <v>732669.652</v>
      </c>
      <c r="H57" s="14"/>
      <c r="I57" s="14">
        <f t="shared" si="3"/>
        <v>0</v>
      </c>
      <c r="J57" s="14">
        <f t="shared" si="1"/>
        <v>732669.652</v>
      </c>
      <c r="BF57" s="6"/>
      <c r="BG57" s="1" t="s">
        <v>230</v>
      </c>
      <c r="BH57" s="11"/>
    </row>
    <row r="58" spans="1:64" s="5" customFormat="1" ht="33.75" x14ac:dyDescent="0.25">
      <c r="A58" s="2" t="s">
        <v>124</v>
      </c>
      <c r="B58" s="3"/>
      <c r="C58" s="17" t="s">
        <v>231</v>
      </c>
      <c r="D58" s="18" t="s">
        <v>174</v>
      </c>
      <c r="E58" s="8">
        <v>764</v>
      </c>
      <c r="F58" s="14">
        <v>728.45500000000004</v>
      </c>
      <c r="G58" s="14">
        <f t="shared" si="6"/>
        <v>556539.62</v>
      </c>
      <c r="H58" s="14"/>
      <c r="I58" s="14">
        <f t="shared" si="3"/>
        <v>0</v>
      </c>
      <c r="J58" s="14">
        <f t="shared" si="1"/>
        <v>556539.62</v>
      </c>
      <c r="BF58" s="6"/>
      <c r="BG58" s="1" t="s">
        <v>231</v>
      </c>
      <c r="BH58" s="11"/>
    </row>
    <row r="59" spans="1:64" s="5" customFormat="1" ht="22.5" x14ac:dyDescent="0.25">
      <c r="A59" s="2" t="s">
        <v>126</v>
      </c>
      <c r="B59" s="3"/>
      <c r="C59" s="17" t="s">
        <v>617</v>
      </c>
      <c r="D59" s="18" t="s">
        <v>233</v>
      </c>
      <c r="E59" s="8">
        <v>400</v>
      </c>
      <c r="F59" s="14">
        <v>40536.313999999998</v>
      </c>
      <c r="G59" s="14">
        <f t="shared" si="6"/>
        <v>16214525.6</v>
      </c>
      <c r="H59" s="14"/>
      <c r="I59" s="14">
        <f t="shared" si="3"/>
        <v>0</v>
      </c>
      <c r="J59" s="14">
        <f t="shared" si="1"/>
        <v>16214525.6</v>
      </c>
      <c r="BF59" s="6"/>
      <c r="BG59" s="1" t="s">
        <v>617</v>
      </c>
      <c r="BH59" s="11"/>
    </row>
    <row r="60" spans="1:64" s="5" customFormat="1" ht="22.5" x14ac:dyDescent="0.25">
      <c r="A60" s="2" t="s">
        <v>128</v>
      </c>
      <c r="B60" s="3"/>
      <c r="C60" s="17" t="s">
        <v>225</v>
      </c>
      <c r="D60" s="18" t="s">
        <v>226</v>
      </c>
      <c r="E60" s="8">
        <v>10</v>
      </c>
      <c r="F60" s="14">
        <v>260.61750000000001</v>
      </c>
      <c r="G60" s="14">
        <f t="shared" si="6"/>
        <v>2606.1750000000002</v>
      </c>
      <c r="H60" s="14"/>
      <c r="I60" s="14">
        <f t="shared" si="3"/>
        <v>0</v>
      </c>
      <c r="J60" s="14">
        <f t="shared" si="1"/>
        <v>2606.1750000000002</v>
      </c>
      <c r="BF60" s="6"/>
      <c r="BG60" s="1" t="s">
        <v>225</v>
      </c>
      <c r="BH60" s="11"/>
    </row>
    <row r="61" spans="1:64" s="5" customFormat="1" ht="33.75" x14ac:dyDescent="0.25">
      <c r="A61" s="2" t="s">
        <v>130</v>
      </c>
      <c r="B61" s="3"/>
      <c r="C61" s="17" t="s">
        <v>224</v>
      </c>
      <c r="D61" s="18" t="s">
        <v>174</v>
      </c>
      <c r="E61" s="8">
        <v>50</v>
      </c>
      <c r="F61" s="14">
        <v>231.47800000000001</v>
      </c>
      <c r="G61" s="14">
        <f t="shared" si="6"/>
        <v>11573.9</v>
      </c>
      <c r="H61" s="14"/>
      <c r="I61" s="14">
        <f t="shared" si="3"/>
        <v>0</v>
      </c>
      <c r="J61" s="14">
        <f t="shared" si="1"/>
        <v>11573.9</v>
      </c>
      <c r="BF61" s="6"/>
      <c r="BG61" s="1" t="s">
        <v>224</v>
      </c>
      <c r="BH61" s="11"/>
    </row>
    <row r="62" spans="1:64" s="66" customFormat="1" ht="56.25" x14ac:dyDescent="0.25">
      <c r="A62" s="67" t="s">
        <v>618</v>
      </c>
      <c r="B62" s="82" t="s">
        <v>257</v>
      </c>
      <c r="C62" s="69" t="s">
        <v>258</v>
      </c>
      <c r="D62" s="70" t="s">
        <v>259</v>
      </c>
      <c r="E62" s="87">
        <v>0.26666699999999999</v>
      </c>
      <c r="F62" s="62"/>
      <c r="G62" s="62">
        <f>E62*F62</f>
        <v>0</v>
      </c>
      <c r="H62" s="62">
        <v>7696.14</v>
      </c>
      <c r="I62" s="62">
        <f>E62*H62</f>
        <v>2052.3065653799999</v>
      </c>
      <c r="J62" s="62">
        <f t="shared" si="4"/>
        <v>2052.3065653799999</v>
      </c>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4"/>
      <c r="BG62" s="65" t="s">
        <v>258</v>
      </c>
      <c r="BH62" s="73"/>
      <c r="BI62" s="63"/>
      <c r="BJ62" s="63"/>
      <c r="BK62" s="63"/>
      <c r="BL62" s="63"/>
    </row>
    <row r="63" spans="1:64" s="5" customFormat="1" ht="15" x14ac:dyDescent="0.25">
      <c r="A63" s="2" t="s">
        <v>256</v>
      </c>
      <c r="B63" s="3" t="s">
        <v>260</v>
      </c>
      <c r="C63" s="17" t="s">
        <v>261</v>
      </c>
      <c r="D63" s="18" t="s">
        <v>243</v>
      </c>
      <c r="E63" s="26">
        <v>4.0000000000000001E-3</v>
      </c>
      <c r="F63" s="14">
        <v>1850000</v>
      </c>
      <c r="G63" s="14">
        <f t="shared" ref="G63:G64" si="7">E63*F63</f>
        <v>7400</v>
      </c>
      <c r="H63" s="14"/>
      <c r="I63" s="14">
        <f t="shared" si="3"/>
        <v>0</v>
      </c>
      <c r="J63" s="14">
        <f t="shared" si="1"/>
        <v>7400</v>
      </c>
      <c r="BF63" s="6"/>
      <c r="BG63" s="1" t="s">
        <v>261</v>
      </c>
      <c r="BH63" s="11"/>
    </row>
    <row r="64" spans="1:64" s="5" customFormat="1" ht="22.5" x14ac:dyDescent="0.25">
      <c r="A64" s="2" t="s">
        <v>362</v>
      </c>
      <c r="B64" s="3" t="s">
        <v>262</v>
      </c>
      <c r="C64" s="17" t="s">
        <v>263</v>
      </c>
      <c r="D64" s="18" t="s">
        <v>174</v>
      </c>
      <c r="E64" s="8">
        <v>10</v>
      </c>
      <c r="F64" s="14">
        <v>5480.96</v>
      </c>
      <c r="G64" s="14">
        <f t="shared" si="7"/>
        <v>54809.599999999999</v>
      </c>
      <c r="H64" s="14"/>
      <c r="I64" s="14">
        <f t="shared" si="3"/>
        <v>0</v>
      </c>
      <c r="J64" s="14">
        <f t="shared" si="1"/>
        <v>54809.599999999999</v>
      </c>
      <c r="BF64" s="6"/>
      <c r="BG64" s="1" t="s">
        <v>263</v>
      </c>
      <c r="BH64" s="11"/>
    </row>
    <row r="65" spans="1:65" s="66" customFormat="1" ht="33.75" x14ac:dyDescent="0.25">
      <c r="A65" s="67" t="s">
        <v>619</v>
      </c>
      <c r="B65" s="82" t="s">
        <v>237</v>
      </c>
      <c r="C65" s="69" t="s">
        <v>238</v>
      </c>
      <c r="D65" s="70" t="s">
        <v>239</v>
      </c>
      <c r="E65" s="86">
        <v>123</v>
      </c>
      <c r="F65" s="62"/>
      <c r="G65" s="62">
        <f>E65*F65</f>
        <v>0</v>
      </c>
      <c r="H65" s="62">
        <v>10080</v>
      </c>
      <c r="I65" s="62">
        <f>E65*H65</f>
        <v>1239840</v>
      </c>
      <c r="J65" s="62">
        <f t="shared" si="4"/>
        <v>1239840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238</v>
      </c>
      <c r="BH65" s="73"/>
      <c r="BI65" s="63"/>
      <c r="BJ65" s="63"/>
      <c r="BK65" s="63"/>
      <c r="BL65" s="63"/>
      <c r="BM65" s="76"/>
    </row>
    <row r="66" spans="1:65" s="5" customFormat="1" ht="22.5" x14ac:dyDescent="0.25">
      <c r="A66" s="2" t="s">
        <v>264</v>
      </c>
      <c r="B66" s="3" t="s">
        <v>241</v>
      </c>
      <c r="C66" s="17" t="s">
        <v>242</v>
      </c>
      <c r="D66" s="18" t="s">
        <v>243</v>
      </c>
      <c r="E66" s="26">
        <v>0.123</v>
      </c>
      <c r="F66" s="14">
        <v>160000</v>
      </c>
      <c r="G66" s="14">
        <f t="shared" ref="G66:G68" si="8">E66*F66</f>
        <v>19680</v>
      </c>
      <c r="H66" s="14"/>
      <c r="I66" s="14">
        <f t="shared" si="3"/>
        <v>0</v>
      </c>
      <c r="J66" s="14">
        <f t="shared" si="1"/>
        <v>19680</v>
      </c>
      <c r="BF66" s="6"/>
      <c r="BG66" s="1" t="s">
        <v>242</v>
      </c>
      <c r="BH66" s="11"/>
    </row>
    <row r="67" spans="1:65" s="5" customFormat="1" ht="33.75" x14ac:dyDescent="0.25">
      <c r="A67" s="2" t="s">
        <v>365</v>
      </c>
      <c r="B67" s="3"/>
      <c r="C67" s="17" t="s">
        <v>244</v>
      </c>
      <c r="D67" s="18" t="s">
        <v>174</v>
      </c>
      <c r="E67" s="8">
        <v>230</v>
      </c>
      <c r="F67" s="14">
        <v>2241.92</v>
      </c>
      <c r="G67" s="14">
        <f t="shared" si="8"/>
        <v>515641.60000000003</v>
      </c>
      <c r="H67" s="14"/>
      <c r="I67" s="14">
        <f t="shared" si="3"/>
        <v>0</v>
      </c>
      <c r="J67" s="14">
        <f t="shared" si="1"/>
        <v>515641.60000000003</v>
      </c>
      <c r="BF67" s="6"/>
      <c r="BG67" s="1" t="s">
        <v>244</v>
      </c>
      <c r="BH67" s="11"/>
    </row>
    <row r="68" spans="1:65" s="5" customFormat="1" ht="33.75" x14ac:dyDescent="0.25">
      <c r="A68" s="2" t="s">
        <v>367</v>
      </c>
      <c r="B68" s="3"/>
      <c r="C68" s="17" t="s">
        <v>386</v>
      </c>
      <c r="D68" s="18" t="s">
        <v>174</v>
      </c>
      <c r="E68" s="8">
        <v>1000</v>
      </c>
      <c r="F68" s="14">
        <v>747.30666666666673</v>
      </c>
      <c r="G68" s="14">
        <f t="shared" si="8"/>
        <v>747306.66666666674</v>
      </c>
      <c r="H68" s="14"/>
      <c r="I68" s="14">
        <f t="shared" si="3"/>
        <v>0</v>
      </c>
      <c r="J68" s="14">
        <f t="shared" si="1"/>
        <v>747306.66666666674</v>
      </c>
      <c r="BF68" s="6"/>
      <c r="BG68" s="1" t="s">
        <v>386</v>
      </c>
      <c r="BH68" s="11"/>
    </row>
    <row r="69" spans="1:65" s="66" customFormat="1" ht="33.75" x14ac:dyDescent="0.25">
      <c r="A69" s="67" t="s">
        <v>272</v>
      </c>
      <c r="B69" s="82" t="s">
        <v>143</v>
      </c>
      <c r="C69" s="69" t="s">
        <v>144</v>
      </c>
      <c r="D69" s="70" t="s">
        <v>3</v>
      </c>
      <c r="E69" s="72">
        <v>2.5</v>
      </c>
      <c r="F69" s="62"/>
      <c r="G69" s="62">
        <f>E69*F69</f>
        <v>0</v>
      </c>
      <c r="H69" s="62">
        <v>102816</v>
      </c>
      <c r="I69" s="62">
        <f>E69*H69</f>
        <v>257040</v>
      </c>
      <c r="J69" s="62">
        <f t="shared" ref="J69:J99" si="9">G69+I69</f>
        <v>257040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144</v>
      </c>
      <c r="BH69" s="73"/>
      <c r="BI69" s="63"/>
      <c r="BJ69" s="63"/>
      <c r="BK69" s="63"/>
      <c r="BL69" s="63"/>
    </row>
    <row r="70" spans="1:65" s="5" customFormat="1" ht="15" x14ac:dyDescent="0.25">
      <c r="A70" s="2" t="s">
        <v>620</v>
      </c>
      <c r="B70" s="3" t="s">
        <v>247</v>
      </c>
      <c r="C70" s="17" t="s">
        <v>248</v>
      </c>
      <c r="D70" s="18" t="s">
        <v>249</v>
      </c>
      <c r="E70" s="7">
        <v>5.0999999999999996</v>
      </c>
      <c r="F70" s="14">
        <v>79.2</v>
      </c>
      <c r="G70" s="14">
        <f t="shared" ref="G70:G73" si="10">E70*F70</f>
        <v>403.91999999999996</v>
      </c>
      <c r="H70" s="14"/>
      <c r="I70" s="14">
        <f t="shared" si="3"/>
        <v>0</v>
      </c>
      <c r="J70" s="14">
        <f t="shared" si="1"/>
        <v>403.91999999999996</v>
      </c>
      <c r="BF70" s="6"/>
      <c r="BG70" s="1" t="s">
        <v>248</v>
      </c>
      <c r="BH70" s="11"/>
    </row>
    <row r="71" spans="1:65" s="5" customFormat="1" ht="15" x14ac:dyDescent="0.25">
      <c r="A71" s="2" t="s">
        <v>560</v>
      </c>
      <c r="B71" s="3" t="s">
        <v>251</v>
      </c>
      <c r="C71" s="17" t="s">
        <v>252</v>
      </c>
      <c r="D71" s="18" t="s">
        <v>249</v>
      </c>
      <c r="E71" s="7">
        <v>5.0999999999999996</v>
      </c>
      <c r="F71" s="14">
        <v>120</v>
      </c>
      <c r="G71" s="14">
        <f t="shared" si="10"/>
        <v>612</v>
      </c>
      <c r="H71" s="14"/>
      <c r="I71" s="14">
        <f t="shared" ref="I71:I73" si="11">E71*H71</f>
        <v>0</v>
      </c>
      <c r="J71" s="14">
        <f t="shared" ref="J71:J73" si="12">G71+I71</f>
        <v>612</v>
      </c>
      <c r="BF71" s="6"/>
      <c r="BG71" s="1" t="s">
        <v>252</v>
      </c>
      <c r="BH71" s="11"/>
    </row>
    <row r="72" spans="1:65" s="5" customFormat="1" ht="33.75" x14ac:dyDescent="0.25">
      <c r="A72" s="2" t="s">
        <v>280</v>
      </c>
      <c r="B72" s="3"/>
      <c r="C72" s="17" t="s">
        <v>253</v>
      </c>
      <c r="D72" s="18" t="s">
        <v>39</v>
      </c>
      <c r="E72" s="8">
        <v>255</v>
      </c>
      <c r="F72" s="14">
        <v>300.47600000000006</v>
      </c>
      <c r="G72" s="14">
        <f t="shared" si="10"/>
        <v>76621.380000000019</v>
      </c>
      <c r="H72" s="14"/>
      <c r="I72" s="14">
        <f t="shared" si="11"/>
        <v>0</v>
      </c>
      <c r="J72" s="14">
        <f t="shared" si="12"/>
        <v>76621.380000000019</v>
      </c>
      <c r="BF72" s="6"/>
      <c r="BG72" s="1" t="s">
        <v>253</v>
      </c>
      <c r="BH72" s="11"/>
    </row>
    <row r="73" spans="1:65" s="5" customFormat="1" ht="15" x14ac:dyDescent="0.25">
      <c r="A73" s="2" t="s">
        <v>148</v>
      </c>
      <c r="B73" s="3"/>
      <c r="C73" s="17" t="s">
        <v>254</v>
      </c>
      <c r="D73" s="18" t="s">
        <v>255</v>
      </c>
      <c r="E73" s="8">
        <v>1</v>
      </c>
      <c r="F73" s="14">
        <v>500</v>
      </c>
      <c r="G73" s="14">
        <f t="shared" si="10"/>
        <v>500</v>
      </c>
      <c r="H73" s="14"/>
      <c r="I73" s="14">
        <f t="shared" si="11"/>
        <v>0</v>
      </c>
      <c r="J73" s="14">
        <f t="shared" si="12"/>
        <v>500</v>
      </c>
      <c r="BF73" s="6"/>
      <c r="BG73" s="1" t="s">
        <v>254</v>
      </c>
      <c r="BH73" s="11"/>
    </row>
    <row r="74" spans="1:65" s="66" customFormat="1" ht="33.75" x14ac:dyDescent="0.25">
      <c r="A74" s="67" t="s">
        <v>621</v>
      </c>
      <c r="B74" s="82" t="s">
        <v>622</v>
      </c>
      <c r="C74" s="69" t="s">
        <v>623</v>
      </c>
      <c r="D74" s="70" t="s">
        <v>3</v>
      </c>
      <c r="E74" s="86">
        <v>1</v>
      </c>
      <c r="F74" s="62"/>
      <c r="G74" s="62">
        <f>E74*F74</f>
        <v>0</v>
      </c>
      <c r="H74" s="62">
        <v>244800</v>
      </c>
      <c r="I74" s="62">
        <f>E74*H74</f>
        <v>244800</v>
      </c>
      <c r="J74" s="62">
        <f t="shared" si="9"/>
        <v>244800</v>
      </c>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4"/>
      <c r="BG74" s="65" t="s">
        <v>623</v>
      </c>
      <c r="BH74" s="73"/>
      <c r="BI74" s="63"/>
      <c r="BJ74" s="63"/>
      <c r="BK74" s="63"/>
      <c r="BL74" s="63"/>
    </row>
    <row r="75" spans="1:65" s="5" customFormat="1" ht="22.5" x14ac:dyDescent="0.25">
      <c r="A75" s="2" t="s">
        <v>150</v>
      </c>
      <c r="B75" s="3" t="s">
        <v>241</v>
      </c>
      <c r="C75" s="17" t="s">
        <v>242</v>
      </c>
      <c r="D75" s="18" t="s">
        <v>243</v>
      </c>
      <c r="E75" s="26">
        <v>4.0000000000000001E-3</v>
      </c>
      <c r="F75" s="14">
        <v>160000</v>
      </c>
      <c r="G75" s="14">
        <f t="shared" ref="G75:G76" si="13">E75*F75</f>
        <v>640</v>
      </c>
      <c r="H75" s="14"/>
      <c r="I75" s="14">
        <f t="shared" ref="I75:I76" si="14">E75*H75</f>
        <v>0</v>
      </c>
      <c r="J75" s="14">
        <f t="shared" si="9"/>
        <v>640</v>
      </c>
      <c r="BF75" s="6"/>
      <c r="BG75" s="1" t="s">
        <v>242</v>
      </c>
      <c r="BH75" s="11"/>
    </row>
    <row r="76" spans="1:65" s="5" customFormat="1" ht="15" x14ac:dyDescent="0.25">
      <c r="A76" s="2" t="s">
        <v>151</v>
      </c>
      <c r="B76" s="3"/>
      <c r="C76" s="17" t="s">
        <v>624</v>
      </c>
      <c r="D76" s="18" t="s">
        <v>39</v>
      </c>
      <c r="E76" s="8">
        <v>100</v>
      </c>
      <c r="F76" s="14">
        <v>252</v>
      </c>
      <c r="G76" s="14">
        <f t="shared" si="13"/>
        <v>25200</v>
      </c>
      <c r="H76" s="14"/>
      <c r="I76" s="14">
        <f t="shared" si="14"/>
        <v>0</v>
      </c>
      <c r="J76" s="14">
        <f t="shared" si="9"/>
        <v>25200</v>
      </c>
      <c r="BF76" s="6"/>
      <c r="BG76" s="1" t="s">
        <v>624</v>
      </c>
      <c r="BH76" s="11"/>
    </row>
    <row r="77" spans="1:65" s="66" customFormat="1" ht="22.5" x14ac:dyDescent="0.25">
      <c r="A77" s="67" t="s">
        <v>153</v>
      </c>
      <c r="B77" s="82" t="s">
        <v>265</v>
      </c>
      <c r="C77" s="69" t="s">
        <v>266</v>
      </c>
      <c r="D77" s="70" t="s">
        <v>3</v>
      </c>
      <c r="E77" s="71">
        <v>82.05</v>
      </c>
      <c r="F77" s="62"/>
      <c r="G77" s="62">
        <f>E77*F77</f>
        <v>0</v>
      </c>
      <c r="H77" s="62">
        <v>59328</v>
      </c>
      <c r="I77" s="62">
        <f>E77*H77</f>
        <v>4867862.3999999994</v>
      </c>
      <c r="J77" s="62">
        <f t="shared" si="9"/>
        <v>4867862.3999999994</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4"/>
      <c r="BG77" s="65" t="s">
        <v>266</v>
      </c>
      <c r="BH77" s="73"/>
      <c r="BI77" s="63"/>
      <c r="BJ77" s="63"/>
      <c r="BK77" s="63"/>
      <c r="BL77" s="63"/>
      <c r="BM77" s="76"/>
    </row>
    <row r="78" spans="1:65" s="5" customFormat="1" ht="15" x14ac:dyDescent="0.25">
      <c r="A78" s="2" t="s">
        <v>625</v>
      </c>
      <c r="B78" s="3" t="s">
        <v>268</v>
      </c>
      <c r="C78" s="17" t="s">
        <v>269</v>
      </c>
      <c r="D78" s="18" t="s">
        <v>243</v>
      </c>
      <c r="E78" s="27">
        <v>0.178869</v>
      </c>
      <c r="F78" s="14">
        <v>960000</v>
      </c>
      <c r="G78" s="14">
        <f t="shared" ref="G78:G85" si="15">E78*F78</f>
        <v>171714.24</v>
      </c>
      <c r="H78" s="14"/>
      <c r="I78" s="14">
        <f t="shared" ref="I78:I85" si="16">E78*H78</f>
        <v>0</v>
      </c>
      <c r="J78" s="14">
        <f t="shared" si="9"/>
        <v>171714.24</v>
      </c>
      <c r="BF78" s="6"/>
      <c r="BG78" s="1" t="s">
        <v>269</v>
      </c>
      <c r="BH78" s="11"/>
    </row>
    <row r="79" spans="1:65" s="5" customFormat="1" ht="15" x14ac:dyDescent="0.25">
      <c r="A79" s="2" t="s">
        <v>293</v>
      </c>
      <c r="B79" s="3" t="s">
        <v>270</v>
      </c>
      <c r="C79" s="17" t="s">
        <v>271</v>
      </c>
      <c r="D79" s="18" t="s">
        <v>239</v>
      </c>
      <c r="E79" s="26">
        <v>41.024999999999999</v>
      </c>
      <c r="F79" s="14">
        <v>461</v>
      </c>
      <c r="G79" s="14">
        <f t="shared" si="15"/>
        <v>18912.524999999998</v>
      </c>
      <c r="H79" s="14"/>
      <c r="I79" s="14">
        <f t="shared" si="16"/>
        <v>0</v>
      </c>
      <c r="J79" s="14">
        <f t="shared" si="9"/>
        <v>18912.524999999998</v>
      </c>
      <c r="BF79" s="6"/>
      <c r="BG79" s="1" t="s">
        <v>271</v>
      </c>
      <c r="BH79" s="11"/>
    </row>
    <row r="80" spans="1:65" s="5" customFormat="1" ht="15" x14ac:dyDescent="0.25">
      <c r="A80" s="2" t="s">
        <v>158</v>
      </c>
      <c r="B80" s="3" t="s">
        <v>273</v>
      </c>
      <c r="C80" s="17" t="s">
        <v>274</v>
      </c>
      <c r="D80" s="18" t="s">
        <v>275</v>
      </c>
      <c r="E80" s="7">
        <v>820.5</v>
      </c>
      <c r="F80" s="14">
        <v>168</v>
      </c>
      <c r="G80" s="14">
        <f t="shared" si="15"/>
        <v>137844</v>
      </c>
      <c r="H80" s="14"/>
      <c r="I80" s="14">
        <f t="shared" si="16"/>
        <v>0</v>
      </c>
      <c r="J80" s="14">
        <f t="shared" si="9"/>
        <v>137844</v>
      </c>
      <c r="BF80" s="6"/>
      <c r="BG80" s="1" t="s">
        <v>274</v>
      </c>
      <c r="BH80" s="11"/>
    </row>
    <row r="81" spans="1:64" s="5" customFormat="1" ht="33.75" x14ac:dyDescent="0.25">
      <c r="A81" s="2" t="s">
        <v>159</v>
      </c>
      <c r="B81" s="3"/>
      <c r="C81" s="17" t="s">
        <v>277</v>
      </c>
      <c r="D81" s="18" t="s">
        <v>39</v>
      </c>
      <c r="E81" s="7">
        <v>8281.2000000000007</v>
      </c>
      <c r="F81" s="14">
        <v>184.18400000000003</v>
      </c>
      <c r="G81" s="14">
        <f t="shared" si="15"/>
        <v>1525264.5408000003</v>
      </c>
      <c r="H81" s="14"/>
      <c r="I81" s="14">
        <f t="shared" si="16"/>
        <v>0</v>
      </c>
      <c r="J81" s="14">
        <f t="shared" si="9"/>
        <v>1525264.5408000003</v>
      </c>
      <c r="BF81" s="6"/>
      <c r="BG81" s="1" t="s">
        <v>277</v>
      </c>
      <c r="BH81" s="11"/>
    </row>
    <row r="82" spans="1:64" s="5" customFormat="1" ht="33.75" x14ac:dyDescent="0.25">
      <c r="A82" s="2" t="s">
        <v>161</v>
      </c>
      <c r="B82" s="3"/>
      <c r="C82" s="17" t="s">
        <v>279</v>
      </c>
      <c r="D82" s="18" t="s">
        <v>39</v>
      </c>
      <c r="E82" s="4">
        <v>169.95</v>
      </c>
      <c r="F82" s="14">
        <v>234.16800000000003</v>
      </c>
      <c r="G82" s="14">
        <f t="shared" si="15"/>
        <v>39796.851600000002</v>
      </c>
      <c r="H82" s="14"/>
      <c r="I82" s="14">
        <f t="shared" si="16"/>
        <v>0</v>
      </c>
      <c r="J82" s="14">
        <f t="shared" si="9"/>
        <v>39796.851600000002</v>
      </c>
      <c r="BF82" s="6"/>
      <c r="BG82" s="1" t="s">
        <v>279</v>
      </c>
      <c r="BH82" s="11"/>
    </row>
    <row r="83" spans="1:64" s="5" customFormat="1" ht="22.5" x14ac:dyDescent="0.25">
      <c r="A83" s="2" t="s">
        <v>163</v>
      </c>
      <c r="B83" s="3"/>
      <c r="C83" s="17" t="s">
        <v>626</v>
      </c>
      <c r="D83" s="18" t="s">
        <v>174</v>
      </c>
      <c r="E83" s="8">
        <v>16080</v>
      </c>
      <c r="F83" s="14">
        <v>32.615000000000002</v>
      </c>
      <c r="G83" s="14">
        <f t="shared" si="15"/>
        <v>524449.20000000007</v>
      </c>
      <c r="H83" s="14"/>
      <c r="I83" s="14">
        <f t="shared" si="16"/>
        <v>0</v>
      </c>
      <c r="J83" s="14">
        <f t="shared" si="9"/>
        <v>524449.20000000007</v>
      </c>
      <c r="BF83" s="6"/>
      <c r="BG83" s="1" t="s">
        <v>626</v>
      </c>
      <c r="BH83" s="11"/>
    </row>
    <row r="84" spans="1:64" s="5" customFormat="1" ht="22.5" x14ac:dyDescent="0.25">
      <c r="A84" s="2" t="s">
        <v>377</v>
      </c>
      <c r="B84" s="3"/>
      <c r="C84" s="17" t="s">
        <v>627</v>
      </c>
      <c r="D84" s="18" t="s">
        <v>174</v>
      </c>
      <c r="E84" s="8">
        <v>330</v>
      </c>
      <c r="F84" s="14">
        <v>39.215000000000003</v>
      </c>
      <c r="G84" s="14">
        <f t="shared" si="15"/>
        <v>12940.95</v>
      </c>
      <c r="H84" s="14"/>
      <c r="I84" s="14">
        <f t="shared" si="16"/>
        <v>0</v>
      </c>
      <c r="J84" s="14">
        <f t="shared" si="9"/>
        <v>12940.95</v>
      </c>
      <c r="BF84" s="6"/>
      <c r="BG84" s="1" t="s">
        <v>627</v>
      </c>
      <c r="BH84" s="11"/>
    </row>
    <row r="85" spans="1:64" s="5" customFormat="1" ht="15" x14ac:dyDescent="0.25">
      <c r="A85" s="2" t="s">
        <v>312</v>
      </c>
      <c r="B85" s="3"/>
      <c r="C85" s="17" t="s">
        <v>284</v>
      </c>
      <c r="D85" s="18" t="s">
        <v>174</v>
      </c>
      <c r="E85" s="8">
        <v>16410</v>
      </c>
      <c r="F85" s="14">
        <v>403.57120000000003</v>
      </c>
      <c r="G85" s="14">
        <f t="shared" si="15"/>
        <v>6622603.3920000009</v>
      </c>
      <c r="H85" s="14"/>
      <c r="I85" s="14">
        <f t="shared" si="16"/>
        <v>0</v>
      </c>
      <c r="J85" s="14">
        <f t="shared" si="9"/>
        <v>6622603.3920000009</v>
      </c>
      <c r="BF85" s="6"/>
      <c r="BG85" s="1" t="s">
        <v>284</v>
      </c>
      <c r="BH85" s="11"/>
    </row>
    <row r="86" spans="1:64" s="66" customFormat="1" ht="45" x14ac:dyDescent="0.25">
      <c r="A86" s="67" t="s">
        <v>628</v>
      </c>
      <c r="B86" s="82" t="s">
        <v>285</v>
      </c>
      <c r="C86" s="69" t="s">
        <v>286</v>
      </c>
      <c r="D86" s="70" t="s">
        <v>287</v>
      </c>
      <c r="E86" s="86">
        <v>325</v>
      </c>
      <c r="F86" s="62"/>
      <c r="G86" s="62">
        <f>E86*F86</f>
        <v>0</v>
      </c>
      <c r="H86" s="62">
        <v>1584</v>
      </c>
      <c r="I86" s="62">
        <f>E86*H86</f>
        <v>514800</v>
      </c>
      <c r="J86" s="62">
        <f t="shared" si="9"/>
        <v>514800</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286</v>
      </c>
      <c r="BH86" s="73"/>
      <c r="BI86" s="63"/>
      <c r="BJ86" s="63"/>
      <c r="BK86" s="63"/>
      <c r="BL86" s="63"/>
    </row>
    <row r="87" spans="1:64" s="5" customFormat="1" ht="22.5" x14ac:dyDescent="0.25">
      <c r="A87" s="2" t="s">
        <v>316</v>
      </c>
      <c r="B87" s="3"/>
      <c r="C87" s="17" t="s">
        <v>288</v>
      </c>
      <c r="D87" s="18" t="s">
        <v>289</v>
      </c>
      <c r="E87" s="8">
        <v>1</v>
      </c>
      <c r="F87" s="14">
        <v>3600</v>
      </c>
      <c r="G87" s="14">
        <f t="shared" ref="G87:G89" si="17">E87*F87</f>
        <v>3600</v>
      </c>
      <c r="H87" s="14"/>
      <c r="I87" s="14">
        <f t="shared" ref="I87:I89" si="18">E87*H87</f>
        <v>0</v>
      </c>
      <c r="J87" s="14">
        <f t="shared" si="9"/>
        <v>3600</v>
      </c>
      <c r="BF87" s="6"/>
      <c r="BG87" s="1" t="s">
        <v>288</v>
      </c>
      <c r="BH87" s="11"/>
    </row>
    <row r="88" spans="1:64" s="5" customFormat="1" ht="22.5" x14ac:dyDescent="0.25">
      <c r="A88" s="2" t="s">
        <v>318</v>
      </c>
      <c r="B88" s="3"/>
      <c r="C88" s="17" t="s">
        <v>291</v>
      </c>
      <c r="D88" s="18" t="s">
        <v>289</v>
      </c>
      <c r="E88" s="8">
        <v>5</v>
      </c>
      <c r="F88" s="14">
        <v>14100</v>
      </c>
      <c r="G88" s="14">
        <f t="shared" si="17"/>
        <v>70500</v>
      </c>
      <c r="H88" s="14"/>
      <c r="I88" s="14">
        <f t="shared" si="18"/>
        <v>0</v>
      </c>
      <c r="J88" s="14">
        <f t="shared" si="9"/>
        <v>70500</v>
      </c>
      <c r="BF88" s="6"/>
      <c r="BG88" s="1" t="s">
        <v>291</v>
      </c>
      <c r="BH88" s="11"/>
    </row>
    <row r="89" spans="1:64" s="5" customFormat="1" ht="22.5" x14ac:dyDescent="0.25">
      <c r="A89" s="2" t="s">
        <v>577</v>
      </c>
      <c r="B89" s="3"/>
      <c r="C89" s="17" t="s">
        <v>292</v>
      </c>
      <c r="D89" s="18" t="s">
        <v>289</v>
      </c>
      <c r="E89" s="8">
        <v>1</v>
      </c>
      <c r="F89" s="14">
        <v>20350.000000000004</v>
      </c>
      <c r="G89" s="14">
        <f t="shared" si="17"/>
        <v>20350.000000000004</v>
      </c>
      <c r="H89" s="14"/>
      <c r="I89" s="14">
        <f t="shared" si="18"/>
        <v>0</v>
      </c>
      <c r="J89" s="14">
        <f t="shared" si="9"/>
        <v>20350.000000000004</v>
      </c>
      <c r="BF89" s="6"/>
      <c r="BG89" s="1" t="s">
        <v>292</v>
      </c>
      <c r="BH89" s="11"/>
    </row>
    <row r="90" spans="1:64" s="66" customFormat="1" ht="45" x14ac:dyDescent="0.25">
      <c r="A90" s="67" t="s">
        <v>383</v>
      </c>
      <c r="B90" s="82" t="s">
        <v>629</v>
      </c>
      <c r="C90" s="69" t="s">
        <v>630</v>
      </c>
      <c r="D90" s="70" t="s">
        <v>287</v>
      </c>
      <c r="E90" s="86">
        <v>2</v>
      </c>
      <c r="F90" s="62"/>
      <c r="G90" s="62">
        <f>E90*F90</f>
        <v>0</v>
      </c>
      <c r="H90" s="62">
        <v>17280</v>
      </c>
      <c r="I90" s="62">
        <f>E90*H90</f>
        <v>34560</v>
      </c>
      <c r="J90" s="62">
        <f t="shared" si="9"/>
        <v>34560</v>
      </c>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4"/>
      <c r="BG90" s="65" t="s">
        <v>630</v>
      </c>
      <c r="BH90" s="73"/>
      <c r="BI90" s="63"/>
      <c r="BJ90" s="63"/>
      <c r="BK90" s="63"/>
      <c r="BL90" s="63"/>
    </row>
    <row r="91" spans="1:64" s="5" customFormat="1" ht="22.5" x14ac:dyDescent="0.25">
      <c r="A91" s="2" t="s">
        <v>384</v>
      </c>
      <c r="B91" s="3"/>
      <c r="C91" s="17" t="s">
        <v>631</v>
      </c>
      <c r="D91" s="18" t="s">
        <v>298</v>
      </c>
      <c r="E91" s="8">
        <v>2</v>
      </c>
      <c r="F91" s="14">
        <v>5646.3</v>
      </c>
      <c r="G91" s="14">
        <f>E91*F91</f>
        <v>11292.6</v>
      </c>
      <c r="H91" s="14"/>
      <c r="I91" s="14">
        <f t="shared" ref="I91" si="19">E91*H91</f>
        <v>0</v>
      </c>
      <c r="J91" s="14">
        <f t="shared" si="9"/>
        <v>11292.6</v>
      </c>
      <c r="BF91" s="6"/>
      <c r="BG91" s="1" t="s">
        <v>631</v>
      </c>
      <c r="BH91" s="11"/>
    </row>
    <row r="92" spans="1:64" s="66" customFormat="1" ht="33.75" x14ac:dyDescent="0.25">
      <c r="A92" s="67" t="s">
        <v>632</v>
      </c>
      <c r="B92" s="82" t="s">
        <v>300</v>
      </c>
      <c r="C92" s="69" t="s">
        <v>301</v>
      </c>
      <c r="D92" s="70" t="s">
        <v>302</v>
      </c>
      <c r="E92" s="86">
        <v>83</v>
      </c>
      <c r="F92" s="62"/>
      <c r="G92" s="62">
        <f>E92*F92</f>
        <v>0</v>
      </c>
      <c r="H92" s="62">
        <v>8640</v>
      </c>
      <c r="I92" s="62">
        <f>E92*H92</f>
        <v>717120</v>
      </c>
      <c r="J92" s="62">
        <f t="shared" si="9"/>
        <v>717120</v>
      </c>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4"/>
      <c r="BG92" s="65" t="s">
        <v>301</v>
      </c>
      <c r="BH92" s="73"/>
      <c r="BI92" s="63"/>
      <c r="BJ92" s="63"/>
      <c r="BK92" s="63"/>
      <c r="BL92" s="63"/>
    </row>
    <row r="93" spans="1:64" s="5" customFormat="1" ht="15" x14ac:dyDescent="0.25">
      <c r="A93" s="2" t="s">
        <v>387</v>
      </c>
      <c r="B93" s="3" t="s">
        <v>304</v>
      </c>
      <c r="C93" s="17" t="s">
        <v>305</v>
      </c>
      <c r="D93" s="18" t="s">
        <v>171</v>
      </c>
      <c r="E93" s="4">
        <v>12.45</v>
      </c>
      <c r="F93" s="14">
        <v>553.33333333333337</v>
      </c>
      <c r="G93" s="14">
        <f t="shared" ref="G93:G99" si="20">E93*F93</f>
        <v>6889</v>
      </c>
      <c r="H93" s="14"/>
      <c r="I93" s="14">
        <f t="shared" ref="I93:I99" si="21">E93*H93</f>
        <v>0</v>
      </c>
      <c r="J93" s="14">
        <f t="shared" si="9"/>
        <v>6889</v>
      </c>
      <c r="BF93" s="6"/>
      <c r="BG93" s="1" t="s">
        <v>305</v>
      </c>
      <c r="BH93" s="11"/>
    </row>
    <row r="94" spans="1:64" s="5" customFormat="1" ht="15" x14ac:dyDescent="0.25">
      <c r="A94" s="2" t="s">
        <v>388</v>
      </c>
      <c r="B94" s="3" t="s">
        <v>307</v>
      </c>
      <c r="C94" s="17" t="s">
        <v>308</v>
      </c>
      <c r="D94" s="18" t="s">
        <v>171</v>
      </c>
      <c r="E94" s="4">
        <v>59.76</v>
      </c>
      <c r="F94" s="14">
        <v>1850</v>
      </c>
      <c r="G94" s="14">
        <f t="shared" si="20"/>
        <v>110556</v>
      </c>
      <c r="H94" s="14"/>
      <c r="I94" s="14">
        <f t="shared" si="21"/>
        <v>0</v>
      </c>
      <c r="J94" s="14">
        <f t="shared" si="9"/>
        <v>110556</v>
      </c>
      <c r="BF94" s="6"/>
      <c r="BG94" s="1" t="s">
        <v>308</v>
      </c>
      <c r="BH94" s="11"/>
    </row>
    <row r="95" spans="1:64" s="5" customFormat="1" ht="22.5" x14ac:dyDescent="0.25">
      <c r="A95" s="2" t="s">
        <v>389</v>
      </c>
      <c r="B95" s="3" t="s">
        <v>310</v>
      </c>
      <c r="C95" s="17" t="s">
        <v>311</v>
      </c>
      <c r="D95" s="18" t="s">
        <v>243</v>
      </c>
      <c r="E95" s="23">
        <v>4.9800000000000001E-3</v>
      </c>
      <c r="F95" s="14">
        <v>1285000</v>
      </c>
      <c r="G95" s="14">
        <f t="shared" si="20"/>
        <v>6399.3</v>
      </c>
      <c r="H95" s="14"/>
      <c r="I95" s="14">
        <f t="shared" si="21"/>
        <v>0</v>
      </c>
      <c r="J95" s="14">
        <f t="shared" si="9"/>
        <v>6399.3</v>
      </c>
      <c r="BF95" s="6"/>
      <c r="BG95" s="1" t="s">
        <v>311</v>
      </c>
      <c r="BH95" s="11"/>
    </row>
    <row r="96" spans="1:64" s="5" customFormat="1" ht="22.5" x14ac:dyDescent="0.25">
      <c r="A96" s="2" t="s">
        <v>390</v>
      </c>
      <c r="B96" s="3"/>
      <c r="C96" s="17" t="s">
        <v>313</v>
      </c>
      <c r="D96" s="18" t="s">
        <v>174</v>
      </c>
      <c r="E96" s="8">
        <v>50</v>
      </c>
      <c r="F96" s="14">
        <v>687.50000000000011</v>
      </c>
      <c r="G96" s="14">
        <f t="shared" si="20"/>
        <v>34375.000000000007</v>
      </c>
      <c r="H96" s="14"/>
      <c r="I96" s="14">
        <f t="shared" si="21"/>
        <v>0</v>
      </c>
      <c r="J96" s="14">
        <f t="shared" si="9"/>
        <v>34375.000000000007</v>
      </c>
      <c r="BF96" s="6"/>
      <c r="BG96" s="1" t="s">
        <v>313</v>
      </c>
      <c r="BH96" s="11"/>
    </row>
    <row r="97" spans="1:60" s="5" customFormat="1" ht="15" x14ac:dyDescent="0.25">
      <c r="A97" s="2" t="s">
        <v>391</v>
      </c>
      <c r="B97" s="3"/>
      <c r="C97" s="17" t="s">
        <v>315</v>
      </c>
      <c r="D97" s="18" t="s">
        <v>174</v>
      </c>
      <c r="E97" s="8">
        <v>6</v>
      </c>
      <c r="F97" s="14">
        <v>49571.6</v>
      </c>
      <c r="G97" s="14">
        <f t="shared" si="20"/>
        <v>297429.59999999998</v>
      </c>
      <c r="H97" s="14"/>
      <c r="I97" s="14">
        <f t="shared" si="21"/>
        <v>0</v>
      </c>
      <c r="J97" s="14">
        <f t="shared" si="9"/>
        <v>297429.59999999998</v>
      </c>
      <c r="BF97" s="6"/>
      <c r="BG97" s="1" t="s">
        <v>315</v>
      </c>
      <c r="BH97" s="11"/>
    </row>
    <row r="98" spans="1:60" s="5" customFormat="1" ht="15" x14ac:dyDescent="0.25">
      <c r="A98" s="2" t="s">
        <v>590</v>
      </c>
      <c r="B98" s="3"/>
      <c r="C98" s="17" t="s">
        <v>317</v>
      </c>
      <c r="D98" s="18" t="s">
        <v>174</v>
      </c>
      <c r="E98" s="8">
        <v>100</v>
      </c>
      <c r="F98" s="14">
        <v>170.3</v>
      </c>
      <c r="G98" s="14">
        <f t="shared" si="20"/>
        <v>17030</v>
      </c>
      <c r="H98" s="14"/>
      <c r="I98" s="14">
        <f t="shared" si="21"/>
        <v>0</v>
      </c>
      <c r="J98" s="14">
        <f t="shared" si="9"/>
        <v>17030</v>
      </c>
      <c r="BF98" s="6"/>
      <c r="BG98" s="1" t="s">
        <v>317</v>
      </c>
      <c r="BH98" s="11"/>
    </row>
    <row r="99" spans="1:60" s="5" customFormat="1" ht="22.5" x14ac:dyDescent="0.25">
      <c r="A99" s="2" t="s">
        <v>592</v>
      </c>
      <c r="B99" s="3"/>
      <c r="C99" s="17" t="s">
        <v>319</v>
      </c>
      <c r="D99" s="18" t="s">
        <v>174</v>
      </c>
      <c r="E99" s="8">
        <v>100</v>
      </c>
      <c r="F99" s="14">
        <v>17339.400000000001</v>
      </c>
      <c r="G99" s="14">
        <f t="shared" si="20"/>
        <v>1733940.0000000002</v>
      </c>
      <c r="H99" s="14"/>
      <c r="I99" s="14">
        <f t="shared" si="21"/>
        <v>0</v>
      </c>
      <c r="J99" s="14">
        <f t="shared" si="9"/>
        <v>1733940.0000000002</v>
      </c>
      <c r="BF99" s="6"/>
      <c r="BG99" s="1" t="s">
        <v>319</v>
      </c>
      <c r="BH99" s="11"/>
    </row>
    <row r="100" spans="1:60" x14ac:dyDescent="0.25">
      <c r="G100" s="15">
        <f t="shared" ref="G100:I100" si="22">SUM(G3:G99)</f>
        <v>92041510.511446655</v>
      </c>
      <c r="H100" s="15"/>
      <c r="I100" s="15">
        <f t="shared" si="22"/>
        <v>14863082.796174977</v>
      </c>
      <c r="J100" s="15">
        <f>SUM(J3:J99)</f>
        <v>106904593.30762164</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Q114"/>
  <sheetViews>
    <sheetView workbookViewId="0">
      <pane ySplit="1" topLeftCell="A2" activePane="bottomLeft" state="frozen"/>
      <selection pane="bottomLeft" activeCell="H37" sqref="H37"/>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8" width="18" style="1" customWidth="1"/>
    <col min="69" max="70" width="30" style="1" customWidth="1"/>
    <col min="71" max="16384" width="9.140625" style="1"/>
  </cols>
  <sheetData>
    <row r="1" spans="1:69" ht="24" x14ac:dyDescent="0.25">
      <c r="A1" s="13" t="s">
        <v>1121</v>
      </c>
      <c r="B1" s="13" t="s">
        <v>1122</v>
      </c>
      <c r="C1" s="13" t="s">
        <v>1123</v>
      </c>
      <c r="D1" s="13" t="s">
        <v>1124</v>
      </c>
      <c r="E1" s="13" t="s">
        <v>1125</v>
      </c>
      <c r="F1" s="13" t="s">
        <v>1126</v>
      </c>
      <c r="G1" s="13" t="s">
        <v>1127</v>
      </c>
      <c r="H1" s="13" t="s">
        <v>1128</v>
      </c>
      <c r="I1" s="13" t="s">
        <v>1129</v>
      </c>
      <c r="J1" s="13" t="s">
        <v>1130</v>
      </c>
      <c r="BN1" s="88"/>
      <c r="BO1" s="90"/>
      <c r="BP1" s="91"/>
      <c r="BQ1" s="91"/>
    </row>
    <row r="2" spans="1:69" s="5" customFormat="1" ht="15" x14ac:dyDescent="0.25">
      <c r="A2" s="21" t="s">
        <v>165</v>
      </c>
      <c r="B2" s="22"/>
      <c r="C2" s="29"/>
      <c r="D2" s="29"/>
      <c r="E2" s="22"/>
      <c r="BF2" s="6" t="s">
        <v>165</v>
      </c>
    </row>
    <row r="3" spans="1:69" s="66" customFormat="1" ht="33.75" x14ac:dyDescent="0.25">
      <c r="A3" s="67" t="s">
        <v>0</v>
      </c>
      <c r="B3" s="82" t="s">
        <v>320</v>
      </c>
      <c r="C3" s="69" t="s">
        <v>321</v>
      </c>
      <c r="D3" s="70" t="s">
        <v>168</v>
      </c>
      <c r="E3" s="83">
        <v>1.4572799999999999</v>
      </c>
      <c r="F3" s="62"/>
      <c r="G3" s="62">
        <f>E3*F3</f>
        <v>0</v>
      </c>
      <c r="H3" s="62">
        <v>272579.05</v>
      </c>
      <c r="I3" s="62">
        <f>E3*H3</f>
        <v>397223.99798399996</v>
      </c>
      <c r="J3" s="62">
        <f t="shared" ref="J3:J66" si="0">G3+I3</f>
        <v>397223.99798399996</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321</v>
      </c>
      <c r="BH3" s="63"/>
      <c r="BI3" s="63"/>
      <c r="BJ3" s="63"/>
      <c r="BK3" s="63"/>
      <c r="BL3" s="63"/>
      <c r="BN3" s="76"/>
      <c r="BO3" s="62"/>
    </row>
    <row r="4" spans="1:69" s="5" customFormat="1" ht="15" x14ac:dyDescent="0.25">
      <c r="A4" s="2" t="s">
        <v>4</v>
      </c>
      <c r="B4" s="3" t="s">
        <v>169</v>
      </c>
      <c r="C4" s="17" t="s">
        <v>170</v>
      </c>
      <c r="D4" s="18" t="s">
        <v>171</v>
      </c>
      <c r="E4" s="27">
        <v>3.7014909999999999</v>
      </c>
      <c r="F4" s="14">
        <v>380</v>
      </c>
      <c r="G4" s="14">
        <f>E4*F4</f>
        <v>1406.5665799999999</v>
      </c>
      <c r="H4" s="14"/>
      <c r="I4" s="14">
        <f>E4*H4</f>
        <v>0</v>
      </c>
      <c r="J4" s="14">
        <f t="shared" si="0"/>
        <v>1406.5665799999999</v>
      </c>
      <c r="BF4" s="6"/>
      <c r="BG4" s="1" t="s">
        <v>170</v>
      </c>
    </row>
    <row r="5" spans="1:69" s="5" customFormat="1" ht="33.75" x14ac:dyDescent="0.25">
      <c r="A5" s="2" t="s">
        <v>172</v>
      </c>
      <c r="B5" s="3"/>
      <c r="C5" s="17" t="s">
        <v>173</v>
      </c>
      <c r="D5" s="18" t="s">
        <v>174</v>
      </c>
      <c r="E5" s="8">
        <v>70</v>
      </c>
      <c r="F5" s="14">
        <v>21505.613999999998</v>
      </c>
      <c r="G5" s="14">
        <f t="shared" ref="G5:G17" si="1">E5*F5</f>
        <v>1505392.9799999997</v>
      </c>
      <c r="H5" s="14"/>
      <c r="I5" s="14">
        <f t="shared" ref="I5:I17" si="2">E5*H5</f>
        <v>0</v>
      </c>
      <c r="J5" s="14">
        <f t="shared" si="0"/>
        <v>1505392.9799999997</v>
      </c>
      <c r="BF5" s="6"/>
      <c r="BG5" s="1" t="s">
        <v>173</v>
      </c>
    </row>
    <row r="6" spans="1:69" s="5" customFormat="1" ht="33.75" x14ac:dyDescent="0.25">
      <c r="A6" s="2" t="s">
        <v>175</v>
      </c>
      <c r="B6" s="3"/>
      <c r="C6" s="17" t="s">
        <v>176</v>
      </c>
      <c r="D6" s="18" t="s">
        <v>174</v>
      </c>
      <c r="E6" s="8">
        <v>10</v>
      </c>
      <c r="F6" s="14">
        <v>3421.34</v>
      </c>
      <c r="G6" s="14">
        <f t="shared" si="1"/>
        <v>34213.4</v>
      </c>
      <c r="H6" s="14"/>
      <c r="I6" s="14">
        <f t="shared" si="2"/>
        <v>0</v>
      </c>
      <c r="J6" s="14">
        <f t="shared" si="0"/>
        <v>34213.4</v>
      </c>
      <c r="BF6" s="6"/>
      <c r="BG6" s="1" t="s">
        <v>176</v>
      </c>
    </row>
    <row r="7" spans="1:69" s="5" customFormat="1" ht="45" x14ac:dyDescent="0.25">
      <c r="A7" s="2" t="s">
        <v>177</v>
      </c>
      <c r="B7" s="3"/>
      <c r="C7" s="17" t="s">
        <v>322</v>
      </c>
      <c r="D7" s="18" t="s">
        <v>174</v>
      </c>
      <c r="E7" s="8">
        <v>38</v>
      </c>
      <c r="F7" s="14">
        <v>84117.618000000017</v>
      </c>
      <c r="G7" s="14">
        <f t="shared" si="1"/>
        <v>3196469.4840000006</v>
      </c>
      <c r="H7" s="14"/>
      <c r="I7" s="14">
        <f t="shared" si="2"/>
        <v>0</v>
      </c>
      <c r="J7" s="14">
        <f t="shared" si="0"/>
        <v>3196469.4840000006</v>
      </c>
      <c r="BF7" s="6"/>
      <c r="BG7" s="1" t="s">
        <v>322</v>
      </c>
    </row>
    <row r="8" spans="1:69" s="5" customFormat="1" ht="45" x14ac:dyDescent="0.25">
      <c r="A8" s="2" t="s">
        <v>179</v>
      </c>
      <c r="B8" s="3"/>
      <c r="C8" s="17" t="s">
        <v>325</v>
      </c>
      <c r="D8" s="18" t="s">
        <v>174</v>
      </c>
      <c r="E8" s="8">
        <v>10</v>
      </c>
      <c r="F8" s="14">
        <v>23030.670000000002</v>
      </c>
      <c r="G8" s="14">
        <f t="shared" si="1"/>
        <v>230306.7</v>
      </c>
      <c r="H8" s="14"/>
      <c r="I8" s="14">
        <f t="shared" si="2"/>
        <v>0</v>
      </c>
      <c r="J8" s="14">
        <f t="shared" si="0"/>
        <v>230306.7</v>
      </c>
      <c r="BF8" s="6"/>
      <c r="BG8" s="1" t="s">
        <v>325</v>
      </c>
    </row>
    <row r="9" spans="1:69" s="5" customFormat="1" ht="33.75" x14ac:dyDescent="0.25">
      <c r="A9" s="2" t="s">
        <v>181</v>
      </c>
      <c r="B9" s="3"/>
      <c r="C9" s="17" t="s">
        <v>195</v>
      </c>
      <c r="D9" s="18" t="s">
        <v>174</v>
      </c>
      <c r="E9" s="8">
        <v>48</v>
      </c>
      <c r="F9" s="14">
        <v>2663.4920000000002</v>
      </c>
      <c r="G9" s="14">
        <f t="shared" si="1"/>
        <v>127847.61600000001</v>
      </c>
      <c r="H9" s="14"/>
      <c r="I9" s="14">
        <f t="shared" si="2"/>
        <v>0</v>
      </c>
      <c r="J9" s="14">
        <f t="shared" si="0"/>
        <v>127847.61600000001</v>
      </c>
      <c r="BF9" s="6"/>
      <c r="BG9" s="1" t="s">
        <v>195</v>
      </c>
    </row>
    <row r="10" spans="1:69" s="5" customFormat="1" ht="33.75" x14ac:dyDescent="0.25">
      <c r="A10" s="2" t="s">
        <v>183</v>
      </c>
      <c r="B10" s="3"/>
      <c r="C10" s="17" t="s">
        <v>192</v>
      </c>
      <c r="D10" s="18" t="s">
        <v>174</v>
      </c>
      <c r="E10" s="8">
        <v>56</v>
      </c>
      <c r="F10" s="14">
        <v>4861.7400000000007</v>
      </c>
      <c r="G10" s="14">
        <f t="shared" si="1"/>
        <v>272257.44000000006</v>
      </c>
      <c r="H10" s="14"/>
      <c r="I10" s="14">
        <f t="shared" si="2"/>
        <v>0</v>
      </c>
      <c r="J10" s="14">
        <f t="shared" si="0"/>
        <v>272257.44000000006</v>
      </c>
      <c r="BF10" s="6"/>
      <c r="BG10" s="1" t="s">
        <v>192</v>
      </c>
    </row>
    <row r="11" spans="1:69" s="5" customFormat="1" ht="33.75" x14ac:dyDescent="0.25">
      <c r="A11" s="2" t="s">
        <v>185</v>
      </c>
      <c r="B11" s="3"/>
      <c r="C11" s="17" t="s">
        <v>633</v>
      </c>
      <c r="D11" s="18" t="s">
        <v>174</v>
      </c>
      <c r="E11" s="8">
        <v>3</v>
      </c>
      <c r="F11" s="14">
        <v>2187.692</v>
      </c>
      <c r="G11" s="14">
        <f t="shared" si="1"/>
        <v>6563.076</v>
      </c>
      <c r="H11" s="14"/>
      <c r="I11" s="14">
        <f t="shared" si="2"/>
        <v>0</v>
      </c>
      <c r="J11" s="14">
        <f t="shared" si="0"/>
        <v>6563.076</v>
      </c>
      <c r="BF11" s="6"/>
      <c r="BG11" s="1" t="s">
        <v>633</v>
      </c>
    </row>
    <row r="12" spans="1:69" s="5" customFormat="1" ht="33.75" x14ac:dyDescent="0.25">
      <c r="A12" s="2" t="s">
        <v>187</v>
      </c>
      <c r="B12" s="3"/>
      <c r="C12" s="17" t="s">
        <v>328</v>
      </c>
      <c r="D12" s="18" t="s">
        <v>174</v>
      </c>
      <c r="E12" s="8">
        <v>2</v>
      </c>
      <c r="F12" s="14">
        <v>2997.9560000000001</v>
      </c>
      <c r="G12" s="14">
        <f t="shared" si="1"/>
        <v>5995.9120000000003</v>
      </c>
      <c r="H12" s="14"/>
      <c r="I12" s="14">
        <f t="shared" si="2"/>
        <v>0</v>
      </c>
      <c r="J12" s="14">
        <f t="shared" si="0"/>
        <v>5995.9120000000003</v>
      </c>
      <c r="BF12" s="6"/>
      <c r="BG12" s="1" t="s">
        <v>328</v>
      </c>
    </row>
    <row r="13" spans="1:69" s="5" customFormat="1" ht="15" x14ac:dyDescent="0.25">
      <c r="A13" s="2" t="s">
        <v>189</v>
      </c>
      <c r="B13" s="3"/>
      <c r="C13" s="17" t="s">
        <v>193</v>
      </c>
      <c r="D13" s="18" t="s">
        <v>39</v>
      </c>
      <c r="E13" s="8">
        <v>28</v>
      </c>
      <c r="F13" s="14">
        <v>391.15699999999998</v>
      </c>
      <c r="G13" s="14">
        <f t="shared" si="1"/>
        <v>10952.395999999999</v>
      </c>
      <c r="H13" s="14"/>
      <c r="I13" s="14">
        <f t="shared" si="2"/>
        <v>0</v>
      </c>
      <c r="J13" s="14">
        <f t="shared" si="0"/>
        <v>10952.395999999999</v>
      </c>
      <c r="BF13" s="6"/>
      <c r="BG13" s="1" t="s">
        <v>193</v>
      </c>
    </row>
    <row r="14" spans="1:69" s="5" customFormat="1" ht="33.75" x14ac:dyDescent="0.25">
      <c r="A14" s="2" t="s">
        <v>191</v>
      </c>
      <c r="B14" s="3"/>
      <c r="C14" s="17" t="s">
        <v>197</v>
      </c>
      <c r="D14" s="18" t="s">
        <v>174</v>
      </c>
      <c r="E14" s="8">
        <v>180</v>
      </c>
      <c r="F14" s="14">
        <v>298.49299999999999</v>
      </c>
      <c r="G14" s="14">
        <f t="shared" si="1"/>
        <v>53728.74</v>
      </c>
      <c r="H14" s="14"/>
      <c r="I14" s="14">
        <f t="shared" si="2"/>
        <v>0</v>
      </c>
      <c r="J14" s="14">
        <f t="shared" si="0"/>
        <v>53728.74</v>
      </c>
      <c r="BF14" s="6"/>
      <c r="BG14" s="1" t="s">
        <v>197</v>
      </c>
    </row>
    <row r="15" spans="1:69" s="5" customFormat="1" ht="33.75" x14ac:dyDescent="0.25">
      <c r="A15" s="2" t="s">
        <v>37</v>
      </c>
      <c r="B15" s="3"/>
      <c r="C15" s="17" t="s">
        <v>198</v>
      </c>
      <c r="D15" s="18" t="s">
        <v>174</v>
      </c>
      <c r="E15" s="8">
        <v>65</v>
      </c>
      <c r="F15" s="14">
        <v>1336.9070000000002</v>
      </c>
      <c r="G15" s="14">
        <f t="shared" si="1"/>
        <v>86898.955000000016</v>
      </c>
      <c r="H15" s="14"/>
      <c r="I15" s="14">
        <f t="shared" si="2"/>
        <v>0</v>
      </c>
      <c r="J15" s="14">
        <f t="shared" si="0"/>
        <v>86898.955000000016</v>
      </c>
      <c r="BF15" s="6"/>
      <c r="BG15" s="1" t="s">
        <v>198</v>
      </c>
    </row>
    <row r="16" spans="1:69" s="5" customFormat="1" ht="33.75" x14ac:dyDescent="0.25">
      <c r="A16" s="2" t="s">
        <v>40</v>
      </c>
      <c r="B16" s="3"/>
      <c r="C16" s="17" t="s">
        <v>323</v>
      </c>
      <c r="D16" s="18" t="s">
        <v>174</v>
      </c>
      <c r="E16" s="8">
        <v>3</v>
      </c>
      <c r="F16" s="14">
        <v>22539.491000000002</v>
      </c>
      <c r="G16" s="14">
        <f t="shared" si="1"/>
        <v>67618.472999999998</v>
      </c>
      <c r="H16" s="14"/>
      <c r="I16" s="14">
        <f t="shared" si="2"/>
        <v>0</v>
      </c>
      <c r="J16" s="14">
        <f t="shared" si="0"/>
        <v>67618.472999999998</v>
      </c>
      <c r="BF16" s="6"/>
      <c r="BG16" s="1" t="s">
        <v>323</v>
      </c>
    </row>
    <row r="17" spans="1:66" s="5" customFormat="1" ht="33.75" x14ac:dyDescent="0.25">
      <c r="A17" s="2" t="s">
        <v>42</v>
      </c>
      <c r="B17" s="3"/>
      <c r="C17" s="17" t="s">
        <v>324</v>
      </c>
      <c r="D17" s="18" t="s">
        <v>174</v>
      </c>
      <c r="E17" s="8">
        <v>3</v>
      </c>
      <c r="F17" s="14">
        <v>19348.394</v>
      </c>
      <c r="G17" s="14">
        <f t="shared" si="1"/>
        <v>58045.182000000001</v>
      </c>
      <c r="H17" s="14"/>
      <c r="I17" s="14">
        <f t="shared" si="2"/>
        <v>0</v>
      </c>
      <c r="J17" s="14">
        <f t="shared" si="0"/>
        <v>58045.182000000001</v>
      </c>
      <c r="BF17" s="6"/>
      <c r="BG17" s="1" t="s">
        <v>324</v>
      </c>
    </row>
    <row r="18" spans="1:66" s="66" customFormat="1" ht="33.75" x14ac:dyDescent="0.25">
      <c r="A18" s="67" t="s">
        <v>606</v>
      </c>
      <c r="B18" s="82" t="s">
        <v>166</v>
      </c>
      <c r="C18" s="69" t="s">
        <v>167</v>
      </c>
      <c r="D18" s="70" t="s">
        <v>168</v>
      </c>
      <c r="E18" s="83">
        <v>3.5144299999999999</v>
      </c>
      <c r="F18" s="62"/>
      <c r="G18" s="62">
        <f>E18*F18</f>
        <v>0</v>
      </c>
      <c r="H18" s="62">
        <v>107679.48</v>
      </c>
      <c r="I18" s="62">
        <f>E18*H18</f>
        <v>378431.99489639996</v>
      </c>
      <c r="J18" s="62">
        <f t="shared" ref="J18:J37" si="3">G18+I18</f>
        <v>378431.99489639996</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4"/>
      <c r="BG18" s="65" t="s">
        <v>167</v>
      </c>
      <c r="BH18" s="63"/>
      <c r="BI18" s="63"/>
      <c r="BJ18" s="63"/>
      <c r="BK18" s="63"/>
      <c r="BL18" s="63"/>
      <c r="BN18" s="76"/>
    </row>
    <row r="19" spans="1:66" s="5" customFormat="1" ht="15" x14ac:dyDescent="0.25">
      <c r="A19" s="2" t="s">
        <v>634</v>
      </c>
      <c r="B19" s="3" t="s">
        <v>169</v>
      </c>
      <c r="C19" s="17" t="s">
        <v>170</v>
      </c>
      <c r="D19" s="18" t="s">
        <v>171</v>
      </c>
      <c r="E19" s="27">
        <v>6.2556849999999997</v>
      </c>
      <c r="F19" s="14">
        <v>380</v>
      </c>
      <c r="G19" s="14">
        <f t="shared" ref="G19:G36" si="4">E19*F19</f>
        <v>2377.1603</v>
      </c>
      <c r="H19" s="14"/>
      <c r="I19" s="14">
        <f t="shared" ref="I19:I36" si="5">E19*H19</f>
        <v>0</v>
      </c>
      <c r="J19" s="14">
        <f t="shared" si="0"/>
        <v>2377.1603</v>
      </c>
      <c r="BF19" s="6"/>
      <c r="BG19" s="1" t="s">
        <v>170</v>
      </c>
    </row>
    <row r="20" spans="1:66" s="5" customFormat="1" ht="45" x14ac:dyDescent="0.25">
      <c r="A20" s="2" t="s">
        <v>48</v>
      </c>
      <c r="B20" s="3"/>
      <c r="C20" s="17" t="s">
        <v>330</v>
      </c>
      <c r="D20" s="18" t="s">
        <v>174</v>
      </c>
      <c r="E20" s="8">
        <v>13</v>
      </c>
      <c r="F20" s="14">
        <v>93398.604000000007</v>
      </c>
      <c r="G20" s="14">
        <f t="shared" si="4"/>
        <v>1214181.8520000002</v>
      </c>
      <c r="H20" s="14"/>
      <c r="I20" s="14">
        <f t="shared" si="5"/>
        <v>0</v>
      </c>
      <c r="J20" s="14">
        <f t="shared" si="0"/>
        <v>1214181.8520000002</v>
      </c>
      <c r="BF20" s="6"/>
      <c r="BG20" s="1" t="s">
        <v>330</v>
      </c>
    </row>
    <row r="21" spans="1:66" s="5" customFormat="1" ht="45" x14ac:dyDescent="0.25">
      <c r="A21" s="2" t="s">
        <v>50</v>
      </c>
      <c r="B21" s="3"/>
      <c r="C21" s="17" t="s">
        <v>178</v>
      </c>
      <c r="D21" s="18" t="s">
        <v>174</v>
      </c>
      <c r="E21" s="8">
        <v>16</v>
      </c>
      <c r="F21" s="14">
        <v>102679.51200000002</v>
      </c>
      <c r="G21" s="14">
        <f t="shared" si="4"/>
        <v>1642872.1920000003</v>
      </c>
      <c r="H21" s="14"/>
      <c r="I21" s="14">
        <f t="shared" si="5"/>
        <v>0</v>
      </c>
      <c r="J21" s="14">
        <f t="shared" si="0"/>
        <v>1642872.1920000003</v>
      </c>
      <c r="BF21" s="6"/>
      <c r="BG21" s="1" t="s">
        <v>178</v>
      </c>
    </row>
    <row r="22" spans="1:66" s="5" customFormat="1" ht="33.75" x14ac:dyDescent="0.25">
      <c r="A22" s="2" t="s">
        <v>52</v>
      </c>
      <c r="B22" s="3"/>
      <c r="C22" s="17" t="s">
        <v>180</v>
      </c>
      <c r="D22" s="18" t="s">
        <v>174</v>
      </c>
      <c r="E22" s="8">
        <v>8</v>
      </c>
      <c r="F22" s="14">
        <v>40966.171999999999</v>
      </c>
      <c r="G22" s="14">
        <f t="shared" si="4"/>
        <v>327729.37599999999</v>
      </c>
      <c r="H22" s="14"/>
      <c r="I22" s="14">
        <f t="shared" si="5"/>
        <v>0</v>
      </c>
      <c r="J22" s="14">
        <f t="shared" si="0"/>
        <v>327729.37599999999</v>
      </c>
      <c r="BF22" s="6"/>
      <c r="BG22" s="1" t="s">
        <v>180</v>
      </c>
    </row>
    <row r="23" spans="1:66" s="5" customFormat="1" ht="33.75" x14ac:dyDescent="0.25">
      <c r="A23" s="2" t="s">
        <v>54</v>
      </c>
      <c r="B23" s="3"/>
      <c r="C23" s="17" t="s">
        <v>182</v>
      </c>
      <c r="D23" s="18" t="s">
        <v>174</v>
      </c>
      <c r="E23" s="8">
        <v>8</v>
      </c>
      <c r="F23" s="14">
        <v>40788.279999999992</v>
      </c>
      <c r="G23" s="14">
        <f t="shared" si="4"/>
        <v>326306.23999999993</v>
      </c>
      <c r="H23" s="14"/>
      <c r="I23" s="14">
        <f t="shared" si="5"/>
        <v>0</v>
      </c>
      <c r="J23" s="14">
        <f t="shared" si="0"/>
        <v>326306.23999999993</v>
      </c>
      <c r="BF23" s="6"/>
      <c r="BG23" s="1" t="s">
        <v>182</v>
      </c>
    </row>
    <row r="24" spans="1:66" s="5" customFormat="1" ht="45" x14ac:dyDescent="0.25">
      <c r="A24" s="2" t="s">
        <v>56</v>
      </c>
      <c r="B24" s="3"/>
      <c r="C24" s="17" t="s">
        <v>184</v>
      </c>
      <c r="D24" s="18" t="s">
        <v>174</v>
      </c>
      <c r="E24" s="8">
        <v>5</v>
      </c>
      <c r="F24" s="14">
        <v>111960.42</v>
      </c>
      <c r="G24" s="14">
        <f t="shared" si="4"/>
        <v>559802.1</v>
      </c>
      <c r="H24" s="14"/>
      <c r="I24" s="14">
        <f t="shared" si="5"/>
        <v>0</v>
      </c>
      <c r="J24" s="14">
        <f t="shared" si="0"/>
        <v>559802.1</v>
      </c>
      <c r="BF24" s="6"/>
      <c r="BG24" s="1" t="s">
        <v>184</v>
      </c>
    </row>
    <row r="25" spans="1:66" s="5" customFormat="1" ht="33.75" x14ac:dyDescent="0.25">
      <c r="A25" s="2" t="s">
        <v>58</v>
      </c>
      <c r="B25" s="3"/>
      <c r="C25" s="17" t="s">
        <v>333</v>
      </c>
      <c r="D25" s="18" t="s">
        <v>174</v>
      </c>
      <c r="E25" s="8">
        <v>3</v>
      </c>
      <c r="F25" s="14">
        <v>50292.866000000002</v>
      </c>
      <c r="G25" s="14">
        <f t="shared" si="4"/>
        <v>150878.598</v>
      </c>
      <c r="H25" s="14"/>
      <c r="I25" s="14">
        <f t="shared" si="5"/>
        <v>0</v>
      </c>
      <c r="J25" s="14">
        <f t="shared" si="0"/>
        <v>150878.598</v>
      </c>
      <c r="BF25" s="6"/>
      <c r="BG25" s="1" t="s">
        <v>333</v>
      </c>
    </row>
    <row r="26" spans="1:66" s="5" customFormat="1" ht="33.75" x14ac:dyDescent="0.25">
      <c r="A26" s="2" t="s">
        <v>60</v>
      </c>
      <c r="B26" s="3"/>
      <c r="C26" s="17" t="s">
        <v>334</v>
      </c>
      <c r="D26" s="18" t="s">
        <v>174</v>
      </c>
      <c r="E26" s="8">
        <v>3</v>
      </c>
      <c r="F26" s="14">
        <v>51508.222999999998</v>
      </c>
      <c r="G26" s="14">
        <f t="shared" si="4"/>
        <v>154524.66899999999</v>
      </c>
      <c r="H26" s="14"/>
      <c r="I26" s="14">
        <f t="shared" si="5"/>
        <v>0</v>
      </c>
      <c r="J26" s="14">
        <f t="shared" si="0"/>
        <v>154524.66899999999</v>
      </c>
      <c r="BF26" s="6"/>
      <c r="BG26" s="1" t="s">
        <v>334</v>
      </c>
    </row>
    <row r="27" spans="1:66" s="5" customFormat="1" ht="33.75" x14ac:dyDescent="0.25">
      <c r="A27" s="2" t="s">
        <v>62</v>
      </c>
      <c r="B27" s="3"/>
      <c r="C27" s="17" t="s">
        <v>335</v>
      </c>
      <c r="D27" s="18" t="s">
        <v>174</v>
      </c>
      <c r="E27" s="8">
        <v>49</v>
      </c>
      <c r="F27" s="14">
        <v>121241.406</v>
      </c>
      <c r="G27" s="14">
        <f t="shared" si="4"/>
        <v>5940828.8940000003</v>
      </c>
      <c r="H27" s="14"/>
      <c r="I27" s="14">
        <f t="shared" si="5"/>
        <v>0</v>
      </c>
      <c r="J27" s="14">
        <f t="shared" si="0"/>
        <v>5940828.8940000003</v>
      </c>
      <c r="BF27" s="6"/>
      <c r="BG27" s="1" t="s">
        <v>335</v>
      </c>
    </row>
    <row r="28" spans="1:66" s="5" customFormat="1" ht="33.75" x14ac:dyDescent="0.25">
      <c r="A28" s="2" t="s">
        <v>64</v>
      </c>
      <c r="B28" s="3"/>
      <c r="C28" s="17" t="s">
        <v>336</v>
      </c>
      <c r="D28" s="18" t="s">
        <v>174</v>
      </c>
      <c r="E28" s="8">
        <v>13</v>
      </c>
      <c r="F28" s="14">
        <v>59392.852999999996</v>
      </c>
      <c r="G28" s="14">
        <f t="shared" si="4"/>
        <v>772107.08899999992</v>
      </c>
      <c r="H28" s="14"/>
      <c r="I28" s="14">
        <f t="shared" si="5"/>
        <v>0</v>
      </c>
      <c r="J28" s="14">
        <f t="shared" si="0"/>
        <v>772107.08899999992</v>
      </c>
      <c r="BF28" s="6"/>
      <c r="BG28" s="1" t="s">
        <v>336</v>
      </c>
    </row>
    <row r="29" spans="1:66" s="5" customFormat="1" ht="33.75" x14ac:dyDescent="0.25">
      <c r="A29" s="2" t="s">
        <v>66</v>
      </c>
      <c r="B29" s="3"/>
      <c r="C29" s="17" t="s">
        <v>337</v>
      </c>
      <c r="D29" s="18" t="s">
        <v>174</v>
      </c>
      <c r="E29" s="8">
        <v>13</v>
      </c>
      <c r="F29" s="14">
        <v>62228.166000000005</v>
      </c>
      <c r="G29" s="14">
        <f t="shared" si="4"/>
        <v>808966.15800000005</v>
      </c>
      <c r="H29" s="14"/>
      <c r="I29" s="14">
        <f t="shared" si="5"/>
        <v>0</v>
      </c>
      <c r="J29" s="14">
        <f t="shared" si="0"/>
        <v>808966.15800000005</v>
      </c>
      <c r="BF29" s="6"/>
      <c r="BG29" s="1" t="s">
        <v>337</v>
      </c>
    </row>
    <row r="30" spans="1:66" s="5" customFormat="1" ht="45" x14ac:dyDescent="0.25">
      <c r="A30" s="2" t="s">
        <v>68</v>
      </c>
      <c r="B30" s="3"/>
      <c r="C30" s="17" t="s">
        <v>338</v>
      </c>
      <c r="D30" s="18" t="s">
        <v>174</v>
      </c>
      <c r="E30" s="8">
        <v>4</v>
      </c>
      <c r="F30" s="14">
        <v>26902.317000000003</v>
      </c>
      <c r="G30" s="14">
        <f t="shared" si="4"/>
        <v>107609.26800000001</v>
      </c>
      <c r="H30" s="14"/>
      <c r="I30" s="14">
        <f t="shared" si="5"/>
        <v>0</v>
      </c>
      <c r="J30" s="14">
        <f t="shared" si="0"/>
        <v>107609.26800000001</v>
      </c>
      <c r="BF30" s="6"/>
      <c r="BG30" s="1" t="s">
        <v>338</v>
      </c>
    </row>
    <row r="31" spans="1:66" s="5" customFormat="1" ht="45" x14ac:dyDescent="0.25">
      <c r="A31" s="2" t="s">
        <v>70</v>
      </c>
      <c r="B31" s="3"/>
      <c r="C31" s="17" t="s">
        <v>186</v>
      </c>
      <c r="D31" s="18" t="s">
        <v>174</v>
      </c>
      <c r="E31" s="8">
        <v>4</v>
      </c>
      <c r="F31" s="14">
        <v>30773.964</v>
      </c>
      <c r="G31" s="14">
        <f t="shared" si="4"/>
        <v>123095.856</v>
      </c>
      <c r="H31" s="14"/>
      <c r="I31" s="14">
        <f t="shared" si="5"/>
        <v>0</v>
      </c>
      <c r="J31" s="14">
        <f t="shared" si="0"/>
        <v>123095.856</v>
      </c>
      <c r="BF31" s="6"/>
      <c r="BG31" s="1" t="s">
        <v>186</v>
      </c>
    </row>
    <row r="32" spans="1:66" s="5" customFormat="1" ht="45" x14ac:dyDescent="0.25">
      <c r="A32" s="2" t="s">
        <v>72</v>
      </c>
      <c r="B32" s="3"/>
      <c r="C32" s="17" t="s">
        <v>339</v>
      </c>
      <c r="D32" s="18" t="s">
        <v>174</v>
      </c>
      <c r="E32" s="8">
        <v>19</v>
      </c>
      <c r="F32" s="14">
        <v>38517.258000000002</v>
      </c>
      <c r="G32" s="14">
        <f t="shared" si="4"/>
        <v>731827.902</v>
      </c>
      <c r="H32" s="14"/>
      <c r="I32" s="14">
        <f t="shared" si="5"/>
        <v>0</v>
      </c>
      <c r="J32" s="14">
        <f t="shared" si="0"/>
        <v>731827.902</v>
      </c>
      <c r="BF32" s="6"/>
      <c r="BG32" s="1" t="s">
        <v>339</v>
      </c>
    </row>
    <row r="33" spans="1:66" s="5" customFormat="1" ht="45" x14ac:dyDescent="0.25">
      <c r="A33" s="2" t="s">
        <v>74</v>
      </c>
      <c r="B33" s="3"/>
      <c r="C33" s="17" t="s">
        <v>344</v>
      </c>
      <c r="D33" s="18" t="s">
        <v>174</v>
      </c>
      <c r="E33" s="8">
        <v>10</v>
      </c>
      <c r="F33" s="14">
        <v>4180.2539999999999</v>
      </c>
      <c r="G33" s="14">
        <f t="shared" si="4"/>
        <v>41802.54</v>
      </c>
      <c r="H33" s="14"/>
      <c r="I33" s="14">
        <f t="shared" si="5"/>
        <v>0</v>
      </c>
      <c r="J33" s="14">
        <f t="shared" si="0"/>
        <v>41802.54</v>
      </c>
      <c r="BF33" s="6"/>
      <c r="BG33" s="1" t="s">
        <v>344</v>
      </c>
    </row>
    <row r="34" spans="1:66" s="5" customFormat="1" ht="33.75" x14ac:dyDescent="0.25">
      <c r="A34" s="2" t="s">
        <v>76</v>
      </c>
      <c r="B34" s="3"/>
      <c r="C34" s="17" t="s">
        <v>635</v>
      </c>
      <c r="D34" s="18" t="s">
        <v>174</v>
      </c>
      <c r="E34" s="8">
        <v>2</v>
      </c>
      <c r="F34" s="14">
        <v>4861.5450000000001</v>
      </c>
      <c r="G34" s="14">
        <f t="shared" si="4"/>
        <v>9723.09</v>
      </c>
      <c r="H34" s="14"/>
      <c r="I34" s="14">
        <f t="shared" si="5"/>
        <v>0</v>
      </c>
      <c r="J34" s="14">
        <f t="shared" si="0"/>
        <v>9723.09</v>
      </c>
      <c r="BF34" s="6"/>
      <c r="BG34" s="1" t="s">
        <v>635</v>
      </c>
    </row>
    <row r="35" spans="1:66" s="5" customFormat="1" ht="33.75" x14ac:dyDescent="0.25">
      <c r="A35" s="2" t="s">
        <v>78</v>
      </c>
      <c r="B35" s="3"/>
      <c r="C35" s="17" t="s">
        <v>194</v>
      </c>
      <c r="D35" s="18" t="s">
        <v>174</v>
      </c>
      <c r="E35" s="8">
        <v>326</v>
      </c>
      <c r="F35" s="14">
        <v>1598.454</v>
      </c>
      <c r="G35" s="14">
        <f t="shared" si="4"/>
        <v>521096.00399999996</v>
      </c>
      <c r="H35" s="14"/>
      <c r="I35" s="14">
        <f t="shared" si="5"/>
        <v>0</v>
      </c>
      <c r="J35" s="14">
        <f t="shared" si="0"/>
        <v>521096.00399999996</v>
      </c>
      <c r="BF35" s="6"/>
      <c r="BG35" s="1" t="s">
        <v>194</v>
      </c>
    </row>
    <row r="36" spans="1:66" s="5" customFormat="1" ht="33.75" x14ac:dyDescent="0.25">
      <c r="A36" s="2" t="s">
        <v>80</v>
      </c>
      <c r="B36" s="3"/>
      <c r="C36" s="17" t="s">
        <v>196</v>
      </c>
      <c r="D36" s="18" t="s">
        <v>174</v>
      </c>
      <c r="E36" s="8">
        <v>744</v>
      </c>
      <c r="F36" s="14">
        <v>447.73300000000006</v>
      </c>
      <c r="G36" s="14">
        <f t="shared" si="4"/>
        <v>333113.35200000007</v>
      </c>
      <c r="H36" s="14"/>
      <c r="I36" s="14">
        <f t="shared" si="5"/>
        <v>0</v>
      </c>
      <c r="J36" s="14">
        <f t="shared" si="0"/>
        <v>333113.35200000007</v>
      </c>
      <c r="BF36" s="6"/>
      <c r="BG36" s="1" t="s">
        <v>196</v>
      </c>
    </row>
    <row r="37" spans="1:66" s="66" customFormat="1" ht="22.5" x14ac:dyDescent="0.25">
      <c r="A37" s="67" t="s">
        <v>523</v>
      </c>
      <c r="B37" s="82" t="s">
        <v>200</v>
      </c>
      <c r="C37" s="69" t="s">
        <v>201</v>
      </c>
      <c r="D37" s="70" t="s">
        <v>3</v>
      </c>
      <c r="E37" s="93">
        <v>5.5309999999999997</v>
      </c>
      <c r="F37" s="62"/>
      <c r="G37" s="62">
        <f>E37*F37</f>
        <v>0</v>
      </c>
      <c r="H37" s="62">
        <v>567824.99</v>
      </c>
      <c r="I37" s="62">
        <f>E37*H37</f>
        <v>3140640.01969</v>
      </c>
      <c r="J37" s="62">
        <f t="shared" si="3"/>
        <v>3140640.01969</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4"/>
      <c r="BG37" s="65" t="s">
        <v>201</v>
      </c>
      <c r="BH37" s="63"/>
      <c r="BI37" s="63"/>
      <c r="BJ37" s="63"/>
      <c r="BK37" s="63"/>
      <c r="BL37" s="63"/>
      <c r="BN37" s="76"/>
    </row>
    <row r="38" spans="1:66" s="5" customFormat="1" ht="15" x14ac:dyDescent="0.25">
      <c r="A38" s="2" t="s">
        <v>526</v>
      </c>
      <c r="B38" s="3" t="s">
        <v>169</v>
      </c>
      <c r="C38" s="17" t="s">
        <v>170</v>
      </c>
      <c r="D38" s="18" t="s">
        <v>171</v>
      </c>
      <c r="E38" s="23">
        <v>6.9137500000000003</v>
      </c>
      <c r="F38" s="14">
        <v>380</v>
      </c>
      <c r="G38" s="14">
        <f t="shared" ref="G38:G82" si="6">E38*F38</f>
        <v>2627.2249999999999</v>
      </c>
      <c r="H38" s="14"/>
      <c r="I38" s="14">
        <f t="shared" ref="I38:I82" si="7">E38*H38</f>
        <v>0</v>
      </c>
      <c r="J38" s="14">
        <f t="shared" si="0"/>
        <v>2627.2249999999999</v>
      </c>
      <c r="BF38" s="6"/>
      <c r="BG38" s="1" t="s">
        <v>170</v>
      </c>
    </row>
    <row r="39" spans="1:66" s="5" customFormat="1" ht="22.5" x14ac:dyDescent="0.25">
      <c r="A39" s="2" t="s">
        <v>86</v>
      </c>
      <c r="B39" s="3"/>
      <c r="C39" s="17" t="s">
        <v>636</v>
      </c>
      <c r="D39" s="18" t="s">
        <v>174</v>
      </c>
      <c r="E39" s="8">
        <v>13</v>
      </c>
      <c r="F39" s="14">
        <v>5597.1890000000003</v>
      </c>
      <c r="G39" s="14">
        <f t="shared" si="6"/>
        <v>72763.457000000009</v>
      </c>
      <c r="H39" s="14"/>
      <c r="I39" s="14">
        <f t="shared" si="7"/>
        <v>0</v>
      </c>
      <c r="J39" s="14">
        <f t="shared" si="0"/>
        <v>72763.457000000009</v>
      </c>
      <c r="BF39" s="6"/>
      <c r="BG39" s="1" t="s">
        <v>636</v>
      </c>
    </row>
    <row r="40" spans="1:66" s="5" customFormat="1" ht="22.5" x14ac:dyDescent="0.25">
      <c r="A40" s="2" t="s">
        <v>88</v>
      </c>
      <c r="B40" s="3"/>
      <c r="C40" s="17" t="s">
        <v>203</v>
      </c>
      <c r="D40" s="18" t="s">
        <v>174</v>
      </c>
      <c r="E40" s="8">
        <v>57</v>
      </c>
      <c r="F40" s="14">
        <v>5883.8389999999999</v>
      </c>
      <c r="G40" s="14">
        <f t="shared" si="6"/>
        <v>335378.82299999997</v>
      </c>
      <c r="H40" s="14"/>
      <c r="I40" s="14">
        <f t="shared" si="7"/>
        <v>0</v>
      </c>
      <c r="J40" s="14">
        <f t="shared" si="0"/>
        <v>335378.82299999997</v>
      </c>
      <c r="BF40" s="6"/>
      <c r="BG40" s="1" t="s">
        <v>203</v>
      </c>
    </row>
    <row r="41" spans="1:66" s="5" customFormat="1" ht="22.5" x14ac:dyDescent="0.25">
      <c r="A41" s="2" t="s">
        <v>90</v>
      </c>
      <c r="B41" s="3"/>
      <c r="C41" s="17" t="s">
        <v>349</v>
      </c>
      <c r="D41" s="18" t="s">
        <v>174</v>
      </c>
      <c r="E41" s="8">
        <v>19</v>
      </c>
      <c r="F41" s="14">
        <v>7162.9350000000004</v>
      </c>
      <c r="G41" s="14">
        <f t="shared" si="6"/>
        <v>136095.76500000001</v>
      </c>
      <c r="H41" s="14"/>
      <c r="I41" s="14">
        <f t="shared" si="7"/>
        <v>0</v>
      </c>
      <c r="J41" s="14">
        <f t="shared" si="0"/>
        <v>136095.76500000001</v>
      </c>
      <c r="BF41" s="6"/>
      <c r="BG41" s="1" t="s">
        <v>349</v>
      </c>
    </row>
    <row r="42" spans="1:66" s="5" customFormat="1" ht="22.5" x14ac:dyDescent="0.25">
      <c r="A42" s="2" t="s">
        <v>92</v>
      </c>
      <c r="B42" s="3"/>
      <c r="C42" s="17" t="s">
        <v>637</v>
      </c>
      <c r="D42" s="18" t="s">
        <v>174</v>
      </c>
      <c r="E42" s="8">
        <v>7</v>
      </c>
      <c r="F42" s="14">
        <v>11256.037</v>
      </c>
      <c r="G42" s="14">
        <f t="shared" si="6"/>
        <v>78792.259000000005</v>
      </c>
      <c r="H42" s="14"/>
      <c r="I42" s="14">
        <f t="shared" si="7"/>
        <v>0</v>
      </c>
      <c r="J42" s="14">
        <f t="shared" si="0"/>
        <v>78792.259000000005</v>
      </c>
      <c r="BF42" s="6"/>
      <c r="BG42" s="1" t="s">
        <v>637</v>
      </c>
    </row>
    <row r="43" spans="1:66" s="5" customFormat="1" ht="22.5" x14ac:dyDescent="0.25">
      <c r="A43" s="2" t="s">
        <v>94</v>
      </c>
      <c r="B43" s="3"/>
      <c r="C43" s="17" t="s">
        <v>638</v>
      </c>
      <c r="D43" s="18" t="s">
        <v>174</v>
      </c>
      <c r="E43" s="8">
        <v>17</v>
      </c>
      <c r="F43" s="14">
        <v>14325.87</v>
      </c>
      <c r="G43" s="14">
        <f t="shared" si="6"/>
        <v>243539.79</v>
      </c>
      <c r="H43" s="14"/>
      <c r="I43" s="14">
        <f t="shared" si="7"/>
        <v>0</v>
      </c>
      <c r="J43" s="14">
        <f t="shared" si="0"/>
        <v>243539.79</v>
      </c>
      <c r="BF43" s="6"/>
      <c r="BG43" s="1" t="s">
        <v>638</v>
      </c>
    </row>
    <row r="44" spans="1:66" s="5" customFormat="1" ht="22.5" x14ac:dyDescent="0.25">
      <c r="A44" s="2" t="s">
        <v>96</v>
      </c>
      <c r="B44" s="3"/>
      <c r="C44" s="17" t="s">
        <v>639</v>
      </c>
      <c r="D44" s="18" t="s">
        <v>174</v>
      </c>
      <c r="E44" s="8">
        <v>30</v>
      </c>
      <c r="F44" s="14">
        <v>16372.421</v>
      </c>
      <c r="G44" s="14">
        <f t="shared" si="6"/>
        <v>491172.63</v>
      </c>
      <c r="H44" s="14"/>
      <c r="I44" s="14">
        <f t="shared" si="7"/>
        <v>0</v>
      </c>
      <c r="J44" s="14">
        <f t="shared" si="0"/>
        <v>491172.63</v>
      </c>
      <c r="BF44" s="6"/>
      <c r="BG44" s="1" t="s">
        <v>639</v>
      </c>
    </row>
    <row r="45" spans="1:66" s="5" customFormat="1" ht="22.5" x14ac:dyDescent="0.25">
      <c r="A45" s="2" t="s">
        <v>98</v>
      </c>
      <c r="B45" s="3"/>
      <c r="C45" s="17" t="s">
        <v>640</v>
      </c>
      <c r="D45" s="18" t="s">
        <v>174</v>
      </c>
      <c r="E45" s="8">
        <v>14</v>
      </c>
      <c r="F45" s="14">
        <v>18418.972000000002</v>
      </c>
      <c r="G45" s="14">
        <f t="shared" si="6"/>
        <v>257865.60800000001</v>
      </c>
      <c r="H45" s="14"/>
      <c r="I45" s="14">
        <f t="shared" si="7"/>
        <v>0</v>
      </c>
      <c r="J45" s="14">
        <f t="shared" si="0"/>
        <v>257865.60800000001</v>
      </c>
      <c r="BF45" s="6"/>
      <c r="BG45" s="1" t="s">
        <v>640</v>
      </c>
    </row>
    <row r="46" spans="1:66" s="5" customFormat="1" ht="22.5" x14ac:dyDescent="0.25">
      <c r="A46" s="2" t="s">
        <v>100</v>
      </c>
      <c r="B46" s="3"/>
      <c r="C46" s="17" t="s">
        <v>641</v>
      </c>
      <c r="D46" s="18" t="s">
        <v>174</v>
      </c>
      <c r="E46" s="8">
        <v>17</v>
      </c>
      <c r="F46" s="14">
        <v>8479.9130000000005</v>
      </c>
      <c r="G46" s="14">
        <f t="shared" si="6"/>
        <v>144158.52100000001</v>
      </c>
      <c r="H46" s="14"/>
      <c r="I46" s="14">
        <f t="shared" si="7"/>
        <v>0</v>
      </c>
      <c r="J46" s="14">
        <f t="shared" si="0"/>
        <v>144158.52100000001</v>
      </c>
      <c r="BF46" s="6"/>
      <c r="BG46" s="1" t="s">
        <v>641</v>
      </c>
    </row>
    <row r="47" spans="1:66" s="5" customFormat="1" ht="22.5" x14ac:dyDescent="0.25">
      <c r="A47" s="2" t="s">
        <v>102</v>
      </c>
      <c r="B47" s="3"/>
      <c r="C47" s="17" t="s">
        <v>353</v>
      </c>
      <c r="D47" s="18" t="s">
        <v>174</v>
      </c>
      <c r="E47" s="8">
        <v>73</v>
      </c>
      <c r="F47" s="14">
        <v>1715.6100000000001</v>
      </c>
      <c r="G47" s="14">
        <f t="shared" si="6"/>
        <v>125239.53000000001</v>
      </c>
      <c r="H47" s="14"/>
      <c r="I47" s="14">
        <f t="shared" si="7"/>
        <v>0</v>
      </c>
      <c r="J47" s="14">
        <f t="shared" si="0"/>
        <v>125239.53000000001</v>
      </c>
      <c r="BF47" s="6"/>
      <c r="BG47" s="1" t="s">
        <v>353</v>
      </c>
    </row>
    <row r="48" spans="1:66" s="5" customFormat="1" ht="22.5" x14ac:dyDescent="0.25">
      <c r="A48" s="2" t="s">
        <v>104</v>
      </c>
      <c r="B48" s="3"/>
      <c r="C48" s="17" t="s">
        <v>355</v>
      </c>
      <c r="D48" s="18" t="s">
        <v>174</v>
      </c>
      <c r="E48" s="8">
        <v>13</v>
      </c>
      <c r="F48" s="14">
        <v>2828.4490000000001</v>
      </c>
      <c r="G48" s="14">
        <f t="shared" si="6"/>
        <v>36769.837</v>
      </c>
      <c r="H48" s="14"/>
      <c r="I48" s="14">
        <f t="shared" si="7"/>
        <v>0</v>
      </c>
      <c r="J48" s="14">
        <f t="shared" si="0"/>
        <v>36769.837</v>
      </c>
      <c r="BF48" s="6"/>
      <c r="BG48" s="1" t="s">
        <v>355</v>
      </c>
    </row>
    <row r="49" spans="1:59" s="5" customFormat="1" ht="22.5" x14ac:dyDescent="0.25">
      <c r="A49" s="2" t="s">
        <v>106</v>
      </c>
      <c r="B49" s="3"/>
      <c r="C49" s="17" t="s">
        <v>614</v>
      </c>
      <c r="D49" s="18" t="s">
        <v>174</v>
      </c>
      <c r="E49" s="8">
        <v>31</v>
      </c>
      <c r="F49" s="14">
        <v>3361.683</v>
      </c>
      <c r="G49" s="14">
        <f t="shared" si="6"/>
        <v>104212.173</v>
      </c>
      <c r="H49" s="14"/>
      <c r="I49" s="14">
        <f t="shared" si="7"/>
        <v>0</v>
      </c>
      <c r="J49" s="14">
        <f t="shared" si="0"/>
        <v>104212.173</v>
      </c>
      <c r="BF49" s="6"/>
      <c r="BG49" s="1" t="s">
        <v>614</v>
      </c>
    </row>
    <row r="50" spans="1:59" s="5" customFormat="1" ht="22.5" x14ac:dyDescent="0.25">
      <c r="A50" s="2" t="s">
        <v>108</v>
      </c>
      <c r="B50" s="3"/>
      <c r="C50" s="17" t="s">
        <v>210</v>
      </c>
      <c r="D50" s="18" t="s">
        <v>174</v>
      </c>
      <c r="E50" s="8">
        <v>60</v>
      </c>
      <c r="F50" s="14">
        <v>4497.7010000000009</v>
      </c>
      <c r="G50" s="14">
        <f t="shared" si="6"/>
        <v>269862.06000000006</v>
      </c>
      <c r="H50" s="14"/>
      <c r="I50" s="14">
        <f t="shared" si="7"/>
        <v>0</v>
      </c>
      <c r="J50" s="14">
        <f t="shared" si="0"/>
        <v>269862.06000000006</v>
      </c>
      <c r="BF50" s="6"/>
      <c r="BG50" s="1" t="s">
        <v>210</v>
      </c>
    </row>
    <row r="51" spans="1:59" s="5" customFormat="1" ht="22.5" x14ac:dyDescent="0.25">
      <c r="A51" s="2" t="s">
        <v>110</v>
      </c>
      <c r="B51" s="3"/>
      <c r="C51" s="17" t="s">
        <v>642</v>
      </c>
      <c r="D51" s="18" t="s">
        <v>174</v>
      </c>
      <c r="E51" s="8">
        <v>4</v>
      </c>
      <c r="F51" s="14">
        <v>5285.9560000000001</v>
      </c>
      <c r="G51" s="14">
        <f t="shared" si="6"/>
        <v>21143.824000000001</v>
      </c>
      <c r="H51" s="14"/>
      <c r="I51" s="14">
        <f t="shared" si="7"/>
        <v>0</v>
      </c>
      <c r="J51" s="14">
        <f t="shared" si="0"/>
        <v>21143.824000000001</v>
      </c>
      <c r="BF51" s="6"/>
      <c r="BG51" s="1" t="s">
        <v>642</v>
      </c>
    </row>
    <row r="52" spans="1:59" s="5" customFormat="1" ht="22.5" x14ac:dyDescent="0.25">
      <c r="A52" s="2" t="s">
        <v>112</v>
      </c>
      <c r="B52" s="3"/>
      <c r="C52" s="17" t="s">
        <v>643</v>
      </c>
      <c r="D52" s="18" t="s">
        <v>174</v>
      </c>
      <c r="E52" s="8">
        <v>30</v>
      </c>
      <c r="F52" s="14">
        <v>5077.2930000000006</v>
      </c>
      <c r="G52" s="14">
        <f t="shared" si="6"/>
        <v>152318.79</v>
      </c>
      <c r="H52" s="14"/>
      <c r="I52" s="14">
        <f t="shared" si="7"/>
        <v>0</v>
      </c>
      <c r="J52" s="14">
        <f t="shared" si="0"/>
        <v>152318.79</v>
      </c>
      <c r="BF52" s="6"/>
      <c r="BG52" s="1" t="s">
        <v>643</v>
      </c>
    </row>
    <row r="53" spans="1:59" s="5" customFormat="1" ht="22.5" x14ac:dyDescent="0.25">
      <c r="A53" s="2" t="s">
        <v>114</v>
      </c>
      <c r="B53" s="3"/>
      <c r="C53" s="17" t="s">
        <v>357</v>
      </c>
      <c r="D53" s="18" t="s">
        <v>174</v>
      </c>
      <c r="E53" s="8">
        <v>15</v>
      </c>
      <c r="F53" s="14">
        <v>6171.5810000000001</v>
      </c>
      <c r="G53" s="14">
        <f t="shared" si="6"/>
        <v>92573.714999999997</v>
      </c>
      <c r="H53" s="14"/>
      <c r="I53" s="14">
        <f t="shared" si="7"/>
        <v>0</v>
      </c>
      <c r="J53" s="14">
        <f t="shared" si="0"/>
        <v>92573.714999999997</v>
      </c>
      <c r="BF53" s="6"/>
      <c r="BG53" s="1" t="s">
        <v>357</v>
      </c>
    </row>
    <row r="54" spans="1:59" s="5" customFormat="1" ht="22.5" x14ac:dyDescent="0.25">
      <c r="A54" s="2" t="s">
        <v>116</v>
      </c>
      <c r="B54" s="3"/>
      <c r="C54" s="17" t="s">
        <v>213</v>
      </c>
      <c r="D54" s="18" t="s">
        <v>174</v>
      </c>
      <c r="E54" s="8">
        <v>106</v>
      </c>
      <c r="F54" s="14">
        <v>12788.373</v>
      </c>
      <c r="G54" s="14">
        <f t="shared" si="6"/>
        <v>1355567.5379999999</v>
      </c>
      <c r="H54" s="14"/>
      <c r="I54" s="14">
        <f t="shared" si="7"/>
        <v>0</v>
      </c>
      <c r="J54" s="14">
        <f t="shared" si="0"/>
        <v>1355567.5379999999</v>
      </c>
      <c r="BF54" s="6"/>
      <c r="BG54" s="1" t="s">
        <v>213</v>
      </c>
    </row>
    <row r="55" spans="1:59" s="5" customFormat="1" ht="22.5" x14ac:dyDescent="0.25">
      <c r="A55" s="2" t="s">
        <v>118</v>
      </c>
      <c r="B55" s="3"/>
      <c r="C55" s="17" t="s">
        <v>358</v>
      </c>
      <c r="D55" s="18" t="s">
        <v>174</v>
      </c>
      <c r="E55" s="8">
        <v>61</v>
      </c>
      <c r="F55" s="14">
        <v>2256.7090000000003</v>
      </c>
      <c r="G55" s="14">
        <f t="shared" si="6"/>
        <v>137659.24900000001</v>
      </c>
      <c r="H55" s="14"/>
      <c r="I55" s="14">
        <f t="shared" si="7"/>
        <v>0</v>
      </c>
      <c r="J55" s="14">
        <f t="shared" si="0"/>
        <v>137659.24900000001</v>
      </c>
      <c r="BF55" s="6"/>
      <c r="BG55" s="1" t="s">
        <v>358</v>
      </c>
    </row>
    <row r="56" spans="1:59" s="5" customFormat="1" ht="22.5" x14ac:dyDescent="0.25">
      <c r="A56" s="2" t="s">
        <v>120</v>
      </c>
      <c r="B56" s="3"/>
      <c r="C56" s="17" t="s">
        <v>215</v>
      </c>
      <c r="D56" s="18" t="s">
        <v>174</v>
      </c>
      <c r="E56" s="8">
        <v>570</v>
      </c>
      <c r="F56" s="14">
        <v>1504.4770000000001</v>
      </c>
      <c r="G56" s="14">
        <f t="shared" si="6"/>
        <v>857551.89</v>
      </c>
      <c r="H56" s="14"/>
      <c r="I56" s="14">
        <f t="shared" si="7"/>
        <v>0</v>
      </c>
      <c r="J56" s="14">
        <f t="shared" si="0"/>
        <v>857551.89</v>
      </c>
      <c r="BF56" s="6"/>
      <c r="BG56" s="1" t="s">
        <v>215</v>
      </c>
    </row>
    <row r="57" spans="1:59" s="5" customFormat="1" ht="22.5" x14ac:dyDescent="0.25">
      <c r="A57" s="2" t="s">
        <v>122</v>
      </c>
      <c r="B57" s="3"/>
      <c r="C57" s="17" t="s">
        <v>216</v>
      </c>
      <c r="D57" s="18" t="s">
        <v>174</v>
      </c>
      <c r="E57" s="8">
        <v>186</v>
      </c>
      <c r="F57" s="14">
        <v>822.78300000000002</v>
      </c>
      <c r="G57" s="14">
        <f t="shared" si="6"/>
        <v>153037.63800000001</v>
      </c>
      <c r="H57" s="14"/>
      <c r="I57" s="14">
        <f t="shared" si="7"/>
        <v>0</v>
      </c>
      <c r="J57" s="14">
        <f t="shared" si="0"/>
        <v>153037.63800000001</v>
      </c>
      <c r="BF57" s="6"/>
      <c r="BG57" s="1" t="s">
        <v>216</v>
      </c>
    </row>
    <row r="58" spans="1:59" s="5" customFormat="1" ht="45" x14ac:dyDescent="0.25">
      <c r="A58" s="2" t="s">
        <v>124</v>
      </c>
      <c r="B58" s="3"/>
      <c r="C58" s="17" t="s">
        <v>217</v>
      </c>
      <c r="D58" s="18" t="s">
        <v>174</v>
      </c>
      <c r="E58" s="8">
        <v>538</v>
      </c>
      <c r="F58" s="14">
        <v>592.0200000000001</v>
      </c>
      <c r="G58" s="14">
        <f t="shared" si="6"/>
        <v>318506.76000000007</v>
      </c>
      <c r="H58" s="14"/>
      <c r="I58" s="14">
        <f t="shared" si="7"/>
        <v>0</v>
      </c>
      <c r="J58" s="14">
        <f t="shared" si="0"/>
        <v>318506.76000000007</v>
      </c>
      <c r="BF58" s="6"/>
      <c r="BG58" s="1" t="s">
        <v>217</v>
      </c>
    </row>
    <row r="59" spans="1:59" s="5" customFormat="1" ht="22.5" x14ac:dyDescent="0.25">
      <c r="A59" s="2" t="s">
        <v>126</v>
      </c>
      <c r="B59" s="3"/>
      <c r="C59" s="17" t="s">
        <v>360</v>
      </c>
      <c r="D59" s="18" t="s">
        <v>174</v>
      </c>
      <c r="E59" s="8">
        <v>128</v>
      </c>
      <c r="F59" s="14">
        <v>2754.1280000000002</v>
      </c>
      <c r="G59" s="14">
        <f t="shared" si="6"/>
        <v>352528.38400000002</v>
      </c>
      <c r="H59" s="14"/>
      <c r="I59" s="14">
        <f t="shared" si="7"/>
        <v>0</v>
      </c>
      <c r="J59" s="14">
        <f t="shared" si="0"/>
        <v>352528.38400000002</v>
      </c>
      <c r="BF59" s="6"/>
      <c r="BG59" s="1" t="s">
        <v>360</v>
      </c>
    </row>
    <row r="60" spans="1:59" s="5" customFormat="1" ht="22.5" x14ac:dyDescent="0.25">
      <c r="A60" s="2" t="s">
        <v>128</v>
      </c>
      <c r="B60" s="3"/>
      <c r="C60" s="17" t="s">
        <v>361</v>
      </c>
      <c r="D60" s="18" t="s">
        <v>174</v>
      </c>
      <c r="E60" s="8">
        <v>49</v>
      </c>
      <c r="F60" s="14">
        <v>3639.3890000000006</v>
      </c>
      <c r="G60" s="14">
        <f t="shared" si="6"/>
        <v>178330.06100000002</v>
      </c>
      <c r="H60" s="14"/>
      <c r="I60" s="14">
        <f t="shared" si="7"/>
        <v>0</v>
      </c>
      <c r="J60" s="14">
        <f t="shared" si="0"/>
        <v>178330.06100000002</v>
      </c>
      <c r="BF60" s="6"/>
      <c r="BG60" s="1" t="s">
        <v>361</v>
      </c>
    </row>
    <row r="61" spans="1:59" s="5" customFormat="1" ht="22.5" x14ac:dyDescent="0.25">
      <c r="A61" s="2" t="s">
        <v>130</v>
      </c>
      <c r="B61" s="3"/>
      <c r="C61" s="17" t="s">
        <v>363</v>
      </c>
      <c r="D61" s="18" t="s">
        <v>174</v>
      </c>
      <c r="E61" s="8">
        <v>13</v>
      </c>
      <c r="F61" s="14">
        <v>4672.1870000000008</v>
      </c>
      <c r="G61" s="14">
        <f t="shared" si="6"/>
        <v>60738.431000000011</v>
      </c>
      <c r="H61" s="14"/>
      <c r="I61" s="14">
        <f t="shared" si="7"/>
        <v>0</v>
      </c>
      <c r="J61" s="14">
        <f t="shared" si="0"/>
        <v>60738.431000000011</v>
      </c>
      <c r="BF61" s="6"/>
      <c r="BG61" s="1" t="s">
        <v>363</v>
      </c>
    </row>
    <row r="62" spans="1:59" s="5" customFormat="1" ht="22.5" x14ac:dyDescent="0.25">
      <c r="A62" s="2" t="s">
        <v>132</v>
      </c>
      <c r="B62" s="3"/>
      <c r="C62" s="17" t="s">
        <v>219</v>
      </c>
      <c r="D62" s="18" t="s">
        <v>174</v>
      </c>
      <c r="E62" s="8">
        <v>17</v>
      </c>
      <c r="F62" s="14">
        <v>5803.3429999999998</v>
      </c>
      <c r="G62" s="14">
        <f t="shared" si="6"/>
        <v>98656.830999999991</v>
      </c>
      <c r="H62" s="14"/>
      <c r="I62" s="14">
        <f t="shared" si="7"/>
        <v>0</v>
      </c>
      <c r="J62" s="14">
        <f t="shared" si="0"/>
        <v>98656.830999999991</v>
      </c>
      <c r="BF62" s="6"/>
      <c r="BG62" s="1" t="s">
        <v>219</v>
      </c>
    </row>
    <row r="63" spans="1:59" s="5" customFormat="1" ht="22.5" x14ac:dyDescent="0.25">
      <c r="A63" s="2" t="s">
        <v>134</v>
      </c>
      <c r="B63" s="3"/>
      <c r="C63" s="17" t="s">
        <v>220</v>
      </c>
      <c r="D63" s="18" t="s">
        <v>174</v>
      </c>
      <c r="E63" s="8">
        <v>168</v>
      </c>
      <c r="F63" s="14">
        <v>7032.87</v>
      </c>
      <c r="G63" s="14">
        <f t="shared" si="6"/>
        <v>1181522.1599999999</v>
      </c>
      <c r="H63" s="14"/>
      <c r="I63" s="14">
        <f t="shared" si="7"/>
        <v>0</v>
      </c>
      <c r="J63" s="14">
        <f t="shared" si="0"/>
        <v>1181522.1599999999</v>
      </c>
      <c r="BF63" s="6"/>
      <c r="BG63" s="1" t="s">
        <v>220</v>
      </c>
    </row>
    <row r="64" spans="1:59" s="5" customFormat="1" ht="22.5" x14ac:dyDescent="0.25">
      <c r="A64" s="2" t="s">
        <v>362</v>
      </c>
      <c r="B64" s="3"/>
      <c r="C64" s="17" t="s">
        <v>348</v>
      </c>
      <c r="D64" s="18" t="s">
        <v>174</v>
      </c>
      <c r="E64" s="8">
        <v>30</v>
      </c>
      <c r="F64" s="14">
        <v>4707.0660000000007</v>
      </c>
      <c r="G64" s="14">
        <f t="shared" si="6"/>
        <v>141211.98000000001</v>
      </c>
      <c r="H64" s="14"/>
      <c r="I64" s="14">
        <f t="shared" si="7"/>
        <v>0</v>
      </c>
      <c r="J64" s="14">
        <f t="shared" si="0"/>
        <v>141211.98000000001</v>
      </c>
      <c r="BF64" s="6"/>
      <c r="BG64" s="1" t="s">
        <v>348</v>
      </c>
    </row>
    <row r="65" spans="1:60" s="5" customFormat="1" ht="22.5" x14ac:dyDescent="0.25">
      <c r="A65" s="2" t="s">
        <v>140</v>
      </c>
      <c r="B65" s="3"/>
      <c r="C65" s="17" t="s">
        <v>352</v>
      </c>
      <c r="D65" s="18" t="s">
        <v>174</v>
      </c>
      <c r="E65" s="8">
        <v>8</v>
      </c>
      <c r="F65" s="14">
        <v>1112.826</v>
      </c>
      <c r="G65" s="14">
        <f t="shared" si="6"/>
        <v>8902.6080000000002</v>
      </c>
      <c r="H65" s="14"/>
      <c r="I65" s="14">
        <f t="shared" si="7"/>
        <v>0</v>
      </c>
      <c r="J65" s="14">
        <f t="shared" si="0"/>
        <v>8902.6080000000002</v>
      </c>
      <c r="BF65" s="6"/>
      <c r="BG65" s="1" t="s">
        <v>352</v>
      </c>
    </row>
    <row r="66" spans="1:60" s="5" customFormat="1" ht="22.5" x14ac:dyDescent="0.25">
      <c r="A66" s="2" t="s">
        <v>364</v>
      </c>
      <c r="B66" s="3"/>
      <c r="C66" s="17" t="s">
        <v>644</v>
      </c>
      <c r="D66" s="18" t="s">
        <v>174</v>
      </c>
      <c r="E66" s="8">
        <v>10</v>
      </c>
      <c r="F66" s="14">
        <v>31391.464</v>
      </c>
      <c r="G66" s="14">
        <f t="shared" si="6"/>
        <v>313914.64</v>
      </c>
      <c r="H66" s="14"/>
      <c r="I66" s="14">
        <f t="shared" si="7"/>
        <v>0</v>
      </c>
      <c r="J66" s="14">
        <f t="shared" si="0"/>
        <v>313914.64</v>
      </c>
      <c r="BF66" s="6"/>
      <c r="BG66" s="1" t="s">
        <v>644</v>
      </c>
    </row>
    <row r="67" spans="1:60" s="5" customFormat="1" ht="33.75" x14ac:dyDescent="0.25">
      <c r="A67" s="2" t="s">
        <v>365</v>
      </c>
      <c r="B67" s="3"/>
      <c r="C67" s="17" t="s">
        <v>645</v>
      </c>
      <c r="D67" s="18" t="s">
        <v>233</v>
      </c>
      <c r="E67" s="8">
        <v>2</v>
      </c>
      <c r="F67" s="14">
        <v>121072.003</v>
      </c>
      <c r="G67" s="14">
        <f t="shared" si="6"/>
        <v>242144.00599999999</v>
      </c>
      <c r="H67" s="14"/>
      <c r="I67" s="14">
        <f t="shared" si="7"/>
        <v>0</v>
      </c>
      <c r="J67" s="14">
        <f t="shared" ref="J67:J82" si="8">G67+I67</f>
        <v>242144.00599999999</v>
      </c>
      <c r="BF67" s="6"/>
      <c r="BG67" s="1" t="s">
        <v>645</v>
      </c>
      <c r="BH67" s="11"/>
    </row>
    <row r="68" spans="1:60" s="5" customFormat="1" ht="22.5" x14ac:dyDescent="0.25">
      <c r="A68" s="2" t="s">
        <v>367</v>
      </c>
      <c r="B68" s="3"/>
      <c r="C68" s="17" t="s">
        <v>371</v>
      </c>
      <c r="D68" s="18" t="s">
        <v>174</v>
      </c>
      <c r="E68" s="8">
        <v>47</v>
      </c>
      <c r="F68" s="14">
        <v>1124.318</v>
      </c>
      <c r="G68" s="14">
        <f t="shared" si="6"/>
        <v>52842.945999999996</v>
      </c>
      <c r="H68" s="14"/>
      <c r="I68" s="14">
        <f t="shared" si="7"/>
        <v>0</v>
      </c>
      <c r="J68" s="14">
        <f t="shared" si="8"/>
        <v>52842.945999999996</v>
      </c>
      <c r="BF68" s="6"/>
      <c r="BG68" s="1" t="s">
        <v>371</v>
      </c>
      <c r="BH68" s="11"/>
    </row>
    <row r="69" spans="1:60" s="5" customFormat="1" ht="22.5" x14ac:dyDescent="0.25">
      <c r="A69" s="2" t="s">
        <v>145</v>
      </c>
      <c r="B69" s="3"/>
      <c r="C69" s="17" t="s">
        <v>221</v>
      </c>
      <c r="D69" s="18" t="s">
        <v>174</v>
      </c>
      <c r="E69" s="8">
        <v>260</v>
      </c>
      <c r="F69" s="14">
        <v>170</v>
      </c>
      <c r="G69" s="14">
        <f t="shared" si="6"/>
        <v>44200</v>
      </c>
      <c r="H69" s="14"/>
      <c r="I69" s="14">
        <f t="shared" si="7"/>
        <v>0</v>
      </c>
      <c r="J69" s="14">
        <f t="shared" si="8"/>
        <v>44200</v>
      </c>
      <c r="BF69" s="6"/>
      <c r="BG69" s="1" t="s">
        <v>221</v>
      </c>
      <c r="BH69" s="11"/>
    </row>
    <row r="70" spans="1:60" s="5" customFormat="1" ht="22.5" x14ac:dyDescent="0.25">
      <c r="A70" s="2" t="s">
        <v>276</v>
      </c>
      <c r="B70" s="3"/>
      <c r="C70" s="17" t="s">
        <v>223</v>
      </c>
      <c r="D70" s="18" t="s">
        <v>174</v>
      </c>
      <c r="E70" s="8">
        <v>55</v>
      </c>
      <c r="F70" s="14">
        <v>1163.4739999999999</v>
      </c>
      <c r="G70" s="14">
        <f t="shared" si="6"/>
        <v>63991.07</v>
      </c>
      <c r="H70" s="14"/>
      <c r="I70" s="14">
        <f t="shared" si="7"/>
        <v>0</v>
      </c>
      <c r="J70" s="14">
        <f t="shared" si="8"/>
        <v>63991.07</v>
      </c>
      <c r="BF70" s="6"/>
      <c r="BG70" s="1" t="s">
        <v>223</v>
      </c>
      <c r="BH70" s="11"/>
    </row>
    <row r="71" spans="1:60" s="5" customFormat="1" ht="33.75" x14ac:dyDescent="0.25">
      <c r="A71" s="2" t="s">
        <v>278</v>
      </c>
      <c r="B71" s="3"/>
      <c r="C71" s="17" t="s">
        <v>372</v>
      </c>
      <c r="D71" s="18" t="s">
        <v>174</v>
      </c>
      <c r="E71" s="8">
        <v>55</v>
      </c>
      <c r="F71" s="14">
        <v>1584.7</v>
      </c>
      <c r="G71" s="14">
        <f t="shared" si="6"/>
        <v>87158.5</v>
      </c>
      <c r="H71" s="14"/>
      <c r="I71" s="14">
        <f t="shared" si="7"/>
        <v>0</v>
      </c>
      <c r="J71" s="14">
        <f t="shared" si="8"/>
        <v>87158.5</v>
      </c>
      <c r="BF71" s="6"/>
      <c r="BG71" s="1" t="s">
        <v>372</v>
      </c>
      <c r="BH71" s="11"/>
    </row>
    <row r="72" spans="1:60" s="5" customFormat="1" ht="33.75" x14ac:dyDescent="0.25">
      <c r="A72" s="2" t="s">
        <v>280</v>
      </c>
      <c r="B72" s="3"/>
      <c r="C72" s="17" t="s">
        <v>224</v>
      </c>
      <c r="D72" s="18" t="s">
        <v>174</v>
      </c>
      <c r="E72" s="8">
        <v>406</v>
      </c>
      <c r="F72" s="14">
        <v>231.47800000000001</v>
      </c>
      <c r="G72" s="14">
        <f t="shared" si="6"/>
        <v>93980.067999999999</v>
      </c>
      <c r="H72" s="14"/>
      <c r="I72" s="14">
        <f t="shared" si="7"/>
        <v>0</v>
      </c>
      <c r="J72" s="14">
        <f t="shared" si="8"/>
        <v>93980.067999999999</v>
      </c>
      <c r="BF72" s="6"/>
      <c r="BG72" s="1" t="s">
        <v>224</v>
      </c>
      <c r="BH72" s="11"/>
    </row>
    <row r="73" spans="1:60" s="5" customFormat="1" ht="22.5" x14ac:dyDescent="0.25">
      <c r="A73" s="2" t="s">
        <v>148</v>
      </c>
      <c r="B73" s="3"/>
      <c r="C73" s="17" t="s">
        <v>225</v>
      </c>
      <c r="D73" s="18" t="s">
        <v>226</v>
      </c>
      <c r="E73" s="8">
        <v>39</v>
      </c>
      <c r="F73" s="14">
        <v>260.61750000000001</v>
      </c>
      <c r="G73" s="14">
        <f t="shared" si="6"/>
        <v>10164.0825</v>
      </c>
      <c r="H73" s="14"/>
      <c r="I73" s="14">
        <f t="shared" si="7"/>
        <v>0</v>
      </c>
      <c r="J73" s="14">
        <f t="shared" si="8"/>
        <v>10164.0825</v>
      </c>
      <c r="BF73" s="6"/>
      <c r="BG73" s="1" t="s">
        <v>225</v>
      </c>
      <c r="BH73" s="11"/>
    </row>
    <row r="74" spans="1:60" s="5" customFormat="1" ht="33.75" x14ac:dyDescent="0.25">
      <c r="A74" s="2" t="s">
        <v>283</v>
      </c>
      <c r="B74" s="3"/>
      <c r="C74" s="17" t="s">
        <v>227</v>
      </c>
      <c r="D74" s="18" t="s">
        <v>174</v>
      </c>
      <c r="E74" s="8">
        <v>1500</v>
      </c>
      <c r="F74" s="14">
        <v>138.28100000000001</v>
      </c>
      <c r="G74" s="14">
        <f t="shared" si="6"/>
        <v>207421.5</v>
      </c>
      <c r="H74" s="14"/>
      <c r="I74" s="14">
        <f t="shared" si="7"/>
        <v>0</v>
      </c>
      <c r="J74" s="14">
        <f t="shared" si="8"/>
        <v>207421.5</v>
      </c>
      <c r="BF74" s="6"/>
      <c r="BG74" s="1" t="s">
        <v>227</v>
      </c>
      <c r="BH74" s="11"/>
    </row>
    <row r="75" spans="1:60" s="5" customFormat="1" ht="33.75" x14ac:dyDescent="0.25">
      <c r="A75" s="2" t="s">
        <v>373</v>
      </c>
      <c r="B75" s="3"/>
      <c r="C75" s="17" t="s">
        <v>375</v>
      </c>
      <c r="D75" s="18" t="s">
        <v>174</v>
      </c>
      <c r="E75" s="8">
        <v>400</v>
      </c>
      <c r="F75" s="14">
        <v>294.30700000000002</v>
      </c>
      <c r="G75" s="14">
        <f t="shared" si="6"/>
        <v>117722.8</v>
      </c>
      <c r="H75" s="14"/>
      <c r="I75" s="14">
        <f t="shared" si="7"/>
        <v>0</v>
      </c>
      <c r="J75" s="14">
        <f t="shared" si="8"/>
        <v>117722.8</v>
      </c>
      <c r="BF75" s="6"/>
      <c r="BG75" s="1" t="s">
        <v>375</v>
      </c>
      <c r="BH75" s="11"/>
    </row>
    <row r="76" spans="1:60" s="5" customFormat="1" ht="33.75" x14ac:dyDescent="0.25">
      <c r="A76" s="2" t="s">
        <v>151</v>
      </c>
      <c r="B76" s="3"/>
      <c r="C76" s="17" t="s">
        <v>228</v>
      </c>
      <c r="D76" s="18" t="s">
        <v>174</v>
      </c>
      <c r="E76" s="8">
        <v>4600</v>
      </c>
      <c r="F76" s="14">
        <v>280.31900000000002</v>
      </c>
      <c r="G76" s="14">
        <f t="shared" si="6"/>
        <v>1289467.4000000001</v>
      </c>
      <c r="H76" s="14"/>
      <c r="I76" s="14">
        <f t="shared" si="7"/>
        <v>0</v>
      </c>
      <c r="J76" s="14">
        <f t="shared" si="8"/>
        <v>1289467.4000000001</v>
      </c>
      <c r="BF76" s="6"/>
      <c r="BG76" s="1" t="s">
        <v>228</v>
      </c>
      <c r="BH76" s="11"/>
    </row>
    <row r="77" spans="1:60" s="5" customFormat="1" ht="33.75" x14ac:dyDescent="0.25">
      <c r="A77" s="2" t="s">
        <v>290</v>
      </c>
      <c r="B77" s="3"/>
      <c r="C77" s="17" t="s">
        <v>376</v>
      </c>
      <c r="D77" s="18" t="s">
        <v>174</v>
      </c>
      <c r="E77" s="8">
        <v>800</v>
      </c>
      <c r="F77" s="14">
        <v>147.017</v>
      </c>
      <c r="G77" s="14">
        <f t="shared" si="6"/>
        <v>117613.59999999999</v>
      </c>
      <c r="H77" s="14"/>
      <c r="I77" s="14">
        <f t="shared" si="7"/>
        <v>0</v>
      </c>
      <c r="J77" s="14">
        <f t="shared" si="8"/>
        <v>117613.59999999999</v>
      </c>
      <c r="BF77" s="6"/>
      <c r="BG77" s="1" t="s">
        <v>376</v>
      </c>
      <c r="BH77" s="11"/>
    </row>
    <row r="78" spans="1:60" s="5" customFormat="1" ht="33.75" x14ac:dyDescent="0.25">
      <c r="A78" s="2" t="s">
        <v>154</v>
      </c>
      <c r="B78" s="3"/>
      <c r="C78" s="17" t="s">
        <v>229</v>
      </c>
      <c r="D78" s="18" t="s">
        <v>174</v>
      </c>
      <c r="E78" s="8">
        <v>500</v>
      </c>
      <c r="F78" s="14">
        <v>215.18900000000002</v>
      </c>
      <c r="G78" s="14">
        <f t="shared" si="6"/>
        <v>107594.50000000001</v>
      </c>
      <c r="H78" s="14"/>
      <c r="I78" s="14">
        <f t="shared" si="7"/>
        <v>0</v>
      </c>
      <c r="J78" s="14">
        <f t="shared" si="8"/>
        <v>107594.50000000001</v>
      </c>
      <c r="BF78" s="6"/>
      <c r="BG78" s="1" t="s">
        <v>229</v>
      </c>
      <c r="BH78" s="11"/>
    </row>
    <row r="79" spans="1:60" s="5" customFormat="1" ht="33.75" x14ac:dyDescent="0.25">
      <c r="A79" s="2" t="s">
        <v>156</v>
      </c>
      <c r="B79" s="3"/>
      <c r="C79" s="17" t="s">
        <v>230</v>
      </c>
      <c r="D79" s="18" t="s">
        <v>174</v>
      </c>
      <c r="E79" s="8">
        <v>2000</v>
      </c>
      <c r="F79" s="14">
        <v>354.28899999999999</v>
      </c>
      <c r="G79" s="14">
        <f t="shared" si="6"/>
        <v>708578</v>
      </c>
      <c r="H79" s="14"/>
      <c r="I79" s="14">
        <f t="shared" si="7"/>
        <v>0</v>
      </c>
      <c r="J79" s="14">
        <f t="shared" si="8"/>
        <v>708578</v>
      </c>
      <c r="BF79" s="6"/>
      <c r="BG79" s="1" t="s">
        <v>230</v>
      </c>
      <c r="BH79" s="11"/>
    </row>
    <row r="80" spans="1:60" s="5" customFormat="1" ht="33.75" x14ac:dyDescent="0.25">
      <c r="A80" s="2" t="s">
        <v>296</v>
      </c>
      <c r="B80" s="3"/>
      <c r="C80" s="17" t="s">
        <v>231</v>
      </c>
      <c r="D80" s="18" t="s">
        <v>174</v>
      </c>
      <c r="E80" s="8">
        <v>400</v>
      </c>
      <c r="F80" s="14">
        <v>728.45500000000004</v>
      </c>
      <c r="G80" s="14">
        <f t="shared" si="6"/>
        <v>291382</v>
      </c>
      <c r="H80" s="14"/>
      <c r="I80" s="14">
        <f t="shared" si="7"/>
        <v>0</v>
      </c>
      <c r="J80" s="14">
        <f t="shared" si="8"/>
        <v>291382</v>
      </c>
      <c r="BF80" s="6"/>
      <c r="BG80" s="1" t="s">
        <v>231</v>
      </c>
      <c r="BH80" s="11"/>
    </row>
    <row r="81" spans="1:66" s="5" customFormat="1" ht="22.5" x14ac:dyDescent="0.25">
      <c r="A81" s="2" t="s">
        <v>159</v>
      </c>
      <c r="B81" s="3"/>
      <c r="C81" s="17" t="s">
        <v>232</v>
      </c>
      <c r="D81" s="18" t="s">
        <v>233</v>
      </c>
      <c r="E81" s="8">
        <v>6</v>
      </c>
      <c r="F81" s="14">
        <v>1729.2</v>
      </c>
      <c r="G81" s="14">
        <f t="shared" si="6"/>
        <v>10375.200000000001</v>
      </c>
      <c r="H81" s="14"/>
      <c r="I81" s="14">
        <f t="shared" si="7"/>
        <v>0</v>
      </c>
      <c r="J81" s="14">
        <f t="shared" si="8"/>
        <v>10375.200000000001</v>
      </c>
      <c r="BF81" s="6"/>
      <c r="BG81" s="1" t="s">
        <v>232</v>
      </c>
      <c r="BH81" s="11"/>
    </row>
    <row r="82" spans="1:66" s="5" customFormat="1" ht="33.75" x14ac:dyDescent="0.25">
      <c r="A82" s="2" t="s">
        <v>161</v>
      </c>
      <c r="B82" s="3"/>
      <c r="C82" s="17" t="s">
        <v>380</v>
      </c>
      <c r="D82" s="18" t="s">
        <v>233</v>
      </c>
      <c r="E82" s="8">
        <v>2</v>
      </c>
      <c r="F82" s="14">
        <v>3279.1680000000001</v>
      </c>
      <c r="G82" s="14">
        <f t="shared" si="6"/>
        <v>6558.3360000000002</v>
      </c>
      <c r="H82" s="14"/>
      <c r="I82" s="14">
        <f t="shared" si="7"/>
        <v>0</v>
      </c>
      <c r="J82" s="14">
        <f t="shared" si="8"/>
        <v>6558.3360000000002</v>
      </c>
      <c r="BF82" s="6"/>
      <c r="BG82" s="1" t="s">
        <v>380</v>
      </c>
      <c r="BH82" s="11"/>
    </row>
    <row r="83" spans="1:66" s="66" customFormat="1" ht="33.75" x14ac:dyDescent="0.25">
      <c r="A83" s="67" t="s">
        <v>306</v>
      </c>
      <c r="B83" s="82" t="s">
        <v>237</v>
      </c>
      <c r="C83" s="69" t="s">
        <v>238</v>
      </c>
      <c r="D83" s="70" t="s">
        <v>239</v>
      </c>
      <c r="E83" s="86">
        <v>19</v>
      </c>
      <c r="F83" s="62"/>
      <c r="G83" s="62">
        <f>E83*F83</f>
        <v>0</v>
      </c>
      <c r="H83" s="62">
        <v>10080</v>
      </c>
      <c r="I83" s="62">
        <f>E83*H83</f>
        <v>191520</v>
      </c>
      <c r="J83" s="62">
        <f t="shared" ref="J83:J113" si="9">G83+I83</f>
        <v>191520</v>
      </c>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4"/>
      <c r="BG83" s="65" t="s">
        <v>238</v>
      </c>
      <c r="BH83" s="73"/>
      <c r="BI83" s="63"/>
      <c r="BJ83" s="63"/>
      <c r="BK83" s="63"/>
      <c r="BL83" s="63"/>
    </row>
    <row r="84" spans="1:66" s="5" customFormat="1" ht="22.5" x14ac:dyDescent="0.25">
      <c r="A84" s="2" t="s">
        <v>309</v>
      </c>
      <c r="B84" s="3" t="s">
        <v>241</v>
      </c>
      <c r="C84" s="17" t="s">
        <v>242</v>
      </c>
      <c r="D84" s="18" t="s">
        <v>243</v>
      </c>
      <c r="E84" s="26">
        <v>1.9E-2</v>
      </c>
      <c r="F84" s="14">
        <v>160000</v>
      </c>
      <c r="G84" s="14">
        <f t="shared" ref="G84:G85" si="10">E84*F84</f>
        <v>3040</v>
      </c>
      <c r="H84" s="14"/>
      <c r="I84" s="14">
        <f t="shared" ref="I84:I85" si="11">E84*H84</f>
        <v>0</v>
      </c>
      <c r="J84" s="14">
        <f t="shared" si="9"/>
        <v>3040</v>
      </c>
      <c r="BF84" s="6"/>
      <c r="BG84" s="1" t="s">
        <v>242</v>
      </c>
      <c r="BH84" s="11"/>
    </row>
    <row r="85" spans="1:66" s="5" customFormat="1" ht="33.75" x14ac:dyDescent="0.25">
      <c r="A85" s="2" t="s">
        <v>312</v>
      </c>
      <c r="B85" s="3"/>
      <c r="C85" s="17" t="s">
        <v>244</v>
      </c>
      <c r="D85" s="18" t="s">
        <v>174</v>
      </c>
      <c r="E85" s="8">
        <v>190</v>
      </c>
      <c r="F85" s="14">
        <v>2241.92</v>
      </c>
      <c r="G85" s="14">
        <f t="shared" si="10"/>
        <v>425964.79999999999</v>
      </c>
      <c r="H85" s="14"/>
      <c r="I85" s="14">
        <f t="shared" si="11"/>
        <v>0</v>
      </c>
      <c r="J85" s="14">
        <f t="shared" si="9"/>
        <v>425964.79999999999</v>
      </c>
      <c r="BF85" s="6"/>
      <c r="BG85" s="1" t="s">
        <v>244</v>
      </c>
      <c r="BH85" s="11"/>
    </row>
    <row r="86" spans="1:66" s="66" customFormat="1" ht="33.75" x14ac:dyDescent="0.25">
      <c r="A86" s="67" t="s">
        <v>628</v>
      </c>
      <c r="B86" s="82" t="s">
        <v>143</v>
      </c>
      <c r="C86" s="69" t="s">
        <v>144</v>
      </c>
      <c r="D86" s="70" t="s">
        <v>3</v>
      </c>
      <c r="E86" s="72">
        <v>0.5</v>
      </c>
      <c r="F86" s="62"/>
      <c r="G86" s="62">
        <f>E86*F86</f>
        <v>0</v>
      </c>
      <c r="H86" s="62">
        <v>102816</v>
      </c>
      <c r="I86" s="62">
        <f>E86*H86</f>
        <v>51408</v>
      </c>
      <c r="J86" s="62">
        <f t="shared" si="9"/>
        <v>51408</v>
      </c>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4"/>
      <c r="BG86" s="65" t="s">
        <v>144</v>
      </c>
      <c r="BH86" s="73"/>
      <c r="BI86" s="63"/>
      <c r="BJ86" s="63"/>
      <c r="BK86" s="63"/>
      <c r="BL86" s="63"/>
    </row>
    <row r="87" spans="1:66" s="5" customFormat="1" ht="15" x14ac:dyDescent="0.25">
      <c r="A87" s="2" t="s">
        <v>646</v>
      </c>
      <c r="B87" s="3" t="s">
        <v>247</v>
      </c>
      <c r="C87" s="17" t="s">
        <v>248</v>
      </c>
      <c r="D87" s="18" t="s">
        <v>249</v>
      </c>
      <c r="E87" s="4">
        <v>1.02</v>
      </c>
      <c r="F87" s="14">
        <v>79.2</v>
      </c>
      <c r="G87" s="14">
        <f t="shared" ref="G87:G90" si="12">E87*F87</f>
        <v>80.784000000000006</v>
      </c>
      <c r="H87" s="14"/>
      <c r="I87" s="14">
        <f t="shared" ref="I87:I90" si="13">E87*H87</f>
        <v>0</v>
      </c>
      <c r="J87" s="14">
        <f t="shared" si="9"/>
        <v>80.784000000000006</v>
      </c>
      <c r="BF87" s="6"/>
      <c r="BG87" s="1" t="s">
        <v>248</v>
      </c>
      <c r="BH87" s="11"/>
    </row>
    <row r="88" spans="1:66" s="5" customFormat="1" ht="15" x14ac:dyDescent="0.25">
      <c r="A88" s="2" t="s">
        <v>647</v>
      </c>
      <c r="B88" s="3" t="s">
        <v>251</v>
      </c>
      <c r="C88" s="17" t="s">
        <v>252</v>
      </c>
      <c r="D88" s="18" t="s">
        <v>249</v>
      </c>
      <c r="E88" s="4">
        <v>1.02</v>
      </c>
      <c r="F88" s="14">
        <v>120</v>
      </c>
      <c r="G88" s="14">
        <f t="shared" si="12"/>
        <v>122.4</v>
      </c>
      <c r="H88" s="14"/>
      <c r="I88" s="14">
        <f t="shared" si="13"/>
        <v>0</v>
      </c>
      <c r="J88" s="14">
        <f t="shared" si="9"/>
        <v>122.4</v>
      </c>
      <c r="BF88" s="6"/>
      <c r="BG88" s="1" t="s">
        <v>252</v>
      </c>
      <c r="BH88" s="11"/>
    </row>
    <row r="89" spans="1:66" s="5" customFormat="1" ht="33.75" x14ac:dyDescent="0.25">
      <c r="A89" s="2" t="s">
        <v>577</v>
      </c>
      <c r="B89" s="3"/>
      <c r="C89" s="17" t="s">
        <v>253</v>
      </c>
      <c r="D89" s="18" t="s">
        <v>39</v>
      </c>
      <c r="E89" s="8">
        <v>51</v>
      </c>
      <c r="F89" s="14">
        <v>300.47600000000006</v>
      </c>
      <c r="G89" s="14">
        <f t="shared" si="12"/>
        <v>15324.276000000003</v>
      </c>
      <c r="H89" s="14"/>
      <c r="I89" s="14">
        <f t="shared" si="13"/>
        <v>0</v>
      </c>
      <c r="J89" s="14">
        <f t="shared" si="9"/>
        <v>15324.276000000003</v>
      </c>
      <c r="BF89" s="6"/>
      <c r="BG89" s="1" t="s">
        <v>253</v>
      </c>
      <c r="BH89" s="11"/>
    </row>
    <row r="90" spans="1:66" s="5" customFormat="1" ht="15" x14ac:dyDescent="0.25">
      <c r="A90" s="2" t="s">
        <v>579</v>
      </c>
      <c r="B90" s="3"/>
      <c r="C90" s="17" t="s">
        <v>254</v>
      </c>
      <c r="D90" s="18" t="s">
        <v>255</v>
      </c>
      <c r="E90" s="8">
        <v>1</v>
      </c>
      <c r="F90" s="14">
        <v>500</v>
      </c>
      <c r="G90" s="14">
        <f t="shared" si="12"/>
        <v>500</v>
      </c>
      <c r="H90" s="14"/>
      <c r="I90" s="14">
        <f t="shared" si="13"/>
        <v>0</v>
      </c>
      <c r="J90" s="14">
        <f t="shared" si="9"/>
        <v>500</v>
      </c>
      <c r="BF90" s="6"/>
      <c r="BG90" s="1" t="s">
        <v>254</v>
      </c>
      <c r="BH90" s="11"/>
    </row>
    <row r="91" spans="1:66" s="66" customFormat="1" ht="22.5" x14ac:dyDescent="0.25">
      <c r="A91" s="67" t="s">
        <v>648</v>
      </c>
      <c r="B91" s="82" t="s">
        <v>265</v>
      </c>
      <c r="C91" s="69" t="s">
        <v>266</v>
      </c>
      <c r="D91" s="70" t="s">
        <v>3</v>
      </c>
      <c r="E91" s="71">
        <v>21.85</v>
      </c>
      <c r="F91" s="62"/>
      <c r="G91" s="62">
        <f>E91*F91</f>
        <v>0</v>
      </c>
      <c r="H91" s="62">
        <v>88991.999999999985</v>
      </c>
      <c r="I91" s="62">
        <f>E91*H91</f>
        <v>1944475.1999999997</v>
      </c>
      <c r="J91" s="62">
        <f t="shared" si="9"/>
        <v>1944475.1999999997</v>
      </c>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4"/>
      <c r="BG91" s="65" t="s">
        <v>266</v>
      </c>
      <c r="BH91" s="73"/>
      <c r="BI91" s="63"/>
      <c r="BJ91" s="63"/>
      <c r="BK91" s="63"/>
      <c r="BL91" s="63"/>
      <c r="BN91" s="76"/>
    </row>
    <row r="92" spans="1:66" s="5" customFormat="1" ht="15" x14ac:dyDescent="0.25">
      <c r="A92" s="2" t="s">
        <v>632</v>
      </c>
      <c r="B92" s="3" t="s">
        <v>268</v>
      </c>
      <c r="C92" s="17" t="s">
        <v>269</v>
      </c>
      <c r="D92" s="18" t="s">
        <v>243</v>
      </c>
      <c r="E92" s="27">
        <v>4.7633000000000002E-2</v>
      </c>
      <c r="F92" s="14">
        <v>960000</v>
      </c>
      <c r="G92" s="14">
        <f t="shared" ref="G92:G99" si="14">E92*F92</f>
        <v>45727.68</v>
      </c>
      <c r="H92" s="14"/>
      <c r="I92" s="14">
        <f t="shared" ref="I92:I99" si="15">E92*H92</f>
        <v>0</v>
      </c>
      <c r="J92" s="14">
        <f t="shared" si="9"/>
        <v>45727.68</v>
      </c>
      <c r="BF92" s="6"/>
      <c r="BG92" s="1" t="s">
        <v>269</v>
      </c>
      <c r="BH92" s="11"/>
    </row>
    <row r="93" spans="1:66" s="5" customFormat="1" ht="15" x14ac:dyDescent="0.25">
      <c r="A93" s="2" t="s">
        <v>387</v>
      </c>
      <c r="B93" s="3" t="s">
        <v>270</v>
      </c>
      <c r="C93" s="17" t="s">
        <v>271</v>
      </c>
      <c r="D93" s="18" t="s">
        <v>239</v>
      </c>
      <c r="E93" s="26">
        <v>10.925000000000001</v>
      </c>
      <c r="F93" s="14">
        <v>461</v>
      </c>
      <c r="G93" s="14">
        <f t="shared" si="14"/>
        <v>5036.4250000000002</v>
      </c>
      <c r="H93" s="14"/>
      <c r="I93" s="14">
        <f t="shared" si="15"/>
        <v>0</v>
      </c>
      <c r="J93" s="14">
        <f t="shared" si="9"/>
        <v>5036.4250000000002</v>
      </c>
      <c r="BF93" s="6"/>
      <c r="BG93" s="1" t="s">
        <v>271</v>
      </c>
      <c r="BH93" s="11"/>
    </row>
    <row r="94" spans="1:66" s="5" customFormat="1" ht="15" x14ac:dyDescent="0.25">
      <c r="A94" s="2" t="s">
        <v>388</v>
      </c>
      <c r="B94" s="3" t="s">
        <v>273</v>
      </c>
      <c r="C94" s="17" t="s">
        <v>274</v>
      </c>
      <c r="D94" s="18" t="s">
        <v>275</v>
      </c>
      <c r="E94" s="7">
        <v>218.5</v>
      </c>
      <c r="F94" s="14">
        <v>168</v>
      </c>
      <c r="G94" s="14">
        <f t="shared" si="14"/>
        <v>36708</v>
      </c>
      <c r="H94" s="14"/>
      <c r="I94" s="14">
        <f t="shared" si="15"/>
        <v>0</v>
      </c>
      <c r="J94" s="14">
        <f t="shared" si="9"/>
        <v>36708</v>
      </c>
      <c r="BF94" s="6"/>
      <c r="BG94" s="1" t="s">
        <v>274</v>
      </c>
      <c r="BH94" s="11"/>
    </row>
    <row r="95" spans="1:66" s="5" customFormat="1" ht="33.75" x14ac:dyDescent="0.25">
      <c r="A95" s="2" t="s">
        <v>587</v>
      </c>
      <c r="B95" s="3"/>
      <c r="C95" s="17" t="s">
        <v>277</v>
      </c>
      <c r="D95" s="18" t="s">
        <v>39</v>
      </c>
      <c r="E95" s="4">
        <v>2116.65</v>
      </c>
      <c r="F95" s="14">
        <v>184.18400000000003</v>
      </c>
      <c r="G95" s="14">
        <f t="shared" si="14"/>
        <v>389853.06360000005</v>
      </c>
      <c r="H95" s="14"/>
      <c r="I95" s="14">
        <f t="shared" si="15"/>
        <v>0</v>
      </c>
      <c r="J95" s="14">
        <f t="shared" si="9"/>
        <v>389853.06360000005</v>
      </c>
      <c r="BF95" s="6"/>
      <c r="BG95" s="1" t="s">
        <v>277</v>
      </c>
      <c r="BH95" s="11"/>
    </row>
    <row r="96" spans="1:66" s="5" customFormat="1" ht="33.75" x14ac:dyDescent="0.25">
      <c r="A96" s="2" t="s">
        <v>390</v>
      </c>
      <c r="B96" s="3"/>
      <c r="C96" s="17" t="s">
        <v>279</v>
      </c>
      <c r="D96" s="18" t="s">
        <v>39</v>
      </c>
      <c r="E96" s="7">
        <v>133.9</v>
      </c>
      <c r="F96" s="14">
        <v>234.16800000000003</v>
      </c>
      <c r="G96" s="14">
        <f t="shared" si="14"/>
        <v>31355.095200000007</v>
      </c>
      <c r="H96" s="14"/>
      <c r="I96" s="14">
        <f t="shared" si="15"/>
        <v>0</v>
      </c>
      <c r="J96" s="14">
        <f t="shared" si="9"/>
        <v>31355.095200000007</v>
      </c>
      <c r="BF96" s="6"/>
      <c r="BG96" s="1" t="s">
        <v>279</v>
      </c>
      <c r="BH96" s="11"/>
    </row>
    <row r="97" spans="1:64" s="5" customFormat="1" ht="22.5" x14ac:dyDescent="0.25">
      <c r="A97" s="2" t="s">
        <v>391</v>
      </c>
      <c r="B97" s="3"/>
      <c r="C97" s="17" t="s">
        <v>281</v>
      </c>
      <c r="D97" s="18" t="s">
        <v>174</v>
      </c>
      <c r="E97" s="8">
        <v>4110</v>
      </c>
      <c r="F97" s="14">
        <v>32.615000000000002</v>
      </c>
      <c r="G97" s="14">
        <f t="shared" si="14"/>
        <v>134047.65</v>
      </c>
      <c r="H97" s="14"/>
      <c r="I97" s="14">
        <f t="shared" si="15"/>
        <v>0</v>
      </c>
      <c r="J97" s="14">
        <f t="shared" si="9"/>
        <v>134047.65</v>
      </c>
      <c r="BF97" s="6"/>
      <c r="BG97" s="1" t="s">
        <v>281</v>
      </c>
      <c r="BH97" s="11"/>
    </row>
    <row r="98" spans="1:64" s="5" customFormat="1" ht="22.5" x14ac:dyDescent="0.25">
      <c r="A98" s="2" t="s">
        <v>590</v>
      </c>
      <c r="B98" s="3"/>
      <c r="C98" s="17" t="s">
        <v>282</v>
      </c>
      <c r="D98" s="18" t="s">
        <v>174</v>
      </c>
      <c r="E98" s="8">
        <v>260</v>
      </c>
      <c r="F98" s="14">
        <v>39.215000000000003</v>
      </c>
      <c r="G98" s="14">
        <f t="shared" si="14"/>
        <v>10195.900000000001</v>
      </c>
      <c r="H98" s="14"/>
      <c r="I98" s="14">
        <f t="shared" si="15"/>
        <v>0</v>
      </c>
      <c r="J98" s="14">
        <f t="shared" si="9"/>
        <v>10195.900000000001</v>
      </c>
      <c r="BF98" s="6"/>
      <c r="BG98" s="1" t="s">
        <v>282</v>
      </c>
      <c r="BH98" s="11"/>
    </row>
    <row r="99" spans="1:64" s="5" customFormat="1" ht="15" x14ac:dyDescent="0.25">
      <c r="A99" s="2" t="s">
        <v>592</v>
      </c>
      <c r="B99" s="3"/>
      <c r="C99" s="17" t="s">
        <v>284</v>
      </c>
      <c r="D99" s="18" t="s">
        <v>174</v>
      </c>
      <c r="E99" s="8">
        <v>4370</v>
      </c>
      <c r="F99" s="14">
        <v>64.900000000000006</v>
      </c>
      <c r="G99" s="14">
        <f t="shared" si="14"/>
        <v>283613</v>
      </c>
      <c r="H99" s="14"/>
      <c r="I99" s="14">
        <f t="shared" si="15"/>
        <v>0</v>
      </c>
      <c r="J99" s="14">
        <f t="shared" si="9"/>
        <v>283613</v>
      </c>
      <c r="BF99" s="6"/>
      <c r="BG99" s="1" t="s">
        <v>284</v>
      </c>
      <c r="BH99" s="11"/>
    </row>
    <row r="100" spans="1:64" s="66" customFormat="1" ht="45" x14ac:dyDescent="0.25">
      <c r="A100" s="67" t="s">
        <v>649</v>
      </c>
      <c r="B100" s="82" t="s">
        <v>285</v>
      </c>
      <c r="C100" s="69" t="s">
        <v>286</v>
      </c>
      <c r="D100" s="70" t="s">
        <v>287</v>
      </c>
      <c r="E100" s="86">
        <v>225</v>
      </c>
      <c r="F100" s="62"/>
      <c r="G100" s="62">
        <f>E100*F100</f>
        <v>0</v>
      </c>
      <c r="H100" s="62">
        <v>1584</v>
      </c>
      <c r="I100" s="62">
        <f>E100*H100</f>
        <v>356400</v>
      </c>
      <c r="J100" s="62">
        <f t="shared" si="9"/>
        <v>356400</v>
      </c>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4"/>
      <c r="BG100" s="65" t="s">
        <v>286</v>
      </c>
      <c r="BH100" s="73"/>
      <c r="BI100" s="63"/>
      <c r="BJ100" s="63"/>
      <c r="BK100" s="63"/>
      <c r="BL100" s="63"/>
    </row>
    <row r="101" spans="1:64" s="5" customFormat="1" ht="22.5" x14ac:dyDescent="0.25">
      <c r="A101" s="2" t="s">
        <v>595</v>
      </c>
      <c r="B101" s="3"/>
      <c r="C101" s="17" t="s">
        <v>288</v>
      </c>
      <c r="D101" s="18" t="s">
        <v>289</v>
      </c>
      <c r="E101" s="8">
        <v>1</v>
      </c>
      <c r="F101" s="14">
        <v>3600</v>
      </c>
      <c r="G101" s="14">
        <f t="shared" ref="G101:G103" si="16">E101*F101</f>
        <v>3600</v>
      </c>
      <c r="H101" s="14"/>
      <c r="I101" s="14">
        <f t="shared" ref="I101:I103" si="17">E101*H101</f>
        <v>0</v>
      </c>
      <c r="J101" s="14">
        <f t="shared" si="9"/>
        <v>3600</v>
      </c>
      <c r="BF101" s="6"/>
      <c r="BG101" s="1" t="s">
        <v>288</v>
      </c>
      <c r="BH101" s="11"/>
    </row>
    <row r="102" spans="1:64" s="5" customFormat="1" ht="22.5" x14ac:dyDescent="0.25">
      <c r="A102" s="2" t="s">
        <v>650</v>
      </c>
      <c r="B102" s="3"/>
      <c r="C102" s="17" t="s">
        <v>291</v>
      </c>
      <c r="D102" s="18" t="s">
        <v>289</v>
      </c>
      <c r="E102" s="8">
        <v>3</v>
      </c>
      <c r="F102" s="14">
        <v>14100</v>
      </c>
      <c r="G102" s="14">
        <f t="shared" si="16"/>
        <v>42300</v>
      </c>
      <c r="H102" s="14"/>
      <c r="I102" s="14">
        <f t="shared" si="17"/>
        <v>0</v>
      </c>
      <c r="J102" s="14">
        <f t="shared" si="9"/>
        <v>42300</v>
      </c>
      <c r="BF102" s="6"/>
      <c r="BG102" s="1" t="s">
        <v>291</v>
      </c>
      <c r="BH102" s="11"/>
    </row>
    <row r="103" spans="1:64" s="5" customFormat="1" ht="22.5" x14ac:dyDescent="0.25">
      <c r="A103" s="2" t="s">
        <v>597</v>
      </c>
      <c r="B103" s="3"/>
      <c r="C103" s="17" t="s">
        <v>292</v>
      </c>
      <c r="D103" s="18" t="s">
        <v>289</v>
      </c>
      <c r="E103" s="8">
        <v>1</v>
      </c>
      <c r="F103" s="14">
        <v>20350.000000000004</v>
      </c>
      <c r="G103" s="14">
        <f t="shared" si="16"/>
        <v>20350.000000000004</v>
      </c>
      <c r="H103" s="14"/>
      <c r="I103" s="14">
        <f t="shared" si="17"/>
        <v>0</v>
      </c>
      <c r="J103" s="14">
        <f t="shared" si="9"/>
        <v>20350.000000000004</v>
      </c>
      <c r="BF103" s="6"/>
      <c r="BG103" s="1" t="s">
        <v>292</v>
      </c>
      <c r="BH103" s="11"/>
    </row>
    <row r="104" spans="1:64" s="66" customFormat="1" ht="45" x14ac:dyDescent="0.25">
      <c r="A104" s="67" t="s">
        <v>398</v>
      </c>
      <c r="B104" s="82" t="s">
        <v>294</v>
      </c>
      <c r="C104" s="69" t="s">
        <v>295</v>
      </c>
      <c r="D104" s="70" t="s">
        <v>287</v>
      </c>
      <c r="E104" s="86">
        <v>8</v>
      </c>
      <c r="F104" s="62"/>
      <c r="G104" s="62">
        <f>E104*F104</f>
        <v>0</v>
      </c>
      <c r="H104" s="62">
        <v>17280</v>
      </c>
      <c r="I104" s="62">
        <f>E104*H104</f>
        <v>138240</v>
      </c>
      <c r="J104" s="62">
        <f t="shared" si="9"/>
        <v>138240</v>
      </c>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4"/>
      <c r="BG104" s="65" t="s">
        <v>295</v>
      </c>
      <c r="BH104" s="73"/>
      <c r="BI104" s="63"/>
      <c r="BJ104" s="63"/>
      <c r="BK104" s="63"/>
      <c r="BL104" s="63"/>
    </row>
    <row r="105" spans="1:64" s="5" customFormat="1" ht="22.5" x14ac:dyDescent="0.25">
      <c r="A105" s="2" t="s">
        <v>399</v>
      </c>
      <c r="B105" s="3"/>
      <c r="C105" s="17" t="s">
        <v>651</v>
      </c>
      <c r="D105" s="18" t="s">
        <v>298</v>
      </c>
      <c r="E105" s="8">
        <v>8</v>
      </c>
      <c r="F105" s="14">
        <v>2861.1000000000004</v>
      </c>
      <c r="G105" s="14">
        <f>E105*F105</f>
        <v>22888.800000000003</v>
      </c>
      <c r="H105" s="14"/>
      <c r="I105" s="14">
        <f>E105*H105</f>
        <v>0</v>
      </c>
      <c r="J105" s="14">
        <f t="shared" si="9"/>
        <v>22888.800000000003</v>
      </c>
      <c r="BF105" s="6"/>
      <c r="BG105" s="1" t="s">
        <v>651</v>
      </c>
      <c r="BH105" s="11"/>
    </row>
    <row r="106" spans="1:64" s="66" customFormat="1" ht="33.75" x14ac:dyDescent="0.25">
      <c r="A106" s="67" t="s">
        <v>602</v>
      </c>
      <c r="B106" s="82" t="s">
        <v>300</v>
      </c>
      <c r="C106" s="69" t="s">
        <v>301</v>
      </c>
      <c r="D106" s="70" t="s">
        <v>302</v>
      </c>
      <c r="E106" s="86">
        <v>20</v>
      </c>
      <c r="F106" s="62"/>
      <c r="G106" s="62">
        <f>E106*F106</f>
        <v>0</v>
      </c>
      <c r="H106" s="62">
        <v>8640</v>
      </c>
      <c r="I106" s="62">
        <f>E106*H106</f>
        <v>172800</v>
      </c>
      <c r="J106" s="62">
        <f t="shared" si="9"/>
        <v>172800</v>
      </c>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4"/>
      <c r="BG106" s="65" t="s">
        <v>301</v>
      </c>
      <c r="BH106" s="73"/>
      <c r="BI106" s="63"/>
      <c r="BJ106" s="63"/>
      <c r="BK106" s="63"/>
      <c r="BL106" s="63"/>
    </row>
    <row r="107" spans="1:64" s="5" customFormat="1" ht="15" x14ac:dyDescent="0.25">
      <c r="A107" s="2" t="s">
        <v>603</v>
      </c>
      <c r="B107" s="3" t="s">
        <v>304</v>
      </c>
      <c r="C107" s="17" t="s">
        <v>305</v>
      </c>
      <c r="D107" s="18" t="s">
        <v>171</v>
      </c>
      <c r="E107" s="8">
        <v>3</v>
      </c>
      <c r="F107" s="14">
        <v>553.33333333333337</v>
      </c>
      <c r="G107" s="14">
        <f t="shared" ref="G107:G113" si="18">E107*F107</f>
        <v>1660</v>
      </c>
      <c r="H107" s="14"/>
      <c r="I107" s="14">
        <f t="shared" ref="I107:I113" si="19">E107*H107</f>
        <v>0</v>
      </c>
      <c r="J107" s="14">
        <f t="shared" si="9"/>
        <v>1660</v>
      </c>
      <c r="BF107" s="6"/>
      <c r="BG107" s="1" t="s">
        <v>305</v>
      </c>
      <c r="BH107" s="11"/>
    </row>
    <row r="108" spans="1:64" s="5" customFormat="1" ht="15" x14ac:dyDescent="0.25">
      <c r="A108" s="2" t="s">
        <v>652</v>
      </c>
      <c r="B108" s="3" t="s">
        <v>307</v>
      </c>
      <c r="C108" s="17" t="s">
        <v>308</v>
      </c>
      <c r="D108" s="18" t="s">
        <v>171</v>
      </c>
      <c r="E108" s="7">
        <v>14.4</v>
      </c>
      <c r="F108" s="14">
        <v>1850</v>
      </c>
      <c r="G108" s="14">
        <f t="shared" si="18"/>
        <v>26640</v>
      </c>
      <c r="H108" s="14"/>
      <c r="I108" s="14">
        <f t="shared" si="19"/>
        <v>0</v>
      </c>
      <c r="J108" s="14">
        <f t="shared" si="9"/>
        <v>26640</v>
      </c>
      <c r="BF108" s="6"/>
      <c r="BG108" s="1" t="s">
        <v>308</v>
      </c>
      <c r="BH108" s="11"/>
    </row>
    <row r="109" spans="1:64" s="5" customFormat="1" ht="22.5" x14ac:dyDescent="0.25">
      <c r="A109" s="2" t="s">
        <v>653</v>
      </c>
      <c r="B109" s="3" t="s">
        <v>310</v>
      </c>
      <c r="C109" s="17" t="s">
        <v>311</v>
      </c>
      <c r="D109" s="18" t="s">
        <v>243</v>
      </c>
      <c r="E109" s="25">
        <v>1.1999999999999999E-3</v>
      </c>
      <c r="F109" s="14">
        <v>1285000</v>
      </c>
      <c r="G109" s="14">
        <f t="shared" si="18"/>
        <v>1541.9999999999998</v>
      </c>
      <c r="H109" s="14"/>
      <c r="I109" s="14">
        <f t="shared" si="19"/>
        <v>0</v>
      </c>
      <c r="J109" s="14">
        <f t="shared" si="9"/>
        <v>1541.9999999999998</v>
      </c>
      <c r="BF109" s="6"/>
      <c r="BG109" s="1" t="s">
        <v>311</v>
      </c>
      <c r="BH109" s="11"/>
    </row>
    <row r="110" spans="1:64" s="5" customFormat="1" ht="22.5" x14ac:dyDescent="0.25">
      <c r="A110" s="2" t="s">
        <v>654</v>
      </c>
      <c r="B110" s="3"/>
      <c r="C110" s="17" t="s">
        <v>313</v>
      </c>
      <c r="D110" s="18" t="s">
        <v>174</v>
      </c>
      <c r="E110" s="8">
        <v>25</v>
      </c>
      <c r="F110" s="14">
        <v>687.50000000000011</v>
      </c>
      <c r="G110" s="14">
        <f t="shared" si="18"/>
        <v>17187.500000000004</v>
      </c>
      <c r="H110" s="14"/>
      <c r="I110" s="14">
        <f t="shared" si="19"/>
        <v>0</v>
      </c>
      <c r="J110" s="14">
        <f t="shared" si="9"/>
        <v>17187.500000000004</v>
      </c>
      <c r="BF110" s="6"/>
      <c r="BG110" s="1" t="s">
        <v>313</v>
      </c>
      <c r="BH110" s="11"/>
    </row>
    <row r="111" spans="1:64" s="5" customFormat="1" ht="15" x14ac:dyDescent="0.25">
      <c r="A111" s="2" t="s">
        <v>405</v>
      </c>
      <c r="B111" s="3"/>
      <c r="C111" s="17" t="s">
        <v>315</v>
      </c>
      <c r="D111" s="18" t="s">
        <v>174</v>
      </c>
      <c r="E111" s="8">
        <v>2</v>
      </c>
      <c r="F111" s="14">
        <v>49571.6</v>
      </c>
      <c r="G111" s="14">
        <f t="shared" si="18"/>
        <v>99143.2</v>
      </c>
      <c r="H111" s="14"/>
      <c r="I111" s="14">
        <f t="shared" si="19"/>
        <v>0</v>
      </c>
      <c r="J111" s="14">
        <f t="shared" si="9"/>
        <v>99143.2</v>
      </c>
      <c r="BF111" s="6"/>
      <c r="BG111" s="1" t="s">
        <v>315</v>
      </c>
      <c r="BH111" s="11"/>
    </row>
    <row r="112" spans="1:64" s="5" customFormat="1" ht="15" x14ac:dyDescent="0.25">
      <c r="A112" s="2" t="s">
        <v>406</v>
      </c>
      <c r="B112" s="3"/>
      <c r="C112" s="17" t="s">
        <v>317</v>
      </c>
      <c r="D112" s="18" t="s">
        <v>174</v>
      </c>
      <c r="E112" s="8">
        <v>20</v>
      </c>
      <c r="F112" s="14">
        <v>170.3</v>
      </c>
      <c r="G112" s="14">
        <f t="shared" si="18"/>
        <v>3406</v>
      </c>
      <c r="H112" s="14"/>
      <c r="I112" s="14">
        <f t="shared" si="19"/>
        <v>0</v>
      </c>
      <c r="J112" s="14">
        <f t="shared" si="9"/>
        <v>3406</v>
      </c>
      <c r="BF112" s="6"/>
      <c r="BG112" s="1" t="s">
        <v>317</v>
      </c>
      <c r="BH112" s="11"/>
    </row>
    <row r="113" spans="1:60" s="5" customFormat="1" ht="22.5" x14ac:dyDescent="0.25">
      <c r="A113" s="2" t="s">
        <v>407</v>
      </c>
      <c r="B113" s="3"/>
      <c r="C113" s="17" t="s">
        <v>319</v>
      </c>
      <c r="D113" s="18" t="s">
        <v>174</v>
      </c>
      <c r="E113" s="8">
        <v>30</v>
      </c>
      <c r="F113" s="14">
        <v>17339.400000000001</v>
      </c>
      <c r="G113" s="14">
        <f t="shared" si="18"/>
        <v>520182.00000000006</v>
      </c>
      <c r="H113" s="14"/>
      <c r="I113" s="14">
        <f t="shared" si="19"/>
        <v>0</v>
      </c>
      <c r="J113" s="14">
        <f t="shared" si="9"/>
        <v>520182.00000000006</v>
      </c>
      <c r="BF113" s="6"/>
      <c r="BG113" s="1" t="s">
        <v>319</v>
      </c>
      <c r="BH113" s="11"/>
    </row>
    <row r="114" spans="1:60" x14ac:dyDescent="0.25">
      <c r="G114" s="15">
        <f t="shared" ref="G114:I114" si="20">SUM(G3:G113)</f>
        <v>32740844.020180002</v>
      </c>
      <c r="H114" s="15"/>
      <c r="I114" s="15">
        <f t="shared" si="20"/>
        <v>6771139.212570399</v>
      </c>
      <c r="J114" s="15">
        <f>SUM(J3:J113)</f>
        <v>39511983.232750408</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P86"/>
  <sheetViews>
    <sheetView workbookViewId="0">
      <pane ySplit="1" topLeftCell="A2" activePane="bottomLeft" state="frozen"/>
      <selection pane="bottomLeft" activeCell="BP8" sqref="BP8"/>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70" width="18" style="1" customWidth="1"/>
    <col min="71" max="16384" width="9.140625" style="1"/>
  </cols>
  <sheetData>
    <row r="1" spans="1:68" ht="24" x14ac:dyDescent="0.25">
      <c r="A1" s="13" t="s">
        <v>1121</v>
      </c>
      <c r="B1" s="13" t="s">
        <v>1122</v>
      </c>
      <c r="C1" s="13" t="s">
        <v>1123</v>
      </c>
      <c r="D1" s="13" t="s">
        <v>1124</v>
      </c>
      <c r="E1" s="13" t="s">
        <v>1125</v>
      </c>
      <c r="F1" s="13" t="s">
        <v>1126</v>
      </c>
      <c r="G1" s="13" t="s">
        <v>1127</v>
      </c>
      <c r="H1" s="13" t="s">
        <v>1128</v>
      </c>
      <c r="I1" s="13" t="s">
        <v>1129</v>
      </c>
      <c r="J1" s="13" t="s">
        <v>1130</v>
      </c>
      <c r="BN1" s="89"/>
      <c r="BO1" s="90"/>
      <c r="BP1" s="91"/>
    </row>
    <row r="2" spans="1:68" s="5" customFormat="1" ht="15" x14ac:dyDescent="0.25">
      <c r="A2" s="21" t="s">
        <v>165</v>
      </c>
      <c r="B2" s="22"/>
      <c r="C2" s="29"/>
      <c r="D2" s="29"/>
      <c r="E2" s="22"/>
      <c r="BF2" s="6" t="s">
        <v>165</v>
      </c>
    </row>
    <row r="3" spans="1:68" s="66" customFormat="1" ht="33.75" x14ac:dyDescent="0.25">
      <c r="A3" s="67" t="s">
        <v>0</v>
      </c>
      <c r="B3" s="82" t="s">
        <v>166</v>
      </c>
      <c r="C3" s="69" t="s">
        <v>167</v>
      </c>
      <c r="D3" s="70" t="s">
        <v>168</v>
      </c>
      <c r="E3" s="83">
        <v>0.75849</v>
      </c>
      <c r="F3" s="62"/>
      <c r="G3" s="62">
        <f>E3*F3</f>
        <v>0</v>
      </c>
      <c r="H3" s="62">
        <f>(BN3/E3)*1.44</f>
        <v>0</v>
      </c>
      <c r="I3" s="62">
        <f>E3*H3</f>
        <v>0</v>
      </c>
      <c r="J3" s="62">
        <f t="shared" ref="J3" si="0">G3+I3</f>
        <v>0</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68" s="5" customFormat="1" ht="15" x14ac:dyDescent="0.25">
      <c r="A4" s="2" t="s">
        <v>4</v>
      </c>
      <c r="B4" s="3" t="s">
        <v>169</v>
      </c>
      <c r="C4" s="17" t="s">
        <v>170</v>
      </c>
      <c r="D4" s="18" t="s">
        <v>171</v>
      </c>
      <c r="E4" s="27">
        <v>1.350112</v>
      </c>
      <c r="F4" s="14">
        <v>380</v>
      </c>
      <c r="G4" s="14">
        <f>E4*F4</f>
        <v>513.04255999999998</v>
      </c>
      <c r="H4" s="14"/>
      <c r="I4" s="14">
        <f>E4*H4</f>
        <v>0</v>
      </c>
      <c r="J4" s="14">
        <f t="shared" ref="J4" si="1">G4+I4</f>
        <v>513.04255999999998</v>
      </c>
      <c r="BF4" s="6"/>
      <c r="BG4" s="1" t="s">
        <v>170</v>
      </c>
    </row>
    <row r="5" spans="1:68" s="5" customFormat="1" ht="33.75" x14ac:dyDescent="0.25">
      <c r="A5" s="2" t="s">
        <v>172</v>
      </c>
      <c r="B5" s="3"/>
      <c r="C5" s="17" t="s">
        <v>190</v>
      </c>
      <c r="D5" s="18" t="s">
        <v>174</v>
      </c>
      <c r="E5" s="8">
        <v>5</v>
      </c>
      <c r="F5" s="14">
        <v>2486.4839999999999</v>
      </c>
      <c r="G5" s="14">
        <f t="shared" ref="G5:G16" si="2">E5*F5</f>
        <v>12432.42</v>
      </c>
      <c r="H5" s="14"/>
      <c r="I5" s="14">
        <f t="shared" ref="I5:I16" si="3">E5*H5</f>
        <v>0</v>
      </c>
      <c r="J5" s="14">
        <f t="shared" ref="J5:J16" si="4">G5+I5</f>
        <v>12432.42</v>
      </c>
      <c r="BF5" s="6"/>
      <c r="BG5" s="1" t="s">
        <v>190</v>
      </c>
    </row>
    <row r="6" spans="1:68" s="5" customFormat="1" ht="33.75" x14ac:dyDescent="0.25">
      <c r="A6" s="2" t="s">
        <v>175</v>
      </c>
      <c r="B6" s="3"/>
      <c r="C6" s="17" t="s">
        <v>173</v>
      </c>
      <c r="D6" s="18" t="s">
        <v>174</v>
      </c>
      <c r="E6" s="8">
        <v>15</v>
      </c>
      <c r="F6" s="14">
        <v>21505.613999999998</v>
      </c>
      <c r="G6" s="14">
        <f t="shared" si="2"/>
        <v>322584.20999999996</v>
      </c>
      <c r="H6" s="14"/>
      <c r="I6" s="14">
        <f t="shared" si="3"/>
        <v>0</v>
      </c>
      <c r="J6" s="14">
        <f t="shared" si="4"/>
        <v>322584.20999999996</v>
      </c>
      <c r="BF6" s="6"/>
      <c r="BG6" s="1" t="s">
        <v>173</v>
      </c>
    </row>
    <row r="7" spans="1:68" s="5" customFormat="1" ht="45" x14ac:dyDescent="0.25">
      <c r="A7" s="2" t="s">
        <v>177</v>
      </c>
      <c r="B7" s="3"/>
      <c r="C7" s="17" t="s">
        <v>178</v>
      </c>
      <c r="D7" s="18" t="s">
        <v>174</v>
      </c>
      <c r="E7" s="8">
        <v>3</v>
      </c>
      <c r="F7" s="14">
        <v>102679.51200000002</v>
      </c>
      <c r="G7" s="14">
        <f t="shared" si="2"/>
        <v>308038.53600000008</v>
      </c>
      <c r="H7" s="14"/>
      <c r="I7" s="14">
        <f t="shared" si="3"/>
        <v>0</v>
      </c>
      <c r="J7" s="14">
        <f t="shared" si="4"/>
        <v>308038.53600000008</v>
      </c>
      <c r="BF7" s="6"/>
      <c r="BG7" s="1" t="s">
        <v>178</v>
      </c>
    </row>
    <row r="8" spans="1:68" s="5" customFormat="1" ht="33.75" x14ac:dyDescent="0.25">
      <c r="A8" s="2" t="s">
        <v>179</v>
      </c>
      <c r="B8" s="3"/>
      <c r="C8" s="17" t="s">
        <v>180</v>
      </c>
      <c r="D8" s="18" t="s">
        <v>174</v>
      </c>
      <c r="E8" s="8">
        <v>2</v>
      </c>
      <c r="F8" s="14">
        <v>40966.171999999999</v>
      </c>
      <c r="G8" s="14">
        <f t="shared" si="2"/>
        <v>81932.343999999997</v>
      </c>
      <c r="H8" s="14"/>
      <c r="I8" s="14">
        <f t="shared" si="3"/>
        <v>0</v>
      </c>
      <c r="J8" s="14">
        <f t="shared" si="4"/>
        <v>81932.343999999997</v>
      </c>
      <c r="BF8" s="6"/>
      <c r="BG8" s="1" t="s">
        <v>180</v>
      </c>
    </row>
    <row r="9" spans="1:68" s="5" customFormat="1" ht="33.75" x14ac:dyDescent="0.25">
      <c r="A9" s="2" t="s">
        <v>181</v>
      </c>
      <c r="B9" s="3"/>
      <c r="C9" s="17" t="s">
        <v>182</v>
      </c>
      <c r="D9" s="18" t="s">
        <v>174</v>
      </c>
      <c r="E9" s="8">
        <v>2</v>
      </c>
      <c r="F9" s="14">
        <v>40788.279999999992</v>
      </c>
      <c r="G9" s="14">
        <f t="shared" si="2"/>
        <v>81576.559999999983</v>
      </c>
      <c r="H9" s="14"/>
      <c r="I9" s="14">
        <f t="shared" si="3"/>
        <v>0</v>
      </c>
      <c r="J9" s="14">
        <f t="shared" si="4"/>
        <v>81576.559999999983</v>
      </c>
      <c r="BF9" s="6"/>
      <c r="BG9" s="1" t="s">
        <v>182</v>
      </c>
    </row>
    <row r="10" spans="1:68" s="5" customFormat="1" ht="33.75" x14ac:dyDescent="0.25">
      <c r="A10" s="2" t="s">
        <v>183</v>
      </c>
      <c r="B10" s="3"/>
      <c r="C10" s="17" t="s">
        <v>335</v>
      </c>
      <c r="D10" s="18" t="s">
        <v>174</v>
      </c>
      <c r="E10" s="8">
        <v>13</v>
      </c>
      <c r="F10" s="14">
        <v>121241.406</v>
      </c>
      <c r="G10" s="14">
        <f t="shared" si="2"/>
        <v>1576138.2779999999</v>
      </c>
      <c r="H10" s="14"/>
      <c r="I10" s="14">
        <f t="shared" si="3"/>
        <v>0</v>
      </c>
      <c r="J10" s="14">
        <f t="shared" si="4"/>
        <v>1576138.2779999999</v>
      </c>
      <c r="BF10" s="6"/>
      <c r="BG10" s="1" t="s">
        <v>335</v>
      </c>
    </row>
    <row r="11" spans="1:68" s="5" customFormat="1" ht="33.75" x14ac:dyDescent="0.25">
      <c r="A11" s="2" t="s">
        <v>185</v>
      </c>
      <c r="B11" s="3"/>
      <c r="C11" s="17" t="s">
        <v>336</v>
      </c>
      <c r="D11" s="18" t="s">
        <v>174</v>
      </c>
      <c r="E11" s="8">
        <v>2</v>
      </c>
      <c r="F11" s="14">
        <v>59392.852999999996</v>
      </c>
      <c r="G11" s="14">
        <f t="shared" si="2"/>
        <v>118785.70599999999</v>
      </c>
      <c r="H11" s="14"/>
      <c r="I11" s="14">
        <f t="shared" si="3"/>
        <v>0</v>
      </c>
      <c r="J11" s="14">
        <f t="shared" si="4"/>
        <v>118785.70599999999</v>
      </c>
      <c r="BF11" s="6"/>
      <c r="BG11" s="1" t="s">
        <v>336</v>
      </c>
    </row>
    <row r="12" spans="1:68" s="5" customFormat="1" ht="33.75" x14ac:dyDescent="0.25">
      <c r="A12" s="2" t="s">
        <v>187</v>
      </c>
      <c r="B12" s="3"/>
      <c r="C12" s="17" t="s">
        <v>337</v>
      </c>
      <c r="D12" s="18" t="s">
        <v>174</v>
      </c>
      <c r="E12" s="8">
        <v>2</v>
      </c>
      <c r="F12" s="14">
        <v>62228.166000000005</v>
      </c>
      <c r="G12" s="14">
        <f t="shared" si="2"/>
        <v>124456.33200000001</v>
      </c>
      <c r="H12" s="14"/>
      <c r="I12" s="14">
        <f t="shared" si="3"/>
        <v>0</v>
      </c>
      <c r="J12" s="14">
        <f t="shared" si="4"/>
        <v>124456.33200000001</v>
      </c>
      <c r="BF12" s="6"/>
      <c r="BG12" s="1" t="s">
        <v>337</v>
      </c>
    </row>
    <row r="13" spans="1:68" s="5" customFormat="1" ht="45" x14ac:dyDescent="0.25">
      <c r="A13" s="2" t="s">
        <v>189</v>
      </c>
      <c r="B13" s="3"/>
      <c r="C13" s="17" t="s">
        <v>186</v>
      </c>
      <c r="D13" s="18" t="s">
        <v>174</v>
      </c>
      <c r="E13" s="8">
        <v>2</v>
      </c>
      <c r="F13" s="14">
        <v>30773.964</v>
      </c>
      <c r="G13" s="14">
        <f t="shared" si="2"/>
        <v>61547.928</v>
      </c>
      <c r="H13" s="14"/>
      <c r="I13" s="14">
        <f t="shared" si="3"/>
        <v>0</v>
      </c>
      <c r="J13" s="14">
        <f t="shared" si="4"/>
        <v>61547.928</v>
      </c>
      <c r="BF13" s="6"/>
      <c r="BG13" s="1" t="s">
        <v>186</v>
      </c>
    </row>
    <row r="14" spans="1:68" s="5" customFormat="1" ht="45" x14ac:dyDescent="0.25">
      <c r="A14" s="2" t="s">
        <v>191</v>
      </c>
      <c r="B14" s="3"/>
      <c r="C14" s="17" t="s">
        <v>339</v>
      </c>
      <c r="D14" s="18" t="s">
        <v>174</v>
      </c>
      <c r="E14" s="8">
        <v>3</v>
      </c>
      <c r="F14" s="14">
        <v>38517.258000000002</v>
      </c>
      <c r="G14" s="14">
        <f t="shared" si="2"/>
        <v>115551.774</v>
      </c>
      <c r="H14" s="14"/>
      <c r="I14" s="14">
        <f t="shared" si="3"/>
        <v>0</v>
      </c>
      <c r="J14" s="14">
        <f t="shared" si="4"/>
        <v>115551.774</v>
      </c>
      <c r="BF14" s="6"/>
      <c r="BG14" s="1" t="s">
        <v>339</v>
      </c>
    </row>
    <row r="15" spans="1:68" s="5" customFormat="1" ht="45" x14ac:dyDescent="0.25">
      <c r="A15" s="2" t="s">
        <v>37</v>
      </c>
      <c r="B15" s="3"/>
      <c r="C15" s="17" t="s">
        <v>344</v>
      </c>
      <c r="D15" s="18" t="s">
        <v>174</v>
      </c>
      <c r="E15" s="8">
        <v>6</v>
      </c>
      <c r="F15" s="14">
        <v>4180.2539999999999</v>
      </c>
      <c r="G15" s="14">
        <f t="shared" si="2"/>
        <v>25081.523999999998</v>
      </c>
      <c r="H15" s="14"/>
      <c r="I15" s="14">
        <f t="shared" si="3"/>
        <v>0</v>
      </c>
      <c r="J15" s="14">
        <f t="shared" si="4"/>
        <v>25081.523999999998</v>
      </c>
      <c r="BF15" s="6"/>
      <c r="BG15" s="1" t="s">
        <v>344</v>
      </c>
    </row>
    <row r="16" spans="1:68" s="5" customFormat="1" ht="33.75" x14ac:dyDescent="0.25">
      <c r="A16" s="2" t="s">
        <v>40</v>
      </c>
      <c r="B16" s="3"/>
      <c r="C16" s="17" t="s">
        <v>195</v>
      </c>
      <c r="D16" s="18" t="s">
        <v>174</v>
      </c>
      <c r="E16" s="8">
        <v>2</v>
      </c>
      <c r="F16" s="14">
        <v>2663.4920000000002</v>
      </c>
      <c r="G16" s="14">
        <f t="shared" si="2"/>
        <v>5326.9840000000004</v>
      </c>
      <c r="H16" s="14"/>
      <c r="I16" s="14">
        <f t="shared" si="3"/>
        <v>0</v>
      </c>
      <c r="J16" s="14">
        <f t="shared" si="4"/>
        <v>5326.9840000000004</v>
      </c>
      <c r="BF16" s="6"/>
      <c r="BG16" s="1" t="s">
        <v>195</v>
      </c>
    </row>
    <row r="17" spans="1:67" s="66" customFormat="1" ht="33.75" x14ac:dyDescent="0.25">
      <c r="A17" s="67" t="s">
        <v>605</v>
      </c>
      <c r="B17" s="82" t="s">
        <v>320</v>
      </c>
      <c r="C17" s="69" t="s">
        <v>321</v>
      </c>
      <c r="D17" s="70" t="s">
        <v>168</v>
      </c>
      <c r="E17" s="83">
        <v>2.989E-2</v>
      </c>
      <c r="F17" s="62"/>
      <c r="G17" s="62">
        <f>E17*F17</f>
        <v>0</v>
      </c>
      <c r="H17" s="62">
        <v>392513.83199999999</v>
      </c>
      <c r="I17" s="62">
        <f>E17*H17</f>
        <v>11732.238438480001</v>
      </c>
      <c r="J17" s="62">
        <f t="shared" ref="J17:J71" si="5">G17+I17</f>
        <v>11732.238438480001</v>
      </c>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4"/>
      <c r="BG17" s="65" t="s">
        <v>321</v>
      </c>
      <c r="BH17" s="63"/>
      <c r="BI17" s="63"/>
      <c r="BJ17" s="63"/>
      <c r="BK17" s="63"/>
      <c r="BL17" s="63"/>
      <c r="BO17" s="95"/>
    </row>
    <row r="18" spans="1:67" s="5" customFormat="1" ht="15" x14ac:dyDescent="0.25">
      <c r="A18" s="2" t="s">
        <v>606</v>
      </c>
      <c r="B18" s="3" t="s">
        <v>169</v>
      </c>
      <c r="C18" s="17" t="s">
        <v>170</v>
      </c>
      <c r="D18" s="18" t="s">
        <v>171</v>
      </c>
      <c r="E18" s="27">
        <v>7.5921000000000002E-2</v>
      </c>
      <c r="F18" s="14">
        <v>380</v>
      </c>
      <c r="G18" s="14">
        <f t="shared" ref="G18:G25" si="6">E18*F18</f>
        <v>28.849980000000002</v>
      </c>
      <c r="H18" s="14"/>
      <c r="I18" s="14">
        <f t="shared" ref="I18:I25" si="7">E18*H18</f>
        <v>0</v>
      </c>
      <c r="J18" s="14">
        <f t="shared" si="5"/>
        <v>28.849980000000002</v>
      </c>
      <c r="BF18" s="6"/>
      <c r="BG18" s="1" t="s">
        <v>170</v>
      </c>
    </row>
    <row r="19" spans="1:67" s="5" customFormat="1" ht="33.75" x14ac:dyDescent="0.25">
      <c r="A19" s="2" t="s">
        <v>46</v>
      </c>
      <c r="B19" s="3"/>
      <c r="C19" s="17" t="s">
        <v>328</v>
      </c>
      <c r="D19" s="18" t="s">
        <v>174</v>
      </c>
      <c r="E19" s="8">
        <v>2</v>
      </c>
      <c r="F19" s="14">
        <v>2997.9560000000001</v>
      </c>
      <c r="G19" s="14">
        <f t="shared" si="6"/>
        <v>5995.9120000000003</v>
      </c>
      <c r="H19" s="14"/>
      <c r="I19" s="14">
        <f t="shared" si="7"/>
        <v>0</v>
      </c>
      <c r="J19" s="14">
        <f t="shared" si="5"/>
        <v>5995.9120000000003</v>
      </c>
      <c r="BF19" s="6"/>
      <c r="BG19" s="1" t="s">
        <v>328</v>
      </c>
    </row>
    <row r="20" spans="1:67" s="5" customFormat="1" ht="33.75" x14ac:dyDescent="0.25">
      <c r="A20" s="2" t="s">
        <v>48</v>
      </c>
      <c r="B20" s="3"/>
      <c r="C20" s="17" t="s">
        <v>192</v>
      </c>
      <c r="D20" s="18" t="s">
        <v>174</v>
      </c>
      <c r="E20" s="8">
        <v>5</v>
      </c>
      <c r="F20" s="14">
        <v>4861.7400000000007</v>
      </c>
      <c r="G20" s="14">
        <f t="shared" si="6"/>
        <v>24308.700000000004</v>
      </c>
      <c r="H20" s="14"/>
      <c r="I20" s="14">
        <f t="shared" si="7"/>
        <v>0</v>
      </c>
      <c r="J20" s="14">
        <f t="shared" si="5"/>
        <v>24308.700000000004</v>
      </c>
      <c r="BF20" s="6"/>
      <c r="BG20" s="1" t="s">
        <v>192</v>
      </c>
    </row>
    <row r="21" spans="1:67" s="5" customFormat="1" ht="15" x14ac:dyDescent="0.25">
      <c r="A21" s="2" t="s">
        <v>50</v>
      </c>
      <c r="B21" s="3"/>
      <c r="C21" s="17" t="s">
        <v>193</v>
      </c>
      <c r="D21" s="18" t="s">
        <v>39</v>
      </c>
      <c r="E21" s="8">
        <v>5</v>
      </c>
      <c r="F21" s="14">
        <v>391.15699999999998</v>
      </c>
      <c r="G21" s="14">
        <f t="shared" si="6"/>
        <v>1955.7849999999999</v>
      </c>
      <c r="H21" s="14"/>
      <c r="I21" s="14">
        <f t="shared" si="7"/>
        <v>0</v>
      </c>
      <c r="J21" s="14">
        <f t="shared" si="5"/>
        <v>1955.7849999999999</v>
      </c>
      <c r="BF21" s="6"/>
      <c r="BG21" s="1" t="s">
        <v>193</v>
      </c>
    </row>
    <row r="22" spans="1:67" s="5" customFormat="1" ht="33.75" x14ac:dyDescent="0.25">
      <c r="A22" s="2" t="s">
        <v>52</v>
      </c>
      <c r="B22" s="3"/>
      <c r="C22" s="17" t="s">
        <v>194</v>
      </c>
      <c r="D22" s="18" t="s">
        <v>174</v>
      </c>
      <c r="E22" s="8">
        <v>42</v>
      </c>
      <c r="F22" s="14">
        <v>1598.454</v>
      </c>
      <c r="G22" s="14">
        <f t="shared" si="6"/>
        <v>67135.067999999999</v>
      </c>
      <c r="H22" s="14"/>
      <c r="I22" s="14">
        <f t="shared" si="7"/>
        <v>0</v>
      </c>
      <c r="J22" s="14">
        <f t="shared" si="5"/>
        <v>67135.067999999999</v>
      </c>
      <c r="BF22" s="6"/>
      <c r="BG22" s="1" t="s">
        <v>194</v>
      </c>
    </row>
    <row r="23" spans="1:67" s="5" customFormat="1" ht="33.75" x14ac:dyDescent="0.25">
      <c r="A23" s="2" t="s">
        <v>54</v>
      </c>
      <c r="B23" s="3"/>
      <c r="C23" s="17" t="s">
        <v>196</v>
      </c>
      <c r="D23" s="18" t="s">
        <v>174</v>
      </c>
      <c r="E23" s="8">
        <v>148</v>
      </c>
      <c r="F23" s="14">
        <v>447.73300000000006</v>
      </c>
      <c r="G23" s="14">
        <f t="shared" si="6"/>
        <v>66264.484000000011</v>
      </c>
      <c r="H23" s="14"/>
      <c r="I23" s="14">
        <f t="shared" si="7"/>
        <v>0</v>
      </c>
      <c r="J23" s="14">
        <f t="shared" si="5"/>
        <v>66264.484000000011</v>
      </c>
      <c r="BF23" s="6"/>
      <c r="BG23" s="1" t="s">
        <v>196</v>
      </c>
    </row>
    <row r="24" spans="1:67" s="5" customFormat="1" ht="33.75" x14ac:dyDescent="0.25">
      <c r="A24" s="2" t="s">
        <v>56</v>
      </c>
      <c r="B24" s="3"/>
      <c r="C24" s="17" t="s">
        <v>197</v>
      </c>
      <c r="D24" s="18" t="s">
        <v>174</v>
      </c>
      <c r="E24" s="8">
        <v>16</v>
      </c>
      <c r="F24" s="14">
        <v>298.49299999999999</v>
      </c>
      <c r="G24" s="14">
        <f t="shared" si="6"/>
        <v>4775.8879999999999</v>
      </c>
      <c r="H24" s="14"/>
      <c r="I24" s="14">
        <f t="shared" si="7"/>
        <v>0</v>
      </c>
      <c r="J24" s="14">
        <f t="shared" si="5"/>
        <v>4775.8879999999999</v>
      </c>
      <c r="BF24" s="6"/>
      <c r="BG24" s="1" t="s">
        <v>197</v>
      </c>
    </row>
    <row r="25" spans="1:67" s="5" customFormat="1" ht="33.75" x14ac:dyDescent="0.25">
      <c r="A25" s="2" t="s">
        <v>58</v>
      </c>
      <c r="B25" s="3"/>
      <c r="C25" s="17" t="s">
        <v>198</v>
      </c>
      <c r="D25" s="18" t="s">
        <v>174</v>
      </c>
      <c r="E25" s="8">
        <v>85</v>
      </c>
      <c r="F25" s="14">
        <v>1336.9070000000002</v>
      </c>
      <c r="G25" s="14">
        <f t="shared" si="6"/>
        <v>113637.09500000002</v>
      </c>
      <c r="H25" s="14"/>
      <c r="I25" s="14">
        <f t="shared" si="7"/>
        <v>0</v>
      </c>
      <c r="J25" s="14">
        <f t="shared" si="5"/>
        <v>113637.09500000002</v>
      </c>
      <c r="BF25" s="6"/>
      <c r="BG25" s="1" t="s">
        <v>198</v>
      </c>
    </row>
    <row r="26" spans="1:67" s="66" customFormat="1" ht="22.5" x14ac:dyDescent="0.25">
      <c r="A26" s="67" t="s">
        <v>655</v>
      </c>
      <c r="B26" s="82" t="s">
        <v>200</v>
      </c>
      <c r="C26" s="69" t="s">
        <v>201</v>
      </c>
      <c r="D26" s="70" t="s">
        <v>3</v>
      </c>
      <c r="E26" s="83">
        <v>1.38425</v>
      </c>
      <c r="F26" s="62"/>
      <c r="G26" s="62">
        <f>E26*F26</f>
        <v>0</v>
      </c>
      <c r="H26" s="62">
        <f>(BN26/E26)*1.44</f>
        <v>0</v>
      </c>
      <c r="I26" s="62">
        <f>E26*H26</f>
        <v>0</v>
      </c>
      <c r="J26" s="62">
        <f t="shared" si="5"/>
        <v>0</v>
      </c>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4"/>
      <c r="BG26" s="65" t="s">
        <v>201</v>
      </c>
      <c r="BH26" s="63"/>
      <c r="BI26" s="63"/>
      <c r="BJ26" s="63"/>
      <c r="BK26" s="63"/>
      <c r="BL26" s="63"/>
      <c r="BN26" s="76"/>
      <c r="BO26" s="95"/>
    </row>
    <row r="27" spans="1:67" s="5" customFormat="1" ht="15" x14ac:dyDescent="0.25">
      <c r="A27" s="2" t="s">
        <v>656</v>
      </c>
      <c r="B27" s="3" t="s">
        <v>169</v>
      </c>
      <c r="C27" s="17" t="s">
        <v>170</v>
      </c>
      <c r="D27" s="18" t="s">
        <v>171</v>
      </c>
      <c r="E27" s="27">
        <v>1.730313</v>
      </c>
      <c r="F27" s="14">
        <v>380</v>
      </c>
      <c r="G27" s="14">
        <f t="shared" ref="G27:G51" si="8">E27*F27</f>
        <v>657.51894000000004</v>
      </c>
      <c r="H27" s="14"/>
      <c r="I27" s="14">
        <f t="shared" ref="I27:I51" si="9">E27*H27</f>
        <v>0</v>
      </c>
      <c r="J27" s="14">
        <f t="shared" si="5"/>
        <v>657.51894000000004</v>
      </c>
      <c r="BF27" s="6"/>
      <c r="BG27" s="1" t="s">
        <v>170</v>
      </c>
    </row>
    <row r="28" spans="1:67" s="5" customFormat="1" ht="22.5" x14ac:dyDescent="0.25">
      <c r="A28" s="2" t="s">
        <v>64</v>
      </c>
      <c r="B28" s="3"/>
      <c r="C28" s="17" t="s">
        <v>214</v>
      </c>
      <c r="D28" s="18" t="s">
        <v>174</v>
      </c>
      <c r="E28" s="8">
        <v>50</v>
      </c>
      <c r="F28" s="14">
        <v>12047.945</v>
      </c>
      <c r="G28" s="14">
        <f t="shared" si="8"/>
        <v>602397.25</v>
      </c>
      <c r="H28" s="14"/>
      <c r="I28" s="14">
        <f t="shared" si="9"/>
        <v>0</v>
      </c>
      <c r="J28" s="14">
        <f t="shared" si="5"/>
        <v>602397.25</v>
      </c>
      <c r="BF28" s="6"/>
      <c r="BG28" s="1" t="s">
        <v>214</v>
      </c>
    </row>
    <row r="29" spans="1:67" s="5" customFormat="1" ht="22.5" x14ac:dyDescent="0.25">
      <c r="A29" s="2" t="s">
        <v>66</v>
      </c>
      <c r="B29" s="3"/>
      <c r="C29" s="17" t="s">
        <v>203</v>
      </c>
      <c r="D29" s="18" t="s">
        <v>174</v>
      </c>
      <c r="E29" s="8">
        <v>5</v>
      </c>
      <c r="F29" s="14">
        <v>5883.8389999999999</v>
      </c>
      <c r="G29" s="14">
        <f t="shared" si="8"/>
        <v>29419.195</v>
      </c>
      <c r="H29" s="14"/>
      <c r="I29" s="14">
        <f t="shared" si="9"/>
        <v>0</v>
      </c>
      <c r="J29" s="14">
        <f t="shared" si="5"/>
        <v>29419.195</v>
      </c>
      <c r="BF29" s="6"/>
      <c r="BG29" s="1" t="s">
        <v>203</v>
      </c>
    </row>
    <row r="30" spans="1:67" s="5" customFormat="1" ht="22.5" x14ac:dyDescent="0.25">
      <c r="A30" s="2" t="s">
        <v>68</v>
      </c>
      <c r="B30" s="3"/>
      <c r="C30" s="17" t="s">
        <v>204</v>
      </c>
      <c r="D30" s="18" t="s">
        <v>174</v>
      </c>
      <c r="E30" s="8">
        <v>4</v>
      </c>
      <c r="F30" s="14">
        <v>7060.6120000000001</v>
      </c>
      <c r="G30" s="14">
        <f t="shared" si="8"/>
        <v>28242.448</v>
      </c>
      <c r="H30" s="14"/>
      <c r="I30" s="14">
        <f t="shared" si="9"/>
        <v>0</v>
      </c>
      <c r="J30" s="14">
        <f t="shared" si="5"/>
        <v>28242.448</v>
      </c>
      <c r="BF30" s="6"/>
      <c r="BG30" s="1" t="s">
        <v>204</v>
      </c>
    </row>
    <row r="31" spans="1:67" s="5" customFormat="1" ht="22.5" x14ac:dyDescent="0.25">
      <c r="A31" s="2" t="s">
        <v>70</v>
      </c>
      <c r="B31" s="3"/>
      <c r="C31" s="17" t="s">
        <v>657</v>
      </c>
      <c r="D31" s="18" t="s">
        <v>174</v>
      </c>
      <c r="E31" s="8">
        <v>57</v>
      </c>
      <c r="F31" s="14">
        <v>10232.768</v>
      </c>
      <c r="G31" s="14">
        <f t="shared" si="8"/>
        <v>583267.77599999995</v>
      </c>
      <c r="H31" s="14"/>
      <c r="I31" s="14">
        <f t="shared" si="9"/>
        <v>0</v>
      </c>
      <c r="J31" s="14">
        <f t="shared" si="5"/>
        <v>583267.77599999995</v>
      </c>
      <c r="BF31" s="6"/>
      <c r="BG31" s="1" t="s">
        <v>657</v>
      </c>
    </row>
    <row r="32" spans="1:67" s="5" customFormat="1" ht="22.5" x14ac:dyDescent="0.25">
      <c r="A32" s="2" t="s">
        <v>72</v>
      </c>
      <c r="B32" s="3"/>
      <c r="C32" s="17" t="s">
        <v>643</v>
      </c>
      <c r="D32" s="18" t="s">
        <v>174</v>
      </c>
      <c r="E32" s="8">
        <v>10</v>
      </c>
      <c r="F32" s="14">
        <v>5077.2930000000006</v>
      </c>
      <c r="G32" s="14">
        <f t="shared" si="8"/>
        <v>50772.930000000008</v>
      </c>
      <c r="H32" s="14"/>
      <c r="I32" s="14">
        <f t="shared" si="9"/>
        <v>0</v>
      </c>
      <c r="J32" s="14">
        <f t="shared" si="5"/>
        <v>50772.930000000008</v>
      </c>
      <c r="BF32" s="6"/>
      <c r="BG32" s="1" t="s">
        <v>643</v>
      </c>
    </row>
    <row r="33" spans="1:60" s="5" customFormat="1" ht="22.5" x14ac:dyDescent="0.25">
      <c r="A33" s="2" t="s">
        <v>74</v>
      </c>
      <c r="B33" s="3"/>
      <c r="C33" s="17" t="s">
        <v>213</v>
      </c>
      <c r="D33" s="18" t="s">
        <v>174</v>
      </c>
      <c r="E33" s="8">
        <v>15</v>
      </c>
      <c r="F33" s="14">
        <v>12788.373</v>
      </c>
      <c r="G33" s="14">
        <f t="shared" si="8"/>
        <v>191825.595</v>
      </c>
      <c r="H33" s="14"/>
      <c r="I33" s="14">
        <f t="shared" si="9"/>
        <v>0</v>
      </c>
      <c r="J33" s="14">
        <f t="shared" si="5"/>
        <v>191825.595</v>
      </c>
      <c r="BF33" s="6"/>
      <c r="BG33" s="1" t="s">
        <v>213</v>
      </c>
    </row>
    <row r="34" spans="1:60" s="5" customFormat="1" ht="22.5" x14ac:dyDescent="0.25">
      <c r="A34" s="2" t="s">
        <v>76</v>
      </c>
      <c r="B34" s="3"/>
      <c r="C34" s="17" t="s">
        <v>215</v>
      </c>
      <c r="D34" s="18" t="s">
        <v>174</v>
      </c>
      <c r="E34" s="8">
        <v>33</v>
      </c>
      <c r="F34" s="14">
        <v>1504.4770000000001</v>
      </c>
      <c r="G34" s="14">
        <f t="shared" si="8"/>
        <v>49647.741000000002</v>
      </c>
      <c r="H34" s="14"/>
      <c r="I34" s="14">
        <f t="shared" si="9"/>
        <v>0</v>
      </c>
      <c r="J34" s="14">
        <f t="shared" si="5"/>
        <v>49647.741000000002</v>
      </c>
      <c r="BF34" s="6"/>
      <c r="BG34" s="1" t="s">
        <v>215</v>
      </c>
    </row>
    <row r="35" spans="1:60" s="5" customFormat="1" ht="22.5" x14ac:dyDescent="0.25">
      <c r="A35" s="2" t="s">
        <v>78</v>
      </c>
      <c r="B35" s="3"/>
      <c r="C35" s="17" t="s">
        <v>216</v>
      </c>
      <c r="D35" s="18" t="s">
        <v>174</v>
      </c>
      <c r="E35" s="8">
        <v>137</v>
      </c>
      <c r="F35" s="14">
        <v>822.78300000000002</v>
      </c>
      <c r="G35" s="14">
        <f t="shared" si="8"/>
        <v>112721.27100000001</v>
      </c>
      <c r="H35" s="14"/>
      <c r="I35" s="14">
        <f t="shared" si="9"/>
        <v>0</v>
      </c>
      <c r="J35" s="14">
        <f t="shared" si="5"/>
        <v>112721.27100000001</v>
      </c>
      <c r="BF35" s="6"/>
      <c r="BG35" s="1" t="s">
        <v>216</v>
      </c>
    </row>
    <row r="36" spans="1:60" s="5" customFormat="1" ht="45" x14ac:dyDescent="0.25">
      <c r="A36" s="2" t="s">
        <v>80</v>
      </c>
      <c r="B36" s="3"/>
      <c r="C36" s="17" t="s">
        <v>217</v>
      </c>
      <c r="D36" s="18" t="s">
        <v>174</v>
      </c>
      <c r="E36" s="8">
        <v>22</v>
      </c>
      <c r="F36" s="14">
        <v>592.0200000000001</v>
      </c>
      <c r="G36" s="14">
        <f t="shared" si="8"/>
        <v>13024.440000000002</v>
      </c>
      <c r="H36" s="14"/>
      <c r="I36" s="14">
        <f t="shared" si="9"/>
        <v>0</v>
      </c>
      <c r="J36" s="14">
        <f t="shared" si="5"/>
        <v>13024.440000000002</v>
      </c>
      <c r="BF36" s="6"/>
      <c r="BG36" s="1" t="s">
        <v>217</v>
      </c>
    </row>
    <row r="37" spans="1:60" s="5" customFormat="1" ht="22.5" x14ac:dyDescent="0.25">
      <c r="A37" s="2" t="s">
        <v>82</v>
      </c>
      <c r="B37" s="3"/>
      <c r="C37" s="17" t="s">
        <v>218</v>
      </c>
      <c r="D37" s="18" t="s">
        <v>174</v>
      </c>
      <c r="E37" s="8">
        <v>7</v>
      </c>
      <c r="F37" s="14">
        <v>4672.1870000000008</v>
      </c>
      <c r="G37" s="14">
        <f t="shared" si="8"/>
        <v>32705.309000000005</v>
      </c>
      <c r="H37" s="14"/>
      <c r="I37" s="14">
        <f t="shared" si="9"/>
        <v>0</v>
      </c>
      <c r="J37" s="14">
        <f t="shared" si="5"/>
        <v>32705.309000000005</v>
      </c>
      <c r="BF37" s="6"/>
      <c r="BG37" s="1" t="s">
        <v>218</v>
      </c>
    </row>
    <row r="38" spans="1:60" s="5" customFormat="1" ht="22.5" x14ac:dyDescent="0.25">
      <c r="A38" s="2" t="s">
        <v>84</v>
      </c>
      <c r="B38" s="3"/>
      <c r="C38" s="17" t="s">
        <v>220</v>
      </c>
      <c r="D38" s="18" t="s">
        <v>174</v>
      </c>
      <c r="E38" s="8">
        <v>61</v>
      </c>
      <c r="F38" s="14">
        <v>5494.4296875</v>
      </c>
      <c r="G38" s="14">
        <f t="shared" si="8"/>
        <v>335160.2109375</v>
      </c>
      <c r="H38" s="14"/>
      <c r="I38" s="14">
        <f t="shared" si="9"/>
        <v>0</v>
      </c>
      <c r="J38" s="14">
        <f t="shared" si="5"/>
        <v>335160.2109375</v>
      </c>
      <c r="BF38" s="6"/>
      <c r="BG38" s="1" t="s">
        <v>220</v>
      </c>
    </row>
    <row r="39" spans="1:60" s="5" customFormat="1" ht="22.5" x14ac:dyDescent="0.25">
      <c r="A39" s="2" t="s">
        <v>86</v>
      </c>
      <c r="B39" s="3"/>
      <c r="C39" s="17" t="s">
        <v>658</v>
      </c>
      <c r="D39" s="18" t="s">
        <v>174</v>
      </c>
      <c r="E39" s="8">
        <v>5</v>
      </c>
      <c r="F39" s="14">
        <v>36440.313000000002</v>
      </c>
      <c r="G39" s="14">
        <f t="shared" si="8"/>
        <v>182201.565</v>
      </c>
      <c r="H39" s="14"/>
      <c r="I39" s="14">
        <f t="shared" si="9"/>
        <v>0</v>
      </c>
      <c r="J39" s="14">
        <f t="shared" si="5"/>
        <v>182201.565</v>
      </c>
      <c r="BF39" s="6"/>
      <c r="BG39" s="1" t="s">
        <v>658</v>
      </c>
    </row>
    <row r="40" spans="1:60" s="5" customFormat="1" ht="22.5" x14ac:dyDescent="0.25">
      <c r="A40" s="2" t="s">
        <v>88</v>
      </c>
      <c r="B40" s="3"/>
      <c r="C40" s="17" t="s">
        <v>659</v>
      </c>
      <c r="D40" s="18" t="s">
        <v>174</v>
      </c>
      <c r="E40" s="8">
        <v>5</v>
      </c>
      <c r="F40" s="14">
        <v>8438.9760000000006</v>
      </c>
      <c r="G40" s="14">
        <f t="shared" si="8"/>
        <v>42194.880000000005</v>
      </c>
      <c r="H40" s="14"/>
      <c r="I40" s="14">
        <f t="shared" si="9"/>
        <v>0</v>
      </c>
      <c r="J40" s="14">
        <f t="shared" si="5"/>
        <v>42194.880000000005</v>
      </c>
      <c r="BF40" s="6"/>
      <c r="BG40" s="1" t="s">
        <v>659</v>
      </c>
    </row>
    <row r="41" spans="1:60" s="5" customFormat="1" ht="22.5" x14ac:dyDescent="0.25">
      <c r="A41" s="2" t="s">
        <v>90</v>
      </c>
      <c r="B41" s="3"/>
      <c r="C41" s="17" t="s">
        <v>221</v>
      </c>
      <c r="D41" s="18" t="s">
        <v>174</v>
      </c>
      <c r="E41" s="8">
        <v>29</v>
      </c>
      <c r="F41" s="14">
        <v>170</v>
      </c>
      <c r="G41" s="14">
        <f t="shared" si="8"/>
        <v>4930</v>
      </c>
      <c r="H41" s="14"/>
      <c r="I41" s="14">
        <f t="shared" si="9"/>
        <v>0</v>
      </c>
      <c r="J41" s="14">
        <f t="shared" si="5"/>
        <v>4930</v>
      </c>
      <c r="BF41" s="6"/>
      <c r="BG41" s="1" t="s">
        <v>221</v>
      </c>
      <c r="BH41" s="11"/>
    </row>
    <row r="42" spans="1:60" s="5" customFormat="1" ht="22.5" x14ac:dyDescent="0.25">
      <c r="A42" s="2" t="s">
        <v>92</v>
      </c>
      <c r="B42" s="3"/>
      <c r="C42" s="17" t="s">
        <v>223</v>
      </c>
      <c r="D42" s="18" t="s">
        <v>174</v>
      </c>
      <c r="E42" s="8">
        <v>66</v>
      </c>
      <c r="F42" s="14">
        <v>1163.4739999999999</v>
      </c>
      <c r="G42" s="14">
        <f t="shared" si="8"/>
        <v>76789.284</v>
      </c>
      <c r="H42" s="14"/>
      <c r="I42" s="14">
        <f t="shared" si="9"/>
        <v>0</v>
      </c>
      <c r="J42" s="14">
        <f t="shared" si="5"/>
        <v>76789.284</v>
      </c>
      <c r="BF42" s="6"/>
      <c r="BG42" s="1" t="s">
        <v>223</v>
      </c>
      <c r="BH42" s="11"/>
    </row>
    <row r="43" spans="1:60" s="5" customFormat="1" ht="33.75" x14ac:dyDescent="0.25">
      <c r="A43" s="2" t="s">
        <v>94</v>
      </c>
      <c r="B43" s="3"/>
      <c r="C43" s="17" t="s">
        <v>224</v>
      </c>
      <c r="D43" s="18" t="s">
        <v>174</v>
      </c>
      <c r="E43" s="8">
        <v>69</v>
      </c>
      <c r="F43" s="14">
        <v>231.47800000000001</v>
      </c>
      <c r="G43" s="14">
        <f t="shared" si="8"/>
        <v>15971.982</v>
      </c>
      <c r="H43" s="14"/>
      <c r="I43" s="14">
        <f t="shared" si="9"/>
        <v>0</v>
      </c>
      <c r="J43" s="14">
        <f t="shared" si="5"/>
        <v>15971.982</v>
      </c>
      <c r="BF43" s="6"/>
      <c r="BG43" s="1" t="s">
        <v>224</v>
      </c>
      <c r="BH43" s="11"/>
    </row>
    <row r="44" spans="1:60" s="5" customFormat="1" ht="22.5" x14ac:dyDescent="0.25">
      <c r="A44" s="2" t="s">
        <v>96</v>
      </c>
      <c r="B44" s="3"/>
      <c r="C44" s="17" t="s">
        <v>225</v>
      </c>
      <c r="D44" s="18" t="s">
        <v>226</v>
      </c>
      <c r="E44" s="8">
        <v>50</v>
      </c>
      <c r="F44" s="14">
        <v>260.61750000000001</v>
      </c>
      <c r="G44" s="14">
        <f t="shared" si="8"/>
        <v>13030.875</v>
      </c>
      <c r="H44" s="14"/>
      <c r="I44" s="14">
        <f t="shared" si="9"/>
        <v>0</v>
      </c>
      <c r="J44" s="14">
        <f t="shared" si="5"/>
        <v>13030.875</v>
      </c>
      <c r="BF44" s="6"/>
      <c r="BG44" s="1" t="s">
        <v>225</v>
      </c>
      <c r="BH44" s="11"/>
    </row>
    <row r="45" spans="1:60" s="5" customFormat="1" ht="33.75" x14ac:dyDescent="0.25">
      <c r="A45" s="2" t="s">
        <v>98</v>
      </c>
      <c r="B45" s="3"/>
      <c r="C45" s="17" t="s">
        <v>227</v>
      </c>
      <c r="D45" s="18" t="s">
        <v>174</v>
      </c>
      <c r="E45" s="8">
        <v>85</v>
      </c>
      <c r="F45" s="14">
        <v>138.28100000000001</v>
      </c>
      <c r="G45" s="14">
        <f t="shared" si="8"/>
        <v>11753.885</v>
      </c>
      <c r="H45" s="14"/>
      <c r="I45" s="14">
        <f t="shared" si="9"/>
        <v>0</v>
      </c>
      <c r="J45" s="14">
        <f t="shared" si="5"/>
        <v>11753.885</v>
      </c>
      <c r="BF45" s="6"/>
      <c r="BG45" s="1" t="s">
        <v>227</v>
      </c>
      <c r="BH45" s="11"/>
    </row>
    <row r="46" spans="1:60" s="5" customFormat="1" ht="33.75" x14ac:dyDescent="0.25">
      <c r="A46" s="2" t="s">
        <v>100</v>
      </c>
      <c r="B46" s="3"/>
      <c r="C46" s="17" t="s">
        <v>228</v>
      </c>
      <c r="D46" s="18" t="s">
        <v>174</v>
      </c>
      <c r="E46" s="8">
        <v>386</v>
      </c>
      <c r="F46" s="14">
        <v>280.31900000000002</v>
      </c>
      <c r="G46" s="14">
        <f t="shared" si="8"/>
        <v>108203.13400000001</v>
      </c>
      <c r="H46" s="14"/>
      <c r="I46" s="14">
        <f t="shared" si="9"/>
        <v>0</v>
      </c>
      <c r="J46" s="14">
        <f t="shared" si="5"/>
        <v>108203.13400000001</v>
      </c>
      <c r="BF46" s="6"/>
      <c r="BG46" s="1" t="s">
        <v>228</v>
      </c>
      <c r="BH46" s="11"/>
    </row>
    <row r="47" spans="1:60" s="5" customFormat="1" ht="33.75" x14ac:dyDescent="0.25">
      <c r="A47" s="2" t="s">
        <v>102</v>
      </c>
      <c r="B47" s="3"/>
      <c r="C47" s="17" t="s">
        <v>229</v>
      </c>
      <c r="D47" s="18" t="s">
        <v>174</v>
      </c>
      <c r="E47" s="8">
        <v>170</v>
      </c>
      <c r="F47" s="14">
        <v>215.18900000000002</v>
      </c>
      <c r="G47" s="14">
        <f t="shared" si="8"/>
        <v>36582.130000000005</v>
      </c>
      <c r="H47" s="14"/>
      <c r="I47" s="14">
        <f t="shared" si="9"/>
        <v>0</v>
      </c>
      <c r="J47" s="14">
        <f t="shared" si="5"/>
        <v>36582.130000000005</v>
      </c>
      <c r="BF47" s="6"/>
      <c r="BG47" s="1" t="s">
        <v>229</v>
      </c>
      <c r="BH47" s="11"/>
    </row>
    <row r="48" spans="1:60" s="5" customFormat="1" ht="33.75" x14ac:dyDescent="0.25">
      <c r="A48" s="2" t="s">
        <v>104</v>
      </c>
      <c r="B48" s="3"/>
      <c r="C48" s="17" t="s">
        <v>230</v>
      </c>
      <c r="D48" s="18" t="s">
        <v>174</v>
      </c>
      <c r="E48" s="8">
        <v>234</v>
      </c>
      <c r="F48" s="14">
        <v>354.28899999999999</v>
      </c>
      <c r="G48" s="14">
        <f t="shared" si="8"/>
        <v>82903.626000000004</v>
      </c>
      <c r="H48" s="14"/>
      <c r="I48" s="14">
        <f t="shared" si="9"/>
        <v>0</v>
      </c>
      <c r="J48" s="14">
        <f t="shared" si="5"/>
        <v>82903.626000000004</v>
      </c>
      <c r="BF48" s="6"/>
      <c r="BG48" s="1" t="s">
        <v>230</v>
      </c>
      <c r="BH48" s="11"/>
    </row>
    <row r="49" spans="1:67" s="5" customFormat="1" ht="33.75" x14ac:dyDescent="0.25">
      <c r="A49" s="2" t="s">
        <v>106</v>
      </c>
      <c r="B49" s="3"/>
      <c r="C49" s="17" t="s">
        <v>231</v>
      </c>
      <c r="D49" s="18" t="s">
        <v>174</v>
      </c>
      <c r="E49" s="8">
        <v>99</v>
      </c>
      <c r="F49" s="14">
        <v>728.45500000000004</v>
      </c>
      <c r="G49" s="14">
        <f t="shared" si="8"/>
        <v>72117.044999999998</v>
      </c>
      <c r="H49" s="14"/>
      <c r="I49" s="14">
        <f t="shared" si="9"/>
        <v>0</v>
      </c>
      <c r="J49" s="14">
        <f t="shared" si="5"/>
        <v>72117.044999999998</v>
      </c>
      <c r="BF49" s="6"/>
      <c r="BG49" s="1" t="s">
        <v>231</v>
      </c>
      <c r="BH49" s="11"/>
    </row>
    <row r="50" spans="1:67" s="5" customFormat="1" ht="22.5" x14ac:dyDescent="0.25">
      <c r="A50" s="2" t="s">
        <v>108</v>
      </c>
      <c r="B50" s="3"/>
      <c r="C50" s="17" t="s">
        <v>232</v>
      </c>
      <c r="D50" s="18" t="s">
        <v>233</v>
      </c>
      <c r="E50" s="8">
        <v>1</v>
      </c>
      <c r="F50" s="14">
        <v>1729.2</v>
      </c>
      <c r="G50" s="14">
        <f t="shared" si="8"/>
        <v>1729.2</v>
      </c>
      <c r="H50" s="14"/>
      <c r="I50" s="14">
        <f t="shared" si="9"/>
        <v>0</v>
      </c>
      <c r="J50" s="14">
        <f t="shared" si="5"/>
        <v>1729.2</v>
      </c>
      <c r="BF50" s="6"/>
      <c r="BG50" s="1" t="s">
        <v>232</v>
      </c>
      <c r="BH50" s="11"/>
    </row>
    <row r="51" spans="1:67" s="5" customFormat="1" ht="22.5" x14ac:dyDescent="0.25">
      <c r="A51" s="2" t="s">
        <v>110</v>
      </c>
      <c r="B51" s="3"/>
      <c r="C51" s="17" t="s">
        <v>235</v>
      </c>
      <c r="D51" s="18" t="s">
        <v>233</v>
      </c>
      <c r="E51" s="8">
        <v>3</v>
      </c>
      <c r="F51" s="14">
        <v>39912.678399999997</v>
      </c>
      <c r="G51" s="14">
        <f t="shared" si="8"/>
        <v>119738.03519999998</v>
      </c>
      <c r="H51" s="14"/>
      <c r="I51" s="14">
        <f t="shared" si="9"/>
        <v>0</v>
      </c>
      <c r="J51" s="14">
        <f t="shared" si="5"/>
        <v>119738.03519999998</v>
      </c>
      <c r="BF51" s="6"/>
      <c r="BG51" s="1" t="s">
        <v>235</v>
      </c>
      <c r="BH51" s="11"/>
    </row>
    <row r="52" spans="1:67" s="66" customFormat="1" ht="56.25" x14ac:dyDescent="0.25">
      <c r="A52" s="67" t="s">
        <v>660</v>
      </c>
      <c r="B52" s="82" t="s">
        <v>257</v>
      </c>
      <c r="C52" s="69" t="s">
        <v>258</v>
      </c>
      <c r="D52" s="70" t="s">
        <v>259</v>
      </c>
      <c r="E52" s="87">
        <v>0.186667</v>
      </c>
      <c r="F52" s="62"/>
      <c r="G52" s="62">
        <f>E52*F52</f>
        <v>0</v>
      </c>
      <c r="H52" s="62">
        <v>7696.1376</v>
      </c>
      <c r="I52" s="62">
        <f>E52*H52</f>
        <v>1436.6149173792001</v>
      </c>
      <c r="J52" s="62">
        <f t="shared" si="5"/>
        <v>1436.6149173792001</v>
      </c>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4"/>
      <c r="BG52" s="65" t="s">
        <v>258</v>
      </c>
      <c r="BH52" s="73"/>
      <c r="BI52" s="63"/>
      <c r="BJ52" s="63"/>
      <c r="BK52" s="63"/>
      <c r="BL52" s="63"/>
      <c r="BO52" s="95"/>
    </row>
    <row r="53" spans="1:67" s="5" customFormat="1" ht="15" x14ac:dyDescent="0.25">
      <c r="A53" s="2" t="s">
        <v>661</v>
      </c>
      <c r="B53" s="3" t="s">
        <v>260</v>
      </c>
      <c r="C53" s="17" t="s">
        <v>261</v>
      </c>
      <c r="D53" s="18" t="s">
        <v>243</v>
      </c>
      <c r="E53" s="25">
        <v>2.8E-3</v>
      </c>
      <c r="F53" s="14">
        <v>1850000</v>
      </c>
      <c r="G53" s="14">
        <f t="shared" ref="G53:G54" si="10">E53*F53</f>
        <v>5180</v>
      </c>
      <c r="H53" s="14"/>
      <c r="I53" s="14">
        <f t="shared" ref="I53:I54" si="11">E53*H53</f>
        <v>0</v>
      </c>
      <c r="J53" s="14">
        <f t="shared" si="5"/>
        <v>5180</v>
      </c>
      <c r="BF53" s="6"/>
      <c r="BG53" s="1" t="s">
        <v>261</v>
      </c>
      <c r="BH53" s="11"/>
    </row>
    <row r="54" spans="1:67" s="5" customFormat="1" ht="22.5" x14ac:dyDescent="0.25">
      <c r="A54" s="2" t="s">
        <v>116</v>
      </c>
      <c r="B54" s="3" t="s">
        <v>262</v>
      </c>
      <c r="C54" s="17" t="s">
        <v>263</v>
      </c>
      <c r="D54" s="18" t="s">
        <v>174</v>
      </c>
      <c r="E54" s="8">
        <v>7</v>
      </c>
      <c r="F54" s="14">
        <v>5480.96</v>
      </c>
      <c r="G54" s="14">
        <f t="shared" si="10"/>
        <v>38366.720000000001</v>
      </c>
      <c r="H54" s="14"/>
      <c r="I54" s="14">
        <f t="shared" si="11"/>
        <v>0</v>
      </c>
      <c r="J54" s="14">
        <f t="shared" si="5"/>
        <v>38366.720000000001</v>
      </c>
      <c r="BF54" s="6"/>
      <c r="BG54" s="1" t="s">
        <v>263</v>
      </c>
      <c r="BH54" s="11"/>
    </row>
    <row r="55" spans="1:67" s="66" customFormat="1" ht="33.75" x14ac:dyDescent="0.25">
      <c r="A55" s="67" t="s">
        <v>236</v>
      </c>
      <c r="B55" s="82" t="s">
        <v>237</v>
      </c>
      <c r="C55" s="69" t="s">
        <v>238</v>
      </c>
      <c r="D55" s="70" t="s">
        <v>239</v>
      </c>
      <c r="E55" s="72">
        <v>3.6</v>
      </c>
      <c r="F55" s="62"/>
      <c r="G55" s="62">
        <f>E55*F55</f>
        <v>0</v>
      </c>
      <c r="H55" s="62">
        <f>(BN55/E55)*1.44</f>
        <v>0</v>
      </c>
      <c r="I55" s="62">
        <f>E55*H55</f>
        <v>0</v>
      </c>
      <c r="J55" s="62">
        <f t="shared" si="5"/>
        <v>0</v>
      </c>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4"/>
      <c r="BG55" s="65" t="s">
        <v>238</v>
      </c>
      <c r="BH55" s="73"/>
      <c r="BI55" s="63"/>
      <c r="BJ55" s="63"/>
      <c r="BK55" s="63"/>
      <c r="BL55" s="63"/>
      <c r="BO55" s="95"/>
    </row>
    <row r="56" spans="1:67" s="5" customFormat="1" ht="22.5" x14ac:dyDescent="0.25">
      <c r="A56" s="2" t="s">
        <v>240</v>
      </c>
      <c r="B56" s="3" t="s">
        <v>241</v>
      </c>
      <c r="C56" s="17" t="s">
        <v>242</v>
      </c>
      <c r="D56" s="18" t="s">
        <v>243</v>
      </c>
      <c r="E56" s="25">
        <v>3.5999999999999999E-3</v>
      </c>
      <c r="F56" s="14">
        <v>160000</v>
      </c>
      <c r="G56" s="14">
        <f t="shared" ref="G56:G57" si="12">E56*F56</f>
        <v>576</v>
      </c>
      <c r="H56" s="14"/>
      <c r="I56" s="14">
        <f t="shared" ref="I56:I57" si="13">E56*H56</f>
        <v>0</v>
      </c>
      <c r="J56" s="14">
        <f t="shared" si="5"/>
        <v>576</v>
      </c>
      <c r="BF56" s="6"/>
      <c r="BG56" s="1" t="s">
        <v>242</v>
      </c>
      <c r="BH56" s="11"/>
    </row>
    <row r="57" spans="1:67" s="5" customFormat="1" ht="33.75" x14ac:dyDescent="0.25">
      <c r="A57" s="2" t="s">
        <v>122</v>
      </c>
      <c r="B57" s="3"/>
      <c r="C57" s="17" t="s">
        <v>244</v>
      </c>
      <c r="D57" s="18" t="s">
        <v>174</v>
      </c>
      <c r="E57" s="8">
        <v>36</v>
      </c>
      <c r="F57" s="14">
        <v>2241.92</v>
      </c>
      <c r="G57" s="14">
        <f t="shared" si="12"/>
        <v>80709.119999999995</v>
      </c>
      <c r="H57" s="14"/>
      <c r="I57" s="14">
        <f t="shared" si="13"/>
        <v>0</v>
      </c>
      <c r="J57" s="14">
        <f t="shared" si="5"/>
        <v>80709.119999999995</v>
      </c>
      <c r="BF57" s="6"/>
      <c r="BG57" s="1" t="s">
        <v>244</v>
      </c>
      <c r="BH57" s="11"/>
    </row>
    <row r="58" spans="1:67" s="66" customFormat="1" ht="33.75" x14ac:dyDescent="0.25">
      <c r="A58" s="67" t="s">
        <v>245</v>
      </c>
      <c r="B58" s="82" t="s">
        <v>143</v>
      </c>
      <c r="C58" s="69" t="s">
        <v>144</v>
      </c>
      <c r="D58" s="70" t="s">
        <v>3</v>
      </c>
      <c r="E58" s="72">
        <v>0.5</v>
      </c>
      <c r="F58" s="62"/>
      <c r="G58" s="62">
        <f>E58*F58</f>
        <v>0</v>
      </c>
      <c r="H58" s="62">
        <f>(BN58/E58)*1.44</f>
        <v>0</v>
      </c>
      <c r="I58" s="62">
        <f>E58*H58</f>
        <v>0</v>
      </c>
      <c r="J58" s="62">
        <f t="shared" si="5"/>
        <v>0</v>
      </c>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4"/>
      <c r="BG58" s="65" t="s">
        <v>144</v>
      </c>
      <c r="BH58" s="73"/>
      <c r="BI58" s="63"/>
      <c r="BJ58" s="63"/>
      <c r="BK58" s="63"/>
      <c r="BL58" s="63"/>
      <c r="BO58" s="95"/>
    </row>
    <row r="59" spans="1:67" s="5" customFormat="1" ht="15" x14ac:dyDescent="0.25">
      <c r="A59" s="2" t="s">
        <v>246</v>
      </c>
      <c r="B59" s="3" t="s">
        <v>247</v>
      </c>
      <c r="C59" s="17" t="s">
        <v>248</v>
      </c>
      <c r="D59" s="18" t="s">
        <v>249</v>
      </c>
      <c r="E59" s="4">
        <v>1.02</v>
      </c>
      <c r="F59" s="14">
        <v>79.2</v>
      </c>
      <c r="G59" s="14">
        <f t="shared" ref="G59:G62" si="14">E59*F59</f>
        <v>80.784000000000006</v>
      </c>
      <c r="H59" s="14"/>
      <c r="I59" s="14">
        <f t="shared" ref="I59:I62" si="15">E59*H59</f>
        <v>0</v>
      </c>
      <c r="J59" s="14">
        <f t="shared" si="5"/>
        <v>80.784000000000006</v>
      </c>
      <c r="BF59" s="6"/>
      <c r="BG59" s="1" t="s">
        <v>248</v>
      </c>
      <c r="BH59" s="11"/>
    </row>
    <row r="60" spans="1:67" s="5" customFormat="1" ht="15" x14ac:dyDescent="0.25">
      <c r="A60" s="2" t="s">
        <v>250</v>
      </c>
      <c r="B60" s="3" t="s">
        <v>251</v>
      </c>
      <c r="C60" s="17" t="s">
        <v>252</v>
      </c>
      <c r="D60" s="18" t="s">
        <v>249</v>
      </c>
      <c r="E60" s="4">
        <v>1.02</v>
      </c>
      <c r="F60" s="14">
        <v>120</v>
      </c>
      <c r="G60" s="14">
        <f t="shared" si="14"/>
        <v>122.4</v>
      </c>
      <c r="H60" s="14"/>
      <c r="I60" s="14">
        <f t="shared" si="15"/>
        <v>0</v>
      </c>
      <c r="J60" s="14">
        <f t="shared" si="5"/>
        <v>122.4</v>
      </c>
      <c r="BF60" s="6"/>
      <c r="BG60" s="1" t="s">
        <v>252</v>
      </c>
      <c r="BH60" s="11"/>
    </row>
    <row r="61" spans="1:67" s="5" customFormat="1" ht="33.75" x14ac:dyDescent="0.25">
      <c r="A61" s="2" t="s">
        <v>130</v>
      </c>
      <c r="B61" s="3"/>
      <c r="C61" s="17" t="s">
        <v>253</v>
      </c>
      <c r="D61" s="18" t="s">
        <v>39</v>
      </c>
      <c r="E61" s="8">
        <v>51</v>
      </c>
      <c r="F61" s="14">
        <v>300.47600000000006</v>
      </c>
      <c r="G61" s="14">
        <f t="shared" si="14"/>
        <v>15324.276000000003</v>
      </c>
      <c r="H61" s="14"/>
      <c r="I61" s="14">
        <f t="shared" si="15"/>
        <v>0</v>
      </c>
      <c r="J61" s="14">
        <f t="shared" si="5"/>
        <v>15324.276000000003</v>
      </c>
      <c r="BF61" s="6"/>
      <c r="BG61" s="1" t="s">
        <v>253</v>
      </c>
      <c r="BH61" s="11"/>
    </row>
    <row r="62" spans="1:67" s="5" customFormat="1" ht="15" x14ac:dyDescent="0.25">
      <c r="A62" s="2" t="s">
        <v>132</v>
      </c>
      <c r="B62" s="3"/>
      <c r="C62" s="17" t="s">
        <v>254</v>
      </c>
      <c r="D62" s="18" t="s">
        <v>255</v>
      </c>
      <c r="E62" s="8">
        <v>1</v>
      </c>
      <c r="F62" s="14">
        <v>500</v>
      </c>
      <c r="G62" s="14">
        <f t="shared" si="14"/>
        <v>500</v>
      </c>
      <c r="H62" s="14"/>
      <c r="I62" s="14">
        <f t="shared" si="15"/>
        <v>0</v>
      </c>
      <c r="J62" s="14">
        <f t="shared" si="5"/>
        <v>500</v>
      </c>
      <c r="BF62" s="6"/>
      <c r="BG62" s="1" t="s">
        <v>254</v>
      </c>
      <c r="BH62" s="11"/>
    </row>
    <row r="63" spans="1:67" s="66" customFormat="1" ht="22.5" x14ac:dyDescent="0.25">
      <c r="A63" s="67" t="s">
        <v>256</v>
      </c>
      <c r="B63" s="82" t="s">
        <v>265</v>
      </c>
      <c r="C63" s="69" t="s">
        <v>266</v>
      </c>
      <c r="D63" s="70" t="s">
        <v>3</v>
      </c>
      <c r="E63" s="72">
        <v>6.5</v>
      </c>
      <c r="F63" s="62"/>
      <c r="G63" s="62">
        <f>E63*F63</f>
        <v>0</v>
      </c>
      <c r="H63" s="62">
        <f>(BN63/E63)*1.44</f>
        <v>0</v>
      </c>
      <c r="I63" s="62">
        <f>E63*H63</f>
        <v>0</v>
      </c>
      <c r="J63" s="62">
        <f t="shared" si="5"/>
        <v>0</v>
      </c>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4"/>
      <c r="BG63" s="65" t="s">
        <v>266</v>
      </c>
      <c r="BH63" s="73"/>
      <c r="BI63" s="63"/>
      <c r="BJ63" s="63"/>
      <c r="BK63" s="63"/>
      <c r="BL63" s="63"/>
      <c r="BN63" s="76"/>
      <c r="BO63" s="95"/>
    </row>
    <row r="64" spans="1:67" s="5" customFormat="1" ht="15" x14ac:dyDescent="0.25">
      <c r="A64" s="2" t="s">
        <v>137</v>
      </c>
      <c r="B64" s="3" t="s">
        <v>268</v>
      </c>
      <c r="C64" s="17" t="s">
        <v>269</v>
      </c>
      <c r="D64" s="18" t="s">
        <v>243</v>
      </c>
      <c r="E64" s="23">
        <v>1.417E-2</v>
      </c>
      <c r="F64" s="14">
        <v>960000</v>
      </c>
      <c r="G64" s="14">
        <f t="shared" ref="G64:G71" si="16">E64*F64</f>
        <v>13603.2</v>
      </c>
      <c r="H64" s="14"/>
      <c r="I64" s="14">
        <f t="shared" ref="I64:I71" si="17">E64*H64</f>
        <v>0</v>
      </c>
      <c r="J64" s="14">
        <f t="shared" si="5"/>
        <v>13603.2</v>
      </c>
      <c r="BF64" s="6"/>
      <c r="BG64" s="1" t="s">
        <v>269</v>
      </c>
      <c r="BH64" s="11"/>
    </row>
    <row r="65" spans="1:67" s="5" customFormat="1" ht="15" x14ac:dyDescent="0.25">
      <c r="A65" s="2" t="s">
        <v>619</v>
      </c>
      <c r="B65" s="3" t="s">
        <v>270</v>
      </c>
      <c r="C65" s="17" t="s">
        <v>271</v>
      </c>
      <c r="D65" s="18" t="s">
        <v>239</v>
      </c>
      <c r="E65" s="4">
        <v>3.25</v>
      </c>
      <c r="F65" s="14">
        <v>461</v>
      </c>
      <c r="G65" s="14">
        <f t="shared" si="16"/>
        <v>1498.25</v>
      </c>
      <c r="H65" s="14"/>
      <c r="I65" s="14">
        <f t="shared" si="17"/>
        <v>0</v>
      </c>
      <c r="J65" s="14">
        <f t="shared" si="5"/>
        <v>1498.25</v>
      </c>
      <c r="BF65" s="6"/>
      <c r="BG65" s="1" t="s">
        <v>271</v>
      </c>
      <c r="BH65" s="11"/>
    </row>
    <row r="66" spans="1:67" s="5" customFormat="1" ht="15" x14ac:dyDescent="0.25">
      <c r="A66" s="2" t="s">
        <v>264</v>
      </c>
      <c r="B66" s="3" t="s">
        <v>273</v>
      </c>
      <c r="C66" s="17" t="s">
        <v>274</v>
      </c>
      <c r="D66" s="18" t="s">
        <v>275</v>
      </c>
      <c r="E66" s="8">
        <v>65</v>
      </c>
      <c r="F66" s="14">
        <v>168</v>
      </c>
      <c r="G66" s="14">
        <f t="shared" si="16"/>
        <v>10920</v>
      </c>
      <c r="H66" s="14"/>
      <c r="I66" s="14">
        <f t="shared" si="17"/>
        <v>0</v>
      </c>
      <c r="J66" s="14">
        <f t="shared" si="5"/>
        <v>10920</v>
      </c>
      <c r="BF66" s="6"/>
      <c r="BG66" s="1" t="s">
        <v>274</v>
      </c>
      <c r="BH66" s="11"/>
    </row>
    <row r="67" spans="1:67" s="5" customFormat="1" ht="33.75" x14ac:dyDescent="0.25">
      <c r="A67" s="2" t="s">
        <v>365</v>
      </c>
      <c r="B67" s="3"/>
      <c r="C67" s="17" t="s">
        <v>277</v>
      </c>
      <c r="D67" s="18" t="s">
        <v>39</v>
      </c>
      <c r="E67" s="4">
        <v>623.15</v>
      </c>
      <c r="F67" s="14">
        <v>184.18400000000003</v>
      </c>
      <c r="G67" s="14">
        <f t="shared" si="16"/>
        <v>114774.2596</v>
      </c>
      <c r="H67" s="14"/>
      <c r="I67" s="14">
        <f t="shared" si="17"/>
        <v>0</v>
      </c>
      <c r="J67" s="14">
        <f t="shared" si="5"/>
        <v>114774.2596</v>
      </c>
      <c r="BF67" s="6"/>
      <c r="BG67" s="1" t="s">
        <v>277</v>
      </c>
      <c r="BH67" s="11"/>
    </row>
    <row r="68" spans="1:67" s="5" customFormat="1" ht="33.75" x14ac:dyDescent="0.25">
      <c r="A68" s="2" t="s">
        <v>367</v>
      </c>
      <c r="B68" s="3"/>
      <c r="C68" s="17" t="s">
        <v>279</v>
      </c>
      <c r="D68" s="18" t="s">
        <v>39</v>
      </c>
      <c r="E68" s="4">
        <v>46.35</v>
      </c>
      <c r="F68" s="14">
        <v>234.16800000000003</v>
      </c>
      <c r="G68" s="14">
        <f t="shared" si="16"/>
        <v>10853.686800000001</v>
      </c>
      <c r="H68" s="14"/>
      <c r="I68" s="14">
        <f t="shared" si="17"/>
        <v>0</v>
      </c>
      <c r="J68" s="14">
        <f t="shared" si="5"/>
        <v>10853.686800000001</v>
      </c>
      <c r="BF68" s="6"/>
      <c r="BG68" s="1" t="s">
        <v>279</v>
      </c>
      <c r="BH68" s="11"/>
    </row>
    <row r="69" spans="1:67" s="5" customFormat="1" ht="22.5" x14ac:dyDescent="0.25">
      <c r="A69" s="2" t="s">
        <v>145</v>
      </c>
      <c r="B69" s="3"/>
      <c r="C69" s="17" t="s">
        <v>281</v>
      </c>
      <c r="D69" s="18" t="s">
        <v>174</v>
      </c>
      <c r="E69" s="8">
        <v>1210</v>
      </c>
      <c r="F69" s="14">
        <v>294.47680000000003</v>
      </c>
      <c r="G69" s="14">
        <f t="shared" si="16"/>
        <v>356316.92800000001</v>
      </c>
      <c r="H69" s="14"/>
      <c r="I69" s="14">
        <f t="shared" si="17"/>
        <v>0</v>
      </c>
      <c r="J69" s="14">
        <f t="shared" si="5"/>
        <v>356316.92800000001</v>
      </c>
      <c r="BF69" s="6"/>
      <c r="BG69" s="1" t="s">
        <v>281</v>
      </c>
      <c r="BH69" s="11"/>
    </row>
    <row r="70" spans="1:67" s="5" customFormat="1" ht="22.5" x14ac:dyDescent="0.25">
      <c r="A70" s="2" t="s">
        <v>276</v>
      </c>
      <c r="B70" s="3"/>
      <c r="C70" s="17" t="s">
        <v>282</v>
      </c>
      <c r="D70" s="18" t="s">
        <v>174</v>
      </c>
      <c r="E70" s="8">
        <v>90</v>
      </c>
      <c r="F70" s="14">
        <v>375.73120000000006</v>
      </c>
      <c r="G70" s="14">
        <f t="shared" si="16"/>
        <v>33815.808000000005</v>
      </c>
      <c r="H70" s="14"/>
      <c r="I70" s="14">
        <f t="shared" si="17"/>
        <v>0</v>
      </c>
      <c r="J70" s="14">
        <f t="shared" si="5"/>
        <v>33815.808000000005</v>
      </c>
      <c r="BF70" s="6"/>
      <c r="BG70" s="1" t="s">
        <v>282</v>
      </c>
      <c r="BH70" s="11"/>
    </row>
    <row r="71" spans="1:67" s="5" customFormat="1" ht="15" x14ac:dyDescent="0.25">
      <c r="A71" s="2" t="s">
        <v>278</v>
      </c>
      <c r="B71" s="3"/>
      <c r="C71" s="17" t="s">
        <v>284</v>
      </c>
      <c r="D71" s="18" t="s">
        <v>174</v>
      </c>
      <c r="E71" s="8">
        <v>1300</v>
      </c>
      <c r="F71" s="14">
        <v>403.57120000000003</v>
      </c>
      <c r="G71" s="14">
        <f t="shared" si="16"/>
        <v>524642.56000000006</v>
      </c>
      <c r="H71" s="14"/>
      <c r="I71" s="14">
        <f t="shared" si="17"/>
        <v>0</v>
      </c>
      <c r="J71" s="14">
        <f t="shared" si="5"/>
        <v>524642.56000000006</v>
      </c>
      <c r="BF71" s="6"/>
      <c r="BG71" s="1" t="s">
        <v>284</v>
      </c>
      <c r="BH71" s="11"/>
    </row>
    <row r="72" spans="1:67" s="66" customFormat="1" ht="45" x14ac:dyDescent="0.25">
      <c r="A72" s="67" t="s">
        <v>147</v>
      </c>
      <c r="B72" s="82" t="s">
        <v>285</v>
      </c>
      <c r="C72" s="69" t="s">
        <v>286</v>
      </c>
      <c r="D72" s="70" t="s">
        <v>287</v>
      </c>
      <c r="E72" s="86">
        <v>125</v>
      </c>
      <c r="F72" s="62"/>
      <c r="G72" s="62">
        <f>E72*F72</f>
        <v>0</v>
      </c>
      <c r="H72" s="62">
        <v>1584</v>
      </c>
      <c r="I72" s="62">
        <f>E72*H72</f>
        <v>198000</v>
      </c>
      <c r="J72" s="62">
        <f t="shared" ref="J72:J85" si="18">G72+I72</f>
        <v>198000</v>
      </c>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4"/>
      <c r="BG72" s="65" t="s">
        <v>286</v>
      </c>
      <c r="BH72" s="73"/>
      <c r="BI72" s="63"/>
      <c r="BJ72" s="63"/>
      <c r="BK72" s="63"/>
      <c r="BL72" s="63"/>
      <c r="BO72" s="95"/>
    </row>
    <row r="73" spans="1:67" s="5" customFormat="1" ht="22.5" x14ac:dyDescent="0.25">
      <c r="A73" s="2" t="s">
        <v>148</v>
      </c>
      <c r="B73" s="3"/>
      <c r="C73" s="17" t="s">
        <v>288</v>
      </c>
      <c r="D73" s="18" t="s">
        <v>289</v>
      </c>
      <c r="E73" s="8">
        <v>1</v>
      </c>
      <c r="F73" s="14">
        <v>3600</v>
      </c>
      <c r="G73" s="14">
        <f t="shared" ref="G73:G75" si="19">E73*F73</f>
        <v>3600</v>
      </c>
      <c r="H73" s="14"/>
      <c r="I73" s="14">
        <f t="shared" ref="I73:I75" si="20">E73*H73</f>
        <v>0</v>
      </c>
      <c r="J73" s="14">
        <f t="shared" si="18"/>
        <v>3600</v>
      </c>
      <c r="BF73" s="6"/>
      <c r="BG73" s="1" t="s">
        <v>288</v>
      </c>
      <c r="BH73" s="11"/>
    </row>
    <row r="74" spans="1:67" s="5" customFormat="1" ht="22.5" x14ac:dyDescent="0.25">
      <c r="A74" s="2" t="s">
        <v>283</v>
      </c>
      <c r="B74" s="3"/>
      <c r="C74" s="17" t="s">
        <v>291</v>
      </c>
      <c r="D74" s="18" t="s">
        <v>289</v>
      </c>
      <c r="E74" s="8">
        <v>1</v>
      </c>
      <c r="F74" s="14">
        <v>14100</v>
      </c>
      <c r="G74" s="14">
        <f t="shared" si="19"/>
        <v>14100</v>
      </c>
      <c r="H74" s="14"/>
      <c r="I74" s="14">
        <f t="shared" si="20"/>
        <v>0</v>
      </c>
      <c r="J74" s="14">
        <f t="shared" si="18"/>
        <v>14100</v>
      </c>
      <c r="BF74" s="6"/>
      <c r="BG74" s="1" t="s">
        <v>291</v>
      </c>
      <c r="BH74" s="11"/>
    </row>
    <row r="75" spans="1:67" s="5" customFormat="1" ht="22.5" x14ac:dyDescent="0.25">
      <c r="A75" s="2" t="s">
        <v>373</v>
      </c>
      <c r="B75" s="3"/>
      <c r="C75" s="17" t="s">
        <v>292</v>
      </c>
      <c r="D75" s="18" t="s">
        <v>289</v>
      </c>
      <c r="E75" s="8">
        <v>1</v>
      </c>
      <c r="F75" s="14">
        <v>20350.000000000004</v>
      </c>
      <c r="G75" s="14">
        <f t="shared" si="19"/>
        <v>20350.000000000004</v>
      </c>
      <c r="H75" s="14"/>
      <c r="I75" s="14">
        <f t="shared" si="20"/>
        <v>0</v>
      </c>
      <c r="J75" s="14">
        <f t="shared" si="18"/>
        <v>20350.000000000004</v>
      </c>
      <c r="BF75" s="6"/>
      <c r="BG75" s="1" t="s">
        <v>292</v>
      </c>
      <c r="BH75" s="11"/>
    </row>
    <row r="76" spans="1:67" s="66" customFormat="1" ht="45" x14ac:dyDescent="0.25">
      <c r="A76" s="67" t="s">
        <v>662</v>
      </c>
      <c r="B76" s="82" t="s">
        <v>294</v>
      </c>
      <c r="C76" s="69" t="s">
        <v>295</v>
      </c>
      <c r="D76" s="70" t="s">
        <v>287</v>
      </c>
      <c r="E76" s="86">
        <v>1</v>
      </c>
      <c r="F76" s="62"/>
      <c r="G76" s="62">
        <f>E76*F76</f>
        <v>0</v>
      </c>
      <c r="H76" s="62">
        <f>(BN76/E76)*1.44</f>
        <v>0</v>
      </c>
      <c r="I76" s="62">
        <f>E76*H76</f>
        <v>0</v>
      </c>
      <c r="J76" s="62">
        <f t="shared" si="18"/>
        <v>0</v>
      </c>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4"/>
      <c r="BG76" s="65" t="s">
        <v>295</v>
      </c>
      <c r="BH76" s="73"/>
      <c r="BI76" s="63"/>
      <c r="BJ76" s="63"/>
      <c r="BK76" s="63"/>
      <c r="BL76" s="63"/>
      <c r="BO76" s="95"/>
    </row>
    <row r="77" spans="1:67" s="5" customFormat="1" ht="22.5" x14ac:dyDescent="0.25">
      <c r="A77" s="2" t="s">
        <v>290</v>
      </c>
      <c r="B77" s="3"/>
      <c r="C77" s="17" t="s">
        <v>663</v>
      </c>
      <c r="D77" s="18" t="s">
        <v>298</v>
      </c>
      <c r="E77" s="8">
        <v>1</v>
      </c>
      <c r="F77" s="14">
        <v>2861.1000000000004</v>
      </c>
      <c r="G77" s="14">
        <f>E77*F77</f>
        <v>2861.1000000000004</v>
      </c>
      <c r="H77" s="14"/>
      <c r="I77" s="14">
        <f>E77*H77</f>
        <v>0</v>
      </c>
      <c r="J77" s="14">
        <f t="shared" si="18"/>
        <v>2861.1000000000004</v>
      </c>
      <c r="BF77" s="6"/>
      <c r="BG77" s="1" t="s">
        <v>663</v>
      </c>
      <c r="BH77" s="11"/>
    </row>
    <row r="78" spans="1:67" s="66" customFormat="1" ht="33.75" x14ac:dyDescent="0.25">
      <c r="A78" s="67" t="s">
        <v>625</v>
      </c>
      <c r="B78" s="82" t="s">
        <v>300</v>
      </c>
      <c r="C78" s="69" t="s">
        <v>301</v>
      </c>
      <c r="D78" s="70" t="s">
        <v>302</v>
      </c>
      <c r="E78" s="86">
        <v>4</v>
      </c>
      <c r="F78" s="62"/>
      <c r="G78" s="62">
        <f>E78*F78</f>
        <v>0</v>
      </c>
      <c r="H78" s="62">
        <v>8640</v>
      </c>
      <c r="I78" s="62">
        <f>E78*H78</f>
        <v>34560</v>
      </c>
      <c r="J78" s="62">
        <f t="shared" si="18"/>
        <v>34560</v>
      </c>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4"/>
      <c r="BG78" s="65" t="s">
        <v>301</v>
      </c>
      <c r="BH78" s="73"/>
      <c r="BI78" s="63"/>
      <c r="BJ78" s="63"/>
      <c r="BK78" s="63"/>
      <c r="BL78" s="63"/>
      <c r="BO78" s="95"/>
    </row>
    <row r="79" spans="1:67" s="5" customFormat="1" ht="15" x14ac:dyDescent="0.25">
      <c r="A79" s="2" t="s">
        <v>293</v>
      </c>
      <c r="B79" s="3" t="s">
        <v>304</v>
      </c>
      <c r="C79" s="17" t="s">
        <v>305</v>
      </c>
      <c r="D79" s="18" t="s">
        <v>171</v>
      </c>
      <c r="E79" s="7">
        <v>0.6</v>
      </c>
      <c r="F79" s="14">
        <v>553.33333333333337</v>
      </c>
      <c r="G79" s="14">
        <f t="shared" ref="G79:G85" si="21">E79*F79</f>
        <v>332</v>
      </c>
      <c r="H79" s="14"/>
      <c r="I79" s="14">
        <f t="shared" ref="I79:I85" si="22">E79*H79</f>
        <v>0</v>
      </c>
      <c r="J79" s="14">
        <f t="shared" si="18"/>
        <v>332</v>
      </c>
      <c r="BF79" s="6"/>
      <c r="BG79" s="1" t="s">
        <v>305</v>
      </c>
      <c r="BH79" s="11"/>
    </row>
    <row r="80" spans="1:67" s="5" customFormat="1" ht="15" x14ac:dyDescent="0.25">
      <c r="A80" s="2" t="s">
        <v>158</v>
      </c>
      <c r="B80" s="3" t="s">
        <v>307</v>
      </c>
      <c r="C80" s="17" t="s">
        <v>308</v>
      </c>
      <c r="D80" s="18" t="s">
        <v>171</v>
      </c>
      <c r="E80" s="4">
        <v>2.88</v>
      </c>
      <c r="F80" s="14">
        <v>1850</v>
      </c>
      <c r="G80" s="14">
        <f t="shared" si="21"/>
        <v>5328</v>
      </c>
      <c r="H80" s="14"/>
      <c r="I80" s="14">
        <f t="shared" si="22"/>
        <v>0</v>
      </c>
      <c r="J80" s="14">
        <f t="shared" si="18"/>
        <v>5328</v>
      </c>
      <c r="BF80" s="6"/>
      <c r="BG80" s="1" t="s">
        <v>308</v>
      </c>
      <c r="BH80" s="11"/>
    </row>
    <row r="81" spans="1:66" s="5" customFormat="1" ht="22.5" x14ac:dyDescent="0.25">
      <c r="A81" s="2" t="s">
        <v>299</v>
      </c>
      <c r="B81" s="3" t="s">
        <v>310</v>
      </c>
      <c r="C81" s="17" t="s">
        <v>311</v>
      </c>
      <c r="D81" s="18" t="s">
        <v>243</v>
      </c>
      <c r="E81" s="23">
        <v>2.4000000000000001E-4</v>
      </c>
      <c r="F81" s="14">
        <v>1285000</v>
      </c>
      <c r="G81" s="14">
        <f t="shared" si="21"/>
        <v>308.40000000000003</v>
      </c>
      <c r="H81" s="14"/>
      <c r="I81" s="14">
        <f t="shared" si="22"/>
        <v>0</v>
      </c>
      <c r="J81" s="14">
        <f t="shared" si="18"/>
        <v>308.40000000000003</v>
      </c>
      <c r="BF81" s="6"/>
      <c r="BG81" s="1" t="s">
        <v>311</v>
      </c>
      <c r="BH81" s="11"/>
    </row>
    <row r="82" spans="1:66" s="5" customFormat="1" ht="22.5" x14ac:dyDescent="0.25">
      <c r="A82" s="2" t="s">
        <v>161</v>
      </c>
      <c r="B82" s="3"/>
      <c r="C82" s="17" t="s">
        <v>313</v>
      </c>
      <c r="D82" s="18" t="s">
        <v>174</v>
      </c>
      <c r="E82" s="8">
        <v>8</v>
      </c>
      <c r="F82" s="14">
        <v>687.50000000000011</v>
      </c>
      <c r="G82" s="14">
        <f t="shared" si="21"/>
        <v>5500.0000000000009</v>
      </c>
      <c r="H82" s="14"/>
      <c r="I82" s="14">
        <f t="shared" si="22"/>
        <v>0</v>
      </c>
      <c r="J82" s="14">
        <f t="shared" si="18"/>
        <v>5500.0000000000009</v>
      </c>
      <c r="BF82" s="6"/>
      <c r="BG82" s="1" t="s">
        <v>313</v>
      </c>
      <c r="BH82" s="11"/>
    </row>
    <row r="83" spans="1:66" s="5" customFormat="1" ht="15" x14ac:dyDescent="0.25">
      <c r="A83" s="2" t="s">
        <v>163</v>
      </c>
      <c r="B83" s="3"/>
      <c r="C83" s="17" t="s">
        <v>315</v>
      </c>
      <c r="D83" s="18" t="s">
        <v>174</v>
      </c>
      <c r="E83" s="8">
        <v>1</v>
      </c>
      <c r="F83" s="14">
        <v>49571.6</v>
      </c>
      <c r="G83" s="14">
        <f t="shared" si="21"/>
        <v>49571.6</v>
      </c>
      <c r="H83" s="14"/>
      <c r="I83" s="14">
        <f t="shared" si="22"/>
        <v>0</v>
      </c>
      <c r="J83" s="14">
        <f t="shared" si="18"/>
        <v>49571.6</v>
      </c>
      <c r="BF83" s="6"/>
      <c r="BG83" s="1" t="s">
        <v>315</v>
      </c>
      <c r="BH83" s="11"/>
    </row>
    <row r="84" spans="1:66" s="5" customFormat="1" ht="15" x14ac:dyDescent="0.25">
      <c r="A84" s="2" t="s">
        <v>377</v>
      </c>
      <c r="B84" s="3"/>
      <c r="C84" s="17" t="s">
        <v>317</v>
      </c>
      <c r="D84" s="18" t="s">
        <v>174</v>
      </c>
      <c r="E84" s="8">
        <v>5</v>
      </c>
      <c r="F84" s="14">
        <v>170.3</v>
      </c>
      <c r="G84" s="14">
        <f t="shared" si="21"/>
        <v>851.5</v>
      </c>
      <c r="H84" s="14"/>
      <c r="I84" s="14">
        <f t="shared" si="22"/>
        <v>0</v>
      </c>
      <c r="J84" s="14">
        <f t="shared" si="18"/>
        <v>851.5</v>
      </c>
      <c r="BF84" s="6"/>
      <c r="BG84" s="1" t="s">
        <v>317</v>
      </c>
      <c r="BH84" s="11"/>
    </row>
    <row r="85" spans="1:66" s="5" customFormat="1" ht="22.5" x14ac:dyDescent="0.25">
      <c r="A85" s="2" t="s">
        <v>312</v>
      </c>
      <c r="B85" s="3"/>
      <c r="C85" s="17" t="s">
        <v>319</v>
      </c>
      <c r="D85" s="18" t="s">
        <v>174</v>
      </c>
      <c r="E85" s="8">
        <v>3</v>
      </c>
      <c r="F85" s="14">
        <v>17339.400000000001</v>
      </c>
      <c r="G85" s="14">
        <f t="shared" si="21"/>
        <v>52018.200000000004</v>
      </c>
      <c r="H85" s="14"/>
      <c r="I85" s="14">
        <f t="shared" si="22"/>
        <v>0</v>
      </c>
      <c r="J85" s="14">
        <f t="shared" si="18"/>
        <v>52018.200000000004</v>
      </c>
      <c r="BF85" s="6"/>
      <c r="BG85" s="1" t="s">
        <v>319</v>
      </c>
      <c r="BH85" s="11"/>
    </row>
    <row r="86" spans="1:66" x14ac:dyDescent="0.25">
      <c r="G86" s="15">
        <f t="shared" ref="G86:I86" si="23">SUM(G3:G85)</f>
        <v>7278159.5390175013</v>
      </c>
      <c r="H86" s="15"/>
      <c r="I86" s="15">
        <f t="shared" si="23"/>
        <v>245728.8533558592</v>
      </c>
      <c r="J86" s="15">
        <f>SUM(J3:J85)</f>
        <v>7523888.3923733598</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91"/>
    </row>
  </sheetData>
  <autoFilter ref="E1:E86" xr:uid="{00000000-0001-0000-06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R79"/>
  <sheetViews>
    <sheetView workbookViewId="0">
      <pane ySplit="1" topLeftCell="A2" activePane="bottomLeft" state="frozen"/>
      <selection pane="bottomLeft" activeCell="BO86" sqref="BO8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65" width="9.140625" style="1"/>
    <col min="66" max="66" width="24.140625" style="1" customWidth="1"/>
    <col min="67" max="67" width="27.28515625" style="1" customWidth="1"/>
    <col min="68" max="69" width="9.140625" style="1"/>
    <col min="70" max="70" width="14.7109375" style="1" customWidth="1"/>
    <col min="71" max="16384" width="9.140625" style="1"/>
  </cols>
  <sheetData>
    <row r="1" spans="1:70" ht="24" x14ac:dyDescent="0.25">
      <c r="A1" s="13" t="s">
        <v>1121</v>
      </c>
      <c r="B1" s="13" t="s">
        <v>1122</v>
      </c>
      <c r="C1" s="13" t="s">
        <v>1123</v>
      </c>
      <c r="D1" s="13" t="s">
        <v>1124</v>
      </c>
      <c r="E1" s="13" t="s">
        <v>1125</v>
      </c>
      <c r="F1" s="13" t="s">
        <v>1126</v>
      </c>
      <c r="G1" s="13" t="s">
        <v>1127</v>
      </c>
      <c r="H1" s="13" t="s">
        <v>1128</v>
      </c>
      <c r="I1" s="13" t="s">
        <v>1129</v>
      </c>
      <c r="J1" s="13" t="s">
        <v>1130</v>
      </c>
      <c r="BN1" s="90"/>
      <c r="BO1" s="96"/>
      <c r="BR1" s="91"/>
    </row>
    <row r="2" spans="1:70" s="5" customFormat="1" ht="15" x14ac:dyDescent="0.25">
      <c r="A2" s="21" t="s">
        <v>165</v>
      </c>
      <c r="B2" s="22"/>
      <c r="C2" s="29"/>
      <c r="D2" s="29"/>
      <c r="E2" s="22"/>
      <c r="BF2" s="6" t="s">
        <v>165</v>
      </c>
    </row>
    <row r="3" spans="1:70" s="66" customFormat="1" ht="33.75" x14ac:dyDescent="0.25">
      <c r="A3" s="67" t="s">
        <v>0</v>
      </c>
      <c r="B3" s="82" t="s">
        <v>166</v>
      </c>
      <c r="C3" s="69" t="s">
        <v>167</v>
      </c>
      <c r="D3" s="70" t="s">
        <v>168</v>
      </c>
      <c r="E3" s="83">
        <v>0.36758999999999997</v>
      </c>
      <c r="F3" s="62"/>
      <c r="G3" s="62">
        <f>E3*F3</f>
        <v>0</v>
      </c>
      <c r="H3" s="62">
        <v>180984.25</v>
      </c>
      <c r="I3" s="62">
        <f>E3*H3</f>
        <v>66528.000457499991</v>
      </c>
      <c r="J3" s="62">
        <f t="shared" ref="J3" si="0">G3+I3</f>
        <v>66528.000457499991</v>
      </c>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4"/>
      <c r="BG3" s="65" t="s">
        <v>167</v>
      </c>
      <c r="BH3" s="63"/>
      <c r="BI3" s="63"/>
      <c r="BJ3" s="63"/>
      <c r="BK3" s="63"/>
      <c r="BL3" s="63"/>
      <c r="BN3" s="76"/>
      <c r="BO3" s="95"/>
    </row>
    <row r="4" spans="1:70" s="5" customFormat="1" ht="15" x14ac:dyDescent="0.25">
      <c r="A4" s="2" t="s">
        <v>4</v>
      </c>
      <c r="B4" s="3" t="s">
        <v>169</v>
      </c>
      <c r="C4" s="17" t="s">
        <v>170</v>
      </c>
      <c r="D4" s="18" t="s">
        <v>171</v>
      </c>
      <c r="E4" s="23">
        <v>0.65430999999999995</v>
      </c>
      <c r="F4" s="14">
        <v>380</v>
      </c>
      <c r="G4" s="14">
        <f>E4*F4</f>
        <v>248.63779999999997</v>
      </c>
      <c r="H4" s="14"/>
      <c r="I4" s="14">
        <f>E4*H4</f>
        <v>0</v>
      </c>
      <c r="J4" s="14">
        <f t="shared" ref="J4" si="1">G4+I4</f>
        <v>248.63779999999997</v>
      </c>
      <c r="BF4" s="6"/>
      <c r="BG4" s="1" t="s">
        <v>170</v>
      </c>
    </row>
    <row r="5" spans="1:70" s="5" customFormat="1" ht="33.75" x14ac:dyDescent="0.25">
      <c r="A5" s="2" t="s">
        <v>172</v>
      </c>
      <c r="B5" s="3"/>
      <c r="C5" s="17" t="s">
        <v>173</v>
      </c>
      <c r="D5" s="18" t="s">
        <v>174</v>
      </c>
      <c r="E5" s="8">
        <v>5</v>
      </c>
      <c r="F5" s="14">
        <v>21505.613999999998</v>
      </c>
      <c r="G5" s="14">
        <f t="shared" ref="G5:G21" si="2">E5*F5</f>
        <v>107528.06999999999</v>
      </c>
      <c r="H5" s="14"/>
      <c r="I5" s="14">
        <f t="shared" ref="I5:I21" si="3">E5*H5</f>
        <v>0</v>
      </c>
      <c r="J5" s="14">
        <f t="shared" ref="J5:J21" si="4">G5+I5</f>
        <v>107528.06999999999</v>
      </c>
      <c r="BF5" s="6"/>
      <c r="BG5" s="1" t="s">
        <v>173</v>
      </c>
    </row>
    <row r="6" spans="1:70" s="5" customFormat="1" ht="45" x14ac:dyDescent="0.25">
      <c r="A6" s="2" t="s">
        <v>175</v>
      </c>
      <c r="B6" s="3"/>
      <c r="C6" s="17" t="s">
        <v>178</v>
      </c>
      <c r="D6" s="18" t="s">
        <v>174</v>
      </c>
      <c r="E6" s="8">
        <v>2</v>
      </c>
      <c r="F6" s="14">
        <v>102679.51200000002</v>
      </c>
      <c r="G6" s="14">
        <f t="shared" si="2"/>
        <v>205359.02400000003</v>
      </c>
      <c r="H6" s="14"/>
      <c r="I6" s="14">
        <f t="shared" si="3"/>
        <v>0</v>
      </c>
      <c r="J6" s="14">
        <f t="shared" si="4"/>
        <v>205359.02400000003</v>
      </c>
      <c r="BF6" s="6"/>
      <c r="BG6" s="1" t="s">
        <v>178</v>
      </c>
    </row>
    <row r="7" spans="1:70" s="5" customFormat="1" ht="33.75" x14ac:dyDescent="0.25">
      <c r="A7" s="2" t="s">
        <v>177</v>
      </c>
      <c r="B7" s="3"/>
      <c r="C7" s="17" t="s">
        <v>180</v>
      </c>
      <c r="D7" s="18" t="s">
        <v>174</v>
      </c>
      <c r="E7" s="8">
        <v>2</v>
      </c>
      <c r="F7" s="14">
        <v>40966.171999999999</v>
      </c>
      <c r="G7" s="14">
        <f t="shared" si="2"/>
        <v>81932.343999999997</v>
      </c>
      <c r="H7" s="14"/>
      <c r="I7" s="14">
        <f t="shared" si="3"/>
        <v>0</v>
      </c>
      <c r="J7" s="14">
        <f t="shared" si="4"/>
        <v>81932.343999999997</v>
      </c>
      <c r="BF7" s="6"/>
      <c r="BG7" s="1" t="s">
        <v>180</v>
      </c>
    </row>
    <row r="8" spans="1:70" s="5" customFormat="1" ht="33.75" x14ac:dyDescent="0.25">
      <c r="A8" s="2" t="s">
        <v>179</v>
      </c>
      <c r="B8" s="3"/>
      <c r="C8" s="17" t="s">
        <v>182</v>
      </c>
      <c r="D8" s="18" t="s">
        <v>174</v>
      </c>
      <c r="E8" s="8">
        <v>2</v>
      </c>
      <c r="F8" s="14">
        <v>40788.279999999992</v>
      </c>
      <c r="G8" s="14">
        <f t="shared" si="2"/>
        <v>81576.559999999983</v>
      </c>
      <c r="H8" s="14"/>
      <c r="I8" s="14">
        <f t="shared" si="3"/>
        <v>0</v>
      </c>
      <c r="J8" s="14">
        <f t="shared" si="4"/>
        <v>81576.559999999983</v>
      </c>
      <c r="BF8" s="6"/>
      <c r="BG8" s="1" t="s">
        <v>182</v>
      </c>
    </row>
    <row r="9" spans="1:70" s="5" customFormat="1" ht="33.75" x14ac:dyDescent="0.25">
      <c r="A9" s="2" t="s">
        <v>181</v>
      </c>
      <c r="B9" s="3"/>
      <c r="C9" s="17" t="s">
        <v>335</v>
      </c>
      <c r="D9" s="18" t="s">
        <v>174</v>
      </c>
      <c r="E9" s="8">
        <v>4</v>
      </c>
      <c r="F9" s="14">
        <v>121241.406</v>
      </c>
      <c r="G9" s="14">
        <f t="shared" si="2"/>
        <v>484965.62400000001</v>
      </c>
      <c r="H9" s="14"/>
      <c r="I9" s="14">
        <f t="shared" si="3"/>
        <v>0</v>
      </c>
      <c r="J9" s="14">
        <f t="shared" si="4"/>
        <v>484965.62400000001</v>
      </c>
      <c r="BF9" s="6"/>
      <c r="BG9" s="1" t="s">
        <v>335</v>
      </c>
    </row>
    <row r="10" spans="1:70" s="5" customFormat="1" ht="33.75" x14ac:dyDescent="0.25">
      <c r="A10" s="2" t="s">
        <v>183</v>
      </c>
      <c r="B10" s="3"/>
      <c r="C10" s="17" t="s">
        <v>336</v>
      </c>
      <c r="D10" s="18" t="s">
        <v>174</v>
      </c>
      <c r="E10" s="8">
        <v>2</v>
      </c>
      <c r="F10" s="14">
        <v>59392.852999999996</v>
      </c>
      <c r="G10" s="14">
        <f t="shared" si="2"/>
        <v>118785.70599999999</v>
      </c>
      <c r="H10" s="14"/>
      <c r="I10" s="14">
        <f t="shared" si="3"/>
        <v>0</v>
      </c>
      <c r="J10" s="14">
        <f t="shared" si="4"/>
        <v>118785.70599999999</v>
      </c>
      <c r="BF10" s="6"/>
      <c r="BG10" s="1" t="s">
        <v>336</v>
      </c>
    </row>
    <row r="11" spans="1:70" s="5" customFormat="1" ht="33.75" x14ac:dyDescent="0.25">
      <c r="A11" s="2" t="s">
        <v>185</v>
      </c>
      <c r="B11" s="3"/>
      <c r="C11" s="17" t="s">
        <v>337</v>
      </c>
      <c r="D11" s="18" t="s">
        <v>174</v>
      </c>
      <c r="E11" s="8">
        <v>2</v>
      </c>
      <c r="F11" s="14">
        <v>62228.166000000005</v>
      </c>
      <c r="G11" s="14">
        <f t="shared" si="2"/>
        <v>124456.33200000001</v>
      </c>
      <c r="H11" s="14"/>
      <c r="I11" s="14">
        <f t="shared" si="3"/>
        <v>0</v>
      </c>
      <c r="J11" s="14">
        <f t="shared" si="4"/>
        <v>124456.33200000001</v>
      </c>
      <c r="BF11" s="6"/>
      <c r="BG11" s="1" t="s">
        <v>337</v>
      </c>
    </row>
    <row r="12" spans="1:70" s="5" customFormat="1" ht="33.75" x14ac:dyDescent="0.25">
      <c r="A12" s="2" t="s">
        <v>187</v>
      </c>
      <c r="B12" s="3"/>
      <c r="C12" s="17" t="s">
        <v>190</v>
      </c>
      <c r="D12" s="18" t="s">
        <v>174</v>
      </c>
      <c r="E12" s="8">
        <v>9</v>
      </c>
      <c r="F12" s="14">
        <v>2486.4839999999999</v>
      </c>
      <c r="G12" s="14">
        <f t="shared" si="2"/>
        <v>22378.356</v>
      </c>
      <c r="H12" s="14"/>
      <c r="I12" s="14">
        <f t="shared" si="3"/>
        <v>0</v>
      </c>
      <c r="J12" s="14">
        <f t="shared" si="4"/>
        <v>22378.356</v>
      </c>
      <c r="BF12" s="6"/>
      <c r="BG12" s="1" t="s">
        <v>190</v>
      </c>
    </row>
    <row r="13" spans="1:70" s="5" customFormat="1" ht="45" x14ac:dyDescent="0.25">
      <c r="A13" s="2" t="s">
        <v>189</v>
      </c>
      <c r="B13" s="3"/>
      <c r="C13" s="17" t="s">
        <v>339</v>
      </c>
      <c r="D13" s="18" t="s">
        <v>174</v>
      </c>
      <c r="E13" s="8">
        <v>2</v>
      </c>
      <c r="F13" s="14">
        <v>38517.258000000002</v>
      </c>
      <c r="G13" s="14">
        <f t="shared" si="2"/>
        <v>77034.516000000003</v>
      </c>
      <c r="H13" s="14"/>
      <c r="I13" s="14">
        <f t="shared" si="3"/>
        <v>0</v>
      </c>
      <c r="J13" s="14">
        <f t="shared" si="4"/>
        <v>77034.516000000003</v>
      </c>
      <c r="BF13" s="6"/>
      <c r="BG13" s="1" t="s">
        <v>339</v>
      </c>
    </row>
    <row r="14" spans="1:70" s="5" customFormat="1" ht="45" x14ac:dyDescent="0.25">
      <c r="A14" s="2" t="s">
        <v>191</v>
      </c>
      <c r="B14" s="3"/>
      <c r="C14" s="17" t="s">
        <v>344</v>
      </c>
      <c r="D14" s="18" t="s">
        <v>174</v>
      </c>
      <c r="E14" s="8">
        <v>3</v>
      </c>
      <c r="F14" s="14">
        <v>4180.2539999999999</v>
      </c>
      <c r="G14" s="14">
        <f t="shared" si="2"/>
        <v>12540.761999999999</v>
      </c>
      <c r="H14" s="14"/>
      <c r="I14" s="14">
        <f t="shared" si="3"/>
        <v>0</v>
      </c>
      <c r="J14" s="14">
        <f t="shared" si="4"/>
        <v>12540.761999999999</v>
      </c>
      <c r="BF14" s="6"/>
      <c r="BG14" s="1" t="s">
        <v>344</v>
      </c>
    </row>
    <row r="15" spans="1:70" s="5" customFormat="1" ht="33.75" x14ac:dyDescent="0.25">
      <c r="A15" s="2" t="s">
        <v>37</v>
      </c>
      <c r="B15" s="3"/>
      <c r="C15" s="17" t="s">
        <v>195</v>
      </c>
      <c r="D15" s="18" t="s">
        <v>174</v>
      </c>
      <c r="E15" s="8">
        <v>3</v>
      </c>
      <c r="F15" s="14">
        <v>2663.4920000000002</v>
      </c>
      <c r="G15" s="14">
        <f t="shared" si="2"/>
        <v>7990.4760000000006</v>
      </c>
      <c r="H15" s="14"/>
      <c r="I15" s="14">
        <f t="shared" si="3"/>
        <v>0</v>
      </c>
      <c r="J15" s="14">
        <f t="shared" si="4"/>
        <v>7990.4760000000006</v>
      </c>
      <c r="BF15" s="6"/>
      <c r="BG15" s="1" t="s">
        <v>195</v>
      </c>
    </row>
    <row r="16" spans="1:70" s="5" customFormat="1" ht="33.75" x14ac:dyDescent="0.25">
      <c r="A16" s="2" t="s">
        <v>40</v>
      </c>
      <c r="B16" s="3"/>
      <c r="C16" s="17" t="s">
        <v>192</v>
      </c>
      <c r="D16" s="18" t="s">
        <v>174</v>
      </c>
      <c r="E16" s="8">
        <v>5</v>
      </c>
      <c r="F16" s="14">
        <v>4861.7400000000007</v>
      </c>
      <c r="G16" s="14">
        <f t="shared" si="2"/>
        <v>24308.700000000004</v>
      </c>
      <c r="H16" s="14"/>
      <c r="I16" s="14">
        <f t="shared" si="3"/>
        <v>0</v>
      </c>
      <c r="J16" s="14">
        <f t="shared" si="4"/>
        <v>24308.700000000004</v>
      </c>
      <c r="BF16" s="6"/>
      <c r="BG16" s="1" t="s">
        <v>192</v>
      </c>
    </row>
    <row r="17" spans="1:66" s="5" customFormat="1" ht="15" x14ac:dyDescent="0.25">
      <c r="A17" s="2" t="s">
        <v>42</v>
      </c>
      <c r="B17" s="3"/>
      <c r="C17" s="17" t="s">
        <v>193</v>
      </c>
      <c r="D17" s="18" t="s">
        <v>39</v>
      </c>
      <c r="E17" s="8">
        <v>5</v>
      </c>
      <c r="F17" s="14">
        <v>391.15699999999998</v>
      </c>
      <c r="G17" s="14">
        <f t="shared" si="2"/>
        <v>1955.7849999999999</v>
      </c>
      <c r="H17" s="14"/>
      <c r="I17" s="14">
        <f t="shared" si="3"/>
        <v>0</v>
      </c>
      <c r="J17" s="14">
        <f t="shared" si="4"/>
        <v>1955.7849999999999</v>
      </c>
      <c r="BF17" s="6"/>
      <c r="BG17" s="1" t="s">
        <v>193</v>
      </c>
    </row>
    <row r="18" spans="1:66" s="5" customFormat="1" ht="33.75" x14ac:dyDescent="0.25">
      <c r="A18" s="2" t="s">
        <v>44</v>
      </c>
      <c r="B18" s="3"/>
      <c r="C18" s="17" t="s">
        <v>194</v>
      </c>
      <c r="D18" s="18" t="s">
        <v>174</v>
      </c>
      <c r="E18" s="8">
        <v>14</v>
      </c>
      <c r="F18" s="14">
        <v>1598.454</v>
      </c>
      <c r="G18" s="14">
        <f t="shared" si="2"/>
        <v>22378.356</v>
      </c>
      <c r="H18" s="14"/>
      <c r="I18" s="14">
        <f t="shared" si="3"/>
        <v>0</v>
      </c>
      <c r="J18" s="14">
        <f t="shared" si="4"/>
        <v>22378.356</v>
      </c>
      <c r="BF18" s="6"/>
      <c r="BG18" s="1" t="s">
        <v>194</v>
      </c>
    </row>
    <row r="19" spans="1:66" s="5" customFormat="1" ht="33.75" x14ac:dyDescent="0.25">
      <c r="A19" s="2" t="s">
        <v>46</v>
      </c>
      <c r="B19" s="3"/>
      <c r="C19" s="17" t="s">
        <v>196</v>
      </c>
      <c r="D19" s="18" t="s">
        <v>174</v>
      </c>
      <c r="E19" s="8">
        <v>38</v>
      </c>
      <c r="F19" s="14">
        <v>447.73300000000006</v>
      </c>
      <c r="G19" s="14">
        <f t="shared" si="2"/>
        <v>17013.854000000003</v>
      </c>
      <c r="H19" s="14"/>
      <c r="I19" s="14">
        <f t="shared" si="3"/>
        <v>0</v>
      </c>
      <c r="J19" s="14">
        <f t="shared" si="4"/>
        <v>17013.854000000003</v>
      </c>
      <c r="BF19" s="6"/>
      <c r="BG19" s="1" t="s">
        <v>196</v>
      </c>
    </row>
    <row r="20" spans="1:66" s="5" customFormat="1" ht="33.75" x14ac:dyDescent="0.25">
      <c r="A20" s="2" t="s">
        <v>48</v>
      </c>
      <c r="B20" s="3"/>
      <c r="C20" s="17" t="s">
        <v>197</v>
      </c>
      <c r="D20" s="18" t="s">
        <v>174</v>
      </c>
      <c r="E20" s="8">
        <v>16</v>
      </c>
      <c r="F20" s="14">
        <v>298.49299999999999</v>
      </c>
      <c r="G20" s="14">
        <f t="shared" si="2"/>
        <v>4775.8879999999999</v>
      </c>
      <c r="H20" s="14"/>
      <c r="I20" s="14">
        <f t="shared" si="3"/>
        <v>0</v>
      </c>
      <c r="J20" s="14">
        <f t="shared" si="4"/>
        <v>4775.8879999999999</v>
      </c>
      <c r="BF20" s="6"/>
      <c r="BG20" s="1" t="s">
        <v>197</v>
      </c>
    </row>
    <row r="21" spans="1:66" s="5" customFormat="1" ht="33.75" x14ac:dyDescent="0.25">
      <c r="A21" s="2" t="s">
        <v>50</v>
      </c>
      <c r="B21" s="3"/>
      <c r="C21" s="17" t="s">
        <v>198</v>
      </c>
      <c r="D21" s="18" t="s">
        <v>174</v>
      </c>
      <c r="E21" s="8">
        <v>27</v>
      </c>
      <c r="F21" s="14">
        <v>1336.9070000000002</v>
      </c>
      <c r="G21" s="14">
        <f t="shared" si="2"/>
        <v>36096.489000000001</v>
      </c>
      <c r="H21" s="14"/>
      <c r="I21" s="14">
        <f t="shared" si="3"/>
        <v>0</v>
      </c>
      <c r="J21" s="14">
        <f t="shared" si="4"/>
        <v>36096.489000000001</v>
      </c>
      <c r="BF21" s="6"/>
      <c r="BG21" s="1" t="s">
        <v>198</v>
      </c>
    </row>
    <row r="22" spans="1:66" s="66" customFormat="1" ht="22.5" x14ac:dyDescent="0.25">
      <c r="A22" s="67" t="s">
        <v>202</v>
      </c>
      <c r="B22" s="82" t="s">
        <v>200</v>
      </c>
      <c r="C22" s="69" t="s">
        <v>201</v>
      </c>
      <c r="D22" s="70" t="s">
        <v>3</v>
      </c>
      <c r="E22" s="83">
        <v>0.45284999999999997</v>
      </c>
      <c r="F22" s="62">
        <v>0</v>
      </c>
      <c r="G22" s="62">
        <f>E22*F22</f>
        <v>0</v>
      </c>
      <c r="H22" s="62">
        <v>214640.61</v>
      </c>
      <c r="I22" s="62">
        <f>E22*H22</f>
        <v>97200.000238499983</v>
      </c>
      <c r="J22" s="62">
        <f t="shared" ref="J22:J68" si="5">G22+I22</f>
        <v>97200.000238499983</v>
      </c>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4"/>
      <c r="BG22" s="65" t="s">
        <v>201</v>
      </c>
      <c r="BH22" s="63"/>
      <c r="BI22" s="63"/>
      <c r="BJ22" s="63"/>
      <c r="BK22" s="63"/>
      <c r="BL22" s="63"/>
      <c r="BN22" s="76"/>
    </row>
    <row r="23" spans="1:66" s="5" customFormat="1" ht="15" x14ac:dyDescent="0.25">
      <c r="A23" s="2" t="s">
        <v>664</v>
      </c>
      <c r="B23" s="3" t="s">
        <v>169</v>
      </c>
      <c r="C23" s="17" t="s">
        <v>170</v>
      </c>
      <c r="D23" s="18" t="s">
        <v>171</v>
      </c>
      <c r="E23" s="27">
        <v>0.56606299999999998</v>
      </c>
      <c r="F23" s="14">
        <v>380</v>
      </c>
      <c r="G23" s="14">
        <f t="shared" ref="G23:G44" si="6">E23*F23</f>
        <v>215.10393999999999</v>
      </c>
      <c r="H23" s="14"/>
      <c r="I23" s="14">
        <f t="shared" ref="I23:I44" si="7">E23*H23</f>
        <v>0</v>
      </c>
      <c r="J23" s="14">
        <f t="shared" si="5"/>
        <v>215.10393999999999</v>
      </c>
      <c r="BF23" s="6"/>
      <c r="BG23" s="1" t="s">
        <v>170</v>
      </c>
    </row>
    <row r="24" spans="1:66" s="5" customFormat="1" ht="22.5" x14ac:dyDescent="0.25">
      <c r="A24" s="2" t="s">
        <v>56</v>
      </c>
      <c r="B24" s="3"/>
      <c r="C24" s="17" t="s">
        <v>659</v>
      </c>
      <c r="D24" s="18" t="s">
        <v>174</v>
      </c>
      <c r="E24" s="8">
        <v>5</v>
      </c>
      <c r="F24" s="14">
        <v>8438.9760000000006</v>
      </c>
      <c r="G24" s="14">
        <f t="shared" si="6"/>
        <v>42194.880000000005</v>
      </c>
      <c r="H24" s="14"/>
      <c r="I24" s="14">
        <f t="shared" si="7"/>
        <v>0</v>
      </c>
      <c r="J24" s="14">
        <f t="shared" si="5"/>
        <v>42194.880000000005</v>
      </c>
      <c r="BF24" s="6"/>
      <c r="BG24" s="1" t="s">
        <v>659</v>
      </c>
    </row>
    <row r="25" spans="1:66" s="5" customFormat="1" ht="22.5" x14ac:dyDescent="0.25">
      <c r="A25" s="2" t="s">
        <v>58</v>
      </c>
      <c r="B25" s="3"/>
      <c r="C25" s="17" t="s">
        <v>203</v>
      </c>
      <c r="D25" s="18" t="s">
        <v>174</v>
      </c>
      <c r="E25" s="8">
        <v>5</v>
      </c>
      <c r="F25" s="14">
        <v>5883.8389999999999</v>
      </c>
      <c r="G25" s="14">
        <f t="shared" si="6"/>
        <v>29419.195</v>
      </c>
      <c r="H25" s="14"/>
      <c r="I25" s="14">
        <f t="shared" si="7"/>
        <v>0</v>
      </c>
      <c r="J25" s="14">
        <f t="shared" si="5"/>
        <v>29419.195</v>
      </c>
      <c r="BF25" s="6"/>
      <c r="BG25" s="1" t="s">
        <v>203</v>
      </c>
    </row>
    <row r="26" spans="1:66" s="5" customFormat="1" ht="22.5" x14ac:dyDescent="0.25">
      <c r="A26" s="2" t="s">
        <v>60</v>
      </c>
      <c r="B26" s="3"/>
      <c r="C26" s="17" t="s">
        <v>637</v>
      </c>
      <c r="D26" s="18" t="s">
        <v>174</v>
      </c>
      <c r="E26" s="8">
        <v>4</v>
      </c>
      <c r="F26" s="14">
        <v>11256.037</v>
      </c>
      <c r="G26" s="14">
        <f t="shared" si="6"/>
        <v>45024.148000000001</v>
      </c>
      <c r="H26" s="14"/>
      <c r="I26" s="14">
        <f t="shared" si="7"/>
        <v>0</v>
      </c>
      <c r="J26" s="14">
        <f t="shared" si="5"/>
        <v>45024.148000000001</v>
      </c>
      <c r="BF26" s="6"/>
      <c r="BG26" s="1" t="s">
        <v>637</v>
      </c>
    </row>
    <row r="27" spans="1:66" s="5" customFormat="1" ht="22.5" x14ac:dyDescent="0.25">
      <c r="A27" s="2" t="s">
        <v>62</v>
      </c>
      <c r="B27" s="3"/>
      <c r="C27" s="17" t="s">
        <v>643</v>
      </c>
      <c r="D27" s="18" t="s">
        <v>174</v>
      </c>
      <c r="E27" s="8">
        <v>10</v>
      </c>
      <c r="F27" s="14">
        <v>5077.2930000000006</v>
      </c>
      <c r="G27" s="14">
        <f t="shared" si="6"/>
        <v>50772.930000000008</v>
      </c>
      <c r="H27" s="14"/>
      <c r="I27" s="14">
        <f t="shared" si="7"/>
        <v>0</v>
      </c>
      <c r="J27" s="14">
        <f t="shared" si="5"/>
        <v>50772.930000000008</v>
      </c>
      <c r="BF27" s="6"/>
      <c r="BG27" s="1" t="s">
        <v>643</v>
      </c>
    </row>
    <row r="28" spans="1:66" s="5" customFormat="1" ht="22.5" x14ac:dyDescent="0.25">
      <c r="A28" s="2" t="s">
        <v>64</v>
      </c>
      <c r="B28" s="3"/>
      <c r="C28" s="17" t="s">
        <v>213</v>
      </c>
      <c r="D28" s="18" t="s">
        <v>174</v>
      </c>
      <c r="E28" s="8">
        <v>15</v>
      </c>
      <c r="F28" s="14">
        <v>12788.373</v>
      </c>
      <c r="G28" s="14">
        <f t="shared" si="6"/>
        <v>191825.595</v>
      </c>
      <c r="H28" s="14"/>
      <c r="I28" s="14">
        <f t="shared" si="7"/>
        <v>0</v>
      </c>
      <c r="J28" s="14">
        <f t="shared" si="5"/>
        <v>191825.595</v>
      </c>
      <c r="BF28" s="6"/>
      <c r="BG28" s="1" t="s">
        <v>213</v>
      </c>
    </row>
    <row r="29" spans="1:66" s="5" customFormat="1" ht="22.5" x14ac:dyDescent="0.25">
      <c r="A29" s="2" t="s">
        <v>66</v>
      </c>
      <c r="B29" s="3"/>
      <c r="C29" s="17" t="s">
        <v>215</v>
      </c>
      <c r="D29" s="18" t="s">
        <v>174</v>
      </c>
      <c r="E29" s="8">
        <v>14</v>
      </c>
      <c r="F29" s="14">
        <v>1504.4770000000001</v>
      </c>
      <c r="G29" s="14">
        <f t="shared" si="6"/>
        <v>21062.678</v>
      </c>
      <c r="H29" s="14"/>
      <c r="I29" s="14">
        <f t="shared" si="7"/>
        <v>0</v>
      </c>
      <c r="J29" s="14">
        <f t="shared" si="5"/>
        <v>21062.678</v>
      </c>
      <c r="BF29" s="6"/>
      <c r="BG29" s="1" t="s">
        <v>215</v>
      </c>
    </row>
    <row r="30" spans="1:66" s="5" customFormat="1" ht="22.5" x14ac:dyDescent="0.25">
      <c r="A30" s="2" t="s">
        <v>68</v>
      </c>
      <c r="B30" s="3"/>
      <c r="C30" s="17" t="s">
        <v>216</v>
      </c>
      <c r="D30" s="18" t="s">
        <v>174</v>
      </c>
      <c r="E30" s="8">
        <v>25</v>
      </c>
      <c r="F30" s="14">
        <v>822.78300000000002</v>
      </c>
      <c r="G30" s="14">
        <f t="shared" si="6"/>
        <v>20569.575000000001</v>
      </c>
      <c r="H30" s="14"/>
      <c r="I30" s="14">
        <f t="shared" si="7"/>
        <v>0</v>
      </c>
      <c r="J30" s="14">
        <f t="shared" si="5"/>
        <v>20569.575000000001</v>
      </c>
      <c r="BF30" s="6"/>
      <c r="BG30" s="1" t="s">
        <v>216</v>
      </c>
    </row>
    <row r="31" spans="1:66" s="5" customFormat="1" ht="45" x14ac:dyDescent="0.25">
      <c r="A31" s="2" t="s">
        <v>70</v>
      </c>
      <c r="B31" s="3"/>
      <c r="C31" s="17" t="s">
        <v>217</v>
      </c>
      <c r="D31" s="18" t="s">
        <v>174</v>
      </c>
      <c r="E31" s="8">
        <v>16</v>
      </c>
      <c r="F31" s="14">
        <v>592.0200000000001</v>
      </c>
      <c r="G31" s="14">
        <f t="shared" si="6"/>
        <v>9472.3200000000015</v>
      </c>
      <c r="H31" s="14"/>
      <c r="I31" s="14">
        <f t="shared" si="7"/>
        <v>0</v>
      </c>
      <c r="J31" s="14">
        <f t="shared" si="5"/>
        <v>9472.3200000000015</v>
      </c>
      <c r="BF31" s="6"/>
      <c r="BG31" s="1" t="s">
        <v>217</v>
      </c>
    </row>
    <row r="32" spans="1:66" s="5" customFormat="1" ht="22.5" x14ac:dyDescent="0.25">
      <c r="A32" s="2" t="s">
        <v>72</v>
      </c>
      <c r="B32" s="3"/>
      <c r="C32" s="17" t="s">
        <v>218</v>
      </c>
      <c r="D32" s="18" t="s">
        <v>174</v>
      </c>
      <c r="E32" s="8">
        <v>3</v>
      </c>
      <c r="F32" s="14">
        <v>4672.1870000000008</v>
      </c>
      <c r="G32" s="14">
        <f t="shared" si="6"/>
        <v>14016.561000000002</v>
      </c>
      <c r="H32" s="14"/>
      <c r="I32" s="14">
        <f t="shared" si="7"/>
        <v>0</v>
      </c>
      <c r="J32" s="14">
        <f t="shared" si="5"/>
        <v>14016.561000000002</v>
      </c>
      <c r="BF32" s="6"/>
      <c r="BG32" s="1" t="s">
        <v>218</v>
      </c>
    </row>
    <row r="33" spans="1:64" s="5" customFormat="1" ht="22.5" x14ac:dyDescent="0.25">
      <c r="A33" s="2" t="s">
        <v>74</v>
      </c>
      <c r="B33" s="3"/>
      <c r="C33" s="17" t="s">
        <v>220</v>
      </c>
      <c r="D33" s="18" t="s">
        <v>174</v>
      </c>
      <c r="E33" s="8">
        <v>13</v>
      </c>
      <c r="F33" s="14">
        <v>7032.87</v>
      </c>
      <c r="G33" s="14">
        <f t="shared" si="6"/>
        <v>91427.31</v>
      </c>
      <c r="H33" s="14"/>
      <c r="I33" s="14">
        <f t="shared" si="7"/>
        <v>0</v>
      </c>
      <c r="J33" s="14">
        <f t="shared" si="5"/>
        <v>91427.31</v>
      </c>
      <c r="BF33" s="6"/>
      <c r="BG33" s="1" t="s">
        <v>220</v>
      </c>
    </row>
    <row r="34" spans="1:64" s="5" customFormat="1" ht="22.5" x14ac:dyDescent="0.25">
      <c r="A34" s="2" t="s">
        <v>76</v>
      </c>
      <c r="B34" s="3"/>
      <c r="C34" s="17" t="s">
        <v>658</v>
      </c>
      <c r="D34" s="18" t="s">
        <v>174</v>
      </c>
      <c r="E34" s="8">
        <v>5</v>
      </c>
      <c r="F34" s="14">
        <v>36440.313000000002</v>
      </c>
      <c r="G34" s="14">
        <f t="shared" si="6"/>
        <v>182201.565</v>
      </c>
      <c r="H34" s="14"/>
      <c r="I34" s="14">
        <f t="shared" si="7"/>
        <v>0</v>
      </c>
      <c r="J34" s="14">
        <f t="shared" si="5"/>
        <v>182201.565</v>
      </c>
      <c r="BF34" s="6"/>
      <c r="BG34" s="1" t="s">
        <v>658</v>
      </c>
    </row>
    <row r="35" spans="1:64" s="5" customFormat="1" ht="22.5" x14ac:dyDescent="0.25">
      <c r="A35" s="2" t="s">
        <v>78</v>
      </c>
      <c r="B35" s="3"/>
      <c r="C35" s="17" t="s">
        <v>221</v>
      </c>
      <c r="D35" s="18" t="s">
        <v>174</v>
      </c>
      <c r="E35" s="8">
        <v>29</v>
      </c>
      <c r="F35" s="14">
        <v>170</v>
      </c>
      <c r="G35" s="14">
        <f t="shared" si="6"/>
        <v>4930</v>
      </c>
      <c r="H35" s="14"/>
      <c r="I35" s="14">
        <f t="shared" si="7"/>
        <v>0</v>
      </c>
      <c r="J35" s="14">
        <f t="shared" si="5"/>
        <v>4930</v>
      </c>
      <c r="BF35" s="6"/>
      <c r="BG35" s="1" t="s">
        <v>221</v>
      </c>
      <c r="BH35" s="11"/>
    </row>
    <row r="36" spans="1:64" s="5" customFormat="1" ht="22.5" x14ac:dyDescent="0.25">
      <c r="A36" s="2" t="s">
        <v>80</v>
      </c>
      <c r="B36" s="3"/>
      <c r="C36" s="17" t="s">
        <v>223</v>
      </c>
      <c r="D36" s="18" t="s">
        <v>174</v>
      </c>
      <c r="E36" s="8">
        <v>39</v>
      </c>
      <c r="F36" s="14">
        <v>1163.4739999999999</v>
      </c>
      <c r="G36" s="14">
        <f t="shared" si="6"/>
        <v>45375.485999999997</v>
      </c>
      <c r="H36" s="14"/>
      <c r="I36" s="14">
        <f t="shared" si="7"/>
        <v>0</v>
      </c>
      <c r="J36" s="14">
        <f t="shared" si="5"/>
        <v>45375.485999999997</v>
      </c>
      <c r="BF36" s="6"/>
      <c r="BG36" s="1" t="s">
        <v>223</v>
      </c>
      <c r="BH36" s="11"/>
    </row>
    <row r="37" spans="1:64" s="5" customFormat="1" ht="33.75" x14ac:dyDescent="0.25">
      <c r="A37" s="2" t="s">
        <v>82</v>
      </c>
      <c r="B37" s="3"/>
      <c r="C37" s="17" t="s">
        <v>224</v>
      </c>
      <c r="D37" s="18" t="s">
        <v>174</v>
      </c>
      <c r="E37" s="8">
        <v>13</v>
      </c>
      <c r="F37" s="14">
        <v>231.47800000000001</v>
      </c>
      <c r="G37" s="14">
        <f t="shared" si="6"/>
        <v>3009.2139999999999</v>
      </c>
      <c r="H37" s="14"/>
      <c r="I37" s="14">
        <f t="shared" si="7"/>
        <v>0</v>
      </c>
      <c r="J37" s="14">
        <f t="shared" si="5"/>
        <v>3009.2139999999999</v>
      </c>
      <c r="BF37" s="6"/>
      <c r="BG37" s="1" t="s">
        <v>224</v>
      </c>
      <c r="BH37" s="11"/>
    </row>
    <row r="38" spans="1:64" s="5" customFormat="1" ht="22.5" x14ac:dyDescent="0.25">
      <c r="A38" s="2" t="s">
        <v>84</v>
      </c>
      <c r="B38" s="3"/>
      <c r="C38" s="17" t="s">
        <v>225</v>
      </c>
      <c r="D38" s="18" t="s">
        <v>226</v>
      </c>
      <c r="E38" s="8">
        <v>25</v>
      </c>
      <c r="F38" s="14">
        <v>260.61750000000001</v>
      </c>
      <c r="G38" s="14">
        <f t="shared" si="6"/>
        <v>6515.4375</v>
      </c>
      <c r="H38" s="14"/>
      <c r="I38" s="14">
        <f t="shared" si="7"/>
        <v>0</v>
      </c>
      <c r="J38" s="14">
        <f t="shared" si="5"/>
        <v>6515.4375</v>
      </c>
      <c r="BF38" s="6"/>
      <c r="BG38" s="1" t="s">
        <v>225</v>
      </c>
      <c r="BH38" s="11"/>
    </row>
    <row r="39" spans="1:64" s="5" customFormat="1" ht="33.75" x14ac:dyDescent="0.25">
      <c r="A39" s="2" t="s">
        <v>86</v>
      </c>
      <c r="B39" s="3"/>
      <c r="C39" s="17" t="s">
        <v>227</v>
      </c>
      <c r="D39" s="18" t="s">
        <v>174</v>
      </c>
      <c r="E39" s="8">
        <v>27</v>
      </c>
      <c r="F39" s="14">
        <v>138.28100000000001</v>
      </c>
      <c r="G39" s="14">
        <f t="shared" si="6"/>
        <v>3733.587</v>
      </c>
      <c r="H39" s="14"/>
      <c r="I39" s="14">
        <f t="shared" si="7"/>
        <v>0</v>
      </c>
      <c r="J39" s="14">
        <f t="shared" si="5"/>
        <v>3733.587</v>
      </c>
      <c r="BF39" s="6"/>
      <c r="BG39" s="1" t="s">
        <v>227</v>
      </c>
      <c r="BH39" s="11"/>
    </row>
    <row r="40" spans="1:64" s="5" customFormat="1" ht="33.75" x14ac:dyDescent="0.25">
      <c r="A40" s="2" t="s">
        <v>88</v>
      </c>
      <c r="B40" s="3"/>
      <c r="C40" s="17" t="s">
        <v>228</v>
      </c>
      <c r="D40" s="18" t="s">
        <v>174</v>
      </c>
      <c r="E40" s="8">
        <v>144</v>
      </c>
      <c r="F40" s="14">
        <v>280.31900000000002</v>
      </c>
      <c r="G40" s="14">
        <f t="shared" si="6"/>
        <v>40365.936000000002</v>
      </c>
      <c r="H40" s="14"/>
      <c r="I40" s="14">
        <f t="shared" si="7"/>
        <v>0</v>
      </c>
      <c r="J40" s="14">
        <f t="shared" si="5"/>
        <v>40365.936000000002</v>
      </c>
      <c r="BF40" s="6"/>
      <c r="BG40" s="1" t="s">
        <v>228</v>
      </c>
      <c r="BH40" s="11"/>
    </row>
    <row r="41" spans="1:64" s="5" customFormat="1" ht="33.75" x14ac:dyDescent="0.25">
      <c r="A41" s="2" t="s">
        <v>90</v>
      </c>
      <c r="B41" s="3"/>
      <c r="C41" s="17" t="s">
        <v>229</v>
      </c>
      <c r="D41" s="18" t="s">
        <v>174</v>
      </c>
      <c r="E41" s="8">
        <v>53</v>
      </c>
      <c r="F41" s="14">
        <v>215.18900000000002</v>
      </c>
      <c r="G41" s="14">
        <f t="shared" si="6"/>
        <v>11405.017000000002</v>
      </c>
      <c r="H41" s="14"/>
      <c r="I41" s="14">
        <f t="shared" si="7"/>
        <v>0</v>
      </c>
      <c r="J41" s="14">
        <f t="shared" si="5"/>
        <v>11405.017000000002</v>
      </c>
      <c r="BF41" s="6"/>
      <c r="BG41" s="1" t="s">
        <v>229</v>
      </c>
      <c r="BH41" s="11"/>
    </row>
    <row r="42" spans="1:64" s="5" customFormat="1" ht="33.75" x14ac:dyDescent="0.25">
      <c r="A42" s="2" t="s">
        <v>92</v>
      </c>
      <c r="B42" s="3"/>
      <c r="C42" s="17" t="s">
        <v>230</v>
      </c>
      <c r="D42" s="18" t="s">
        <v>174</v>
      </c>
      <c r="E42" s="8">
        <v>108</v>
      </c>
      <c r="F42" s="14">
        <v>354.28899999999999</v>
      </c>
      <c r="G42" s="14">
        <f t="shared" si="6"/>
        <v>38263.212</v>
      </c>
      <c r="H42" s="14"/>
      <c r="I42" s="14">
        <f t="shared" si="7"/>
        <v>0</v>
      </c>
      <c r="J42" s="14">
        <f t="shared" si="5"/>
        <v>38263.212</v>
      </c>
      <c r="BF42" s="6"/>
      <c r="BG42" s="1" t="s">
        <v>230</v>
      </c>
      <c r="BH42" s="11"/>
    </row>
    <row r="43" spans="1:64" s="5" customFormat="1" ht="22.5" x14ac:dyDescent="0.25">
      <c r="A43" s="2" t="s">
        <v>94</v>
      </c>
      <c r="B43" s="3"/>
      <c r="C43" s="17" t="s">
        <v>232</v>
      </c>
      <c r="D43" s="18" t="s">
        <v>233</v>
      </c>
      <c r="E43" s="8">
        <v>1</v>
      </c>
      <c r="F43" s="14">
        <v>1729.2</v>
      </c>
      <c r="G43" s="14">
        <f t="shared" si="6"/>
        <v>1729.2</v>
      </c>
      <c r="H43" s="14"/>
      <c r="I43" s="14">
        <f t="shared" si="7"/>
        <v>0</v>
      </c>
      <c r="J43" s="14">
        <f t="shared" si="5"/>
        <v>1729.2</v>
      </c>
      <c r="BF43" s="6"/>
      <c r="BG43" s="1" t="s">
        <v>232</v>
      </c>
      <c r="BH43" s="11"/>
    </row>
    <row r="44" spans="1:64" s="5" customFormat="1" ht="22.5" x14ac:dyDescent="0.25">
      <c r="A44" s="2" t="s">
        <v>96</v>
      </c>
      <c r="B44" s="3"/>
      <c r="C44" s="17" t="s">
        <v>235</v>
      </c>
      <c r="D44" s="18" t="s">
        <v>233</v>
      </c>
      <c r="E44" s="8">
        <v>1</v>
      </c>
      <c r="F44" s="14">
        <v>39912.678399999997</v>
      </c>
      <c r="G44" s="14">
        <f t="shared" si="6"/>
        <v>39912.678399999997</v>
      </c>
      <c r="H44" s="14"/>
      <c r="I44" s="14">
        <f t="shared" si="7"/>
        <v>0</v>
      </c>
      <c r="J44" s="14">
        <f t="shared" si="5"/>
        <v>39912.678399999997</v>
      </c>
      <c r="BF44" s="6"/>
      <c r="BG44" s="1" t="s">
        <v>235</v>
      </c>
      <c r="BH44" s="11"/>
    </row>
    <row r="45" spans="1:64" s="66" customFormat="1" ht="56.25" x14ac:dyDescent="0.25">
      <c r="A45" s="67" t="s">
        <v>665</v>
      </c>
      <c r="B45" s="82" t="s">
        <v>257</v>
      </c>
      <c r="C45" s="69" t="s">
        <v>258</v>
      </c>
      <c r="D45" s="70" t="s">
        <v>259</v>
      </c>
      <c r="E45" s="87">
        <v>2.6667E-2</v>
      </c>
      <c r="F45" s="62"/>
      <c r="G45" s="62">
        <f>E45*F45</f>
        <v>0</v>
      </c>
      <c r="H45" s="62">
        <v>7696.14</v>
      </c>
      <c r="I45" s="62">
        <f>E45*H45</f>
        <v>205.23296538</v>
      </c>
      <c r="J45" s="62">
        <f t="shared" si="5"/>
        <v>205.23296538</v>
      </c>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4"/>
      <c r="BG45" s="65" t="s">
        <v>258</v>
      </c>
      <c r="BH45" s="73"/>
      <c r="BI45" s="63"/>
      <c r="BJ45" s="63"/>
      <c r="BK45" s="63"/>
      <c r="BL45" s="63"/>
    </row>
    <row r="46" spans="1:64" s="5" customFormat="1" ht="15" x14ac:dyDescent="0.25">
      <c r="A46" s="2" t="s">
        <v>666</v>
      </c>
      <c r="B46" s="3" t="s">
        <v>260</v>
      </c>
      <c r="C46" s="17" t="s">
        <v>261</v>
      </c>
      <c r="D46" s="18" t="s">
        <v>243</v>
      </c>
      <c r="E46" s="25">
        <v>4.0000000000000002E-4</v>
      </c>
      <c r="F46" s="14">
        <v>1850000</v>
      </c>
      <c r="G46" s="14">
        <f t="shared" ref="G46:G47" si="8">E46*F46</f>
        <v>740</v>
      </c>
      <c r="H46" s="14"/>
      <c r="I46" s="14">
        <f t="shared" ref="I46:I47" si="9">E46*H46</f>
        <v>0</v>
      </c>
      <c r="J46" s="14">
        <f t="shared" si="5"/>
        <v>740</v>
      </c>
      <c r="BF46" s="6"/>
      <c r="BG46" s="1" t="s">
        <v>261</v>
      </c>
      <c r="BH46" s="11"/>
    </row>
    <row r="47" spans="1:64" s="5" customFormat="1" ht="22.5" x14ac:dyDescent="0.25">
      <c r="A47" s="2" t="s">
        <v>102</v>
      </c>
      <c r="B47" s="3" t="s">
        <v>262</v>
      </c>
      <c r="C47" s="17" t="s">
        <v>263</v>
      </c>
      <c r="D47" s="18" t="s">
        <v>174</v>
      </c>
      <c r="E47" s="8">
        <v>1</v>
      </c>
      <c r="F47" s="14">
        <v>5480.96</v>
      </c>
      <c r="G47" s="14">
        <f t="shared" si="8"/>
        <v>5480.96</v>
      </c>
      <c r="H47" s="14"/>
      <c r="I47" s="14">
        <f t="shared" si="9"/>
        <v>0</v>
      </c>
      <c r="J47" s="14">
        <f t="shared" si="5"/>
        <v>5480.96</v>
      </c>
      <c r="BF47" s="6"/>
      <c r="BG47" s="1" t="s">
        <v>263</v>
      </c>
      <c r="BH47" s="11"/>
    </row>
    <row r="48" spans="1:64" s="66" customFormat="1" ht="33.75" x14ac:dyDescent="0.25">
      <c r="A48" s="67" t="s">
        <v>667</v>
      </c>
      <c r="B48" s="82" t="s">
        <v>237</v>
      </c>
      <c r="C48" s="69" t="s">
        <v>238</v>
      </c>
      <c r="D48" s="70" t="s">
        <v>239</v>
      </c>
      <c r="E48" s="72">
        <v>1.1000000000000001</v>
      </c>
      <c r="F48" s="62"/>
      <c r="G48" s="62">
        <f>E48*F48</f>
        <v>0</v>
      </c>
      <c r="H48" s="62">
        <v>21599.999999999996</v>
      </c>
      <c r="I48" s="62">
        <f>E48*H48</f>
        <v>23759.999999999996</v>
      </c>
      <c r="J48" s="62">
        <f t="shared" si="5"/>
        <v>23759.999999999996</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4"/>
      <c r="BG48" s="65" t="s">
        <v>238</v>
      </c>
      <c r="BH48" s="73"/>
      <c r="BI48" s="63"/>
      <c r="BJ48" s="63"/>
      <c r="BK48" s="63"/>
      <c r="BL48" s="63"/>
    </row>
    <row r="49" spans="1:66" s="5" customFormat="1" ht="22.5" x14ac:dyDescent="0.25">
      <c r="A49" s="2" t="s">
        <v>539</v>
      </c>
      <c r="B49" s="3" t="s">
        <v>241</v>
      </c>
      <c r="C49" s="17" t="s">
        <v>242</v>
      </c>
      <c r="D49" s="18" t="s">
        <v>243</v>
      </c>
      <c r="E49" s="25">
        <v>1.1000000000000001E-3</v>
      </c>
      <c r="F49" s="14">
        <v>160000</v>
      </c>
      <c r="G49" s="14">
        <f t="shared" ref="G49:G50" si="10">E49*F49</f>
        <v>176</v>
      </c>
      <c r="H49" s="14"/>
      <c r="I49" s="14">
        <f t="shared" ref="I49:I50" si="11">E49*H49</f>
        <v>0</v>
      </c>
      <c r="J49" s="14">
        <f t="shared" si="5"/>
        <v>176</v>
      </c>
      <c r="BF49" s="6"/>
      <c r="BG49" s="1" t="s">
        <v>242</v>
      </c>
      <c r="BH49" s="11"/>
    </row>
    <row r="50" spans="1:66" s="5" customFormat="1" ht="33.75" x14ac:dyDescent="0.25">
      <c r="A50" s="2" t="s">
        <v>108</v>
      </c>
      <c r="B50" s="3"/>
      <c r="C50" s="17" t="s">
        <v>244</v>
      </c>
      <c r="D50" s="18" t="s">
        <v>174</v>
      </c>
      <c r="E50" s="8">
        <v>11</v>
      </c>
      <c r="F50" s="14">
        <v>2241.92</v>
      </c>
      <c r="G50" s="14">
        <f t="shared" si="10"/>
        <v>24661.120000000003</v>
      </c>
      <c r="H50" s="14"/>
      <c r="I50" s="14">
        <f t="shared" si="11"/>
        <v>0</v>
      </c>
      <c r="J50" s="14">
        <f t="shared" si="5"/>
        <v>24661.120000000003</v>
      </c>
      <c r="BF50" s="6"/>
      <c r="BG50" s="1" t="s">
        <v>244</v>
      </c>
      <c r="BH50" s="11"/>
    </row>
    <row r="51" spans="1:66" s="66" customFormat="1" ht="33.75" x14ac:dyDescent="0.25">
      <c r="A51" s="67" t="s">
        <v>668</v>
      </c>
      <c r="B51" s="82" t="s">
        <v>143</v>
      </c>
      <c r="C51" s="69" t="s">
        <v>144</v>
      </c>
      <c r="D51" s="70" t="s">
        <v>3</v>
      </c>
      <c r="E51" s="72">
        <v>0.5</v>
      </c>
      <c r="F51" s="62"/>
      <c r="G51" s="62">
        <f>E51*F51</f>
        <v>0</v>
      </c>
      <c r="H51" s="62">
        <v>102816</v>
      </c>
      <c r="I51" s="62">
        <f>E51*H51</f>
        <v>51408</v>
      </c>
      <c r="J51" s="62">
        <f t="shared" si="5"/>
        <v>51408</v>
      </c>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4"/>
      <c r="BG51" s="65" t="s">
        <v>144</v>
      </c>
      <c r="BH51" s="73"/>
      <c r="BI51" s="63"/>
      <c r="BJ51" s="63"/>
      <c r="BK51" s="63"/>
      <c r="BL51" s="63"/>
    </row>
    <row r="52" spans="1:66" s="5" customFormat="1" ht="15" x14ac:dyDescent="0.25">
      <c r="A52" s="2" t="s">
        <v>660</v>
      </c>
      <c r="B52" s="3" t="s">
        <v>247</v>
      </c>
      <c r="C52" s="17" t="s">
        <v>248</v>
      </c>
      <c r="D52" s="18" t="s">
        <v>249</v>
      </c>
      <c r="E52" s="4">
        <v>1.02</v>
      </c>
      <c r="F52" s="14">
        <v>79.2</v>
      </c>
      <c r="G52" s="14">
        <f t="shared" ref="G52:G55" si="12">E52*F52</f>
        <v>80.784000000000006</v>
      </c>
      <c r="H52" s="14"/>
      <c r="I52" s="14">
        <f t="shared" ref="I52:I55" si="13">E52*H52</f>
        <v>0</v>
      </c>
      <c r="J52" s="14">
        <f t="shared" si="5"/>
        <v>80.784000000000006</v>
      </c>
      <c r="BF52" s="6"/>
      <c r="BG52" s="1" t="s">
        <v>248</v>
      </c>
      <c r="BH52" s="11"/>
    </row>
    <row r="53" spans="1:66" s="5" customFormat="1" ht="15" x14ac:dyDescent="0.25">
      <c r="A53" s="2" t="s">
        <v>661</v>
      </c>
      <c r="B53" s="3" t="s">
        <v>251</v>
      </c>
      <c r="C53" s="17" t="s">
        <v>252</v>
      </c>
      <c r="D53" s="18" t="s">
        <v>249</v>
      </c>
      <c r="E53" s="4">
        <v>1.02</v>
      </c>
      <c r="F53" s="14">
        <v>120</v>
      </c>
      <c r="G53" s="14">
        <f t="shared" si="12"/>
        <v>122.4</v>
      </c>
      <c r="H53" s="14"/>
      <c r="I53" s="14">
        <f t="shared" si="13"/>
        <v>0</v>
      </c>
      <c r="J53" s="14">
        <f t="shared" si="5"/>
        <v>122.4</v>
      </c>
      <c r="BF53" s="6"/>
      <c r="BG53" s="1" t="s">
        <v>252</v>
      </c>
      <c r="BH53" s="11"/>
    </row>
    <row r="54" spans="1:66" s="5" customFormat="1" ht="33.75" x14ac:dyDescent="0.25">
      <c r="A54" s="2" t="s">
        <v>116</v>
      </c>
      <c r="B54" s="3"/>
      <c r="C54" s="17" t="s">
        <v>253</v>
      </c>
      <c r="D54" s="18" t="s">
        <v>39</v>
      </c>
      <c r="E54" s="8">
        <v>51</v>
      </c>
      <c r="F54" s="14">
        <v>300.47600000000006</v>
      </c>
      <c r="G54" s="14">
        <f t="shared" si="12"/>
        <v>15324.276000000003</v>
      </c>
      <c r="H54" s="14"/>
      <c r="I54" s="14">
        <f t="shared" si="13"/>
        <v>0</v>
      </c>
      <c r="J54" s="14">
        <f t="shared" si="5"/>
        <v>15324.276000000003</v>
      </c>
      <c r="BF54" s="6"/>
      <c r="BG54" s="1" t="s">
        <v>253</v>
      </c>
      <c r="BH54" s="11"/>
    </row>
    <row r="55" spans="1:66" s="5" customFormat="1" ht="15" x14ac:dyDescent="0.25">
      <c r="A55" s="2" t="s">
        <v>118</v>
      </c>
      <c r="B55" s="3"/>
      <c r="C55" s="17" t="s">
        <v>254</v>
      </c>
      <c r="D55" s="18" t="s">
        <v>255</v>
      </c>
      <c r="E55" s="8">
        <v>1</v>
      </c>
      <c r="F55" s="14">
        <v>500</v>
      </c>
      <c r="G55" s="14">
        <f t="shared" si="12"/>
        <v>500</v>
      </c>
      <c r="H55" s="14"/>
      <c r="I55" s="14">
        <f t="shared" si="13"/>
        <v>0</v>
      </c>
      <c r="J55" s="14">
        <f t="shared" si="5"/>
        <v>500</v>
      </c>
      <c r="BF55" s="6"/>
      <c r="BG55" s="1" t="s">
        <v>254</v>
      </c>
      <c r="BH55" s="11"/>
    </row>
    <row r="56" spans="1:66" s="66" customFormat="1" ht="22.5" x14ac:dyDescent="0.25">
      <c r="A56" s="67" t="s">
        <v>240</v>
      </c>
      <c r="B56" s="82" t="s">
        <v>265</v>
      </c>
      <c r="C56" s="69" t="s">
        <v>266</v>
      </c>
      <c r="D56" s="70" t="s">
        <v>3</v>
      </c>
      <c r="E56" s="72">
        <v>7.5</v>
      </c>
      <c r="F56" s="62"/>
      <c r="G56" s="62">
        <f>E56*F56</f>
        <v>0</v>
      </c>
      <c r="H56" s="62">
        <v>88992</v>
      </c>
      <c r="I56" s="62">
        <f>E56*H56</f>
        <v>667440</v>
      </c>
      <c r="J56" s="62">
        <f t="shared" si="5"/>
        <v>667440</v>
      </c>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4"/>
      <c r="BG56" s="65" t="s">
        <v>266</v>
      </c>
      <c r="BH56" s="73"/>
      <c r="BI56" s="63"/>
      <c r="BJ56" s="63"/>
      <c r="BK56" s="63"/>
      <c r="BL56" s="63"/>
      <c r="BN56" s="76"/>
    </row>
    <row r="57" spans="1:66" s="5" customFormat="1" ht="15" x14ac:dyDescent="0.25">
      <c r="A57" s="2" t="s">
        <v>669</v>
      </c>
      <c r="B57" s="3" t="s">
        <v>268</v>
      </c>
      <c r="C57" s="17" t="s">
        <v>269</v>
      </c>
      <c r="D57" s="18" t="s">
        <v>243</v>
      </c>
      <c r="E57" s="23">
        <v>1.635E-2</v>
      </c>
      <c r="F57" s="14">
        <v>960000</v>
      </c>
      <c r="G57" s="14">
        <f t="shared" ref="G57:G64" si="14">E57*F57</f>
        <v>15696</v>
      </c>
      <c r="H57" s="14"/>
      <c r="I57" s="14">
        <f t="shared" ref="I57:I64" si="15">E57*H57</f>
        <v>0</v>
      </c>
      <c r="J57" s="14">
        <f t="shared" si="5"/>
        <v>15696</v>
      </c>
      <c r="BF57" s="6"/>
      <c r="BG57" s="1" t="s">
        <v>269</v>
      </c>
      <c r="BH57" s="11"/>
    </row>
    <row r="58" spans="1:66" s="5" customFormat="1" ht="15" x14ac:dyDescent="0.25">
      <c r="A58" s="2" t="s">
        <v>245</v>
      </c>
      <c r="B58" s="3" t="s">
        <v>270</v>
      </c>
      <c r="C58" s="17" t="s">
        <v>271</v>
      </c>
      <c r="D58" s="18" t="s">
        <v>239</v>
      </c>
      <c r="E58" s="4">
        <v>3.75</v>
      </c>
      <c r="F58" s="14">
        <v>461</v>
      </c>
      <c r="G58" s="14">
        <f t="shared" si="14"/>
        <v>1728.75</v>
      </c>
      <c r="H58" s="14"/>
      <c r="I58" s="14">
        <f t="shared" si="15"/>
        <v>0</v>
      </c>
      <c r="J58" s="14">
        <f t="shared" si="5"/>
        <v>1728.75</v>
      </c>
      <c r="BF58" s="6"/>
      <c r="BG58" s="1" t="s">
        <v>271</v>
      </c>
      <c r="BH58" s="11"/>
    </row>
    <row r="59" spans="1:66" s="5" customFormat="1" ht="15" x14ac:dyDescent="0.25">
      <c r="A59" s="2" t="s">
        <v>246</v>
      </c>
      <c r="B59" s="3" t="s">
        <v>273</v>
      </c>
      <c r="C59" s="17" t="s">
        <v>274</v>
      </c>
      <c r="D59" s="18" t="s">
        <v>275</v>
      </c>
      <c r="E59" s="8">
        <v>75</v>
      </c>
      <c r="F59" s="14">
        <v>168</v>
      </c>
      <c r="G59" s="14">
        <f t="shared" si="14"/>
        <v>12600</v>
      </c>
      <c r="H59" s="14"/>
      <c r="I59" s="14">
        <f t="shared" si="15"/>
        <v>0</v>
      </c>
      <c r="J59" s="14">
        <f t="shared" si="5"/>
        <v>12600</v>
      </c>
      <c r="BF59" s="6"/>
      <c r="BG59" s="1" t="s">
        <v>274</v>
      </c>
      <c r="BH59" s="11"/>
    </row>
    <row r="60" spans="1:66" s="5" customFormat="1" ht="33.75" x14ac:dyDescent="0.25">
      <c r="A60" s="2" t="s">
        <v>128</v>
      </c>
      <c r="B60" s="3"/>
      <c r="C60" s="17" t="s">
        <v>277</v>
      </c>
      <c r="D60" s="18" t="s">
        <v>39</v>
      </c>
      <c r="E60" s="4">
        <v>726.15</v>
      </c>
      <c r="F60" s="14">
        <v>184.18400000000003</v>
      </c>
      <c r="G60" s="14">
        <f t="shared" si="14"/>
        <v>133745.21160000001</v>
      </c>
      <c r="H60" s="14"/>
      <c r="I60" s="14">
        <f t="shared" si="15"/>
        <v>0</v>
      </c>
      <c r="J60" s="14">
        <f t="shared" si="5"/>
        <v>133745.21160000001</v>
      </c>
      <c r="BF60" s="6"/>
      <c r="BG60" s="1" t="s">
        <v>277</v>
      </c>
      <c r="BH60" s="11"/>
    </row>
    <row r="61" spans="1:66" s="5" customFormat="1" ht="33.75" x14ac:dyDescent="0.25">
      <c r="A61" s="2" t="s">
        <v>130</v>
      </c>
      <c r="B61" s="3"/>
      <c r="C61" s="17" t="s">
        <v>279</v>
      </c>
      <c r="D61" s="18" t="s">
        <v>39</v>
      </c>
      <c r="E61" s="4">
        <v>46.35</v>
      </c>
      <c r="F61" s="14">
        <v>234.16800000000003</v>
      </c>
      <c r="G61" s="14">
        <f t="shared" si="14"/>
        <v>10853.686800000001</v>
      </c>
      <c r="H61" s="14"/>
      <c r="I61" s="14">
        <f t="shared" si="15"/>
        <v>0</v>
      </c>
      <c r="J61" s="14">
        <f t="shared" si="5"/>
        <v>10853.686800000001</v>
      </c>
      <c r="BF61" s="6"/>
      <c r="BG61" s="1" t="s">
        <v>279</v>
      </c>
      <c r="BH61" s="11"/>
    </row>
    <row r="62" spans="1:66" s="5" customFormat="1" ht="22.5" x14ac:dyDescent="0.25">
      <c r="A62" s="2" t="s">
        <v>132</v>
      </c>
      <c r="B62" s="3"/>
      <c r="C62" s="17" t="s">
        <v>281</v>
      </c>
      <c r="D62" s="18" t="s">
        <v>174</v>
      </c>
      <c r="E62" s="8">
        <v>1410</v>
      </c>
      <c r="F62" s="14">
        <v>294.47680000000003</v>
      </c>
      <c r="G62" s="14">
        <f t="shared" si="14"/>
        <v>415212.28800000006</v>
      </c>
      <c r="H62" s="14"/>
      <c r="I62" s="14">
        <f t="shared" si="15"/>
        <v>0</v>
      </c>
      <c r="J62" s="14">
        <f t="shared" si="5"/>
        <v>415212.28800000006</v>
      </c>
      <c r="BF62" s="6"/>
      <c r="BG62" s="1" t="s">
        <v>281</v>
      </c>
      <c r="BH62" s="11"/>
    </row>
    <row r="63" spans="1:66" s="5" customFormat="1" ht="22.5" x14ac:dyDescent="0.25">
      <c r="A63" s="2" t="s">
        <v>134</v>
      </c>
      <c r="B63" s="3"/>
      <c r="C63" s="17" t="s">
        <v>282</v>
      </c>
      <c r="D63" s="18" t="s">
        <v>174</v>
      </c>
      <c r="E63" s="8">
        <v>90</v>
      </c>
      <c r="F63" s="14">
        <v>375.73120000000006</v>
      </c>
      <c r="G63" s="14">
        <f t="shared" si="14"/>
        <v>33815.808000000005</v>
      </c>
      <c r="H63" s="14"/>
      <c r="I63" s="14">
        <f t="shared" si="15"/>
        <v>0</v>
      </c>
      <c r="J63" s="14">
        <f t="shared" si="5"/>
        <v>33815.808000000005</v>
      </c>
      <c r="BF63" s="6"/>
      <c r="BG63" s="1" t="s">
        <v>282</v>
      </c>
      <c r="BH63" s="11"/>
    </row>
    <row r="64" spans="1:66" s="5" customFormat="1" ht="15" x14ac:dyDescent="0.25">
      <c r="A64" s="2" t="s">
        <v>362</v>
      </c>
      <c r="B64" s="3"/>
      <c r="C64" s="17" t="s">
        <v>284</v>
      </c>
      <c r="D64" s="18" t="s">
        <v>174</v>
      </c>
      <c r="E64" s="8">
        <v>1500</v>
      </c>
      <c r="F64" s="14">
        <v>403.57120000000003</v>
      </c>
      <c r="G64" s="14">
        <f t="shared" si="14"/>
        <v>605356.80000000005</v>
      </c>
      <c r="H64" s="14"/>
      <c r="I64" s="14">
        <f t="shared" si="15"/>
        <v>0</v>
      </c>
      <c r="J64" s="14">
        <f t="shared" si="5"/>
        <v>605356.80000000005</v>
      </c>
      <c r="BF64" s="6"/>
      <c r="BG64" s="1" t="s">
        <v>284</v>
      </c>
      <c r="BH64" s="11"/>
    </row>
    <row r="65" spans="1:66" s="66" customFormat="1" ht="45" x14ac:dyDescent="0.25">
      <c r="A65" s="67" t="s">
        <v>619</v>
      </c>
      <c r="B65" s="82" t="s">
        <v>285</v>
      </c>
      <c r="C65" s="69" t="s">
        <v>286</v>
      </c>
      <c r="D65" s="70" t="s">
        <v>287</v>
      </c>
      <c r="E65" s="86">
        <v>125</v>
      </c>
      <c r="F65" s="62"/>
      <c r="G65" s="62">
        <f>E65*F65</f>
        <v>0</v>
      </c>
      <c r="H65" s="62">
        <v>1584</v>
      </c>
      <c r="I65" s="62">
        <f>E65*H65</f>
        <v>198000</v>
      </c>
      <c r="J65" s="62">
        <f t="shared" si="5"/>
        <v>198000</v>
      </c>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4"/>
      <c r="BG65" s="65" t="s">
        <v>286</v>
      </c>
      <c r="BH65" s="73"/>
      <c r="BI65" s="63"/>
      <c r="BJ65" s="63"/>
      <c r="BK65" s="63"/>
      <c r="BL65" s="63"/>
    </row>
    <row r="66" spans="1:66" s="5" customFormat="1" ht="22.5" x14ac:dyDescent="0.25">
      <c r="A66" s="2" t="s">
        <v>364</v>
      </c>
      <c r="B66" s="3"/>
      <c r="C66" s="17" t="s">
        <v>288</v>
      </c>
      <c r="D66" s="18" t="s">
        <v>289</v>
      </c>
      <c r="E66" s="8">
        <v>1</v>
      </c>
      <c r="F66" s="14">
        <v>3600</v>
      </c>
      <c r="G66" s="14">
        <f t="shared" ref="G66:G68" si="16">E66*F66</f>
        <v>3600</v>
      </c>
      <c r="H66" s="14"/>
      <c r="I66" s="14">
        <f t="shared" ref="I66:I68" si="17">E66*H66</f>
        <v>0</v>
      </c>
      <c r="J66" s="14">
        <f t="shared" si="5"/>
        <v>3600</v>
      </c>
      <c r="BF66" s="6"/>
      <c r="BG66" s="1" t="s">
        <v>288</v>
      </c>
      <c r="BH66" s="11"/>
    </row>
    <row r="67" spans="1:66" s="5" customFormat="1" ht="22.5" x14ac:dyDescent="0.25">
      <c r="A67" s="2" t="s">
        <v>365</v>
      </c>
      <c r="B67" s="3"/>
      <c r="C67" s="17" t="s">
        <v>291</v>
      </c>
      <c r="D67" s="18" t="s">
        <v>289</v>
      </c>
      <c r="E67" s="8">
        <v>1</v>
      </c>
      <c r="F67" s="14">
        <v>14100</v>
      </c>
      <c r="G67" s="14">
        <f t="shared" si="16"/>
        <v>14100</v>
      </c>
      <c r="H67" s="14"/>
      <c r="I67" s="14">
        <f t="shared" si="17"/>
        <v>0</v>
      </c>
      <c r="J67" s="14">
        <f t="shared" si="5"/>
        <v>14100</v>
      </c>
      <c r="BF67" s="6"/>
      <c r="BG67" s="1" t="s">
        <v>291</v>
      </c>
      <c r="BH67" s="11"/>
    </row>
    <row r="68" spans="1:66" s="5" customFormat="1" ht="22.5" x14ac:dyDescent="0.25">
      <c r="A68" s="2" t="s">
        <v>367</v>
      </c>
      <c r="B68" s="3"/>
      <c r="C68" s="17" t="s">
        <v>292</v>
      </c>
      <c r="D68" s="18" t="s">
        <v>289</v>
      </c>
      <c r="E68" s="8">
        <v>1</v>
      </c>
      <c r="F68" s="14">
        <v>20350.000000000004</v>
      </c>
      <c r="G68" s="14">
        <f t="shared" si="16"/>
        <v>20350.000000000004</v>
      </c>
      <c r="H68" s="14"/>
      <c r="I68" s="14">
        <f t="shared" si="17"/>
        <v>0</v>
      </c>
      <c r="J68" s="14">
        <f t="shared" si="5"/>
        <v>20350.000000000004</v>
      </c>
      <c r="BF68" s="6"/>
      <c r="BG68" s="1" t="s">
        <v>292</v>
      </c>
      <c r="BH68" s="11"/>
    </row>
    <row r="69" spans="1:66" s="66" customFormat="1" ht="45" x14ac:dyDescent="0.25">
      <c r="A69" s="67" t="s">
        <v>272</v>
      </c>
      <c r="B69" s="82" t="s">
        <v>294</v>
      </c>
      <c r="C69" s="69" t="s">
        <v>295</v>
      </c>
      <c r="D69" s="70" t="s">
        <v>287</v>
      </c>
      <c r="E69" s="86">
        <v>2</v>
      </c>
      <c r="F69" s="62"/>
      <c r="G69" s="62">
        <f>E69*F69</f>
        <v>0</v>
      </c>
      <c r="H69" s="62">
        <v>17280</v>
      </c>
      <c r="I69" s="62">
        <f>E69*H69</f>
        <v>34560</v>
      </c>
      <c r="J69" s="62">
        <f t="shared" ref="J69:J78" si="18">G69+I69</f>
        <v>34560</v>
      </c>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4"/>
      <c r="BG69" s="65" t="s">
        <v>295</v>
      </c>
      <c r="BH69" s="73"/>
      <c r="BI69" s="63"/>
      <c r="BJ69" s="63"/>
      <c r="BK69" s="63"/>
      <c r="BL69" s="63"/>
    </row>
    <row r="70" spans="1:66" s="5" customFormat="1" ht="22.5" x14ac:dyDescent="0.25">
      <c r="A70" s="2" t="s">
        <v>276</v>
      </c>
      <c r="B70" s="3"/>
      <c r="C70" s="17" t="s">
        <v>670</v>
      </c>
      <c r="D70" s="18" t="s">
        <v>298</v>
      </c>
      <c r="E70" s="8">
        <v>2</v>
      </c>
      <c r="F70" s="14">
        <v>2861.1000000000004</v>
      </c>
      <c r="G70" s="14">
        <f>E70*F70</f>
        <v>5722.2000000000007</v>
      </c>
      <c r="H70" s="14"/>
      <c r="I70" s="14">
        <f>E70*H70</f>
        <v>0</v>
      </c>
      <c r="J70" s="14">
        <f t="shared" si="18"/>
        <v>5722.2000000000007</v>
      </c>
      <c r="BF70" s="6"/>
      <c r="BG70" s="1" t="s">
        <v>670</v>
      </c>
      <c r="BH70" s="11"/>
    </row>
    <row r="71" spans="1:66" s="66" customFormat="1" ht="33.75" x14ac:dyDescent="0.25">
      <c r="A71" s="67" t="s">
        <v>560</v>
      </c>
      <c r="B71" s="82" t="s">
        <v>300</v>
      </c>
      <c r="C71" s="69" t="s">
        <v>301</v>
      </c>
      <c r="D71" s="70" t="s">
        <v>302</v>
      </c>
      <c r="E71" s="86">
        <v>3</v>
      </c>
      <c r="F71" s="62"/>
      <c r="G71" s="62">
        <f>E71*F71</f>
        <v>0</v>
      </c>
      <c r="H71" s="62">
        <v>8640</v>
      </c>
      <c r="I71" s="62">
        <f>E71*H71</f>
        <v>25920</v>
      </c>
      <c r="J71" s="62">
        <f t="shared" si="18"/>
        <v>25920</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4"/>
      <c r="BG71" s="65" t="s">
        <v>301</v>
      </c>
      <c r="BH71" s="73"/>
      <c r="BI71" s="63"/>
      <c r="BJ71" s="63"/>
      <c r="BK71" s="63"/>
      <c r="BL71" s="63"/>
    </row>
    <row r="72" spans="1:66" s="5" customFormat="1" ht="15" x14ac:dyDescent="0.25">
      <c r="A72" s="2" t="s">
        <v>147</v>
      </c>
      <c r="B72" s="3" t="s">
        <v>304</v>
      </c>
      <c r="C72" s="17" t="s">
        <v>305</v>
      </c>
      <c r="D72" s="18" t="s">
        <v>171</v>
      </c>
      <c r="E72" s="4">
        <v>0.45</v>
      </c>
      <c r="F72" s="14">
        <v>553.33333333333337</v>
      </c>
      <c r="G72" s="14">
        <f t="shared" ref="G72:G78" si="19">E72*F72</f>
        <v>249.00000000000003</v>
      </c>
      <c r="H72" s="14"/>
      <c r="I72" s="14">
        <f t="shared" ref="I72:I78" si="20">E72*H72</f>
        <v>0</v>
      </c>
      <c r="J72" s="14">
        <f t="shared" si="18"/>
        <v>249.00000000000003</v>
      </c>
      <c r="BF72" s="6"/>
      <c r="BG72" s="1" t="s">
        <v>305</v>
      </c>
      <c r="BH72" s="11"/>
    </row>
    <row r="73" spans="1:66" s="5" customFormat="1" ht="15" x14ac:dyDescent="0.25">
      <c r="A73" s="2" t="s">
        <v>671</v>
      </c>
      <c r="B73" s="3" t="s">
        <v>307</v>
      </c>
      <c r="C73" s="17" t="s">
        <v>308</v>
      </c>
      <c r="D73" s="18" t="s">
        <v>171</v>
      </c>
      <c r="E73" s="4">
        <v>2.16</v>
      </c>
      <c r="F73" s="14">
        <v>1850</v>
      </c>
      <c r="G73" s="14">
        <f t="shared" si="19"/>
        <v>3996.0000000000005</v>
      </c>
      <c r="H73" s="14"/>
      <c r="I73" s="14">
        <f t="shared" si="20"/>
        <v>0</v>
      </c>
      <c r="J73" s="14">
        <f t="shared" si="18"/>
        <v>3996.0000000000005</v>
      </c>
      <c r="BF73" s="6"/>
      <c r="BG73" s="1" t="s">
        <v>308</v>
      </c>
      <c r="BH73" s="11"/>
    </row>
    <row r="74" spans="1:66" s="5" customFormat="1" ht="22.5" x14ac:dyDescent="0.25">
      <c r="A74" s="2" t="s">
        <v>621</v>
      </c>
      <c r="B74" s="3" t="s">
        <v>310</v>
      </c>
      <c r="C74" s="17" t="s">
        <v>311</v>
      </c>
      <c r="D74" s="18" t="s">
        <v>243</v>
      </c>
      <c r="E74" s="23">
        <v>1.8000000000000001E-4</v>
      </c>
      <c r="F74" s="14">
        <v>1285000</v>
      </c>
      <c r="G74" s="14">
        <f t="shared" si="19"/>
        <v>231.3</v>
      </c>
      <c r="H74" s="14"/>
      <c r="I74" s="14">
        <f t="shared" si="20"/>
        <v>0</v>
      </c>
      <c r="J74" s="14">
        <f t="shared" si="18"/>
        <v>231.3</v>
      </c>
      <c r="BF74" s="6"/>
      <c r="BG74" s="1" t="s">
        <v>311</v>
      </c>
      <c r="BH74" s="11"/>
    </row>
    <row r="75" spans="1:66" s="5" customFormat="1" ht="22.5" x14ac:dyDescent="0.25">
      <c r="A75" s="2" t="s">
        <v>373</v>
      </c>
      <c r="B75" s="3"/>
      <c r="C75" s="17" t="s">
        <v>313</v>
      </c>
      <c r="D75" s="18" t="s">
        <v>174</v>
      </c>
      <c r="E75" s="8">
        <v>4</v>
      </c>
      <c r="F75" s="14">
        <v>687.50000000000011</v>
      </c>
      <c r="G75" s="14">
        <f t="shared" si="19"/>
        <v>2750.0000000000005</v>
      </c>
      <c r="H75" s="14"/>
      <c r="I75" s="14">
        <f t="shared" si="20"/>
        <v>0</v>
      </c>
      <c r="J75" s="14">
        <f t="shared" si="18"/>
        <v>2750.0000000000005</v>
      </c>
      <c r="BF75" s="6"/>
      <c r="BG75" s="1" t="s">
        <v>313</v>
      </c>
      <c r="BH75" s="11"/>
    </row>
    <row r="76" spans="1:66" s="5" customFormat="1" ht="15" x14ac:dyDescent="0.25">
      <c r="A76" s="2" t="s">
        <v>151</v>
      </c>
      <c r="B76" s="3"/>
      <c r="C76" s="17" t="s">
        <v>315</v>
      </c>
      <c r="D76" s="18" t="s">
        <v>174</v>
      </c>
      <c r="E76" s="8">
        <v>1</v>
      </c>
      <c r="F76" s="14">
        <v>49571.6</v>
      </c>
      <c r="G76" s="14">
        <f t="shared" si="19"/>
        <v>49571.6</v>
      </c>
      <c r="H76" s="14"/>
      <c r="I76" s="14">
        <f t="shared" si="20"/>
        <v>0</v>
      </c>
      <c r="J76" s="14">
        <f t="shared" si="18"/>
        <v>49571.6</v>
      </c>
      <c r="BF76" s="6"/>
      <c r="BG76" s="1" t="s">
        <v>315</v>
      </c>
      <c r="BH76" s="11"/>
    </row>
    <row r="77" spans="1:66" s="5" customFormat="1" ht="15" x14ac:dyDescent="0.25">
      <c r="A77" s="2" t="s">
        <v>290</v>
      </c>
      <c r="B77" s="3"/>
      <c r="C77" s="17" t="s">
        <v>317</v>
      </c>
      <c r="D77" s="18" t="s">
        <v>174</v>
      </c>
      <c r="E77" s="8">
        <v>5</v>
      </c>
      <c r="F77" s="14">
        <v>170.3</v>
      </c>
      <c r="G77" s="14">
        <f t="shared" si="19"/>
        <v>851.5</v>
      </c>
      <c r="H77" s="14"/>
      <c r="I77" s="14">
        <f t="shared" si="20"/>
        <v>0</v>
      </c>
      <c r="J77" s="14">
        <f t="shared" si="18"/>
        <v>851.5</v>
      </c>
      <c r="BF77" s="6"/>
      <c r="BG77" s="1" t="s">
        <v>317</v>
      </c>
      <c r="BH77" s="11"/>
    </row>
    <row r="78" spans="1:66" s="5" customFormat="1" ht="22.5" x14ac:dyDescent="0.25">
      <c r="A78" s="2" t="s">
        <v>154</v>
      </c>
      <c r="B78" s="3"/>
      <c r="C78" s="17" t="s">
        <v>319</v>
      </c>
      <c r="D78" s="18" t="s">
        <v>174</v>
      </c>
      <c r="E78" s="8">
        <v>3</v>
      </c>
      <c r="F78" s="14">
        <v>17339.400000000001</v>
      </c>
      <c r="G78" s="14">
        <f t="shared" si="19"/>
        <v>52018.200000000004</v>
      </c>
      <c r="H78" s="14"/>
      <c r="I78" s="14">
        <f t="shared" si="20"/>
        <v>0</v>
      </c>
      <c r="J78" s="14">
        <f t="shared" si="18"/>
        <v>52018.200000000004</v>
      </c>
      <c r="BF78" s="6"/>
      <c r="BG78" s="1" t="s">
        <v>319</v>
      </c>
      <c r="BH78" s="11"/>
    </row>
    <row r="79" spans="1:66" x14ac:dyDescent="0.25">
      <c r="G79" s="15">
        <f t="shared" ref="G79:I79" si="21">SUM(G3:G78)</f>
        <v>3754300.9930400015</v>
      </c>
      <c r="H79" s="15"/>
      <c r="I79" s="15">
        <f t="shared" si="21"/>
        <v>1165021.2336613801</v>
      </c>
      <c r="J79" s="15">
        <f>SUM(J3:J78)</f>
        <v>4919322.2267013807</v>
      </c>
      <c r="BN79" s="97"/>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User</cp:lastModifiedBy>
  <dcterms:created xsi:type="dcterms:W3CDTF">2025-04-24T14:53:39Z</dcterms:created>
  <dcterms:modified xsi:type="dcterms:W3CDTF">2025-05-22T11:11:56Z</dcterms:modified>
</cp:coreProperties>
</file>