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0" yWindow="0" windowWidth="18960" windowHeight="3030"/>
  </bookViews>
  <sheets>
    <sheet name="Лист3" sheetId="3" r:id="rId1"/>
  </sheets>
  <definedNames>
    <definedName name="_xlnm.Print_Area" localSheetId="0">Лист3!$A$1:$G$78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3" l="1"/>
  <c r="F64" i="3" l="1"/>
  <c r="F65" i="3" s="1"/>
  <c r="F66" i="3" s="1"/>
  <c r="F68" i="3" l="1"/>
</calcChain>
</file>

<file path=xl/sharedStrings.xml><?xml version="1.0" encoding="utf-8"?>
<sst xmlns="http://schemas.openxmlformats.org/spreadsheetml/2006/main" count="163" uniqueCount="162">
  <si>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</si>
  <si>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</si>
  <si>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</si>
  <si>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</si>
  <si>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</si>
  <si>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</si>
  <si>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</si>
  <si>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</si>
  <si>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</si>
  <si>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</si>
  <si>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</si>
  <si>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</si>
  <si>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</si>
  <si>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</si>
  <si>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</si>
  <si>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</si>
  <si>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</si>
  <si>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</si>
  <si>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</si>
  <si>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</si>
  <si>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</si>
  <si>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</si>
  <si>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</si>
  <si>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</si>
  <si>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</si>
  <si>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</si>
  <si>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</si>
  <si>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9. 1632-2021-2.1.2, 2.1.7-ВК3. Внутренние системы водоснабжения и канализации. Конвейерные галереи №2 и №7 в осях 15-23.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</si>
  <si>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</si>
  <si>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</si>
  <si>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</si>
  <si>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</si>
  <si>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</si>
  <si>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</si>
  <si>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</si>
  <si>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</si>
  <si>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</si>
  <si>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</si>
  <si>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</si>
  <si>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</si>
  <si>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</si>
  <si>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</si>
  <si>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</si>
  <si>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</si>
  <si>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</si>
  <si>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</si>
  <si>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</si>
  <si>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</si>
  <si>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</si>
  <si>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</si>
  <si>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</si>
  <si>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</si>
  <si>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</si>
  <si>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</si>
  <si>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</si>
  <si>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</si>
  <si>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</si>
  <si>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</si>
  <si>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</si>
  <si>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</si>
  <si>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</si>
  <si>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</si>
  <si>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</si>
  <si>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</si>
  <si>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</si>
  <si>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</si>
  <si>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</si>
  <si>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</si>
  <si>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</si>
  <si>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</si>
  <si>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</si>
  <si>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</si>
  <si>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</si>
  <si>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</si>
  <si>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</si>
  <si>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</si>
  <si>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</si>
  <si>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</si>
  <si>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</si>
  <si>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</si>
  <si>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</si>
  <si>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</si>
  <si>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</si>
  <si>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</si>
  <si>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</si>
  <si>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</si>
  <si>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</si>
  <si>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</si>
  <si>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</si>
  <si>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</si>
  <si>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</si>
  <si>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</si>
  <si>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</si>
  <si>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</si>
  <si>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</si>
  <si>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</si>
  <si>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</si>
  <si>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</si>
  <si>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</si>
  <si>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</si>
  <si>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</si>
  <si>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</si>
  <si>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</si>
  <si>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</si>
  <si>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</si>
  <si>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</si>
  <si>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</si>
  <si>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</si>
  <si>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</si>
  <si>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</si>
  <si>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</si>
  <si>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</si>
  <si>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</si>
  <si>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</si>
  <si>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</si>
  <si>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</si>
  <si>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</si>
  <si>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</si>
  <si>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</si>
  <si>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</si>
  <si>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</si>
  <si>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</si>
  <si>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</si>
  <si>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</si>
  <si>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</si>
  <si>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</si>
  <si>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</si>
  <si>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</si>
  <si>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</si>
  <si>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</si>
  <si>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</si>
  <si>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</si>
  <si>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</si>
  <si>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</si>
  <si>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</si>
  <si>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</si>
  <si>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</si>
  <si>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</si>
  <si>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</si>
  <si>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</si>
  <si>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</si>
  <si>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</si>
  <si>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</si>
  <si>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</si>
  <si>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</si>
  <si>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</si>
  <si>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</si>
  <si>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</si>
  <si>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</si>
  <si>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</si>
  <si>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</si>
  <si>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приложение 1 к заявке</t>
  </si>
  <si>
    <t>Коммерческое предложение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</si>
  <si>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</si>
  <si>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ОГРН 1127747247704 ИНН 7709918820 КПП 770901001</t>
  </si>
  <si>
    <t>ООО "КиКГЕОСТРОЙ" (лидер коллективного участника)</t>
  </si>
  <si>
    <t>(член коллективного участника ООО "ИНЖСОЛЮШН", ИНН 9725046200</t>
  </si>
  <si>
    <t>№ 356-К от 21.05.2025</t>
  </si>
  <si>
    <t>Генеральный директор Кесслер Ю.Ф.</t>
  </si>
  <si>
    <t>(Должность уполномоченного представителя Участника)</t>
  </si>
  <si>
    <t>Липатов Владислав Евгеньевич, Руководитель проекта,
тел. +7 903 738-77-88, kikgeo.fin@gmail.com</t>
  </si>
  <si>
    <t>Исх. № 356-К/1 от 21.05.2025г.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</si>
</sst>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/>
    <xf numFmtId="0" fontId="7" fillId="0" borderId="0" xfId="0" applyFont="1" applyAlignment="1">
      <alignment horizontal="justify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1" fillId="2" borderId="1" xfId="0" applyFont="1" applyFill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5" fillId="0" borderId="0" xfId="0" applyFont="1" applyBorder="1"/>
    <xf numFmtId="0" fontId="5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8" fillId="4" borderId="1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8" fillId="4" borderId="12" xfId="0" applyNumberFormat="1" applyFont="1" applyFill="1" applyBorder="1" applyAlignment="1">
      <alignment horizontal="center" vertical="center"/>
    </xf>
    <xf numFmtId="0" fontId="8" fillId="0" borderId="11" xfId="0" quotePrefix="1" applyNumberFormat="1" applyFont="1" applyFill="1" applyBorder="1" applyAlignment="1">
      <alignment horizontal="center" vertical="center"/>
    </xf>
    <xf numFmtId="0" fontId="8" fillId="3" borderId="11" xfId="0" quotePrefix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2" xfId="0" applyFont="1" applyBorder="1"/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horizontal="left" vertical="center"/>
    </xf>
    <xf numFmtId="0" fontId="8" fillId="0" borderId="13" xfId="0" quotePrefix="1" applyNumberFormat="1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0" borderId="5" xfId="0" applyBorder="1" applyAlignment="1"/>
    <xf numFmtId="0" fontId="6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8" fillId="4" borderId="21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horizontal="center" vertical="center"/>
    </xf>
    <xf numFmtId="4" fontId="8" fillId="4" borderId="24" xfId="0" applyNumberFormat="1" applyFont="1" applyFill="1" applyBorder="1" applyAlignment="1">
      <alignment horizontal="center" vertical="center"/>
    </xf>
    <xf numFmtId="4" fontId="8" fillId="4" borderId="25" xfId="0" applyNumberFormat="1" applyFont="1" applyFill="1" applyBorder="1" applyAlignment="1">
      <alignment horizontal="center" vertical="center"/>
    </xf>
    <xf numFmtId="4" fontId="8" fillId="4" borderId="26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1897380</xdr:colOff>
      <xdr:row>1</xdr:row>
      <xdr:rowOff>137160</xdr:rowOff>
    </xdr:from>
    <xdr:to>
      <xdr:col>2</xdr:col>
      <xdr:colOff>1943100</xdr:colOff>
      <xdr:row>1</xdr:row>
      <xdr:rowOff>952500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F9BFB18F-EE20-4A95-9C3A-B53A38FA1375}"/>
            </a:ext>
          </a:extLst>
        </xdr:cNvPr>
        <xdr:cNvSpPr txBox="1">
          <a:spLocks noChangeArrowheads="1"/>
        </xdr:cNvSpPr>
      </xdr:nvSpPr>
      <xdr:spPr bwMode="auto">
        <a:xfrm>
          <a:off x="2377440" y="388620"/>
          <a:ext cx="248412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2156460</xdr:colOff>
      <xdr:row>1</xdr:row>
      <xdr:rowOff>251460</xdr:rowOff>
    </xdr:from>
    <xdr:to>
      <xdr:col>2</xdr:col>
      <xdr:colOff>2070735</xdr:colOff>
      <xdr:row>1</xdr:row>
      <xdr:rowOff>798195</xdr:rowOff>
    </xdr:to>
    <xdr:pic>
      <xdr:nvPicPr>
        <xdr:cNvPr id="7" name="Рисунок 6" descr="КиКГЕОСТРОЙ">
          <a:extLst>
            <a:ext uri="{FF2B5EF4-FFF2-40B4-BE49-F238E27FC236}">
              <a16:creationId xmlns:a16="http://schemas.microsoft.com/office/drawing/2014/main" xmlns="" id="{BD104247-30FE-4C5D-84C2-5B6156FE30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502920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1943100</xdr:colOff>
      <xdr:row>1</xdr:row>
      <xdr:rowOff>137160</xdr:rowOff>
    </xdr:from>
    <xdr:to>
      <xdr:col>3</xdr:col>
      <xdr:colOff>646430</xdr:colOff>
      <xdr:row>1</xdr:row>
      <xdr:rowOff>952500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40B61277-3904-4B84-8800-20A5E19DF890}"/>
            </a:ext>
          </a:extLst>
        </xdr:cNvPr>
        <xdr:cNvSpPr txBox="1">
          <a:spLocks noChangeArrowheads="1"/>
        </xdr:cNvSpPr>
      </xdr:nvSpPr>
      <xdr:spPr bwMode="auto">
        <a:xfrm>
          <a:off x="4861560" y="388620"/>
          <a:ext cx="254381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1912620</xdr:colOff>
      <xdr:row>2</xdr:row>
      <xdr:rowOff>0</xdr:rowOff>
    </xdr:from>
    <xdr:to>
      <xdr:col>3</xdr:col>
      <xdr:colOff>671195</xdr:colOff>
      <xdr:row>2</xdr:row>
      <xdr:rowOff>5715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xmlns="" id="{8E2D017C-D3FF-4AFE-B2C4-77D440007734}"/>
            </a:ext>
          </a:extLst>
        </xdr:cNvPr>
        <xdr:cNvCxnSpPr/>
      </xdr:nvCxnSpPr>
      <xdr:spPr>
        <a:xfrm>
          <a:off x="2392680" y="1059180"/>
          <a:ext cx="5304155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1935480</xdr:colOff>
      <xdr:row>3</xdr:row>
      <xdr:rowOff>0</xdr:rowOff>
    </xdr:from>
    <xdr:to>
      <xdr:col>3</xdr:col>
      <xdr:colOff>694055</xdr:colOff>
      <xdr:row>3</xdr:row>
      <xdr:rowOff>5715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xmlns="" id="{24DE5BA8-F96E-4ABE-815B-8F7260EE64F8}"/>
            </a:ext>
          </a:extLst>
        </xdr:cNvPr>
        <xdr:cNvCxnSpPr/>
      </xdr:nvCxnSpPr>
      <xdr:spPr>
        <a:xfrm>
          <a:off x="2415540" y="1638300"/>
          <a:ext cx="5037455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abSelected="1" zoomScaleNormal="100" workbookViewId="0">
      <selection activeCell="F68" sqref="F68:G68"/>
    </sheetView>
  </sheetViews>
  <sheetFormatPr defaultColWidth="8.85546875" defaultRowHeight="12.75" x14ac:dyDescent="0.2"/>
  <cols>
    <col min="1" max="1" width="7" style="10" customWidth="1"/>
    <col min="2" max="2" width="13.28515625" style="11" customWidth="1"/>
    <col min="3" max="3" width="48.5703125" style="18" customWidth="1"/>
    <col min="4" max="4" width="22.28515625" style="18" customWidth="1"/>
    <col min="5" max="5" width="15.42578125" style="7" customWidth="1"/>
    <col min="6" max="6" width="22.5703125" style="7" customWidth="1"/>
    <col min="7" max="7" width="22.85546875" style="7" customWidth="1"/>
    <col min="8" max="8" width="8.85546875" style="7"/>
    <col min="9" max="9" width="86.140625" style="7" customWidth="1"/>
    <col min="10" max="12" width="8.85546875" style="7"/>
    <col min="13" max="13" width="43.5703125" style="7" customWidth="1"/>
    <col min="14" max="16384" width="8.85546875" style="7"/>
  </cols>
  <sheetData>
    <row r="1" spans="1:14" ht="20.25" customHeight="1" x14ac:dyDescent="0.2">
      <c r="A1" s="27"/>
      <c r="B1" s="28"/>
      <c r="C1" s="29"/>
      <c r="D1" s="29"/>
      <c r="E1" s="30"/>
      <c r="F1" s="30"/>
      <c r="G1" s="31"/>
    </row>
    <row r="2" spans="1:14" ht="83.45" customHeight="1" x14ac:dyDescent="0.2">
      <c r="A2" s="37"/>
      <c r="B2" s="57"/>
      <c r="C2" s="9"/>
      <c r="D2" s="9"/>
      <c r="E2" s="9"/>
      <c r="F2" s="9"/>
      <c r="G2" s="35"/>
    </row>
    <row r="3" spans="1:14" ht="25.9" customHeight="1" x14ac:dyDescent="0.2">
      <c r="A3" s="98" t="s">
        <v>154</v>
      </c>
      <c r="B3" s="99"/>
      <c r="C3" s="99"/>
      <c r="D3" s="99"/>
      <c r="E3" s="9"/>
      <c r="F3" s="9"/>
      <c r="G3" s="35"/>
    </row>
    <row r="4" spans="1:14" ht="25.9" customHeight="1" x14ac:dyDescent="0.2">
      <c r="A4" s="37"/>
      <c r="B4" s="12"/>
      <c r="C4" s="49"/>
      <c r="D4" s="49"/>
      <c r="E4" s="9"/>
      <c r="F4" s="9"/>
      <c r="G4" s="52" t="s">
        <v>151</v>
      </c>
    </row>
    <row r="5" spans="1:14" x14ac:dyDescent="0.2">
      <c r="A5" s="37"/>
      <c r="B5" s="12"/>
      <c r="C5" s="49"/>
      <c r="D5" s="49"/>
      <c r="E5" s="9"/>
      <c r="F5" s="9"/>
      <c r="G5" s="52" t="s">
        <v>157</v>
      </c>
    </row>
    <row r="6" spans="1:14" ht="28.5" customHeight="1" x14ac:dyDescent="0.2">
      <c r="A6" s="110" t="s">
        <v>152</v>
      </c>
      <c r="B6" s="111"/>
      <c r="C6" s="111"/>
      <c r="D6" s="111"/>
      <c r="E6" s="111"/>
      <c r="F6" s="111"/>
      <c r="G6" s="112"/>
      <c r="J6" s="4"/>
      <c r="K6" s="4"/>
      <c r="L6" s="4"/>
      <c r="M6" s="4"/>
    </row>
    <row r="7" spans="1:14" ht="36" customHeight="1" x14ac:dyDescent="0.2">
      <c r="A7" s="113" t="s">
        <v>15</v>
      </c>
      <c r="B7" s="114"/>
      <c r="C7" s="89" t="s">
        <v>143</v>
      </c>
      <c r="D7" s="89"/>
      <c r="E7" s="89"/>
      <c r="F7" s="89"/>
      <c r="G7" s="90"/>
      <c r="J7" s="4"/>
      <c r="K7" s="4"/>
      <c r="L7" s="4"/>
      <c r="M7" s="4"/>
    </row>
    <row r="8" spans="1:14" ht="18.75" x14ac:dyDescent="0.3">
      <c r="A8" s="93" t="s">
        <v>161</v>
      </c>
      <c r="B8" s="94"/>
      <c r="C8" s="20"/>
      <c r="D8" s="20"/>
      <c r="E8" s="32"/>
      <c r="F8" s="33"/>
      <c r="G8" s="34"/>
      <c r="H8" s="5"/>
      <c r="I8" s="3"/>
      <c r="J8" s="8"/>
      <c r="K8" s="1"/>
      <c r="L8" s="1"/>
      <c r="M8" s="1"/>
      <c r="N8" s="1"/>
    </row>
    <row r="9" spans="1:14" ht="15.75" x14ac:dyDescent="0.25">
      <c r="A9" s="95" t="s">
        <v>4</v>
      </c>
      <c r="B9" s="96"/>
      <c r="C9" s="53" t="s">
        <v>155</v>
      </c>
      <c r="D9" s="49"/>
      <c r="E9" s="9"/>
      <c r="F9" s="9"/>
      <c r="G9" s="35"/>
      <c r="H9" s="9"/>
      <c r="I9" s="3"/>
      <c r="J9" s="2"/>
      <c r="K9" s="2"/>
      <c r="L9" s="2"/>
      <c r="M9" s="2"/>
      <c r="N9" s="2"/>
    </row>
    <row r="10" spans="1:14" ht="18.75" x14ac:dyDescent="0.3">
      <c r="A10" s="95" t="s">
        <v>5</v>
      </c>
      <c r="B10" s="96"/>
      <c r="C10" s="54">
        <v>7709918820</v>
      </c>
      <c r="D10" s="20"/>
      <c r="E10" s="19"/>
      <c r="F10" s="9"/>
      <c r="G10" s="36"/>
      <c r="H10" s="9"/>
      <c r="I10" s="3"/>
      <c r="J10" s="2"/>
      <c r="K10" s="2"/>
      <c r="L10" s="2"/>
      <c r="M10" s="2"/>
      <c r="N10" s="2"/>
    </row>
    <row r="11" spans="1:14" ht="18.75" x14ac:dyDescent="0.3">
      <c r="A11" s="50"/>
      <c r="B11" s="51"/>
      <c r="C11" s="55" t="s">
        <v>156</v>
      </c>
      <c r="D11" s="20"/>
      <c r="E11" s="19"/>
      <c r="F11" s="9"/>
      <c r="G11" s="36"/>
      <c r="H11" s="9"/>
      <c r="I11" s="3"/>
      <c r="J11" s="2"/>
      <c r="K11" s="2"/>
      <c r="L11" s="2"/>
      <c r="M11" s="2"/>
      <c r="N11" s="2"/>
    </row>
    <row r="12" spans="1:14" x14ac:dyDescent="0.2">
      <c r="A12" s="37"/>
      <c r="B12" s="12"/>
      <c r="C12" s="49"/>
      <c r="D12" s="49"/>
      <c r="E12" s="9"/>
      <c r="F12" s="9"/>
      <c r="G12" s="35"/>
    </row>
    <row r="13" spans="1:14" ht="27.75" customHeight="1" x14ac:dyDescent="0.2">
      <c r="A13" s="38" t="s">
        <v>0</v>
      </c>
      <c r="B13" s="47" t="s">
        <v>1</v>
      </c>
      <c r="C13" s="91" t="s">
        <v>16</v>
      </c>
      <c r="D13" s="97"/>
      <c r="E13" s="97"/>
      <c r="F13" s="91" t="s">
        <v>6</v>
      </c>
      <c r="G13" s="92"/>
    </row>
    <row r="14" spans="1:14" ht="26.25" customHeight="1" x14ac:dyDescent="0.2">
      <c r="A14" s="39"/>
      <c r="B14" s="21"/>
      <c r="C14" s="22" t="s">
        <v>57</v>
      </c>
      <c r="D14" s="22" t="s">
        <v>18</v>
      </c>
      <c r="E14" s="22" t="s">
        <v>58</v>
      </c>
      <c r="F14" s="23" t="s">
        <v>7</v>
      </c>
      <c r="G14" s="40" t="s">
        <v>8</v>
      </c>
    </row>
    <row r="15" spans="1:14" ht="30" x14ac:dyDescent="0.2">
      <c r="A15" s="59">
        <v>1</v>
      </c>
      <c r="B15" s="72" t="s">
        <v>142</v>
      </c>
      <c r="C15" s="48" t="s">
        <v>19</v>
      </c>
      <c r="D15" s="48" t="s">
        <v>59</v>
      </c>
      <c r="E15" s="17" t="s">
        <v>61</v>
      </c>
      <c r="F15" s="26">
        <v>971555.10666666669</v>
      </c>
      <c r="G15" s="41">
        <v>4463619.5534933349</v>
      </c>
    </row>
    <row r="16" spans="1:14" ht="30" x14ac:dyDescent="0.2">
      <c r="A16" s="60"/>
      <c r="B16" s="72"/>
      <c r="C16" s="48" t="s">
        <v>20</v>
      </c>
      <c r="D16" s="48" t="s">
        <v>60</v>
      </c>
      <c r="E16" s="17" t="s">
        <v>62</v>
      </c>
      <c r="F16" s="26">
        <v>1106141.7733333334</v>
      </c>
      <c r="G16" s="41">
        <v>5253495.2134933351</v>
      </c>
    </row>
    <row r="17" spans="1:7" ht="15" x14ac:dyDescent="0.2">
      <c r="A17" s="60"/>
      <c r="B17" s="72"/>
      <c r="C17" s="73" t="s">
        <v>21</v>
      </c>
      <c r="D17" s="73" t="s">
        <v>56</v>
      </c>
      <c r="E17" s="17" t="s">
        <v>55</v>
      </c>
      <c r="F17" s="115">
        <v>9445333.3333333358</v>
      </c>
      <c r="G17" s="117">
        <v>18445653.333333336</v>
      </c>
    </row>
    <row r="18" spans="1:7" ht="15" x14ac:dyDescent="0.2">
      <c r="A18" s="60"/>
      <c r="B18" s="72"/>
      <c r="C18" s="73"/>
      <c r="D18" s="73"/>
      <c r="E18" s="17" t="s">
        <v>54</v>
      </c>
      <c r="F18" s="116"/>
      <c r="G18" s="118"/>
    </row>
    <row r="19" spans="1:7" ht="30" x14ac:dyDescent="0.2">
      <c r="A19" s="60"/>
      <c r="B19" s="72"/>
      <c r="C19" s="48" t="s">
        <v>22</v>
      </c>
      <c r="D19" s="48" t="s">
        <v>63</v>
      </c>
      <c r="E19" s="17" t="s">
        <v>64</v>
      </c>
      <c r="F19" s="26">
        <v>705515.85066666675</v>
      </c>
      <c r="G19" s="41">
        <v>699100.40284000023</v>
      </c>
    </row>
    <row r="20" spans="1:7" ht="30" x14ac:dyDescent="0.2">
      <c r="A20" s="60"/>
      <c r="B20" s="72"/>
      <c r="C20" s="48" t="s">
        <v>23</v>
      </c>
      <c r="D20" s="48" t="s">
        <v>65</v>
      </c>
      <c r="E20" s="17" t="s">
        <v>66</v>
      </c>
      <c r="F20" s="26">
        <v>10397333.333333336</v>
      </c>
      <c r="G20" s="41">
        <v>19454400.000000004</v>
      </c>
    </row>
    <row r="21" spans="1:7" ht="45" x14ac:dyDescent="0.2">
      <c r="A21" s="60"/>
      <c r="B21" s="72"/>
      <c r="C21" s="48" t="s">
        <v>24</v>
      </c>
      <c r="D21" s="48" t="s">
        <v>67</v>
      </c>
      <c r="E21" s="17" t="s">
        <v>68</v>
      </c>
      <c r="F21" s="26">
        <v>2881957.8666666672</v>
      </c>
      <c r="G21" s="41">
        <v>3807249.1010400001</v>
      </c>
    </row>
    <row r="22" spans="1:7" ht="30" x14ac:dyDescent="0.2">
      <c r="A22" s="60"/>
      <c r="B22" s="72"/>
      <c r="C22" s="48" t="s">
        <v>25</v>
      </c>
      <c r="D22" s="48" t="s">
        <v>69</v>
      </c>
      <c r="E22" s="17" t="s">
        <v>70</v>
      </c>
      <c r="F22" s="26">
        <v>765333.33333333349</v>
      </c>
      <c r="G22" s="41">
        <v>1549146.6666666672</v>
      </c>
    </row>
    <row r="23" spans="1:7" ht="15" x14ac:dyDescent="0.2">
      <c r="A23" s="60"/>
      <c r="B23" s="72"/>
      <c r="C23" s="73" t="s">
        <v>26</v>
      </c>
      <c r="D23" s="73" t="s">
        <v>71</v>
      </c>
      <c r="E23" s="17" t="s">
        <v>72</v>
      </c>
      <c r="F23" s="115">
        <v>3186294.0666666669</v>
      </c>
      <c r="G23" s="115">
        <v>4054906.9635200007</v>
      </c>
    </row>
    <row r="24" spans="1:7" ht="15" x14ac:dyDescent="0.2">
      <c r="A24" s="60"/>
      <c r="B24" s="72"/>
      <c r="C24" s="73"/>
      <c r="D24" s="73"/>
      <c r="E24" s="17" t="s">
        <v>73</v>
      </c>
      <c r="F24" s="116"/>
      <c r="G24" s="116"/>
    </row>
    <row r="25" spans="1:7" ht="15" x14ac:dyDescent="0.2">
      <c r="A25" s="60"/>
      <c r="B25" s="72"/>
      <c r="C25" s="73" t="s">
        <v>27</v>
      </c>
      <c r="D25" s="73" t="s">
        <v>74</v>
      </c>
      <c r="E25" s="17" t="s">
        <v>75</v>
      </c>
      <c r="F25" s="115">
        <v>5972798.1600000001</v>
      </c>
      <c r="G25" s="115">
        <v>6217850.2358000018</v>
      </c>
    </row>
    <row r="26" spans="1:7" ht="15" x14ac:dyDescent="0.2">
      <c r="A26" s="60"/>
      <c r="B26" s="72"/>
      <c r="C26" s="73"/>
      <c r="D26" s="73"/>
      <c r="E26" s="17" t="s">
        <v>76</v>
      </c>
      <c r="F26" s="116"/>
      <c r="G26" s="116"/>
    </row>
    <row r="27" spans="1:7" ht="15" x14ac:dyDescent="0.2">
      <c r="A27" s="60"/>
      <c r="B27" s="72"/>
      <c r="C27" s="73" t="s">
        <v>28</v>
      </c>
      <c r="D27" s="74" t="s">
        <v>77</v>
      </c>
      <c r="E27" s="17" t="s">
        <v>78</v>
      </c>
      <c r="F27" s="115">
        <v>6770219.4933333332</v>
      </c>
      <c r="G27" s="115">
        <v>7590983.362573334</v>
      </c>
    </row>
    <row r="28" spans="1:7" ht="15" x14ac:dyDescent="0.2">
      <c r="A28" s="60"/>
      <c r="B28" s="72"/>
      <c r="C28" s="73"/>
      <c r="D28" s="74"/>
      <c r="E28" s="17" t="s">
        <v>79</v>
      </c>
      <c r="F28" s="116"/>
      <c r="G28" s="116"/>
    </row>
    <row r="29" spans="1:7" ht="15" x14ac:dyDescent="0.2">
      <c r="A29" s="60"/>
      <c r="B29" s="72"/>
      <c r="C29" s="73" t="s">
        <v>29</v>
      </c>
      <c r="D29" s="73" t="s">
        <v>80</v>
      </c>
      <c r="E29" s="17" t="s">
        <v>81</v>
      </c>
      <c r="F29" s="115">
        <v>2641333.333333334</v>
      </c>
      <c r="G29" s="115">
        <v>5620160.0000000019</v>
      </c>
    </row>
    <row r="30" spans="1:7" ht="15" x14ac:dyDescent="0.2">
      <c r="A30" s="60"/>
      <c r="B30" s="72"/>
      <c r="C30" s="73"/>
      <c r="D30" s="73"/>
      <c r="E30" s="17" t="s">
        <v>82</v>
      </c>
      <c r="F30" s="116"/>
      <c r="G30" s="116"/>
    </row>
    <row r="31" spans="1:7" ht="45" x14ac:dyDescent="0.2">
      <c r="A31" s="60"/>
      <c r="B31" s="72"/>
      <c r="C31" s="48" t="s">
        <v>30</v>
      </c>
      <c r="D31" s="48" t="s">
        <v>83</v>
      </c>
      <c r="E31" s="17" t="s">
        <v>84</v>
      </c>
      <c r="F31" s="26">
        <v>9631329.866666669</v>
      </c>
      <c r="G31" s="41">
        <v>11275038.46634667</v>
      </c>
    </row>
    <row r="32" spans="1:7" ht="15" x14ac:dyDescent="0.2">
      <c r="A32" s="60"/>
      <c r="B32" s="72"/>
      <c r="C32" s="73" t="s">
        <v>31</v>
      </c>
      <c r="D32" s="73" t="s">
        <v>85</v>
      </c>
      <c r="E32" s="17" t="s">
        <v>86</v>
      </c>
      <c r="F32" s="115">
        <v>4125333.3333333344</v>
      </c>
      <c r="G32" s="115">
        <v>8394213.3333333358</v>
      </c>
    </row>
    <row r="33" spans="1:7" ht="15" x14ac:dyDescent="0.2">
      <c r="A33" s="60"/>
      <c r="B33" s="72"/>
      <c r="C33" s="73"/>
      <c r="D33" s="73"/>
      <c r="E33" s="17" t="s">
        <v>87</v>
      </c>
      <c r="F33" s="116"/>
      <c r="G33" s="116"/>
    </row>
    <row r="34" spans="1:7" ht="45" x14ac:dyDescent="0.2">
      <c r="A34" s="60"/>
      <c r="B34" s="72"/>
      <c r="C34" s="48" t="s">
        <v>32</v>
      </c>
      <c r="D34" s="48" t="s">
        <v>89</v>
      </c>
      <c r="E34" s="17" t="s">
        <v>88</v>
      </c>
      <c r="F34" s="26">
        <v>1786147.0666666667</v>
      </c>
      <c r="G34" s="41">
        <v>2663104.4398000012</v>
      </c>
    </row>
    <row r="35" spans="1:7" ht="15" x14ac:dyDescent="0.2">
      <c r="A35" s="60"/>
      <c r="B35" s="72"/>
      <c r="C35" s="48" t="s">
        <v>33</v>
      </c>
      <c r="D35" s="48" t="s">
        <v>90</v>
      </c>
      <c r="E35" s="17" t="s">
        <v>91</v>
      </c>
      <c r="F35" s="26">
        <v>1045333.3333333336</v>
      </c>
      <c r="G35" s="41">
        <v>2233653.333333334</v>
      </c>
    </row>
    <row r="36" spans="1:7" ht="45" x14ac:dyDescent="0.2">
      <c r="A36" s="60"/>
      <c r="B36" s="72"/>
      <c r="C36" s="48" t="s">
        <v>34</v>
      </c>
      <c r="D36" s="48" t="s">
        <v>92</v>
      </c>
      <c r="E36" s="17" t="s">
        <v>93</v>
      </c>
      <c r="F36" s="26">
        <v>1914952.666666667</v>
      </c>
      <c r="G36" s="41">
        <v>2777829.1982000005</v>
      </c>
    </row>
    <row r="37" spans="1:7" ht="15" x14ac:dyDescent="0.2">
      <c r="A37" s="60"/>
      <c r="B37" s="72"/>
      <c r="C37" s="48" t="s">
        <v>35</v>
      </c>
      <c r="D37" s="48" t="s">
        <v>94</v>
      </c>
      <c r="E37" s="17" t="s">
        <v>95</v>
      </c>
      <c r="F37" s="26">
        <v>765333.33333333349</v>
      </c>
      <c r="G37" s="41">
        <v>1693253.3333333337</v>
      </c>
    </row>
    <row r="38" spans="1:7" ht="15" x14ac:dyDescent="0.2">
      <c r="A38" s="60"/>
      <c r="B38" s="72"/>
      <c r="C38" s="73" t="s">
        <v>36</v>
      </c>
      <c r="D38" s="73" t="s">
        <v>96</v>
      </c>
      <c r="E38" s="17" t="s">
        <v>98</v>
      </c>
      <c r="F38" s="115">
        <v>7418455.5200000014</v>
      </c>
      <c r="G38" s="115">
        <v>8931938.2632666696</v>
      </c>
    </row>
    <row r="39" spans="1:7" ht="15" x14ac:dyDescent="0.2">
      <c r="A39" s="60"/>
      <c r="B39" s="72"/>
      <c r="C39" s="73"/>
      <c r="D39" s="73"/>
      <c r="E39" s="17" t="s">
        <v>97</v>
      </c>
      <c r="F39" s="116"/>
      <c r="G39" s="116"/>
    </row>
    <row r="40" spans="1:7" ht="45" x14ac:dyDescent="0.2">
      <c r="A40" s="60"/>
      <c r="B40" s="72"/>
      <c r="C40" s="48" t="s">
        <v>37</v>
      </c>
      <c r="D40" s="48" t="s">
        <v>99</v>
      </c>
      <c r="E40" s="17" t="s">
        <v>100</v>
      </c>
      <c r="F40" s="26">
        <v>1991568.1333333335</v>
      </c>
      <c r="G40" s="41">
        <v>2871838.6232666671</v>
      </c>
    </row>
    <row r="41" spans="1:7" ht="45" x14ac:dyDescent="0.2">
      <c r="A41" s="60"/>
      <c r="B41" s="72"/>
      <c r="C41" s="48" t="s">
        <v>38</v>
      </c>
      <c r="D41" s="48" t="s">
        <v>101</v>
      </c>
      <c r="E41" s="17" t="s">
        <v>102</v>
      </c>
      <c r="F41" s="26">
        <v>1745020.666666667</v>
      </c>
      <c r="G41" s="41">
        <v>2586971.8250133339</v>
      </c>
    </row>
    <row r="42" spans="1:7" ht="15" x14ac:dyDescent="0.2">
      <c r="A42" s="60"/>
      <c r="B42" s="72"/>
      <c r="C42" s="73" t="s">
        <v>39</v>
      </c>
      <c r="D42" s="73" t="s">
        <v>103</v>
      </c>
      <c r="E42" s="17" t="s">
        <v>104</v>
      </c>
      <c r="F42" s="115">
        <v>12740091.205333335</v>
      </c>
      <c r="G42" s="115">
        <v>13672383.066720001</v>
      </c>
    </row>
    <row r="43" spans="1:7" ht="15" x14ac:dyDescent="0.2">
      <c r="A43" s="60"/>
      <c r="B43" s="72"/>
      <c r="C43" s="73"/>
      <c r="D43" s="73"/>
      <c r="E43" s="17" t="s">
        <v>105</v>
      </c>
      <c r="F43" s="116"/>
      <c r="G43" s="116"/>
    </row>
    <row r="44" spans="1:7" ht="15" x14ac:dyDescent="0.2">
      <c r="A44" s="60"/>
      <c r="B44" s="72"/>
      <c r="C44" s="73" t="s">
        <v>106</v>
      </c>
      <c r="D44" s="73" t="s">
        <v>107</v>
      </c>
      <c r="E44" s="17" t="s">
        <v>108</v>
      </c>
      <c r="F44" s="115">
        <v>1344000.0000000002</v>
      </c>
      <c r="G44" s="117">
        <v>2918160.0000000009</v>
      </c>
    </row>
    <row r="45" spans="1:7" ht="15" x14ac:dyDescent="0.2">
      <c r="A45" s="60"/>
      <c r="B45" s="72"/>
      <c r="C45" s="73"/>
      <c r="D45" s="73"/>
      <c r="E45" s="17" t="s">
        <v>109</v>
      </c>
      <c r="F45" s="119"/>
      <c r="G45" s="120"/>
    </row>
    <row r="46" spans="1:7" ht="15" x14ac:dyDescent="0.2">
      <c r="A46" s="60"/>
      <c r="B46" s="72"/>
      <c r="C46" s="73"/>
      <c r="D46" s="73"/>
      <c r="E46" s="17" t="s">
        <v>110</v>
      </c>
      <c r="F46" s="116"/>
      <c r="G46" s="118"/>
    </row>
    <row r="47" spans="1:7" ht="30" x14ac:dyDescent="0.2">
      <c r="A47" s="60"/>
      <c r="B47" s="72"/>
      <c r="C47" s="48" t="s">
        <v>40</v>
      </c>
      <c r="D47" s="48" t="s">
        <v>111</v>
      </c>
      <c r="E47" s="17" t="s">
        <v>112</v>
      </c>
      <c r="F47" s="26">
        <v>528266.66666666674</v>
      </c>
      <c r="G47" s="41">
        <v>1113224</v>
      </c>
    </row>
    <row r="48" spans="1:7" ht="15" x14ac:dyDescent="0.2">
      <c r="A48" s="60"/>
      <c r="B48" s="72"/>
      <c r="C48" s="48" t="s">
        <v>41</v>
      </c>
      <c r="D48" s="48" t="s">
        <v>114</v>
      </c>
      <c r="E48" s="17" t="s">
        <v>113</v>
      </c>
      <c r="F48" s="26">
        <v>1101333.3333333335</v>
      </c>
      <c r="G48" s="41">
        <v>2233653.333333334</v>
      </c>
    </row>
    <row r="49" spans="1:7" ht="45" x14ac:dyDescent="0.2">
      <c r="A49" s="60"/>
      <c r="B49" s="72"/>
      <c r="C49" s="48" t="s">
        <v>42</v>
      </c>
      <c r="D49" s="48" t="s">
        <v>115</v>
      </c>
      <c r="E49" s="17" t="s">
        <v>116</v>
      </c>
      <c r="F49" s="26">
        <v>12830924.773333335</v>
      </c>
      <c r="G49" s="41">
        <v>14900196.076640002</v>
      </c>
    </row>
    <row r="50" spans="1:7" ht="15" x14ac:dyDescent="0.2">
      <c r="A50" s="60"/>
      <c r="B50" s="72"/>
      <c r="C50" s="48" t="s">
        <v>43</v>
      </c>
      <c r="D50" s="48" t="s">
        <v>117</v>
      </c>
      <c r="E50" s="17" t="s">
        <v>118</v>
      </c>
      <c r="F50" s="26">
        <v>2184000.0000000005</v>
      </c>
      <c r="G50" s="41">
        <v>4359226.6666666679</v>
      </c>
    </row>
    <row r="51" spans="1:7" ht="45" x14ac:dyDescent="0.2">
      <c r="A51" s="60"/>
      <c r="B51" s="72"/>
      <c r="C51" s="48" t="s">
        <v>44</v>
      </c>
      <c r="D51" s="48" t="s">
        <v>119</v>
      </c>
      <c r="E51" s="17" t="s">
        <v>120</v>
      </c>
      <c r="F51" s="26">
        <v>3934768.4133333336</v>
      </c>
      <c r="G51" s="41">
        <v>4620721.2369733341</v>
      </c>
    </row>
    <row r="52" spans="1:7" ht="15" x14ac:dyDescent="0.2">
      <c r="A52" s="60"/>
      <c r="B52" s="72"/>
      <c r="C52" s="48" t="s">
        <v>45</v>
      </c>
      <c r="D52" s="48" t="s">
        <v>121</v>
      </c>
      <c r="E52" s="17" t="s">
        <v>122</v>
      </c>
      <c r="F52" s="26">
        <v>694400.00000000012</v>
      </c>
      <c r="G52" s="41">
        <v>1360006.6666666672</v>
      </c>
    </row>
    <row r="53" spans="1:7" ht="30" x14ac:dyDescent="0.2">
      <c r="A53" s="60"/>
      <c r="B53" s="72"/>
      <c r="C53" s="48" t="s">
        <v>46</v>
      </c>
      <c r="D53" s="48" t="s">
        <v>123</v>
      </c>
      <c r="E53" s="17" t="s">
        <v>124</v>
      </c>
      <c r="F53" s="26">
        <v>724266.66666666674</v>
      </c>
      <c r="G53" s="41">
        <v>1437464.0000000005</v>
      </c>
    </row>
    <row r="54" spans="1:7" ht="15" x14ac:dyDescent="0.2">
      <c r="A54" s="60"/>
      <c r="B54" s="72"/>
      <c r="C54" s="73" t="s">
        <v>47</v>
      </c>
      <c r="D54" s="73" t="s">
        <v>125</v>
      </c>
      <c r="E54" s="17" t="s">
        <v>126</v>
      </c>
      <c r="F54" s="115">
        <v>1236666.666666667</v>
      </c>
      <c r="G54" s="117">
        <v>2413786.666666667</v>
      </c>
    </row>
    <row r="55" spans="1:7" ht="15" x14ac:dyDescent="0.2">
      <c r="A55" s="60"/>
      <c r="B55" s="72"/>
      <c r="C55" s="73"/>
      <c r="D55" s="73"/>
      <c r="E55" s="17" t="s">
        <v>127</v>
      </c>
      <c r="F55" s="116"/>
      <c r="G55" s="118"/>
    </row>
    <row r="56" spans="1:7" ht="45" x14ac:dyDescent="0.2">
      <c r="A56" s="60"/>
      <c r="B56" s="72"/>
      <c r="C56" s="48" t="s">
        <v>48</v>
      </c>
      <c r="D56" s="48" t="s">
        <v>128</v>
      </c>
      <c r="E56" s="17" t="s">
        <v>129</v>
      </c>
      <c r="F56" s="26">
        <v>2444188.6000000006</v>
      </c>
      <c r="G56" s="41">
        <v>3024117.3448266676</v>
      </c>
    </row>
    <row r="57" spans="1:7" ht="15" x14ac:dyDescent="0.2">
      <c r="A57" s="60"/>
      <c r="B57" s="72"/>
      <c r="C57" s="48" t="s">
        <v>49</v>
      </c>
      <c r="D57" s="48" t="s">
        <v>130</v>
      </c>
      <c r="E57" s="17" t="s">
        <v>131</v>
      </c>
      <c r="F57" s="26">
        <v>184800.00000000003</v>
      </c>
      <c r="G57" s="41">
        <v>389088.00000000012</v>
      </c>
    </row>
    <row r="58" spans="1:7" ht="15" x14ac:dyDescent="0.2">
      <c r="A58" s="60"/>
      <c r="B58" s="72"/>
      <c r="C58" s="73" t="s">
        <v>50</v>
      </c>
      <c r="D58" s="73" t="s">
        <v>132</v>
      </c>
      <c r="E58" s="17" t="s">
        <v>133</v>
      </c>
      <c r="F58" s="115">
        <v>21128934.194666669</v>
      </c>
      <c r="G58" s="117">
        <v>26376719.278466672</v>
      </c>
    </row>
    <row r="59" spans="1:7" ht="15" x14ac:dyDescent="0.2">
      <c r="A59" s="60"/>
      <c r="B59" s="72"/>
      <c r="C59" s="73"/>
      <c r="D59" s="73"/>
      <c r="E59" s="17" t="s">
        <v>134</v>
      </c>
      <c r="F59" s="116"/>
      <c r="G59" s="118"/>
    </row>
    <row r="60" spans="1:7" ht="30" x14ac:dyDescent="0.2">
      <c r="A60" s="60"/>
      <c r="B60" s="72"/>
      <c r="C60" s="48" t="s">
        <v>51</v>
      </c>
      <c r="D60" s="48" t="s">
        <v>135</v>
      </c>
      <c r="E60" s="17" t="s">
        <v>136</v>
      </c>
      <c r="F60" s="26">
        <v>3360000.0000000005</v>
      </c>
      <c r="G60" s="41">
        <v>6881093.3333333349</v>
      </c>
    </row>
    <row r="61" spans="1:7" ht="30" x14ac:dyDescent="0.2">
      <c r="A61" s="60"/>
      <c r="B61" s="72"/>
      <c r="C61" s="48" t="s">
        <v>52</v>
      </c>
      <c r="D61" s="48" t="s">
        <v>137</v>
      </c>
      <c r="E61" s="17" t="s">
        <v>138</v>
      </c>
      <c r="F61" s="26">
        <v>2373481.226666667</v>
      </c>
      <c r="G61" s="41">
        <v>3052281.1014266675</v>
      </c>
    </row>
    <row r="62" spans="1:7" ht="15" x14ac:dyDescent="0.2">
      <c r="A62" s="60"/>
      <c r="B62" s="72"/>
      <c r="C62" s="73" t="s">
        <v>53</v>
      </c>
      <c r="D62" s="73" t="s">
        <v>139</v>
      </c>
      <c r="E62" s="17" t="s">
        <v>140</v>
      </c>
      <c r="F62" s="115">
        <v>6870469.2000000011</v>
      </c>
      <c r="G62" s="117">
        <v>7778622.3655466689</v>
      </c>
    </row>
    <row r="63" spans="1:7" ht="27.6" customHeight="1" x14ac:dyDescent="0.2">
      <c r="A63" s="61"/>
      <c r="B63" s="72"/>
      <c r="C63" s="73"/>
      <c r="D63" s="73"/>
      <c r="E63" s="17" t="s">
        <v>141</v>
      </c>
      <c r="F63" s="116"/>
      <c r="G63" s="118"/>
    </row>
    <row r="64" spans="1:7" ht="30" customHeight="1" x14ac:dyDescent="0.2">
      <c r="A64" s="42">
        <v>2</v>
      </c>
      <c r="B64" s="66" t="s">
        <v>9</v>
      </c>
      <c r="C64" s="67"/>
      <c r="D64" s="67"/>
      <c r="E64" s="68"/>
      <c r="F64" s="62">
        <f>SUM(F15:G63)</f>
        <v>366063029.30325353</v>
      </c>
      <c r="G64" s="63"/>
    </row>
    <row r="65" spans="1:9" ht="30" customHeight="1" x14ac:dyDescent="0.2">
      <c r="A65" s="42">
        <v>3</v>
      </c>
      <c r="B65" s="66" t="s">
        <v>144</v>
      </c>
      <c r="C65" s="67"/>
      <c r="D65" s="67"/>
      <c r="E65" s="68"/>
      <c r="F65" s="62">
        <f>F64*0.03</f>
        <v>10981890.879097605</v>
      </c>
      <c r="G65" s="63"/>
    </row>
    <row r="66" spans="1:9" ht="30" customHeight="1" x14ac:dyDescent="0.2">
      <c r="A66" s="43">
        <v>4</v>
      </c>
      <c r="B66" s="69" t="s">
        <v>145</v>
      </c>
      <c r="C66" s="70"/>
      <c r="D66" s="70"/>
      <c r="E66" s="71"/>
      <c r="F66" s="64">
        <f>F64+F65</f>
        <v>377044920.18235111</v>
      </c>
      <c r="G66" s="65"/>
      <c r="H66" s="25" t="s">
        <v>150</v>
      </c>
    </row>
    <row r="67" spans="1:9" ht="30" customHeight="1" x14ac:dyDescent="0.2">
      <c r="A67" s="42">
        <v>5</v>
      </c>
      <c r="B67" s="66" t="s">
        <v>147</v>
      </c>
      <c r="C67" s="82"/>
      <c r="D67" s="82"/>
      <c r="E67" s="83"/>
      <c r="F67" s="62">
        <f>F66*0.2</f>
        <v>75408984.036470219</v>
      </c>
      <c r="G67" s="63"/>
    </row>
    <row r="68" spans="1:9" ht="30" customHeight="1" x14ac:dyDescent="0.2">
      <c r="A68" s="42">
        <v>6</v>
      </c>
      <c r="B68" s="66" t="s">
        <v>14</v>
      </c>
      <c r="C68" s="67"/>
      <c r="D68" s="67"/>
      <c r="E68" s="68"/>
      <c r="F68" s="62">
        <f>F66+F67</f>
        <v>452453904.21882135</v>
      </c>
      <c r="G68" s="63"/>
    </row>
    <row r="69" spans="1:9" ht="39" customHeight="1" x14ac:dyDescent="0.2">
      <c r="A69" s="42">
        <v>7</v>
      </c>
      <c r="B69" s="24" t="s">
        <v>3</v>
      </c>
      <c r="C69" s="84" t="s">
        <v>146</v>
      </c>
      <c r="D69" s="85"/>
      <c r="E69" s="86"/>
      <c r="F69" s="80" t="s">
        <v>12</v>
      </c>
      <c r="G69" s="81"/>
    </row>
    <row r="70" spans="1:9" ht="185.45" customHeight="1" x14ac:dyDescent="0.2">
      <c r="A70" s="39">
        <v>8</v>
      </c>
      <c r="B70" s="24" t="s">
        <v>10</v>
      </c>
      <c r="C70" s="84" t="s">
        <v>148</v>
      </c>
      <c r="D70" s="105"/>
      <c r="E70" s="106"/>
      <c r="F70" s="87" t="s">
        <v>153</v>
      </c>
      <c r="G70" s="88"/>
      <c r="I70" s="6"/>
    </row>
    <row r="71" spans="1:9" ht="31.5" customHeight="1" x14ac:dyDescent="0.2">
      <c r="A71" s="39">
        <v>9</v>
      </c>
      <c r="B71" s="24" t="s">
        <v>11</v>
      </c>
      <c r="C71" s="107" t="s">
        <v>17</v>
      </c>
      <c r="D71" s="108"/>
      <c r="E71" s="109"/>
      <c r="F71" s="80" t="s">
        <v>12</v>
      </c>
      <c r="G71" s="81"/>
    </row>
    <row r="72" spans="1:9" ht="29.25" customHeight="1" x14ac:dyDescent="0.2">
      <c r="A72" s="39">
        <v>10</v>
      </c>
      <c r="B72" s="66" t="s">
        <v>13</v>
      </c>
      <c r="C72" s="108"/>
      <c r="D72" s="108"/>
      <c r="E72" s="109"/>
      <c r="F72" s="78" t="s">
        <v>160</v>
      </c>
      <c r="G72" s="79"/>
    </row>
    <row r="73" spans="1:9" x14ac:dyDescent="0.2">
      <c r="A73" s="37"/>
      <c r="B73" s="12"/>
      <c r="C73" s="49"/>
      <c r="D73" s="49"/>
      <c r="E73" s="9"/>
      <c r="F73" s="13"/>
      <c r="G73" s="44"/>
    </row>
    <row r="74" spans="1:9" x14ac:dyDescent="0.2">
      <c r="A74" s="75" t="s">
        <v>149</v>
      </c>
      <c r="B74" s="76"/>
      <c r="C74" s="76"/>
      <c r="D74" s="76"/>
      <c r="E74" s="76"/>
      <c r="F74" s="76"/>
      <c r="G74" s="77"/>
    </row>
    <row r="75" spans="1:9" x14ac:dyDescent="0.2">
      <c r="A75" s="37"/>
      <c r="B75" s="12"/>
      <c r="C75" s="49"/>
      <c r="D75" s="49"/>
      <c r="E75" s="9"/>
      <c r="F75" s="9"/>
      <c r="G75" s="35"/>
    </row>
    <row r="76" spans="1:9" ht="15" x14ac:dyDescent="0.25">
      <c r="A76" s="100" t="s">
        <v>158</v>
      </c>
      <c r="B76" s="101"/>
      <c r="C76" s="9"/>
      <c r="D76" s="56"/>
      <c r="E76" s="9"/>
      <c r="F76" s="9"/>
      <c r="G76" s="35"/>
    </row>
    <row r="77" spans="1:9" x14ac:dyDescent="0.2">
      <c r="A77" s="58" t="s">
        <v>159</v>
      </c>
      <c r="B77" s="57"/>
      <c r="C77" s="55"/>
      <c r="D77" s="13" t="s">
        <v>2</v>
      </c>
      <c r="E77" s="9"/>
      <c r="F77" s="9"/>
      <c r="G77" s="35"/>
    </row>
    <row r="78" spans="1:9" ht="13.5" thickBot="1" x14ac:dyDescent="0.25">
      <c r="A78" s="102"/>
      <c r="B78" s="103"/>
      <c r="C78" s="45"/>
      <c r="D78" s="45"/>
      <c r="E78" s="104"/>
      <c r="F78" s="104"/>
      <c r="G78" s="46"/>
    </row>
    <row r="79" spans="1:9" x14ac:dyDescent="0.2">
      <c r="A79" s="14"/>
      <c r="B79" s="16"/>
      <c r="E79" s="15"/>
      <c r="F79" s="15"/>
    </row>
    <row r="80" spans="1:9" x14ac:dyDescent="0.2">
      <c r="A80" s="14"/>
      <c r="B80" s="16"/>
      <c r="E80" s="15"/>
      <c r="F80" s="15"/>
    </row>
  </sheetData>
  <mergeCells count="81">
    <mergeCell ref="F44:F46"/>
    <mergeCell ref="G44:G46"/>
    <mergeCell ref="F54:F55"/>
    <mergeCell ref="G54:G55"/>
    <mergeCell ref="F58:F59"/>
    <mergeCell ref="G58:G59"/>
    <mergeCell ref="F32:F33"/>
    <mergeCell ref="G32:G33"/>
    <mergeCell ref="F38:F39"/>
    <mergeCell ref="G38:G39"/>
    <mergeCell ref="F42:F43"/>
    <mergeCell ref="G42:G43"/>
    <mergeCell ref="F29:F30"/>
    <mergeCell ref="G23:G24"/>
    <mergeCell ref="G25:G26"/>
    <mergeCell ref="G27:G28"/>
    <mergeCell ref="G29:G30"/>
    <mergeCell ref="F17:F18"/>
    <mergeCell ref="G17:G18"/>
    <mergeCell ref="F23:F24"/>
    <mergeCell ref="F25:F26"/>
    <mergeCell ref="F27:F28"/>
    <mergeCell ref="A3:D3"/>
    <mergeCell ref="A76:B76"/>
    <mergeCell ref="A78:B78"/>
    <mergeCell ref="E78:F78"/>
    <mergeCell ref="C70:E70"/>
    <mergeCell ref="C71:E71"/>
    <mergeCell ref="B72:E72"/>
    <mergeCell ref="A6:G6"/>
    <mergeCell ref="C17:C18"/>
    <mergeCell ref="D17:D18"/>
    <mergeCell ref="C38:C39"/>
    <mergeCell ref="C23:C24"/>
    <mergeCell ref="D23:D24"/>
    <mergeCell ref="C25:C26"/>
    <mergeCell ref="D25:D26"/>
    <mergeCell ref="A7:B7"/>
    <mergeCell ref="C7:G7"/>
    <mergeCell ref="F13:G13"/>
    <mergeCell ref="A8:B8"/>
    <mergeCell ref="A9:B9"/>
    <mergeCell ref="A10:B10"/>
    <mergeCell ref="C13:E13"/>
    <mergeCell ref="D58:D59"/>
    <mergeCell ref="C58:C59"/>
    <mergeCell ref="D62:D63"/>
    <mergeCell ref="C62:C63"/>
    <mergeCell ref="F70:G70"/>
    <mergeCell ref="F62:F63"/>
    <mergeCell ref="G62:G63"/>
    <mergeCell ref="A74:G74"/>
    <mergeCell ref="F72:G72"/>
    <mergeCell ref="F71:G71"/>
    <mergeCell ref="F69:G69"/>
    <mergeCell ref="F67:G67"/>
    <mergeCell ref="F68:G68"/>
    <mergeCell ref="B67:E67"/>
    <mergeCell ref="B68:E68"/>
    <mergeCell ref="C69:E69"/>
    <mergeCell ref="D32:D33"/>
    <mergeCell ref="C32:C33"/>
    <mergeCell ref="D38:D39"/>
    <mergeCell ref="C27:C28"/>
    <mergeCell ref="D27:D28"/>
    <mergeCell ref="A15:A63"/>
    <mergeCell ref="F64:G64"/>
    <mergeCell ref="F65:G65"/>
    <mergeCell ref="F66:G66"/>
    <mergeCell ref="B64:E64"/>
    <mergeCell ref="B65:E65"/>
    <mergeCell ref="B66:E66"/>
    <mergeCell ref="B15:B63"/>
    <mergeCell ref="D42:D43"/>
    <mergeCell ref="C42:C43"/>
    <mergeCell ref="C44:C46"/>
    <mergeCell ref="D44:D46"/>
    <mergeCell ref="C54:C55"/>
    <mergeCell ref="D54:D55"/>
    <mergeCell ref="C29:C30"/>
    <mergeCell ref="D29:D30"/>
  </mergeCells>
  <phoneticPr fontId="2" type="noConversion"/>
  <pageMargins left="0.75" right="0.75" top="1" bottom="1" header="0.5" footer="0.5"/>
  <pageSetup scale="6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2025-05-21T06:38:30Z</cp:lastPrinted>
  <dcterms:created xsi:type="dcterms:W3CDTF">2010-07-21T15:31:22Z</dcterms:created>
  <dcterms:modified xsi:type="dcterms:W3CDTF">2025-05-21T11:20:52Z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